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Questa_cartella_di_lavoro"/>
  <bookViews>
    <workbookView xWindow="0" yWindow="0" windowWidth="20496" windowHeight="7752" tabRatio="874" activeTab="18"/>
  </bookViews>
  <sheets>
    <sheet name="PUNTI" sheetId="2" r:id="rId1"/>
    <sheet name="Foglio1" sheetId="17" state="hidden" r:id="rId2"/>
    <sheet name="REGOLE" sheetId="16" r:id="rId3"/>
    <sheet name="-55KG" sheetId="18" r:id="rId4"/>
    <sheet name="-60KG" sheetId="1" r:id="rId5"/>
    <sheet name="-66KG" sheetId="3" r:id="rId6"/>
    <sheet name="-73KG" sheetId="4" r:id="rId7"/>
    <sheet name="-81KG" sheetId="5" r:id="rId8"/>
    <sheet name="-90KG" sheetId="6" r:id="rId9"/>
    <sheet name="-100KG" sheetId="7" r:id="rId10"/>
    <sheet name="+100KG" sheetId="8" r:id="rId11"/>
    <sheet name="-44KG" sheetId="21" r:id="rId12"/>
    <sheet name="-48KG" sheetId="9" r:id="rId13"/>
    <sheet name="-52KG" sheetId="10" r:id="rId14"/>
    <sheet name="-57KG" sheetId="11" r:id="rId15"/>
    <sheet name="-63KG" sheetId="12" r:id="rId16"/>
    <sheet name="-70KG" sheetId="15" r:id="rId17"/>
    <sheet name="-78KG" sheetId="13" r:id="rId18"/>
    <sheet name="+78KG" sheetId="14" r:id="rId19"/>
  </sheets>
  <definedNames>
    <definedName name="_15NA2460" comment="PIPPO" localSheetId="3">'-55KG'!#REF!</definedName>
    <definedName name="_15NA2460" comment="PIPPO">'-60KG'!#REF!</definedName>
    <definedName name="_xlnm._FilterDatabase" localSheetId="10" hidden="1">'+100KG'!$A$2:$AN$19</definedName>
    <definedName name="_xlnm._FilterDatabase" localSheetId="18">'+78KG'!$A$2:$AL$7</definedName>
    <definedName name="_xlnm._FilterDatabase" localSheetId="9" hidden="1">'-100KG'!$A$2:$AI$83</definedName>
    <definedName name="_xlnm._FilterDatabase" localSheetId="11">'-44KG'!$A$2:$AN$11</definedName>
    <definedName name="_xlnm._FilterDatabase" localSheetId="12" hidden="1">'-48KG'!$A$2:$AN$16</definedName>
    <definedName name="_xlnm._FilterDatabase" localSheetId="13" hidden="1">'-52KG'!$A$2:$AN$17</definedName>
    <definedName name="_xlnm._FilterDatabase" localSheetId="3" hidden="1">'-55KG'!$A$2:$AR$38</definedName>
    <definedName name="_xlnm._FilterDatabase" localSheetId="14" hidden="1">'-57KG'!$A$2:$AN$28</definedName>
    <definedName name="_xlnm._FilterDatabase" localSheetId="4" hidden="1">'-60KG'!$A$2:$AP$38</definedName>
    <definedName name="_xlnm._FilterDatabase" localSheetId="15" hidden="1">'-63KG'!$A$2:$AN$14</definedName>
    <definedName name="_xlnm._FilterDatabase" localSheetId="5" hidden="1">'-66KG'!$A$2:$AO$37</definedName>
    <definedName name="_xlnm._FilterDatabase" localSheetId="16" hidden="1">'-70KG'!$A$2:$AN$8</definedName>
    <definedName name="_xlnm._FilterDatabase" localSheetId="6" hidden="1">'-73KG'!$A$2:$AI$24</definedName>
    <definedName name="_xlnm._FilterDatabase" localSheetId="17" hidden="1">'-78KG'!$A$2:$AL$17</definedName>
    <definedName name="_xlnm._FilterDatabase" localSheetId="7" hidden="1">'-81KG'!$A$2:$AN$18</definedName>
    <definedName name="_xlnm._FilterDatabase" localSheetId="8" hidden="1">'-90KG'!$A$2:$AI$17</definedName>
    <definedName name="_ftn1" localSheetId="2">REGOLE!$A$48</definedName>
    <definedName name="_ftnref1" localSheetId="2">REGOLE!$A$5</definedName>
    <definedName name="_Toc480968311" localSheetId="2">REGOLE!$A$5</definedName>
    <definedName name="_Toc480968312" localSheetId="2">REGOLE!$A$16</definedName>
    <definedName name="_Toc480968313" localSheetId="2">REGOLE!$A$26</definedName>
    <definedName name="_Toc480968314" localSheetId="2">REGOLE!$A$36</definedName>
    <definedName name="_xlnm.Print_Area" localSheetId="10">'+100KG'!$A$1:$U$19</definedName>
    <definedName name="_xlnm.Print_Area" localSheetId="18">'+78KG'!$A$1:$S$7</definedName>
    <definedName name="_xlnm.Print_Area" localSheetId="9">'-100KG'!$A$1:$U$83</definedName>
    <definedName name="_xlnm.Print_Area" localSheetId="11">'-44KG'!$A$1:$AN$5</definedName>
    <definedName name="_xlnm.Print_Area" localSheetId="12">'-48KG'!$A$1:$U$14</definedName>
    <definedName name="_xlnm.Print_Area" localSheetId="13">'-52KG'!$A$1:$U$8</definedName>
    <definedName name="_xlnm.Print_Area" localSheetId="3">'-55KG'!$A$1:$AO$9</definedName>
    <definedName name="_xlnm.Print_Area" localSheetId="14">'-57KG'!$A$1:$U$16</definedName>
    <definedName name="_xlnm.Print_Area" localSheetId="4">'-60KG'!$A$1:$U$22</definedName>
    <definedName name="_xlnm.Print_Area" localSheetId="15">'-63KG'!$A$1:$U$6</definedName>
    <definedName name="_xlnm.Print_Area" localSheetId="5">'-66KG'!$A$1:$U$13</definedName>
    <definedName name="_xlnm.Print_Area" localSheetId="16">'-70KG'!$A$1:$U$3</definedName>
    <definedName name="_xlnm.Print_Area" localSheetId="6">'-73KG'!$A$1:$U$2</definedName>
    <definedName name="_xlnm.Print_Area" localSheetId="17">'-78KG'!$A$1:$U$17</definedName>
    <definedName name="_xlnm.Print_Area" localSheetId="7">'-81KG'!$A$1:$U$2</definedName>
    <definedName name="_xlnm.Print_Area" localSheetId="8">'-90KG'!$A$1:$U$17</definedName>
    <definedName name="_xlnm.Print_Area" localSheetId="2">REGOLE!$A$3:$H$54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9" i="13" l="1"/>
  <c r="AE29" i="13"/>
  <c r="AD29" i="13"/>
  <c r="AC29" i="13"/>
  <c r="AB29" i="13"/>
  <c r="AA29" i="13"/>
  <c r="P29" i="13"/>
  <c r="O29" i="13"/>
  <c r="AF26" i="13"/>
  <c r="AE26" i="13"/>
  <c r="AD26" i="13"/>
  <c r="AC26" i="13"/>
  <c r="AB26" i="13"/>
  <c r="AA26" i="13"/>
  <c r="P26" i="13"/>
  <c r="O26" i="13"/>
  <c r="AF27" i="13"/>
  <c r="AE27" i="13"/>
  <c r="AD27" i="13"/>
  <c r="AC27" i="13"/>
  <c r="AB27" i="13"/>
  <c r="AA27" i="13"/>
  <c r="P27" i="13"/>
  <c r="O27" i="13"/>
  <c r="AF30" i="13"/>
  <c r="AE30" i="13"/>
  <c r="AD30" i="13"/>
  <c r="AC30" i="13"/>
  <c r="AB30" i="13"/>
  <c r="AA30" i="13"/>
  <c r="P30" i="13"/>
  <c r="O30" i="13"/>
  <c r="AF24" i="13"/>
  <c r="AE24" i="13"/>
  <c r="AD24" i="13"/>
  <c r="AC24" i="13"/>
  <c r="AB24" i="13"/>
  <c r="AA24" i="13"/>
  <c r="P24" i="13"/>
  <c r="O24" i="13"/>
  <c r="AF23" i="13"/>
  <c r="AE23" i="13"/>
  <c r="AD23" i="13"/>
  <c r="AC23" i="13"/>
  <c r="AB23" i="13"/>
  <c r="AA23" i="13"/>
  <c r="P23" i="13"/>
  <c r="O23" i="13"/>
  <c r="AF19" i="13"/>
  <c r="AE19" i="13"/>
  <c r="AD19" i="13"/>
  <c r="AC19" i="13"/>
  <c r="AB19" i="13"/>
  <c r="AA19" i="13"/>
  <c r="P19" i="13"/>
  <c r="O19" i="13"/>
  <c r="AF25" i="13"/>
  <c r="AE25" i="13"/>
  <c r="AD25" i="13"/>
  <c r="AC25" i="13"/>
  <c r="AB25" i="13"/>
  <c r="AA25" i="13"/>
  <c r="P25" i="13"/>
  <c r="O25" i="13"/>
  <c r="AF22" i="13"/>
  <c r="AE22" i="13"/>
  <c r="AD22" i="13"/>
  <c r="AC22" i="13"/>
  <c r="AB22" i="13"/>
  <c r="AA22" i="13"/>
  <c r="P22" i="13"/>
  <c r="O22" i="13"/>
  <c r="AF14" i="13"/>
  <c r="AE14" i="13"/>
  <c r="AD14" i="13"/>
  <c r="AC14" i="13"/>
  <c r="AB14" i="13"/>
  <c r="AA14" i="13"/>
  <c r="P14" i="13"/>
  <c r="O14" i="13"/>
  <c r="AF18" i="15"/>
  <c r="AE18" i="15"/>
  <c r="AD18" i="15"/>
  <c r="AC18" i="15"/>
  <c r="AB18" i="15"/>
  <c r="AA18" i="15"/>
  <c r="P18" i="15"/>
  <c r="O18" i="15"/>
  <c r="AF29" i="15"/>
  <c r="AE29" i="15"/>
  <c r="AD29" i="15"/>
  <c r="AC29" i="15"/>
  <c r="AB29" i="15"/>
  <c r="AA29" i="15"/>
  <c r="P29" i="15"/>
  <c r="O29" i="15"/>
  <c r="AF24" i="15"/>
  <c r="AE24" i="15"/>
  <c r="AD24" i="15"/>
  <c r="AC24" i="15"/>
  <c r="AB24" i="15"/>
  <c r="AA24" i="15"/>
  <c r="P24" i="15"/>
  <c r="O24" i="15"/>
  <c r="AF31" i="15"/>
  <c r="AE31" i="15"/>
  <c r="AD31" i="15"/>
  <c r="AC31" i="15"/>
  <c r="AB31" i="15"/>
  <c r="AA31" i="15"/>
  <c r="P31" i="15"/>
  <c r="O31" i="15"/>
  <c r="AF17" i="15"/>
  <c r="AE17" i="15"/>
  <c r="AD17" i="15"/>
  <c r="AC17" i="15"/>
  <c r="AB17" i="15"/>
  <c r="AA17" i="15"/>
  <c r="P17" i="15"/>
  <c r="O17" i="15"/>
  <c r="AF46" i="15"/>
  <c r="AE46" i="15"/>
  <c r="AD46" i="15"/>
  <c r="AC46" i="15"/>
  <c r="AB46" i="15"/>
  <c r="AA46" i="15"/>
  <c r="P46" i="15"/>
  <c r="O46" i="15"/>
  <c r="AF39" i="15"/>
  <c r="AE39" i="15"/>
  <c r="AD39" i="15"/>
  <c r="AC39" i="15"/>
  <c r="AB39" i="15"/>
  <c r="AA39" i="15"/>
  <c r="P39" i="15"/>
  <c r="O39" i="15"/>
  <c r="AF19" i="15"/>
  <c r="AE19" i="15"/>
  <c r="AD19" i="15"/>
  <c r="AC19" i="15"/>
  <c r="AB19" i="15"/>
  <c r="AA19" i="15"/>
  <c r="P19" i="15"/>
  <c r="O19" i="15"/>
  <c r="AF26" i="15"/>
  <c r="AE26" i="15"/>
  <c r="AD26" i="15"/>
  <c r="AC26" i="15"/>
  <c r="AB26" i="15"/>
  <c r="AA26" i="15"/>
  <c r="P26" i="15"/>
  <c r="O26" i="15"/>
  <c r="AF22" i="15"/>
  <c r="AE22" i="15"/>
  <c r="AD22" i="15"/>
  <c r="AC22" i="15"/>
  <c r="AB22" i="15"/>
  <c r="AA22" i="15"/>
  <c r="P22" i="15"/>
  <c r="O22" i="15"/>
  <c r="AF23" i="15"/>
  <c r="AE23" i="15"/>
  <c r="AD23" i="15"/>
  <c r="AC23" i="15"/>
  <c r="AB23" i="15"/>
  <c r="AA23" i="15"/>
  <c r="P23" i="15"/>
  <c r="O23" i="15"/>
  <c r="AF40" i="15"/>
  <c r="AE40" i="15"/>
  <c r="AD40" i="15"/>
  <c r="AC40" i="15"/>
  <c r="AB40" i="15"/>
  <c r="AA40" i="15"/>
  <c r="P40" i="15"/>
  <c r="O40" i="15"/>
  <c r="AF5" i="15"/>
  <c r="AE5" i="15"/>
  <c r="AD5" i="15"/>
  <c r="AC5" i="15"/>
  <c r="AB5" i="15"/>
  <c r="AA5" i="15"/>
  <c r="P5" i="15"/>
  <c r="O5" i="15"/>
  <c r="AF42" i="15"/>
  <c r="AE42" i="15"/>
  <c r="AD42" i="15"/>
  <c r="AC42" i="15"/>
  <c r="AB42" i="15"/>
  <c r="AA42" i="15"/>
  <c r="P42" i="15"/>
  <c r="O42" i="15"/>
  <c r="AF72" i="12"/>
  <c r="AE72" i="12"/>
  <c r="AD72" i="12"/>
  <c r="AC72" i="12"/>
  <c r="AB72" i="12"/>
  <c r="AA72" i="12"/>
  <c r="P72" i="12"/>
  <c r="O72" i="12"/>
  <c r="AF73" i="12"/>
  <c r="AE73" i="12"/>
  <c r="AD73" i="12"/>
  <c r="AC73" i="12"/>
  <c r="AB73" i="12"/>
  <c r="AA73" i="12"/>
  <c r="P73" i="12"/>
  <c r="O73" i="12"/>
  <c r="AF56" i="12"/>
  <c r="AE56" i="12"/>
  <c r="AD56" i="12"/>
  <c r="AC56" i="12"/>
  <c r="AB56" i="12"/>
  <c r="AA56" i="12"/>
  <c r="P56" i="12"/>
  <c r="O56" i="12"/>
  <c r="AF41" i="12"/>
  <c r="AE41" i="12"/>
  <c r="AD41" i="12"/>
  <c r="AC41" i="12"/>
  <c r="AB41" i="12"/>
  <c r="AA41" i="12"/>
  <c r="P41" i="12"/>
  <c r="O41" i="12"/>
  <c r="AF34" i="12"/>
  <c r="AE34" i="12"/>
  <c r="AD34" i="12"/>
  <c r="AC34" i="12"/>
  <c r="AB34" i="12"/>
  <c r="AA34" i="12"/>
  <c r="P34" i="12"/>
  <c r="O34" i="12"/>
  <c r="AF58" i="12"/>
  <c r="AE58" i="12"/>
  <c r="AD58" i="12"/>
  <c r="AC58" i="12"/>
  <c r="AB58" i="12"/>
  <c r="AA58" i="12"/>
  <c r="P58" i="12"/>
  <c r="O58" i="12"/>
  <c r="AF42" i="12"/>
  <c r="AE42" i="12"/>
  <c r="AD42" i="12"/>
  <c r="AC42" i="12"/>
  <c r="AB42" i="12"/>
  <c r="AA42" i="12"/>
  <c r="P42" i="12"/>
  <c r="O42" i="12"/>
  <c r="AF19" i="12"/>
  <c r="AE19" i="12"/>
  <c r="AD19" i="12"/>
  <c r="AC19" i="12"/>
  <c r="AB19" i="12"/>
  <c r="AA19" i="12"/>
  <c r="P19" i="12"/>
  <c r="O19" i="12"/>
  <c r="AF74" i="12"/>
  <c r="AE74" i="12"/>
  <c r="AD74" i="12"/>
  <c r="AC74" i="12"/>
  <c r="AB74" i="12"/>
  <c r="AA74" i="12"/>
  <c r="P74" i="12"/>
  <c r="O74" i="12"/>
  <c r="AF35" i="12"/>
  <c r="AE35" i="12"/>
  <c r="AD35" i="12"/>
  <c r="AC35" i="12"/>
  <c r="AB35" i="12"/>
  <c r="AA35" i="12"/>
  <c r="P35" i="12"/>
  <c r="O35" i="12"/>
  <c r="AF51" i="12"/>
  <c r="AE51" i="12"/>
  <c r="AD51" i="12"/>
  <c r="AC51" i="12"/>
  <c r="AB51" i="12"/>
  <c r="AA51" i="12"/>
  <c r="P51" i="12"/>
  <c r="O51" i="12"/>
  <c r="AF59" i="12"/>
  <c r="AE59" i="12"/>
  <c r="AD59" i="12"/>
  <c r="AC59" i="12"/>
  <c r="AB59" i="12"/>
  <c r="AA59" i="12"/>
  <c r="P59" i="12"/>
  <c r="O59" i="12"/>
  <c r="AF49" i="12"/>
  <c r="AE49" i="12"/>
  <c r="AD49" i="12"/>
  <c r="AC49" i="12"/>
  <c r="AB49" i="12"/>
  <c r="AA49" i="12"/>
  <c r="P49" i="12"/>
  <c r="O49" i="12"/>
  <c r="AF70" i="12"/>
  <c r="AE70" i="12"/>
  <c r="AD70" i="12"/>
  <c r="AC70" i="12"/>
  <c r="AB70" i="12"/>
  <c r="AA70" i="12"/>
  <c r="P70" i="12"/>
  <c r="O70" i="12"/>
  <c r="AF57" i="12"/>
  <c r="AE57" i="12"/>
  <c r="AD57" i="12"/>
  <c r="AC57" i="12"/>
  <c r="AB57" i="12"/>
  <c r="AA57" i="12"/>
  <c r="P57" i="12"/>
  <c r="O57" i="12"/>
  <c r="AF47" i="12"/>
  <c r="AE47" i="12"/>
  <c r="AD47" i="12"/>
  <c r="AC47" i="12"/>
  <c r="AB47" i="12"/>
  <c r="AA47" i="12"/>
  <c r="P47" i="12"/>
  <c r="O47" i="12"/>
  <c r="AF44" i="12"/>
  <c r="AE44" i="12"/>
  <c r="AD44" i="12"/>
  <c r="AC44" i="12"/>
  <c r="AB44" i="12"/>
  <c r="AA44" i="12"/>
  <c r="P44" i="12"/>
  <c r="O44" i="12"/>
  <c r="AF45" i="12"/>
  <c r="AE45" i="12"/>
  <c r="AD45" i="12"/>
  <c r="AC45" i="12"/>
  <c r="AB45" i="12"/>
  <c r="AA45" i="12"/>
  <c r="P45" i="12"/>
  <c r="O45" i="12"/>
  <c r="AF60" i="12"/>
  <c r="AE60" i="12"/>
  <c r="AD60" i="12"/>
  <c r="AC60" i="12"/>
  <c r="AB60" i="12"/>
  <c r="AA60" i="12"/>
  <c r="P60" i="12"/>
  <c r="O60" i="12"/>
  <c r="AF71" i="12"/>
  <c r="AE71" i="12"/>
  <c r="AD71" i="12"/>
  <c r="AC71" i="12"/>
  <c r="AB71" i="12"/>
  <c r="AA71" i="12"/>
  <c r="P71" i="12"/>
  <c r="O71" i="12"/>
  <c r="AF15" i="12"/>
  <c r="AE15" i="12"/>
  <c r="AD15" i="12"/>
  <c r="AC15" i="12"/>
  <c r="AB15" i="12"/>
  <c r="AA15" i="12"/>
  <c r="P15" i="12"/>
  <c r="O15" i="12"/>
  <c r="AF46" i="12"/>
  <c r="AE46" i="12"/>
  <c r="AD46" i="12"/>
  <c r="AC46" i="12"/>
  <c r="AB46" i="12"/>
  <c r="AA46" i="12"/>
  <c r="P46" i="12"/>
  <c r="O46" i="12"/>
  <c r="AF65" i="12"/>
  <c r="AE65" i="12"/>
  <c r="AD65" i="12"/>
  <c r="AC65" i="12"/>
  <c r="AB65" i="12"/>
  <c r="AA65" i="12"/>
  <c r="P65" i="12"/>
  <c r="O65" i="12"/>
  <c r="AF66" i="12"/>
  <c r="AE66" i="12"/>
  <c r="AD66" i="12"/>
  <c r="AC66" i="12"/>
  <c r="AB66" i="12"/>
  <c r="AA66" i="12"/>
  <c r="P66" i="12"/>
  <c r="O66" i="12"/>
  <c r="AF13" i="12"/>
  <c r="AE13" i="12"/>
  <c r="AD13" i="12"/>
  <c r="AC13" i="12"/>
  <c r="AB13" i="12"/>
  <c r="AA13" i="12"/>
  <c r="P13" i="12"/>
  <c r="O13" i="12"/>
  <c r="AF71" i="11"/>
  <c r="AE71" i="11"/>
  <c r="AD71" i="11"/>
  <c r="AC71" i="11"/>
  <c r="AB71" i="11"/>
  <c r="AA71" i="11"/>
  <c r="P71" i="11"/>
  <c r="O71" i="11"/>
  <c r="AF24" i="11"/>
  <c r="AE24" i="11"/>
  <c r="AD24" i="11"/>
  <c r="AC24" i="11"/>
  <c r="AB24" i="11"/>
  <c r="AA24" i="11"/>
  <c r="P24" i="11"/>
  <c r="O24" i="11"/>
  <c r="AF44" i="11"/>
  <c r="AE44" i="11"/>
  <c r="AD44" i="11"/>
  <c r="AC44" i="11"/>
  <c r="AB44" i="11"/>
  <c r="AA44" i="11"/>
  <c r="P44" i="11"/>
  <c r="O44" i="11"/>
  <c r="AF46" i="11"/>
  <c r="AE46" i="11"/>
  <c r="AD46" i="11"/>
  <c r="AC46" i="11"/>
  <c r="AB46" i="11"/>
  <c r="AA46" i="11"/>
  <c r="P46" i="11"/>
  <c r="O46" i="11"/>
  <c r="AF88" i="11"/>
  <c r="AE88" i="11"/>
  <c r="AD88" i="11"/>
  <c r="AC88" i="11"/>
  <c r="AB88" i="11"/>
  <c r="AA88" i="11"/>
  <c r="P88" i="11"/>
  <c r="O88" i="11"/>
  <c r="AF66" i="11"/>
  <c r="AE66" i="11"/>
  <c r="AD66" i="11"/>
  <c r="AC66" i="11"/>
  <c r="AB66" i="11"/>
  <c r="AA66" i="11"/>
  <c r="P66" i="11"/>
  <c r="O66" i="11"/>
  <c r="AF86" i="11"/>
  <c r="AE86" i="11"/>
  <c r="AD86" i="11"/>
  <c r="AC86" i="11"/>
  <c r="AB86" i="11"/>
  <c r="AA86" i="11"/>
  <c r="P86" i="11"/>
  <c r="O86" i="11"/>
  <c r="AF50" i="11"/>
  <c r="AE50" i="11"/>
  <c r="AD50" i="11"/>
  <c r="AC50" i="11"/>
  <c r="AB50" i="11"/>
  <c r="AA50" i="11"/>
  <c r="P50" i="11"/>
  <c r="O50" i="11"/>
  <c r="AF80" i="11"/>
  <c r="AE80" i="11"/>
  <c r="AD80" i="11"/>
  <c r="AC80" i="11"/>
  <c r="AB80" i="11"/>
  <c r="AA80" i="11"/>
  <c r="P80" i="11"/>
  <c r="O80" i="11"/>
  <c r="AF42" i="11"/>
  <c r="AE42" i="11"/>
  <c r="AD42" i="11"/>
  <c r="AC42" i="11"/>
  <c r="AB42" i="11"/>
  <c r="AA42" i="11"/>
  <c r="P42" i="11"/>
  <c r="O42" i="11"/>
  <c r="AF81" i="11"/>
  <c r="AE81" i="11"/>
  <c r="AD81" i="11"/>
  <c r="AC81" i="11"/>
  <c r="AB81" i="11"/>
  <c r="AA81" i="11"/>
  <c r="P81" i="11"/>
  <c r="O81" i="11"/>
  <c r="AF32" i="11"/>
  <c r="AE32" i="11"/>
  <c r="AD32" i="11"/>
  <c r="AC32" i="11"/>
  <c r="AB32" i="11"/>
  <c r="AA32" i="11"/>
  <c r="P32" i="11"/>
  <c r="O32" i="11"/>
  <c r="AF85" i="11"/>
  <c r="AE85" i="11"/>
  <c r="AD85" i="11"/>
  <c r="AC85" i="11"/>
  <c r="AB85" i="11"/>
  <c r="AA85" i="11"/>
  <c r="P85" i="11"/>
  <c r="O85" i="11"/>
  <c r="AF82" i="11"/>
  <c r="AE82" i="11"/>
  <c r="AD82" i="11"/>
  <c r="AC82" i="11"/>
  <c r="AB82" i="11"/>
  <c r="AA82" i="11"/>
  <c r="P82" i="11"/>
  <c r="O82" i="11"/>
  <c r="AF72" i="11"/>
  <c r="AE72" i="11"/>
  <c r="AD72" i="11"/>
  <c r="AC72" i="11"/>
  <c r="AB72" i="11"/>
  <c r="AA72" i="11"/>
  <c r="P72" i="11"/>
  <c r="O72" i="11"/>
  <c r="AF48" i="11"/>
  <c r="AE48" i="11"/>
  <c r="AD48" i="11"/>
  <c r="AC48" i="11"/>
  <c r="AB48" i="11"/>
  <c r="AA48" i="11"/>
  <c r="P48" i="11"/>
  <c r="O48" i="11"/>
  <c r="AF95" i="11"/>
  <c r="AE95" i="11"/>
  <c r="AD95" i="11"/>
  <c r="AC95" i="11"/>
  <c r="AB95" i="11"/>
  <c r="AA95" i="11"/>
  <c r="P95" i="11"/>
  <c r="O95" i="11"/>
  <c r="AF53" i="11"/>
  <c r="AE53" i="11"/>
  <c r="AD53" i="11"/>
  <c r="AC53" i="11"/>
  <c r="AB53" i="11"/>
  <c r="AA53" i="11"/>
  <c r="P53" i="11"/>
  <c r="O53" i="11"/>
  <c r="AF64" i="11"/>
  <c r="AE64" i="11"/>
  <c r="AD64" i="11"/>
  <c r="AC64" i="11"/>
  <c r="AB64" i="11"/>
  <c r="AA64" i="11"/>
  <c r="P64" i="11"/>
  <c r="O64" i="11"/>
  <c r="AF76" i="11"/>
  <c r="AE76" i="11"/>
  <c r="AD76" i="11"/>
  <c r="AC76" i="11"/>
  <c r="AB76" i="11"/>
  <c r="AA76" i="11"/>
  <c r="P76" i="11"/>
  <c r="O76" i="11"/>
  <c r="AF51" i="11"/>
  <c r="AE51" i="11"/>
  <c r="AD51" i="11"/>
  <c r="AC51" i="11"/>
  <c r="AB51" i="11"/>
  <c r="AA51" i="11"/>
  <c r="P51" i="11"/>
  <c r="O51" i="11"/>
  <c r="AF83" i="11"/>
  <c r="AE83" i="11"/>
  <c r="AD83" i="11"/>
  <c r="AC83" i="11"/>
  <c r="AB83" i="11"/>
  <c r="AA83" i="11"/>
  <c r="P83" i="11"/>
  <c r="O83" i="11"/>
  <c r="AF84" i="11"/>
  <c r="AE84" i="11"/>
  <c r="AD84" i="11"/>
  <c r="AC84" i="11"/>
  <c r="AB84" i="11"/>
  <c r="AA84" i="11"/>
  <c r="P84" i="11"/>
  <c r="O84" i="11"/>
  <c r="AF93" i="11"/>
  <c r="AE93" i="11"/>
  <c r="AD93" i="11"/>
  <c r="AC93" i="11"/>
  <c r="AB93" i="11"/>
  <c r="AA93" i="11"/>
  <c r="P93" i="11"/>
  <c r="O93" i="11"/>
  <c r="AF22" i="11"/>
  <c r="AE22" i="11"/>
  <c r="AD22" i="11"/>
  <c r="AC22" i="11"/>
  <c r="AB22" i="11"/>
  <c r="AA22" i="11"/>
  <c r="P22" i="11"/>
  <c r="O22" i="11"/>
  <c r="AF60" i="11"/>
  <c r="AE60" i="11"/>
  <c r="AD60" i="11"/>
  <c r="AC60" i="11"/>
  <c r="AB60" i="11"/>
  <c r="AA60" i="11"/>
  <c r="P60" i="11"/>
  <c r="O60" i="11"/>
  <c r="AF38" i="11"/>
  <c r="AE38" i="11"/>
  <c r="AD38" i="11"/>
  <c r="AC38" i="11"/>
  <c r="AB38" i="11"/>
  <c r="AA38" i="11"/>
  <c r="P38" i="11"/>
  <c r="O38" i="11"/>
  <c r="AF78" i="11"/>
  <c r="AE78" i="11"/>
  <c r="AD78" i="11"/>
  <c r="AC78" i="11"/>
  <c r="AB78" i="11"/>
  <c r="AA78" i="11"/>
  <c r="P78" i="11"/>
  <c r="O78" i="11"/>
  <c r="AF94" i="11"/>
  <c r="AE94" i="11"/>
  <c r="AD94" i="11"/>
  <c r="AC94" i="11"/>
  <c r="AB94" i="11"/>
  <c r="AA94" i="11"/>
  <c r="P94" i="11"/>
  <c r="O94" i="11"/>
  <c r="AF62" i="11"/>
  <c r="AE62" i="11"/>
  <c r="AD62" i="11"/>
  <c r="AC62" i="11"/>
  <c r="AB62" i="11"/>
  <c r="AA62" i="11"/>
  <c r="P62" i="11"/>
  <c r="O62" i="11"/>
  <c r="AF87" i="11"/>
  <c r="AE87" i="11"/>
  <c r="AD87" i="11"/>
  <c r="AC87" i="11"/>
  <c r="AB87" i="11"/>
  <c r="AA87" i="11"/>
  <c r="P87" i="11"/>
  <c r="O87" i="11"/>
  <c r="AF77" i="11"/>
  <c r="AE77" i="11"/>
  <c r="AD77" i="11"/>
  <c r="AC77" i="11"/>
  <c r="AB77" i="11"/>
  <c r="AA77" i="11"/>
  <c r="P77" i="11"/>
  <c r="O77" i="11"/>
  <c r="AF12" i="11"/>
  <c r="AE12" i="11"/>
  <c r="AD12" i="11"/>
  <c r="AC12" i="11"/>
  <c r="AB12" i="11"/>
  <c r="AA12" i="11"/>
  <c r="P12" i="11"/>
  <c r="O12" i="11"/>
  <c r="AF45" i="11"/>
  <c r="AE45" i="11"/>
  <c r="AD45" i="11"/>
  <c r="AC45" i="11"/>
  <c r="AB45" i="11"/>
  <c r="AA45" i="11"/>
  <c r="P45" i="11"/>
  <c r="O45" i="11"/>
  <c r="AF73" i="11"/>
  <c r="AE73" i="11"/>
  <c r="AD73" i="11"/>
  <c r="AC73" i="11"/>
  <c r="AB73" i="11"/>
  <c r="AA73" i="11"/>
  <c r="P73" i="11"/>
  <c r="O73" i="11"/>
  <c r="AF70" i="11"/>
  <c r="AE70" i="11"/>
  <c r="AD70" i="11"/>
  <c r="AC70" i="11"/>
  <c r="AB70" i="11"/>
  <c r="AA70" i="11"/>
  <c r="P70" i="11"/>
  <c r="O70" i="11"/>
  <c r="AF69" i="11"/>
  <c r="AE69" i="11"/>
  <c r="AD69" i="11"/>
  <c r="AC69" i="11"/>
  <c r="AB69" i="11"/>
  <c r="AA69" i="11"/>
  <c r="P69" i="11"/>
  <c r="O69" i="11"/>
  <c r="AF49" i="11"/>
  <c r="AE49" i="11"/>
  <c r="AD49" i="11"/>
  <c r="AC49" i="11"/>
  <c r="AB49" i="11"/>
  <c r="AA49" i="11"/>
  <c r="P49" i="11"/>
  <c r="O49" i="11"/>
  <c r="AF41" i="11"/>
  <c r="AE41" i="11"/>
  <c r="AD41" i="11"/>
  <c r="AC41" i="11"/>
  <c r="AB41" i="11"/>
  <c r="AA41" i="11"/>
  <c r="P41" i="11"/>
  <c r="O41" i="11"/>
  <c r="AF26" i="11"/>
  <c r="AE26" i="11"/>
  <c r="AD26" i="11"/>
  <c r="AC26" i="11"/>
  <c r="AB26" i="11"/>
  <c r="AA26" i="11"/>
  <c r="P26" i="11"/>
  <c r="O26" i="11"/>
  <c r="AF63" i="11"/>
  <c r="AE63" i="11"/>
  <c r="AD63" i="11"/>
  <c r="AC63" i="11"/>
  <c r="AB63" i="11"/>
  <c r="AA63" i="11"/>
  <c r="P63" i="11"/>
  <c r="O63" i="11"/>
  <c r="AF74" i="11"/>
  <c r="AE74" i="11"/>
  <c r="AD74" i="11"/>
  <c r="AC74" i="11"/>
  <c r="AB74" i="11"/>
  <c r="AA74" i="11"/>
  <c r="P74" i="11"/>
  <c r="O74" i="11"/>
  <c r="AF35" i="10"/>
  <c r="AE35" i="10"/>
  <c r="AD35" i="10"/>
  <c r="AC35" i="10"/>
  <c r="AB35" i="10"/>
  <c r="AA35" i="10"/>
  <c r="P35" i="10"/>
  <c r="O35" i="10"/>
  <c r="AF54" i="10"/>
  <c r="AE54" i="10"/>
  <c r="AD54" i="10"/>
  <c r="AC54" i="10"/>
  <c r="AB54" i="10"/>
  <c r="AA54" i="10"/>
  <c r="P54" i="10"/>
  <c r="O54" i="10"/>
  <c r="AF44" i="10"/>
  <c r="AE44" i="10"/>
  <c r="AD44" i="10"/>
  <c r="AC44" i="10"/>
  <c r="AB44" i="10"/>
  <c r="AA44" i="10"/>
  <c r="P44" i="10"/>
  <c r="O44" i="10"/>
  <c r="AF55" i="10"/>
  <c r="AE55" i="10"/>
  <c r="AD55" i="10"/>
  <c r="AC55" i="10"/>
  <c r="AB55" i="10"/>
  <c r="AA55" i="10"/>
  <c r="P55" i="10"/>
  <c r="O55" i="10"/>
  <c r="AF58" i="10"/>
  <c r="AE58" i="10"/>
  <c r="AD58" i="10"/>
  <c r="AC58" i="10"/>
  <c r="AB58" i="10"/>
  <c r="AA58" i="10"/>
  <c r="P58" i="10"/>
  <c r="O58" i="10"/>
  <c r="AF63" i="10"/>
  <c r="AE63" i="10"/>
  <c r="AD63" i="10"/>
  <c r="AC63" i="10"/>
  <c r="AB63" i="10"/>
  <c r="AA63" i="10"/>
  <c r="P63" i="10"/>
  <c r="O63" i="10"/>
  <c r="AF53" i="10"/>
  <c r="AE53" i="10"/>
  <c r="AD53" i="10"/>
  <c r="AC53" i="10"/>
  <c r="AB53" i="10"/>
  <c r="AA53" i="10"/>
  <c r="P53" i="10"/>
  <c r="O53" i="10"/>
  <c r="AF57" i="10"/>
  <c r="AE57" i="10"/>
  <c r="AD57" i="10"/>
  <c r="AC57" i="10"/>
  <c r="AB57" i="10"/>
  <c r="AA57" i="10"/>
  <c r="P57" i="10"/>
  <c r="O57" i="10"/>
  <c r="AF43" i="10"/>
  <c r="AE43" i="10"/>
  <c r="AD43" i="10"/>
  <c r="AC43" i="10"/>
  <c r="AB43" i="10"/>
  <c r="AA43" i="10"/>
  <c r="P43" i="10"/>
  <c r="O43" i="10"/>
  <c r="AF45" i="10"/>
  <c r="AE45" i="10"/>
  <c r="AD45" i="10"/>
  <c r="AC45" i="10"/>
  <c r="AB45" i="10"/>
  <c r="AA45" i="10"/>
  <c r="P45" i="10"/>
  <c r="O45" i="10"/>
  <c r="AF52" i="10"/>
  <c r="AE52" i="10"/>
  <c r="AD52" i="10"/>
  <c r="AC52" i="10"/>
  <c r="AB52" i="10"/>
  <c r="AA52" i="10"/>
  <c r="P52" i="10"/>
  <c r="O52" i="10"/>
  <c r="AF27" i="10"/>
  <c r="AE27" i="10"/>
  <c r="AD27" i="10"/>
  <c r="AC27" i="10"/>
  <c r="AB27" i="10"/>
  <c r="AA27" i="10"/>
  <c r="P27" i="10"/>
  <c r="O27" i="10"/>
  <c r="AF51" i="10"/>
  <c r="AE51" i="10"/>
  <c r="AD51" i="10"/>
  <c r="AC51" i="10"/>
  <c r="AB51" i="10"/>
  <c r="AA51" i="10"/>
  <c r="P51" i="10"/>
  <c r="O51" i="10"/>
  <c r="AF26" i="10"/>
  <c r="AE26" i="10"/>
  <c r="AD26" i="10"/>
  <c r="AC26" i="10"/>
  <c r="AB26" i="10"/>
  <c r="AA26" i="10"/>
  <c r="P26" i="10"/>
  <c r="O26" i="10"/>
  <c r="AF42" i="10"/>
  <c r="AE42" i="10"/>
  <c r="AD42" i="10"/>
  <c r="AC42" i="10"/>
  <c r="AB42" i="10"/>
  <c r="AA42" i="10"/>
  <c r="P42" i="10"/>
  <c r="O42" i="10"/>
  <c r="AF50" i="10"/>
  <c r="AE50" i="10"/>
  <c r="AD50" i="10"/>
  <c r="AC50" i="10"/>
  <c r="AB50" i="10"/>
  <c r="AA50" i="10"/>
  <c r="P50" i="10"/>
  <c r="O50" i="10"/>
  <c r="AF49" i="10"/>
  <c r="AE49" i="10"/>
  <c r="AD49" i="10"/>
  <c r="AC49" i="10"/>
  <c r="AB49" i="10"/>
  <c r="AA49" i="10"/>
  <c r="P49" i="10"/>
  <c r="O49" i="10"/>
  <c r="AF62" i="10"/>
  <c r="AE62" i="10"/>
  <c r="AD62" i="10"/>
  <c r="AC62" i="10"/>
  <c r="AB62" i="10"/>
  <c r="AA62" i="10"/>
  <c r="P62" i="10"/>
  <c r="O62" i="10"/>
  <c r="AF48" i="10"/>
  <c r="AE48" i="10"/>
  <c r="AD48" i="10"/>
  <c r="AC48" i="10"/>
  <c r="AB48" i="10"/>
  <c r="AA48" i="10"/>
  <c r="P48" i="10"/>
  <c r="O48" i="10"/>
  <c r="AF61" i="10"/>
  <c r="AE61" i="10"/>
  <c r="AD61" i="10"/>
  <c r="AC61" i="10"/>
  <c r="AB61" i="10"/>
  <c r="AA61" i="10"/>
  <c r="P61" i="10"/>
  <c r="O61" i="10"/>
  <c r="AF41" i="10"/>
  <c r="AE41" i="10"/>
  <c r="AD41" i="10"/>
  <c r="AC41" i="10"/>
  <c r="AB41" i="10"/>
  <c r="AA41" i="10"/>
  <c r="P41" i="10"/>
  <c r="O41" i="10"/>
  <c r="AF21" i="9"/>
  <c r="AE21" i="9"/>
  <c r="AD21" i="9"/>
  <c r="AC21" i="9"/>
  <c r="AB21" i="9"/>
  <c r="AA21" i="9"/>
  <c r="P21" i="9"/>
  <c r="O21" i="9"/>
  <c r="AF28" i="9"/>
  <c r="AE28" i="9"/>
  <c r="AD28" i="9"/>
  <c r="AC28" i="9"/>
  <c r="AB28" i="9"/>
  <c r="AA28" i="9"/>
  <c r="P28" i="9"/>
  <c r="O28" i="9"/>
  <c r="AF35" i="9"/>
  <c r="AE35" i="9"/>
  <c r="AD35" i="9"/>
  <c r="AC35" i="9"/>
  <c r="AB35" i="9"/>
  <c r="P35" i="9"/>
  <c r="O35" i="9"/>
  <c r="AF39" i="9"/>
  <c r="AE39" i="9"/>
  <c r="AD39" i="9"/>
  <c r="AC39" i="9"/>
  <c r="AB39" i="9"/>
  <c r="AA39" i="9"/>
  <c r="P39" i="9"/>
  <c r="O39" i="9"/>
  <c r="AF29" i="9"/>
  <c r="AE29" i="9"/>
  <c r="AD29" i="9"/>
  <c r="AC29" i="9"/>
  <c r="AB29" i="9"/>
  <c r="AA29" i="9"/>
  <c r="P29" i="9"/>
  <c r="O29" i="9"/>
  <c r="AF40" i="9"/>
  <c r="AE40" i="9"/>
  <c r="AD40" i="9"/>
  <c r="AC40" i="9"/>
  <c r="AB40" i="9"/>
  <c r="P40" i="9"/>
  <c r="O40" i="9"/>
  <c r="AF42" i="9"/>
  <c r="AE42" i="9"/>
  <c r="AD42" i="9"/>
  <c r="AC42" i="9"/>
  <c r="AB42" i="9"/>
  <c r="AA42" i="9"/>
  <c r="P42" i="9"/>
  <c r="O42" i="9"/>
  <c r="AF36" i="9"/>
  <c r="AE36" i="9"/>
  <c r="AD36" i="9"/>
  <c r="AC36" i="9"/>
  <c r="AB36" i="9"/>
  <c r="P36" i="9"/>
  <c r="O36" i="9"/>
  <c r="AF22" i="9"/>
  <c r="AE22" i="9"/>
  <c r="AD22" i="9"/>
  <c r="AC22" i="9"/>
  <c r="AB22" i="9"/>
  <c r="AA22" i="9"/>
  <c r="P22" i="9"/>
  <c r="O22" i="9"/>
  <c r="AF41" i="9"/>
  <c r="AE41" i="9"/>
  <c r="AD41" i="9"/>
  <c r="AC41" i="9"/>
  <c r="AB41" i="9"/>
  <c r="P41" i="9"/>
  <c r="O41" i="9"/>
  <c r="AF32" i="9"/>
  <c r="AE32" i="9"/>
  <c r="AD32" i="9"/>
  <c r="AC32" i="9"/>
  <c r="AB32" i="9"/>
  <c r="P32" i="9"/>
  <c r="O32" i="9"/>
  <c r="AF26" i="9"/>
  <c r="AE26" i="9"/>
  <c r="AD26" i="9"/>
  <c r="AC26" i="9"/>
  <c r="AB26" i="9"/>
  <c r="AA26" i="9"/>
  <c r="P26" i="9"/>
  <c r="O26" i="9"/>
  <c r="AF20" i="21"/>
  <c r="AE20" i="21"/>
  <c r="AD20" i="21"/>
  <c r="AC20" i="21"/>
  <c r="AB20" i="21"/>
  <c r="AA20" i="21"/>
  <c r="P20" i="21"/>
  <c r="O20" i="21"/>
  <c r="AF16" i="21"/>
  <c r="AE16" i="21"/>
  <c r="AD16" i="21"/>
  <c r="AC16" i="21"/>
  <c r="AB16" i="21"/>
  <c r="AA16" i="21"/>
  <c r="P16" i="21"/>
  <c r="O16" i="21"/>
  <c r="AF17" i="21"/>
  <c r="AE17" i="21"/>
  <c r="AD17" i="21"/>
  <c r="AC17" i="21"/>
  <c r="AB17" i="21"/>
  <c r="AA17" i="21"/>
  <c r="P17" i="21"/>
  <c r="O17" i="21"/>
  <c r="AF13" i="21"/>
  <c r="AE13" i="21"/>
  <c r="AD13" i="21"/>
  <c r="AC13" i="21"/>
  <c r="AB13" i="21"/>
  <c r="AA13" i="21"/>
  <c r="P13" i="21"/>
  <c r="O13" i="21"/>
  <c r="AF11" i="21"/>
  <c r="AE11" i="21"/>
  <c r="AD11" i="21"/>
  <c r="AC11" i="21"/>
  <c r="AB11" i="21"/>
  <c r="AA11" i="21"/>
  <c r="P11" i="21"/>
  <c r="O11" i="21"/>
  <c r="AF15" i="21"/>
  <c r="AE15" i="21"/>
  <c r="AD15" i="21"/>
  <c r="AC15" i="21"/>
  <c r="AB15" i="21"/>
  <c r="AA15" i="21"/>
  <c r="P15" i="21"/>
  <c r="O15" i="21"/>
  <c r="AF16" i="7"/>
  <c r="AE16" i="7"/>
  <c r="AD16" i="7"/>
  <c r="AC16" i="7"/>
  <c r="AB16" i="7"/>
  <c r="AA16" i="7"/>
  <c r="P16" i="7"/>
  <c r="O16" i="7"/>
  <c r="AF22" i="7"/>
  <c r="AE22" i="7"/>
  <c r="AD22" i="7"/>
  <c r="AC22" i="7"/>
  <c r="AB22" i="7"/>
  <c r="AA22" i="7"/>
  <c r="P22" i="7"/>
  <c r="O22" i="7"/>
  <c r="AF20" i="7"/>
  <c r="AE20" i="7"/>
  <c r="AD20" i="7"/>
  <c r="AC20" i="7"/>
  <c r="AB20" i="7"/>
  <c r="AA20" i="7"/>
  <c r="P20" i="7"/>
  <c r="O20" i="7"/>
  <c r="AF25" i="7"/>
  <c r="AE25" i="7"/>
  <c r="AD25" i="7"/>
  <c r="AC25" i="7"/>
  <c r="AB25" i="7"/>
  <c r="AA25" i="7"/>
  <c r="P25" i="7"/>
  <c r="O25" i="7"/>
  <c r="AF18" i="7"/>
  <c r="AE18" i="7"/>
  <c r="AD18" i="7"/>
  <c r="AC18" i="7"/>
  <c r="AB18" i="7"/>
  <c r="AA18" i="7"/>
  <c r="P18" i="7"/>
  <c r="O18" i="7"/>
  <c r="AF27" i="7"/>
  <c r="AE27" i="7"/>
  <c r="AD27" i="7"/>
  <c r="AC27" i="7"/>
  <c r="AB27" i="7"/>
  <c r="AA27" i="7"/>
  <c r="P27" i="7"/>
  <c r="O27" i="7"/>
  <c r="AF10" i="7"/>
  <c r="AE10" i="7"/>
  <c r="AD10" i="7"/>
  <c r="AC10" i="7"/>
  <c r="AB10" i="7"/>
  <c r="AA10" i="7"/>
  <c r="P10" i="7"/>
  <c r="O10" i="7"/>
  <c r="AF23" i="7"/>
  <c r="AE23" i="7"/>
  <c r="AD23" i="7"/>
  <c r="AC23" i="7"/>
  <c r="AB23" i="7"/>
  <c r="AA23" i="7"/>
  <c r="P23" i="7"/>
  <c r="O23" i="7"/>
  <c r="AF24" i="7"/>
  <c r="AE24" i="7"/>
  <c r="AD24" i="7"/>
  <c r="AC24" i="7"/>
  <c r="AB24" i="7"/>
  <c r="AA24" i="7"/>
  <c r="P24" i="7"/>
  <c r="O24" i="7"/>
  <c r="AF5" i="7"/>
  <c r="AE5" i="7"/>
  <c r="AD5" i="7"/>
  <c r="AC5" i="7"/>
  <c r="AB5" i="7"/>
  <c r="AA5" i="7"/>
  <c r="P5" i="7"/>
  <c r="O5" i="7"/>
  <c r="AF8" i="7"/>
  <c r="AE8" i="7"/>
  <c r="AD8" i="7"/>
  <c r="AC8" i="7"/>
  <c r="AB8" i="7"/>
  <c r="AA8" i="7"/>
  <c r="P8" i="7"/>
  <c r="O8" i="7"/>
  <c r="AF28" i="7"/>
  <c r="AE28" i="7"/>
  <c r="AD28" i="7"/>
  <c r="AC28" i="7"/>
  <c r="AB28" i="7"/>
  <c r="AA28" i="7"/>
  <c r="P28" i="7"/>
  <c r="O28" i="7"/>
  <c r="AF19" i="7"/>
  <c r="AE19" i="7"/>
  <c r="AD19" i="7"/>
  <c r="AC19" i="7"/>
  <c r="AB19" i="7"/>
  <c r="AA19" i="7"/>
  <c r="P19" i="7"/>
  <c r="O19" i="7"/>
  <c r="AF21" i="7"/>
  <c r="AE21" i="7"/>
  <c r="AD21" i="7"/>
  <c r="AC21" i="7"/>
  <c r="AB21" i="7"/>
  <c r="AA21" i="7"/>
  <c r="P21" i="7"/>
  <c r="O21" i="7"/>
  <c r="AF17" i="7"/>
  <c r="AE17" i="7"/>
  <c r="AD17" i="7"/>
  <c r="AC17" i="7"/>
  <c r="AB17" i="7"/>
  <c r="AA17" i="7"/>
  <c r="P17" i="7"/>
  <c r="O17" i="7"/>
  <c r="AF26" i="7"/>
  <c r="AE26" i="7"/>
  <c r="AD26" i="7"/>
  <c r="AC26" i="7"/>
  <c r="AB26" i="7"/>
  <c r="AA26" i="7"/>
  <c r="P26" i="7"/>
  <c r="O26" i="7"/>
  <c r="AF75" i="7"/>
  <c r="AE75" i="7"/>
  <c r="AD75" i="7"/>
  <c r="AC75" i="7"/>
  <c r="AB75" i="7"/>
  <c r="AA75" i="7"/>
  <c r="P75" i="7"/>
  <c r="O75" i="7"/>
  <c r="AF79" i="7"/>
  <c r="AE79" i="7"/>
  <c r="AD79" i="7"/>
  <c r="AC79" i="7"/>
  <c r="AB79" i="7"/>
  <c r="AA79" i="7"/>
  <c r="P79" i="7"/>
  <c r="O79" i="7"/>
  <c r="AF71" i="7"/>
  <c r="AE71" i="7"/>
  <c r="AD71" i="7"/>
  <c r="AC71" i="7"/>
  <c r="AB71" i="7"/>
  <c r="AA71" i="7"/>
  <c r="P71" i="7"/>
  <c r="O71" i="7"/>
  <c r="AF68" i="7"/>
  <c r="AE68" i="7"/>
  <c r="AD68" i="7"/>
  <c r="AC68" i="7"/>
  <c r="AB68" i="7"/>
  <c r="AA68" i="7"/>
  <c r="P68" i="7"/>
  <c r="O68" i="7"/>
  <c r="AF77" i="7"/>
  <c r="AE77" i="7"/>
  <c r="AD77" i="7"/>
  <c r="AC77" i="7"/>
  <c r="AB77" i="7"/>
  <c r="AA77" i="7"/>
  <c r="P77" i="7"/>
  <c r="O77" i="7"/>
  <c r="AF80" i="7"/>
  <c r="AE80" i="7"/>
  <c r="AD80" i="7"/>
  <c r="AC80" i="7"/>
  <c r="AB80" i="7"/>
  <c r="AA80" i="7"/>
  <c r="P80" i="7"/>
  <c r="O80" i="7"/>
  <c r="AF61" i="7"/>
  <c r="AE61" i="7"/>
  <c r="AD61" i="7"/>
  <c r="AC61" i="7"/>
  <c r="AB61" i="7"/>
  <c r="AA61" i="7"/>
  <c r="P61" i="7"/>
  <c r="O61" i="7"/>
  <c r="AF85" i="7"/>
  <c r="AE85" i="7"/>
  <c r="AD85" i="7"/>
  <c r="AC85" i="7"/>
  <c r="AB85" i="7"/>
  <c r="AA85" i="7"/>
  <c r="P85" i="7"/>
  <c r="O85" i="7"/>
  <c r="AF69" i="7"/>
  <c r="AE69" i="7"/>
  <c r="AD69" i="7"/>
  <c r="AC69" i="7"/>
  <c r="AB69" i="7"/>
  <c r="AA69" i="7"/>
  <c r="P69" i="7"/>
  <c r="O69" i="7"/>
  <c r="AF81" i="7"/>
  <c r="AE81" i="7"/>
  <c r="AD81" i="7"/>
  <c r="AC81" i="7"/>
  <c r="AB81" i="7"/>
  <c r="AA81" i="7"/>
  <c r="P81" i="7"/>
  <c r="O81" i="7"/>
  <c r="AF86" i="7"/>
  <c r="AE86" i="7"/>
  <c r="AD86" i="7"/>
  <c r="AC86" i="7"/>
  <c r="AB86" i="7"/>
  <c r="AA86" i="7"/>
  <c r="P86" i="7"/>
  <c r="O86" i="7"/>
  <c r="AF76" i="7"/>
  <c r="AE76" i="7"/>
  <c r="AD76" i="7"/>
  <c r="AC76" i="7"/>
  <c r="AB76" i="7"/>
  <c r="AA76" i="7"/>
  <c r="P76" i="7"/>
  <c r="O76" i="7"/>
  <c r="AF65" i="7"/>
  <c r="AE65" i="7"/>
  <c r="AD65" i="7"/>
  <c r="AC65" i="7"/>
  <c r="AB65" i="7"/>
  <c r="AA65" i="7"/>
  <c r="P65" i="7"/>
  <c r="O65" i="7"/>
  <c r="AF74" i="7"/>
  <c r="AE74" i="7"/>
  <c r="AD74" i="7"/>
  <c r="AC74" i="7"/>
  <c r="AB74" i="7"/>
  <c r="AA74" i="7"/>
  <c r="P74" i="7"/>
  <c r="O74" i="7"/>
  <c r="AF83" i="7"/>
  <c r="AE83" i="7"/>
  <c r="AD83" i="7"/>
  <c r="AC83" i="7"/>
  <c r="AB83" i="7"/>
  <c r="AA83" i="7"/>
  <c r="P83" i="7"/>
  <c r="O83" i="7"/>
  <c r="AF72" i="7"/>
  <c r="AE72" i="7"/>
  <c r="AD72" i="7"/>
  <c r="AC72" i="7"/>
  <c r="AB72" i="7"/>
  <c r="AA72" i="7"/>
  <c r="P72" i="7"/>
  <c r="O72" i="7"/>
  <c r="AF66" i="7"/>
  <c r="AE66" i="7"/>
  <c r="AD66" i="7"/>
  <c r="AC66" i="7"/>
  <c r="AB66" i="7"/>
  <c r="AA66" i="7"/>
  <c r="P66" i="7"/>
  <c r="O66" i="7"/>
  <c r="AF73" i="7"/>
  <c r="AE73" i="7"/>
  <c r="AD73" i="7"/>
  <c r="AC73" i="7"/>
  <c r="AB73" i="7"/>
  <c r="AA73" i="7"/>
  <c r="P73" i="7"/>
  <c r="O73" i="7"/>
  <c r="AF70" i="7"/>
  <c r="AE70" i="7"/>
  <c r="AD70" i="7"/>
  <c r="AC70" i="7"/>
  <c r="AB70" i="7"/>
  <c r="AA70" i="7"/>
  <c r="P70" i="7"/>
  <c r="O70" i="7"/>
  <c r="AF67" i="7"/>
  <c r="AE67" i="7"/>
  <c r="AD67" i="7"/>
  <c r="AC67" i="7"/>
  <c r="AB67" i="7"/>
  <c r="AA67" i="7"/>
  <c r="P67" i="7"/>
  <c r="O67" i="7"/>
  <c r="AF84" i="7"/>
  <c r="AE84" i="7"/>
  <c r="AD84" i="7"/>
  <c r="AC84" i="7"/>
  <c r="AB84" i="7"/>
  <c r="AA84" i="7"/>
  <c r="P84" i="7"/>
  <c r="O84" i="7"/>
  <c r="AF62" i="7"/>
  <c r="AE62" i="7"/>
  <c r="AD62" i="7"/>
  <c r="AC62" i="7"/>
  <c r="AB62" i="7"/>
  <c r="AA62" i="7"/>
  <c r="P62" i="7"/>
  <c r="O62" i="7"/>
  <c r="AF82" i="7"/>
  <c r="AE82" i="7"/>
  <c r="AD82" i="7"/>
  <c r="AC82" i="7"/>
  <c r="AB82" i="7"/>
  <c r="AA82" i="7"/>
  <c r="P82" i="7"/>
  <c r="O82" i="7"/>
  <c r="AF78" i="7"/>
  <c r="AE78" i="7"/>
  <c r="AD78" i="7"/>
  <c r="AC78" i="7"/>
  <c r="AB78" i="7"/>
  <c r="AA78" i="7"/>
  <c r="P78" i="7"/>
  <c r="O78" i="7"/>
  <c r="AF64" i="7"/>
  <c r="AE64" i="7"/>
  <c r="AD64" i="7"/>
  <c r="AC64" i="7"/>
  <c r="AB64" i="7"/>
  <c r="AA64" i="7"/>
  <c r="P64" i="7"/>
  <c r="O64" i="7"/>
  <c r="AF63" i="7"/>
  <c r="AE63" i="7"/>
  <c r="AD63" i="7"/>
  <c r="AC63" i="7"/>
  <c r="AB63" i="7"/>
  <c r="AA63" i="7"/>
  <c r="P63" i="7"/>
  <c r="O63" i="7"/>
  <c r="AF4" i="6"/>
  <c r="AE4" i="6"/>
  <c r="AD4" i="6"/>
  <c r="AC4" i="6"/>
  <c r="AB4" i="6"/>
  <c r="AA4" i="6"/>
  <c r="P4" i="6"/>
  <c r="O4" i="6"/>
  <c r="AF5" i="6"/>
  <c r="AE5" i="6"/>
  <c r="AD5" i="6"/>
  <c r="AC5" i="6"/>
  <c r="AB5" i="6"/>
  <c r="AA5" i="6"/>
  <c r="P5" i="6"/>
  <c r="O5" i="6"/>
  <c r="AF6" i="6"/>
  <c r="AE6" i="6"/>
  <c r="AD6" i="6"/>
  <c r="AC6" i="6"/>
  <c r="AB6" i="6"/>
  <c r="AA6" i="6"/>
  <c r="P6" i="6"/>
  <c r="O6" i="6"/>
  <c r="AF8" i="6"/>
  <c r="AE8" i="6"/>
  <c r="AD8" i="6"/>
  <c r="AC8" i="6"/>
  <c r="AB8" i="6"/>
  <c r="AA8" i="6"/>
  <c r="P8" i="6"/>
  <c r="O8" i="6"/>
  <c r="AF9" i="6"/>
  <c r="AE9" i="6"/>
  <c r="AD9" i="6"/>
  <c r="AC9" i="6"/>
  <c r="AB9" i="6"/>
  <c r="AA9" i="6"/>
  <c r="P9" i="6"/>
  <c r="O9" i="6"/>
  <c r="AF10" i="6"/>
  <c r="AE10" i="6"/>
  <c r="AD10" i="6"/>
  <c r="AC10" i="6"/>
  <c r="AB10" i="6"/>
  <c r="AA10" i="6"/>
  <c r="P10" i="6"/>
  <c r="O10" i="6"/>
  <c r="AF11" i="6"/>
  <c r="AE11" i="6"/>
  <c r="AD11" i="6"/>
  <c r="AC11" i="6"/>
  <c r="AB11" i="6"/>
  <c r="AA11" i="6"/>
  <c r="P11" i="6"/>
  <c r="O11" i="6"/>
  <c r="AF12" i="6"/>
  <c r="AE12" i="6"/>
  <c r="AD12" i="6"/>
  <c r="AC12" i="6"/>
  <c r="AB12" i="6"/>
  <c r="AA12" i="6"/>
  <c r="P12" i="6"/>
  <c r="O12" i="6"/>
  <c r="AF13" i="6"/>
  <c r="AE13" i="6"/>
  <c r="AD13" i="6"/>
  <c r="AC13" i="6"/>
  <c r="AB13" i="6"/>
  <c r="AA13" i="6"/>
  <c r="P13" i="6"/>
  <c r="O13" i="6"/>
  <c r="AF14" i="6"/>
  <c r="AE14" i="6"/>
  <c r="AD14" i="6"/>
  <c r="AC14" i="6"/>
  <c r="AB14" i="6"/>
  <c r="AA14" i="6"/>
  <c r="P14" i="6"/>
  <c r="O14" i="6"/>
  <c r="AF15" i="6"/>
  <c r="AE15" i="6"/>
  <c r="AD15" i="6"/>
  <c r="AC15" i="6"/>
  <c r="AB15" i="6"/>
  <c r="AA15" i="6"/>
  <c r="P15" i="6"/>
  <c r="O15" i="6"/>
  <c r="AF16" i="6"/>
  <c r="AE16" i="6"/>
  <c r="AD16" i="6"/>
  <c r="AC16" i="6"/>
  <c r="AB16" i="6"/>
  <c r="AA16" i="6"/>
  <c r="P16" i="6"/>
  <c r="O16" i="6"/>
  <c r="AF17" i="6"/>
  <c r="AE17" i="6"/>
  <c r="AD17" i="6"/>
  <c r="AC17" i="6"/>
  <c r="AB17" i="6"/>
  <c r="AA17" i="6"/>
  <c r="P17" i="6"/>
  <c r="O17" i="6"/>
  <c r="AF18" i="6"/>
  <c r="AE18" i="6"/>
  <c r="AD18" i="6"/>
  <c r="AC18" i="6"/>
  <c r="AB18" i="6"/>
  <c r="AA18" i="6"/>
  <c r="P18" i="6"/>
  <c r="O18" i="6"/>
  <c r="AF20" i="6"/>
  <c r="AE20" i="6"/>
  <c r="AD20" i="6"/>
  <c r="AC20" i="6"/>
  <c r="AB20" i="6"/>
  <c r="AA20" i="6"/>
  <c r="P20" i="6"/>
  <c r="O20" i="6"/>
  <c r="AF19" i="6"/>
  <c r="AE19" i="6"/>
  <c r="AD19" i="6"/>
  <c r="AC19" i="6"/>
  <c r="AB19" i="6"/>
  <c r="AA19" i="6"/>
  <c r="P19" i="6"/>
  <c r="O19" i="6"/>
  <c r="AF21" i="6"/>
  <c r="AE21" i="6"/>
  <c r="AD21" i="6"/>
  <c r="AC21" i="6"/>
  <c r="AB21" i="6"/>
  <c r="AA21" i="6"/>
  <c r="P21" i="6"/>
  <c r="O21" i="6"/>
  <c r="AF22" i="6"/>
  <c r="AE22" i="6"/>
  <c r="AD22" i="6"/>
  <c r="AC22" i="6"/>
  <c r="AB22" i="6"/>
  <c r="AA22" i="6"/>
  <c r="P22" i="6"/>
  <c r="O22" i="6"/>
  <c r="AF23" i="6"/>
  <c r="AE23" i="6"/>
  <c r="AD23" i="6"/>
  <c r="AC23" i="6"/>
  <c r="AB23" i="6"/>
  <c r="AA23" i="6"/>
  <c r="P23" i="6"/>
  <c r="O23" i="6"/>
  <c r="AF25" i="6"/>
  <c r="AE25" i="6"/>
  <c r="AD25" i="6"/>
  <c r="AC25" i="6"/>
  <c r="AB25" i="6"/>
  <c r="AA25" i="6"/>
  <c r="P25" i="6"/>
  <c r="O25" i="6"/>
  <c r="AF26" i="6"/>
  <c r="AE26" i="6"/>
  <c r="AD26" i="6"/>
  <c r="AC26" i="6"/>
  <c r="AB26" i="6"/>
  <c r="AA26" i="6"/>
  <c r="P26" i="6"/>
  <c r="O26" i="6"/>
  <c r="AF28" i="6"/>
  <c r="AE28" i="6"/>
  <c r="AD28" i="6"/>
  <c r="AC28" i="6"/>
  <c r="AB28" i="6"/>
  <c r="AA28" i="6"/>
  <c r="P28" i="6"/>
  <c r="O28" i="6"/>
  <c r="AF30" i="6"/>
  <c r="AE30" i="6"/>
  <c r="AD30" i="6"/>
  <c r="AC30" i="6"/>
  <c r="AB30" i="6"/>
  <c r="AA30" i="6"/>
  <c r="P30" i="6"/>
  <c r="O30" i="6"/>
  <c r="AF78" i="5"/>
  <c r="AE78" i="5"/>
  <c r="AD78" i="5"/>
  <c r="AC78" i="5"/>
  <c r="AB78" i="5"/>
  <c r="AA78" i="5"/>
  <c r="P78" i="5"/>
  <c r="O78" i="5"/>
  <c r="AF107" i="5"/>
  <c r="AE107" i="5"/>
  <c r="AD107" i="5"/>
  <c r="AC107" i="5"/>
  <c r="AB107" i="5"/>
  <c r="AA107" i="5"/>
  <c r="P107" i="5"/>
  <c r="O107" i="5"/>
  <c r="AF40" i="5"/>
  <c r="AE40" i="5"/>
  <c r="AD40" i="5"/>
  <c r="AC40" i="5"/>
  <c r="AB40" i="5"/>
  <c r="AA40" i="5"/>
  <c r="P40" i="5"/>
  <c r="O40" i="5"/>
  <c r="AF49" i="5"/>
  <c r="AE49" i="5"/>
  <c r="AD49" i="5"/>
  <c r="AC49" i="5"/>
  <c r="AB49" i="5"/>
  <c r="AA49" i="5"/>
  <c r="P49" i="5"/>
  <c r="O49" i="5"/>
  <c r="AF113" i="5"/>
  <c r="AE113" i="5"/>
  <c r="AD113" i="5"/>
  <c r="AC113" i="5"/>
  <c r="AB113" i="5"/>
  <c r="AA113" i="5"/>
  <c r="P113" i="5"/>
  <c r="O113" i="5"/>
  <c r="AF50" i="5"/>
  <c r="AE50" i="5"/>
  <c r="AD50" i="5"/>
  <c r="AC50" i="5"/>
  <c r="AB50" i="5"/>
  <c r="AA50" i="5"/>
  <c r="P50" i="5"/>
  <c r="O50" i="5"/>
  <c r="AF79" i="5"/>
  <c r="AE79" i="5"/>
  <c r="AD79" i="5"/>
  <c r="AC79" i="5"/>
  <c r="AB79" i="5"/>
  <c r="AA79" i="5"/>
  <c r="P79" i="5"/>
  <c r="O79" i="5"/>
  <c r="AF48" i="5"/>
  <c r="AE48" i="5"/>
  <c r="AD48" i="5"/>
  <c r="AC48" i="5"/>
  <c r="AB48" i="5"/>
  <c r="AA48" i="5"/>
  <c r="P48" i="5"/>
  <c r="O48" i="5"/>
  <c r="AF16" i="5"/>
  <c r="AE16" i="5"/>
  <c r="AD16" i="5"/>
  <c r="AC16" i="5"/>
  <c r="AB16" i="5"/>
  <c r="AA16" i="5"/>
  <c r="P16" i="5"/>
  <c r="O16" i="5"/>
  <c r="AF100" i="5"/>
  <c r="AE100" i="5"/>
  <c r="AD100" i="5"/>
  <c r="AC100" i="5"/>
  <c r="AB100" i="5"/>
  <c r="AA100" i="5"/>
  <c r="P100" i="5"/>
  <c r="O100" i="5"/>
  <c r="AF8" i="5"/>
  <c r="AE8" i="5"/>
  <c r="AD8" i="5"/>
  <c r="AC8" i="5"/>
  <c r="AB8" i="5"/>
  <c r="AA8" i="5"/>
  <c r="P8" i="5"/>
  <c r="O8" i="5"/>
  <c r="AF64" i="5"/>
  <c r="AE64" i="5"/>
  <c r="AD64" i="5"/>
  <c r="AC64" i="5"/>
  <c r="AB64" i="5"/>
  <c r="AA64" i="5"/>
  <c r="P64" i="5"/>
  <c r="O64" i="5"/>
  <c r="AF80" i="5"/>
  <c r="AE80" i="5"/>
  <c r="AD80" i="5"/>
  <c r="AC80" i="5"/>
  <c r="AB80" i="5"/>
  <c r="AA80" i="5"/>
  <c r="P80" i="5"/>
  <c r="O80" i="5"/>
  <c r="AF10" i="5"/>
  <c r="AE10" i="5"/>
  <c r="AD10" i="5"/>
  <c r="AC10" i="5"/>
  <c r="AB10" i="5"/>
  <c r="AA10" i="5"/>
  <c r="P10" i="5"/>
  <c r="O10" i="5"/>
  <c r="AF110" i="5"/>
  <c r="AE110" i="5"/>
  <c r="AD110" i="5"/>
  <c r="AC110" i="5"/>
  <c r="AB110" i="5"/>
  <c r="AA110" i="5"/>
  <c r="P110" i="5"/>
  <c r="O110" i="5"/>
  <c r="AF53" i="5"/>
  <c r="AE53" i="5"/>
  <c r="AD53" i="5"/>
  <c r="AC53" i="5"/>
  <c r="AB53" i="5"/>
  <c r="AA53" i="5"/>
  <c r="P53" i="5"/>
  <c r="O53" i="5"/>
  <c r="AF81" i="5"/>
  <c r="AE81" i="5"/>
  <c r="AD81" i="5"/>
  <c r="AC81" i="5"/>
  <c r="AB81" i="5"/>
  <c r="AA81" i="5"/>
  <c r="P81" i="5"/>
  <c r="O81" i="5"/>
  <c r="AF114" i="5"/>
  <c r="AE114" i="5"/>
  <c r="AD114" i="5"/>
  <c r="AC114" i="5"/>
  <c r="AB114" i="5"/>
  <c r="AA114" i="5"/>
  <c r="P114" i="5"/>
  <c r="O114" i="5"/>
  <c r="AF42" i="5"/>
  <c r="AE42" i="5"/>
  <c r="AD42" i="5"/>
  <c r="AC42" i="5"/>
  <c r="AB42" i="5"/>
  <c r="AA42" i="5"/>
  <c r="P42" i="5"/>
  <c r="O42" i="5"/>
  <c r="AF108" i="5"/>
  <c r="AE108" i="5"/>
  <c r="AD108" i="5"/>
  <c r="AC108" i="5"/>
  <c r="AB108" i="5"/>
  <c r="AA108" i="5"/>
  <c r="P108" i="5"/>
  <c r="O108" i="5"/>
  <c r="AF51" i="5"/>
  <c r="AE51" i="5"/>
  <c r="AD51" i="5"/>
  <c r="AC51" i="5"/>
  <c r="AB51" i="5"/>
  <c r="AA51" i="5"/>
  <c r="P51" i="5"/>
  <c r="O51" i="5"/>
  <c r="AF13" i="5"/>
  <c r="AE13" i="5"/>
  <c r="AD13" i="5"/>
  <c r="AC13" i="5"/>
  <c r="AB13" i="5"/>
  <c r="AA13" i="5"/>
  <c r="P13" i="5"/>
  <c r="O13" i="5"/>
  <c r="AF101" i="5"/>
  <c r="AE101" i="5"/>
  <c r="AD101" i="5"/>
  <c r="AC101" i="5"/>
  <c r="AB101" i="5"/>
  <c r="AA101" i="5"/>
  <c r="P101" i="5"/>
  <c r="O101" i="5"/>
  <c r="AF82" i="5"/>
  <c r="AE82" i="5"/>
  <c r="AD82" i="5"/>
  <c r="AC82" i="5"/>
  <c r="AB82" i="5"/>
  <c r="AA82" i="5"/>
  <c r="P82" i="5"/>
  <c r="O82" i="5"/>
  <c r="AF57" i="5"/>
  <c r="AE57" i="5"/>
  <c r="AD57" i="5"/>
  <c r="AC57" i="5"/>
  <c r="AB57" i="5"/>
  <c r="AA57" i="5"/>
  <c r="P57" i="5"/>
  <c r="O57" i="5"/>
  <c r="AF18" i="5"/>
  <c r="AE18" i="5"/>
  <c r="AD18" i="5"/>
  <c r="AC18" i="5"/>
  <c r="AB18" i="5"/>
  <c r="AA18" i="5"/>
  <c r="P18" i="5"/>
  <c r="O18" i="5"/>
  <c r="AF83" i="5"/>
  <c r="AE83" i="5"/>
  <c r="AD83" i="5"/>
  <c r="AC83" i="5"/>
  <c r="AB83" i="5"/>
  <c r="AA83" i="5"/>
  <c r="P83" i="5"/>
  <c r="O83" i="5"/>
  <c r="AF84" i="5"/>
  <c r="AE84" i="5"/>
  <c r="AD84" i="5"/>
  <c r="AC84" i="5"/>
  <c r="AB84" i="5"/>
  <c r="AA84" i="5"/>
  <c r="P84" i="5"/>
  <c r="O84" i="5"/>
  <c r="AF102" i="5"/>
  <c r="AE102" i="5"/>
  <c r="AD102" i="5"/>
  <c r="AC102" i="5"/>
  <c r="AB102" i="5"/>
  <c r="AA102" i="5"/>
  <c r="P102" i="5"/>
  <c r="O102" i="5"/>
  <c r="AF85" i="5"/>
  <c r="AE85" i="5"/>
  <c r="AD85" i="5"/>
  <c r="AC85" i="5"/>
  <c r="AB85" i="5"/>
  <c r="AA85" i="5"/>
  <c r="P85" i="5"/>
  <c r="O85" i="5"/>
  <c r="AF103" i="5"/>
  <c r="AE103" i="5"/>
  <c r="AD103" i="5"/>
  <c r="AC103" i="5"/>
  <c r="AB103" i="5"/>
  <c r="AA103" i="5"/>
  <c r="P103" i="5"/>
  <c r="O103" i="5"/>
  <c r="AF86" i="5"/>
  <c r="AE86" i="5"/>
  <c r="AD86" i="5"/>
  <c r="AC86" i="5"/>
  <c r="AB86" i="5"/>
  <c r="AA86" i="5"/>
  <c r="P86" i="5"/>
  <c r="O86" i="5"/>
  <c r="AF37" i="5"/>
  <c r="AE37" i="5"/>
  <c r="AD37" i="5"/>
  <c r="AC37" i="5"/>
  <c r="AB37" i="5"/>
  <c r="AA37" i="5"/>
  <c r="P37" i="5"/>
  <c r="O37" i="5"/>
  <c r="AF111" i="5"/>
  <c r="AE111" i="5"/>
  <c r="AD111" i="5"/>
  <c r="AC111" i="5"/>
  <c r="AB111" i="5"/>
  <c r="AA111" i="5"/>
  <c r="P111" i="5"/>
  <c r="O111" i="5"/>
  <c r="AF109" i="5"/>
  <c r="AE109" i="5"/>
  <c r="AD109" i="5"/>
  <c r="AC109" i="5"/>
  <c r="AB109" i="5"/>
  <c r="AA109" i="5"/>
  <c r="P109" i="5"/>
  <c r="O109" i="5"/>
  <c r="AF65" i="5"/>
  <c r="AE65" i="5"/>
  <c r="AD65" i="5"/>
  <c r="AC65" i="5"/>
  <c r="AB65" i="5"/>
  <c r="AA65" i="5"/>
  <c r="P65" i="5"/>
  <c r="O65" i="5"/>
  <c r="AF115" i="5"/>
  <c r="AE115" i="5"/>
  <c r="AD115" i="5"/>
  <c r="AC115" i="5"/>
  <c r="AB115" i="5"/>
  <c r="AA115" i="5"/>
  <c r="P115" i="5"/>
  <c r="O115" i="5"/>
  <c r="AF12" i="5"/>
  <c r="AE12" i="5"/>
  <c r="AD12" i="5"/>
  <c r="AC12" i="5"/>
  <c r="AB12" i="5"/>
  <c r="AA12" i="5"/>
  <c r="P12" i="5"/>
  <c r="O12" i="5"/>
  <c r="AF87" i="5"/>
  <c r="AE87" i="5"/>
  <c r="AD87" i="5"/>
  <c r="AC87" i="5"/>
  <c r="AB87" i="5"/>
  <c r="AA87" i="5"/>
  <c r="P87" i="5"/>
  <c r="O87" i="5"/>
  <c r="AF90" i="4"/>
  <c r="AE90" i="4"/>
  <c r="AD90" i="4"/>
  <c r="AC90" i="4"/>
  <c r="AB90" i="4"/>
  <c r="AA90" i="4"/>
  <c r="P90" i="4"/>
  <c r="O90" i="4"/>
  <c r="AF117" i="4"/>
  <c r="AE117" i="4"/>
  <c r="AD117" i="4"/>
  <c r="AC117" i="4"/>
  <c r="AB117" i="4"/>
  <c r="AA117" i="4"/>
  <c r="P117" i="4"/>
  <c r="O117" i="4"/>
  <c r="AF146" i="4"/>
  <c r="AE146" i="4"/>
  <c r="AD146" i="4"/>
  <c r="AC146" i="4"/>
  <c r="AB146" i="4"/>
  <c r="AA146" i="4"/>
  <c r="P146" i="4"/>
  <c r="O146" i="4"/>
  <c r="AF136" i="4"/>
  <c r="AE136" i="4"/>
  <c r="AD136" i="4"/>
  <c r="AC136" i="4"/>
  <c r="AB136" i="4"/>
  <c r="AA136" i="4"/>
  <c r="P136" i="4"/>
  <c r="O136" i="4"/>
  <c r="AF109" i="4"/>
  <c r="AE109" i="4"/>
  <c r="AD109" i="4"/>
  <c r="AC109" i="4"/>
  <c r="AB109" i="4"/>
  <c r="AA109" i="4"/>
  <c r="P109" i="4"/>
  <c r="O109" i="4"/>
  <c r="AF147" i="4"/>
  <c r="AE147" i="4"/>
  <c r="AD147" i="4"/>
  <c r="AC147" i="4"/>
  <c r="AB147" i="4"/>
  <c r="AA147" i="4"/>
  <c r="P147" i="4"/>
  <c r="O147" i="4"/>
  <c r="AF74" i="4"/>
  <c r="AE74" i="4"/>
  <c r="AD74" i="4"/>
  <c r="AC74" i="4"/>
  <c r="AB74" i="4"/>
  <c r="AA74" i="4"/>
  <c r="P74" i="4"/>
  <c r="O74" i="4"/>
  <c r="AF113" i="4"/>
  <c r="AE113" i="4"/>
  <c r="AD113" i="4"/>
  <c r="AC113" i="4"/>
  <c r="AB113" i="4"/>
  <c r="AA113" i="4"/>
  <c r="P113" i="4"/>
  <c r="O113" i="4"/>
  <c r="AF137" i="4"/>
  <c r="AE137" i="4"/>
  <c r="AD137" i="4"/>
  <c r="AC137" i="4"/>
  <c r="AB137" i="4"/>
  <c r="AA137" i="4"/>
  <c r="P137" i="4"/>
  <c r="O137" i="4"/>
  <c r="AF110" i="4"/>
  <c r="AE110" i="4"/>
  <c r="AD110" i="4"/>
  <c r="AC110" i="4"/>
  <c r="AB110" i="4"/>
  <c r="AA110" i="4"/>
  <c r="P110" i="4"/>
  <c r="O110" i="4"/>
  <c r="AF169" i="4"/>
  <c r="AE169" i="4"/>
  <c r="AD169" i="4"/>
  <c r="AC169" i="4"/>
  <c r="AB169" i="4"/>
  <c r="AA169" i="4"/>
  <c r="P169" i="4"/>
  <c r="O169" i="4"/>
  <c r="AF57" i="4"/>
  <c r="AE57" i="4"/>
  <c r="AD57" i="4"/>
  <c r="AC57" i="4"/>
  <c r="AB57" i="4"/>
  <c r="AA57" i="4"/>
  <c r="P57" i="4"/>
  <c r="O57" i="4"/>
  <c r="AF31" i="4"/>
  <c r="AE31" i="4"/>
  <c r="AD31" i="4"/>
  <c r="AC31" i="4"/>
  <c r="AB31" i="4"/>
  <c r="AA31" i="4"/>
  <c r="P31" i="4"/>
  <c r="O31" i="4"/>
  <c r="AF170" i="4"/>
  <c r="AE170" i="4"/>
  <c r="AD170" i="4"/>
  <c r="AC170" i="4"/>
  <c r="AB170" i="4"/>
  <c r="AA170" i="4"/>
  <c r="P170" i="4"/>
  <c r="O170" i="4"/>
  <c r="AF180" i="4"/>
  <c r="AE180" i="4"/>
  <c r="AD180" i="4"/>
  <c r="AC180" i="4"/>
  <c r="AB180" i="4"/>
  <c r="AA180" i="4"/>
  <c r="P180" i="4"/>
  <c r="O180" i="4"/>
  <c r="AF111" i="4"/>
  <c r="AE111" i="4"/>
  <c r="AD111" i="4"/>
  <c r="AC111" i="4"/>
  <c r="AB111" i="4"/>
  <c r="AA111" i="4"/>
  <c r="P111" i="4"/>
  <c r="O111" i="4"/>
  <c r="AF171" i="4"/>
  <c r="AE171" i="4"/>
  <c r="AD171" i="4"/>
  <c r="AC171" i="4"/>
  <c r="AB171" i="4"/>
  <c r="AA171" i="4"/>
  <c r="P171" i="4"/>
  <c r="O171" i="4"/>
  <c r="AF148" i="4"/>
  <c r="AE148" i="4"/>
  <c r="AD148" i="4"/>
  <c r="AC148" i="4"/>
  <c r="AB148" i="4"/>
  <c r="AA148" i="4"/>
  <c r="P148" i="4"/>
  <c r="O148" i="4"/>
  <c r="AF172" i="4"/>
  <c r="AE172" i="4"/>
  <c r="AD172" i="4"/>
  <c r="AC172" i="4"/>
  <c r="AB172" i="4"/>
  <c r="AA172" i="4"/>
  <c r="P172" i="4"/>
  <c r="O172" i="4"/>
  <c r="AF50" i="4"/>
  <c r="AE50" i="4"/>
  <c r="AD50" i="4"/>
  <c r="AC50" i="4"/>
  <c r="AB50" i="4"/>
  <c r="AA50" i="4"/>
  <c r="P50" i="4"/>
  <c r="O50" i="4"/>
  <c r="AF138" i="4"/>
  <c r="AE138" i="4"/>
  <c r="AD138" i="4"/>
  <c r="AC138" i="4"/>
  <c r="AB138" i="4"/>
  <c r="AA138" i="4"/>
  <c r="P138" i="4"/>
  <c r="O138" i="4"/>
  <c r="AF53" i="4"/>
  <c r="AE53" i="4"/>
  <c r="AD53" i="4"/>
  <c r="AC53" i="4"/>
  <c r="AB53" i="4"/>
  <c r="AA53" i="4"/>
  <c r="P53" i="4"/>
  <c r="O53" i="4"/>
  <c r="AF173" i="4"/>
  <c r="AE173" i="4"/>
  <c r="AD173" i="4"/>
  <c r="AC173" i="4"/>
  <c r="AB173" i="4"/>
  <c r="AA173" i="4"/>
  <c r="P173" i="4"/>
  <c r="O173" i="4"/>
  <c r="AF91" i="4"/>
  <c r="AE91" i="4"/>
  <c r="AD91" i="4"/>
  <c r="AC91" i="4"/>
  <c r="AB91" i="4"/>
  <c r="AA91" i="4"/>
  <c r="P91" i="4"/>
  <c r="O91" i="4"/>
  <c r="AF149" i="4"/>
  <c r="AE149" i="4"/>
  <c r="AD149" i="4"/>
  <c r="AC149" i="4"/>
  <c r="AB149" i="4"/>
  <c r="AA149" i="4"/>
  <c r="P149" i="4"/>
  <c r="O149" i="4"/>
  <c r="AF179" i="4"/>
  <c r="AE179" i="4"/>
  <c r="AD179" i="4"/>
  <c r="AC179" i="4"/>
  <c r="AB179" i="4"/>
  <c r="AA179" i="4"/>
  <c r="P179" i="4"/>
  <c r="O179" i="4"/>
  <c r="AF118" i="4"/>
  <c r="AE118" i="4"/>
  <c r="AD118" i="4"/>
  <c r="AC118" i="4"/>
  <c r="AB118" i="4"/>
  <c r="AA118" i="4"/>
  <c r="P118" i="4"/>
  <c r="O118" i="4"/>
  <c r="AF92" i="4"/>
  <c r="AE92" i="4"/>
  <c r="AD92" i="4"/>
  <c r="AC92" i="4"/>
  <c r="AB92" i="4"/>
  <c r="AA92" i="4"/>
  <c r="P92" i="4"/>
  <c r="O92" i="4"/>
  <c r="AF93" i="4"/>
  <c r="AE93" i="4"/>
  <c r="AD93" i="4"/>
  <c r="AC93" i="4"/>
  <c r="AB93" i="4"/>
  <c r="AA93" i="4"/>
  <c r="P93" i="4"/>
  <c r="O93" i="4"/>
  <c r="AF134" i="4"/>
  <c r="AE134" i="4"/>
  <c r="AD134" i="4"/>
  <c r="AC134" i="4"/>
  <c r="AB134" i="4"/>
  <c r="AA134" i="4"/>
  <c r="P134" i="4"/>
  <c r="O134" i="4"/>
  <c r="AF7" i="4"/>
  <c r="AE7" i="4"/>
  <c r="AD7" i="4"/>
  <c r="AC7" i="4"/>
  <c r="AB7" i="4"/>
  <c r="AA7" i="4"/>
  <c r="P7" i="4"/>
  <c r="O7" i="4"/>
  <c r="AF60" i="4"/>
  <c r="AE60" i="4"/>
  <c r="AD60" i="4"/>
  <c r="AC60" i="4"/>
  <c r="AB60" i="4"/>
  <c r="AA60" i="4"/>
  <c r="P60" i="4"/>
  <c r="O60" i="4"/>
  <c r="AF119" i="4"/>
  <c r="AE119" i="4"/>
  <c r="AD119" i="4"/>
  <c r="AC119" i="4"/>
  <c r="AB119" i="4"/>
  <c r="AA119" i="4"/>
  <c r="P119" i="4"/>
  <c r="O119" i="4"/>
  <c r="AF75" i="4"/>
  <c r="AE75" i="4"/>
  <c r="AD75" i="4"/>
  <c r="AC75" i="4"/>
  <c r="AB75" i="4"/>
  <c r="AA75" i="4"/>
  <c r="P75" i="4"/>
  <c r="O75" i="4"/>
  <c r="AF139" i="4"/>
  <c r="AE139" i="4"/>
  <c r="AD139" i="4"/>
  <c r="AC139" i="4"/>
  <c r="AB139" i="4"/>
  <c r="AA139" i="4"/>
  <c r="P139" i="4"/>
  <c r="O139" i="4"/>
  <c r="AF174" i="4"/>
  <c r="AE174" i="4"/>
  <c r="AD174" i="4"/>
  <c r="AC174" i="4"/>
  <c r="AB174" i="4"/>
  <c r="AA174" i="4"/>
  <c r="P174" i="4"/>
  <c r="O174" i="4"/>
  <c r="AF115" i="4"/>
  <c r="AE115" i="4"/>
  <c r="AD115" i="4"/>
  <c r="AC115" i="4"/>
  <c r="AB115" i="4"/>
  <c r="AA115" i="4"/>
  <c r="P115" i="4"/>
  <c r="O115" i="4"/>
  <c r="AF94" i="4"/>
  <c r="AE94" i="4"/>
  <c r="AD94" i="4"/>
  <c r="AC94" i="4"/>
  <c r="AB94" i="4"/>
  <c r="AA94" i="4"/>
  <c r="P94" i="4"/>
  <c r="O94" i="4"/>
  <c r="AF150" i="4"/>
  <c r="AE150" i="4"/>
  <c r="AD150" i="4"/>
  <c r="AC150" i="4"/>
  <c r="AB150" i="4"/>
  <c r="AA150" i="4"/>
  <c r="P150" i="4"/>
  <c r="O150" i="4"/>
  <c r="AF55" i="4"/>
  <c r="AE55" i="4"/>
  <c r="AD55" i="4"/>
  <c r="AC55" i="4"/>
  <c r="AB55" i="4"/>
  <c r="AA55" i="4"/>
  <c r="P55" i="4"/>
  <c r="O55" i="4"/>
  <c r="AF140" i="4"/>
  <c r="AE140" i="4"/>
  <c r="AD140" i="4"/>
  <c r="AC140" i="4"/>
  <c r="AB140" i="4"/>
  <c r="AA140" i="4"/>
  <c r="P140" i="4"/>
  <c r="O140" i="4"/>
  <c r="AF151" i="4"/>
  <c r="AE151" i="4"/>
  <c r="AD151" i="4"/>
  <c r="AC151" i="4"/>
  <c r="AB151" i="4"/>
  <c r="AA151" i="4"/>
  <c r="P151" i="4"/>
  <c r="O151" i="4"/>
  <c r="AF141" i="4"/>
  <c r="AE141" i="4"/>
  <c r="AD141" i="4"/>
  <c r="AC141" i="4"/>
  <c r="AB141" i="4"/>
  <c r="AA141" i="4"/>
  <c r="P141" i="4"/>
  <c r="O141" i="4"/>
  <c r="AF152" i="4"/>
  <c r="AE152" i="4"/>
  <c r="AD152" i="4"/>
  <c r="AC152" i="4"/>
  <c r="AB152" i="4"/>
  <c r="AA152" i="4"/>
  <c r="P152" i="4"/>
  <c r="O152" i="4"/>
  <c r="AF175" i="4"/>
  <c r="AE175" i="4"/>
  <c r="AD175" i="4"/>
  <c r="AC175" i="4"/>
  <c r="AB175" i="4"/>
  <c r="AA175" i="4"/>
  <c r="P175" i="4"/>
  <c r="O175" i="4"/>
  <c r="AF116" i="4"/>
  <c r="AE116" i="4"/>
  <c r="AD116" i="4"/>
  <c r="AC116" i="4"/>
  <c r="AB116" i="4"/>
  <c r="AA116" i="4"/>
  <c r="P116" i="4"/>
  <c r="O116" i="4"/>
  <c r="AF114" i="4"/>
  <c r="AE114" i="4"/>
  <c r="AD114" i="4"/>
  <c r="AC114" i="4"/>
  <c r="AB114" i="4"/>
  <c r="AA114" i="4"/>
  <c r="P114" i="4"/>
  <c r="O114" i="4"/>
  <c r="AF24" i="4"/>
  <c r="AE24" i="4"/>
  <c r="AD24" i="4"/>
  <c r="AC24" i="4"/>
  <c r="AB24" i="4"/>
  <c r="AA24" i="4"/>
  <c r="P24" i="4"/>
  <c r="O24" i="4"/>
  <c r="AF107" i="4"/>
  <c r="AE107" i="4"/>
  <c r="AD107" i="4"/>
  <c r="AC107" i="4"/>
  <c r="AB107" i="4"/>
  <c r="AA107" i="4"/>
  <c r="P107" i="4"/>
  <c r="O107" i="4"/>
  <c r="AF176" i="4"/>
  <c r="AE176" i="4"/>
  <c r="AD176" i="4"/>
  <c r="AC176" i="4"/>
  <c r="AB176" i="4"/>
  <c r="AA176" i="4"/>
  <c r="P176" i="4"/>
  <c r="O176" i="4"/>
  <c r="AF181" i="4"/>
  <c r="AE181" i="4"/>
  <c r="AD181" i="4"/>
  <c r="AC181" i="4"/>
  <c r="AB181" i="4"/>
  <c r="AA181" i="4"/>
  <c r="P181" i="4"/>
  <c r="O181" i="4"/>
  <c r="AF61" i="4"/>
  <c r="AE61" i="4"/>
  <c r="AD61" i="4"/>
  <c r="AC61" i="4"/>
  <c r="AB61" i="4"/>
  <c r="AA61" i="4"/>
  <c r="P61" i="4"/>
  <c r="O61" i="4"/>
  <c r="AF9" i="4"/>
  <c r="AE9" i="4"/>
  <c r="AD9" i="4"/>
  <c r="AC9" i="4"/>
  <c r="AB9" i="4"/>
  <c r="AA9" i="4"/>
  <c r="P9" i="4"/>
  <c r="O9" i="4"/>
  <c r="AF153" i="4"/>
  <c r="AE153" i="4"/>
  <c r="AD153" i="4"/>
  <c r="AC153" i="4"/>
  <c r="AB153" i="4"/>
  <c r="AA153" i="4"/>
  <c r="P153" i="4"/>
  <c r="O153" i="4"/>
  <c r="AF44" i="4"/>
  <c r="AE44" i="4"/>
  <c r="AD44" i="4"/>
  <c r="AC44" i="4"/>
  <c r="AB44" i="4"/>
  <c r="AA44" i="4"/>
  <c r="P44" i="4"/>
  <c r="O44" i="4"/>
  <c r="AF17" i="4"/>
  <c r="AE17" i="4"/>
  <c r="AD17" i="4"/>
  <c r="AC17" i="4"/>
  <c r="AB17" i="4"/>
  <c r="AA17" i="4"/>
  <c r="P17" i="4"/>
  <c r="O17" i="4"/>
  <c r="AF142" i="4"/>
  <c r="AE142" i="4"/>
  <c r="AD142" i="4"/>
  <c r="AC142" i="4"/>
  <c r="AB142" i="4"/>
  <c r="AA142" i="4"/>
  <c r="P142" i="4"/>
  <c r="O142" i="4"/>
  <c r="AF76" i="4"/>
  <c r="AE76" i="4"/>
  <c r="AD76" i="4"/>
  <c r="AC76" i="4"/>
  <c r="AB76" i="4"/>
  <c r="AA76" i="4"/>
  <c r="P76" i="4"/>
  <c r="O76" i="4"/>
  <c r="AF155" i="4"/>
  <c r="AE155" i="4"/>
  <c r="AD155" i="4"/>
  <c r="AC155" i="4"/>
  <c r="AB155" i="4"/>
  <c r="AA155" i="4"/>
  <c r="P155" i="4"/>
  <c r="O155" i="4"/>
  <c r="AF120" i="4"/>
  <c r="AE120" i="4"/>
  <c r="AD120" i="4"/>
  <c r="AC120" i="4"/>
  <c r="AB120" i="4"/>
  <c r="AA120" i="4"/>
  <c r="P120" i="4"/>
  <c r="O120" i="4"/>
  <c r="AF143" i="4"/>
  <c r="AE143" i="4"/>
  <c r="AD143" i="4"/>
  <c r="AC143" i="4"/>
  <c r="AB143" i="4"/>
  <c r="AA143" i="4"/>
  <c r="P143" i="4"/>
  <c r="O143" i="4"/>
  <c r="AF112" i="4"/>
  <c r="AE112" i="4"/>
  <c r="AD112" i="4"/>
  <c r="AC112" i="4"/>
  <c r="AB112" i="4"/>
  <c r="AA112" i="4"/>
  <c r="P112" i="4"/>
  <c r="O112" i="4"/>
  <c r="AF121" i="4"/>
  <c r="AE121" i="4"/>
  <c r="AD121" i="4"/>
  <c r="AC121" i="4"/>
  <c r="AB121" i="4"/>
  <c r="AA121" i="4"/>
  <c r="P121" i="4"/>
  <c r="O121" i="4"/>
  <c r="AF58" i="4"/>
  <c r="AE58" i="4"/>
  <c r="AD58" i="4"/>
  <c r="AC58" i="4"/>
  <c r="AB58" i="4"/>
  <c r="AA58" i="4"/>
  <c r="P58" i="4"/>
  <c r="O58" i="4"/>
  <c r="AF182" i="4"/>
  <c r="AE182" i="4"/>
  <c r="AD182" i="4"/>
  <c r="AC182" i="4"/>
  <c r="AB182" i="4"/>
  <c r="AA182" i="4"/>
  <c r="P182" i="4"/>
  <c r="O182" i="4"/>
  <c r="AF56" i="4"/>
  <c r="AE56" i="4"/>
  <c r="AD56" i="4"/>
  <c r="AC56" i="4"/>
  <c r="AB56" i="4"/>
  <c r="AA56" i="4"/>
  <c r="P56" i="4"/>
  <c r="O56" i="4"/>
  <c r="AF156" i="4"/>
  <c r="AE156" i="4"/>
  <c r="AD156" i="4"/>
  <c r="AC156" i="4"/>
  <c r="AB156" i="4"/>
  <c r="AA156" i="4"/>
  <c r="P156" i="4"/>
  <c r="O156" i="4"/>
  <c r="AF154" i="4"/>
  <c r="AE154" i="4"/>
  <c r="AD154" i="4"/>
  <c r="AC154" i="4"/>
  <c r="AB154" i="4"/>
  <c r="AA154" i="4"/>
  <c r="P154" i="4"/>
  <c r="O154" i="4"/>
  <c r="AF157" i="4"/>
  <c r="AE157" i="4"/>
  <c r="AD157" i="4"/>
  <c r="AC157" i="4"/>
  <c r="AB157" i="4"/>
  <c r="AA157" i="4"/>
  <c r="P157" i="4"/>
  <c r="O157" i="4"/>
  <c r="AF144" i="4"/>
  <c r="AE144" i="4"/>
  <c r="AD144" i="4"/>
  <c r="AC144" i="4"/>
  <c r="AB144" i="4"/>
  <c r="AA144" i="4"/>
  <c r="P144" i="4"/>
  <c r="O144" i="4"/>
  <c r="AF62" i="4"/>
  <c r="AE62" i="4"/>
  <c r="AD62" i="4"/>
  <c r="AC62" i="4"/>
  <c r="AB62" i="4"/>
  <c r="AA62" i="4"/>
  <c r="P62" i="4"/>
  <c r="O62" i="4"/>
  <c r="AF194" i="3"/>
  <c r="AE194" i="3"/>
  <c r="AD194" i="3"/>
  <c r="AC194" i="3"/>
  <c r="AB194" i="3"/>
  <c r="Q194" i="3" s="1"/>
  <c r="AA194" i="3"/>
  <c r="P194" i="3"/>
  <c r="O194" i="3"/>
  <c r="AF168" i="3"/>
  <c r="AE168" i="3"/>
  <c r="AD168" i="3"/>
  <c r="AC168" i="3"/>
  <c r="AB168" i="3"/>
  <c r="AA168" i="3"/>
  <c r="P168" i="3"/>
  <c r="O168" i="3"/>
  <c r="AF68" i="3"/>
  <c r="AE68" i="3"/>
  <c r="AD68" i="3"/>
  <c r="AC68" i="3"/>
  <c r="AB68" i="3"/>
  <c r="AA68" i="3"/>
  <c r="P68" i="3"/>
  <c r="O68" i="3"/>
  <c r="AF119" i="3"/>
  <c r="AE119" i="3"/>
  <c r="AD119" i="3"/>
  <c r="AC119" i="3"/>
  <c r="AB119" i="3"/>
  <c r="AA119" i="3"/>
  <c r="P119" i="3"/>
  <c r="O119" i="3"/>
  <c r="AF65" i="3"/>
  <c r="AE65" i="3"/>
  <c r="AD65" i="3"/>
  <c r="AC65" i="3"/>
  <c r="AB65" i="3"/>
  <c r="AA65" i="3"/>
  <c r="P65" i="3"/>
  <c r="O65" i="3"/>
  <c r="AF96" i="3"/>
  <c r="AE96" i="3"/>
  <c r="AD96" i="3"/>
  <c r="AC96" i="3"/>
  <c r="AB96" i="3"/>
  <c r="AA96" i="3"/>
  <c r="P96" i="3"/>
  <c r="O96" i="3"/>
  <c r="AF64" i="3"/>
  <c r="AE64" i="3"/>
  <c r="AD64" i="3"/>
  <c r="AC64" i="3"/>
  <c r="AB64" i="3"/>
  <c r="AA64" i="3"/>
  <c r="P64" i="3"/>
  <c r="O64" i="3"/>
  <c r="AF195" i="3"/>
  <c r="AE195" i="3"/>
  <c r="AD195" i="3"/>
  <c r="AC195" i="3"/>
  <c r="AB195" i="3"/>
  <c r="AA195" i="3"/>
  <c r="P195" i="3"/>
  <c r="O195" i="3"/>
  <c r="AF212" i="3"/>
  <c r="AE212" i="3"/>
  <c r="AD212" i="3"/>
  <c r="AC212" i="3"/>
  <c r="AB212" i="3"/>
  <c r="AA212" i="3"/>
  <c r="P212" i="3"/>
  <c r="O212" i="3"/>
  <c r="AF16" i="3"/>
  <c r="AE16" i="3"/>
  <c r="AD16" i="3"/>
  <c r="AC16" i="3"/>
  <c r="AB16" i="3"/>
  <c r="AA16" i="3"/>
  <c r="P16" i="3"/>
  <c r="O16" i="3"/>
  <c r="AF213" i="3"/>
  <c r="AE213" i="3"/>
  <c r="AD213" i="3"/>
  <c r="AC213" i="3"/>
  <c r="AB213" i="3"/>
  <c r="AA213" i="3"/>
  <c r="P213" i="3"/>
  <c r="O213" i="3"/>
  <c r="AF196" i="3"/>
  <c r="AE196" i="3"/>
  <c r="AD196" i="3"/>
  <c r="AC196" i="3"/>
  <c r="AB196" i="3"/>
  <c r="AA196" i="3"/>
  <c r="P196" i="3"/>
  <c r="O196" i="3"/>
  <c r="AF63" i="3"/>
  <c r="AE63" i="3"/>
  <c r="AD63" i="3"/>
  <c r="AC63" i="3"/>
  <c r="AB63" i="3"/>
  <c r="AA63" i="3"/>
  <c r="P63" i="3"/>
  <c r="O63" i="3"/>
  <c r="AF214" i="3"/>
  <c r="AE214" i="3"/>
  <c r="AD214" i="3"/>
  <c r="AC214" i="3"/>
  <c r="AB214" i="3"/>
  <c r="AA214" i="3"/>
  <c r="P214" i="3"/>
  <c r="O214" i="3"/>
  <c r="AF217" i="3"/>
  <c r="AE217" i="3"/>
  <c r="AD217" i="3"/>
  <c r="AC217" i="3"/>
  <c r="AB217" i="3"/>
  <c r="AA217" i="3"/>
  <c r="P217" i="3"/>
  <c r="O217" i="3"/>
  <c r="AF5" i="3"/>
  <c r="AE5" i="3"/>
  <c r="AD5" i="3"/>
  <c r="AC5" i="3"/>
  <c r="AB5" i="3"/>
  <c r="AA5" i="3"/>
  <c r="P5" i="3"/>
  <c r="O5" i="3"/>
  <c r="AF197" i="3"/>
  <c r="AE197" i="3"/>
  <c r="AD197" i="3"/>
  <c r="AC197" i="3"/>
  <c r="AB197" i="3"/>
  <c r="AA197" i="3"/>
  <c r="P197" i="3"/>
  <c r="O197" i="3"/>
  <c r="AF154" i="3"/>
  <c r="AE154" i="3"/>
  <c r="AD154" i="3"/>
  <c r="AC154" i="3"/>
  <c r="AB154" i="3"/>
  <c r="AA154" i="3"/>
  <c r="P154" i="3"/>
  <c r="O154" i="3"/>
  <c r="AF124" i="3"/>
  <c r="AE124" i="3"/>
  <c r="AD124" i="3"/>
  <c r="AC124" i="3"/>
  <c r="AB124" i="3"/>
  <c r="AA124" i="3"/>
  <c r="P124" i="3"/>
  <c r="O124" i="3"/>
  <c r="AF198" i="3"/>
  <c r="AE198" i="3"/>
  <c r="AD198" i="3"/>
  <c r="AC198" i="3"/>
  <c r="AB198" i="3"/>
  <c r="AA198" i="3"/>
  <c r="P198" i="3"/>
  <c r="O198" i="3"/>
  <c r="AF125" i="3"/>
  <c r="AE125" i="3"/>
  <c r="AD125" i="3"/>
  <c r="AC125" i="3"/>
  <c r="AB125" i="3"/>
  <c r="AA125" i="3"/>
  <c r="P125" i="3"/>
  <c r="O125" i="3"/>
  <c r="AF37" i="3"/>
  <c r="AE37" i="3"/>
  <c r="AD37" i="3"/>
  <c r="AC37" i="3"/>
  <c r="AB37" i="3"/>
  <c r="AA37" i="3"/>
  <c r="P37" i="3"/>
  <c r="O37" i="3"/>
  <c r="AF177" i="3"/>
  <c r="AE177" i="3"/>
  <c r="AD177" i="3"/>
  <c r="AC177" i="3"/>
  <c r="AB177" i="3"/>
  <c r="AA177" i="3"/>
  <c r="P177" i="3"/>
  <c r="O177" i="3"/>
  <c r="AF44" i="3"/>
  <c r="AE44" i="3"/>
  <c r="AD44" i="3"/>
  <c r="AC44" i="3"/>
  <c r="AB44" i="3"/>
  <c r="AA44" i="3"/>
  <c r="P44" i="3"/>
  <c r="O44" i="3"/>
  <c r="AF12" i="3"/>
  <c r="AE12" i="3"/>
  <c r="AD12" i="3"/>
  <c r="AC12" i="3"/>
  <c r="AB12" i="3"/>
  <c r="AA12" i="3"/>
  <c r="P12" i="3"/>
  <c r="O12" i="3"/>
  <c r="AF153" i="3"/>
  <c r="AE153" i="3"/>
  <c r="AD153" i="3"/>
  <c r="AC153" i="3"/>
  <c r="AB153" i="3"/>
  <c r="AA153" i="3"/>
  <c r="P153" i="3"/>
  <c r="O153" i="3"/>
  <c r="AF199" i="3"/>
  <c r="AE199" i="3"/>
  <c r="AD199" i="3"/>
  <c r="AC199" i="3"/>
  <c r="AB199" i="3"/>
  <c r="AA199" i="3"/>
  <c r="P199" i="3"/>
  <c r="O199" i="3"/>
  <c r="AF200" i="3"/>
  <c r="AE200" i="3"/>
  <c r="AD200" i="3"/>
  <c r="AC200" i="3"/>
  <c r="AB200" i="3"/>
  <c r="AA200" i="3"/>
  <c r="P200" i="3"/>
  <c r="O200" i="3"/>
  <c r="AF155" i="3"/>
  <c r="AE155" i="3"/>
  <c r="AD155" i="3"/>
  <c r="AC155" i="3"/>
  <c r="AB155" i="3"/>
  <c r="AA155" i="3"/>
  <c r="P155" i="3"/>
  <c r="O155" i="3"/>
  <c r="AF163" i="3"/>
  <c r="AE163" i="3"/>
  <c r="AD163" i="3"/>
  <c r="AC163" i="3"/>
  <c r="AB163" i="3"/>
  <c r="AA163" i="3"/>
  <c r="P163" i="3"/>
  <c r="O163" i="3"/>
  <c r="AF201" i="3"/>
  <c r="AE201" i="3"/>
  <c r="AD201" i="3"/>
  <c r="AC201" i="3"/>
  <c r="AB201" i="3"/>
  <c r="AA201" i="3"/>
  <c r="P201" i="3"/>
  <c r="O201" i="3"/>
  <c r="AF156" i="3"/>
  <c r="AE156" i="3"/>
  <c r="AD156" i="3"/>
  <c r="AC156" i="3"/>
  <c r="AB156" i="3"/>
  <c r="AA156" i="3"/>
  <c r="P156" i="3"/>
  <c r="O156" i="3"/>
  <c r="AF215" i="3"/>
  <c r="AE215" i="3"/>
  <c r="AD215" i="3"/>
  <c r="AC215" i="3"/>
  <c r="AB215" i="3"/>
  <c r="AA215" i="3"/>
  <c r="P215" i="3"/>
  <c r="O215" i="3"/>
  <c r="AF202" i="3"/>
  <c r="AE202" i="3"/>
  <c r="AD202" i="3"/>
  <c r="AC202" i="3"/>
  <c r="AB202" i="3"/>
  <c r="AA202" i="3"/>
  <c r="P202" i="3"/>
  <c r="O202" i="3"/>
  <c r="AF164" i="3"/>
  <c r="AE164" i="3"/>
  <c r="AD164" i="3"/>
  <c r="AC164" i="3"/>
  <c r="AB164" i="3"/>
  <c r="AA164" i="3"/>
  <c r="P164" i="3"/>
  <c r="O164" i="3"/>
  <c r="AF178" i="3"/>
  <c r="AE178" i="3"/>
  <c r="AD178" i="3"/>
  <c r="AC178" i="3"/>
  <c r="AB178" i="3"/>
  <c r="AA178" i="3"/>
  <c r="P178" i="3"/>
  <c r="O178" i="3"/>
  <c r="AF203" i="3"/>
  <c r="AE203" i="3"/>
  <c r="AD203" i="3"/>
  <c r="AC203" i="3"/>
  <c r="AB203" i="3"/>
  <c r="AA203" i="3"/>
  <c r="P203" i="3"/>
  <c r="O203" i="3"/>
  <c r="AF165" i="3"/>
  <c r="AE165" i="3"/>
  <c r="AD165" i="3"/>
  <c r="AC165" i="3"/>
  <c r="AB165" i="3"/>
  <c r="AA165" i="3"/>
  <c r="P165" i="3"/>
  <c r="O165" i="3"/>
  <c r="AF157" i="3"/>
  <c r="AE157" i="3"/>
  <c r="AD157" i="3"/>
  <c r="AC157" i="3"/>
  <c r="AB157" i="3"/>
  <c r="AA157" i="3"/>
  <c r="P157" i="3"/>
  <c r="O157" i="3"/>
  <c r="AF38" i="3"/>
  <c r="AE38" i="3"/>
  <c r="AD38" i="3"/>
  <c r="AC38" i="3"/>
  <c r="AB38" i="3"/>
  <c r="AA38" i="3"/>
  <c r="P38" i="3"/>
  <c r="O38" i="3"/>
  <c r="AF122" i="3"/>
  <c r="AE122" i="3"/>
  <c r="AD122" i="3"/>
  <c r="AC122" i="3"/>
  <c r="AB122" i="3"/>
  <c r="AA122" i="3"/>
  <c r="P122" i="3"/>
  <c r="O122" i="3"/>
  <c r="AF216" i="3"/>
  <c r="AE216" i="3"/>
  <c r="AD216" i="3"/>
  <c r="AC216" i="3"/>
  <c r="AB216" i="3"/>
  <c r="AA216" i="3"/>
  <c r="P216" i="3"/>
  <c r="O216" i="3"/>
  <c r="AF69" i="3"/>
  <c r="AE69" i="3"/>
  <c r="AD69" i="3"/>
  <c r="AC69" i="3"/>
  <c r="AB69" i="3"/>
  <c r="AA69" i="3"/>
  <c r="P69" i="3"/>
  <c r="O69" i="3"/>
  <c r="AF75" i="3"/>
  <c r="AE75" i="3"/>
  <c r="AD75" i="3"/>
  <c r="AC75" i="3"/>
  <c r="AB75" i="3"/>
  <c r="AA75" i="3"/>
  <c r="P75" i="3"/>
  <c r="O75" i="3"/>
  <c r="AF179" i="3"/>
  <c r="AE179" i="3"/>
  <c r="AD179" i="3"/>
  <c r="AC179" i="3"/>
  <c r="AB179" i="3"/>
  <c r="AA179" i="3"/>
  <c r="P179" i="3"/>
  <c r="O179" i="3"/>
  <c r="AF76" i="3"/>
  <c r="AE76" i="3"/>
  <c r="AD76" i="3"/>
  <c r="AC76" i="3"/>
  <c r="AB76" i="3"/>
  <c r="S76" i="3" s="1"/>
  <c r="AA76" i="3"/>
  <c r="P76" i="3"/>
  <c r="O76" i="3"/>
  <c r="AF126" i="3"/>
  <c r="AE126" i="3"/>
  <c r="AD126" i="3"/>
  <c r="AC126" i="3"/>
  <c r="AB126" i="3"/>
  <c r="AA126" i="3"/>
  <c r="P126" i="3"/>
  <c r="O126" i="3"/>
  <c r="AF218" i="3"/>
  <c r="AE218" i="3"/>
  <c r="AD218" i="3"/>
  <c r="AC218" i="3"/>
  <c r="AB218" i="3"/>
  <c r="AA218" i="3"/>
  <c r="P218" i="3"/>
  <c r="O218" i="3"/>
  <c r="AF204" i="3"/>
  <c r="AE204" i="3"/>
  <c r="AD204" i="3"/>
  <c r="AC204" i="3"/>
  <c r="AB204" i="3"/>
  <c r="AA204" i="3"/>
  <c r="P204" i="3"/>
  <c r="O204" i="3"/>
  <c r="AF123" i="3"/>
  <c r="AE123" i="3"/>
  <c r="AD123" i="3"/>
  <c r="AC123" i="3"/>
  <c r="AB123" i="3"/>
  <c r="AA123" i="3"/>
  <c r="P123" i="3"/>
  <c r="O123" i="3"/>
  <c r="AF205" i="3"/>
  <c r="AE205" i="3"/>
  <c r="AD205" i="3"/>
  <c r="AC205" i="3"/>
  <c r="AB205" i="3"/>
  <c r="AA205" i="3"/>
  <c r="P205" i="3"/>
  <c r="O205" i="3"/>
  <c r="AF219" i="3"/>
  <c r="AE219" i="3"/>
  <c r="AD219" i="3"/>
  <c r="AC219" i="3"/>
  <c r="AB219" i="3"/>
  <c r="AA219" i="3"/>
  <c r="P219" i="3"/>
  <c r="O219" i="3"/>
  <c r="AF169" i="3"/>
  <c r="AE169" i="3"/>
  <c r="AD169" i="3"/>
  <c r="AC169" i="3"/>
  <c r="AB169" i="3"/>
  <c r="AA169" i="3"/>
  <c r="P169" i="3"/>
  <c r="O169" i="3"/>
  <c r="AF220" i="3"/>
  <c r="AE220" i="3"/>
  <c r="AD220" i="3"/>
  <c r="AC220" i="3"/>
  <c r="AB220" i="3"/>
  <c r="AA220" i="3"/>
  <c r="P220" i="3"/>
  <c r="O220" i="3"/>
  <c r="AF180" i="3"/>
  <c r="AE180" i="3"/>
  <c r="AD180" i="3"/>
  <c r="AC180" i="3"/>
  <c r="AB180" i="3"/>
  <c r="AA180" i="3"/>
  <c r="P180" i="3"/>
  <c r="O180" i="3"/>
  <c r="AF206" i="3"/>
  <c r="AE206" i="3"/>
  <c r="AD206" i="3"/>
  <c r="AC206" i="3"/>
  <c r="AB206" i="3"/>
  <c r="AA206" i="3"/>
  <c r="P206" i="3"/>
  <c r="O206" i="3"/>
  <c r="AF207" i="3"/>
  <c r="AE207" i="3"/>
  <c r="AD207" i="3"/>
  <c r="AC207" i="3"/>
  <c r="AB207" i="3"/>
  <c r="AA207" i="3"/>
  <c r="P207" i="3"/>
  <c r="O207" i="3"/>
  <c r="AF221" i="3"/>
  <c r="AE221" i="3"/>
  <c r="AD221" i="3"/>
  <c r="AC221" i="3"/>
  <c r="AB221" i="3"/>
  <c r="AA221" i="3"/>
  <c r="P221" i="3"/>
  <c r="O221" i="3"/>
  <c r="AF181" i="3"/>
  <c r="AE181" i="3"/>
  <c r="AD181" i="3"/>
  <c r="AC181" i="3"/>
  <c r="AB181" i="3"/>
  <c r="AA181" i="3"/>
  <c r="P181" i="3"/>
  <c r="O181" i="3"/>
  <c r="AF208" i="3"/>
  <c r="AE208" i="3"/>
  <c r="AD208" i="3"/>
  <c r="AC208" i="3"/>
  <c r="AB208" i="3"/>
  <c r="AA208" i="3"/>
  <c r="P208" i="3"/>
  <c r="O208" i="3"/>
  <c r="AF209" i="3"/>
  <c r="AE209" i="3"/>
  <c r="AD209" i="3"/>
  <c r="AC209" i="3"/>
  <c r="AB209" i="3"/>
  <c r="AA209" i="3"/>
  <c r="P209" i="3"/>
  <c r="O209" i="3"/>
  <c r="AF45" i="3"/>
  <c r="AE45" i="3"/>
  <c r="AD45" i="3"/>
  <c r="AC45" i="3"/>
  <c r="AB45" i="3"/>
  <c r="AA45" i="3"/>
  <c r="P45" i="3"/>
  <c r="O45" i="3"/>
  <c r="AF70" i="3"/>
  <c r="AE70" i="3"/>
  <c r="AD70" i="3"/>
  <c r="AC70" i="3"/>
  <c r="AB70" i="3"/>
  <c r="AA70" i="3"/>
  <c r="P70" i="3"/>
  <c r="O70" i="3"/>
  <c r="AF222" i="3"/>
  <c r="AE222" i="3"/>
  <c r="AD222" i="3"/>
  <c r="AC222" i="3"/>
  <c r="AB222" i="3"/>
  <c r="AA222" i="3"/>
  <c r="P222" i="3"/>
  <c r="O222" i="3"/>
  <c r="AF170" i="3"/>
  <c r="AE170" i="3"/>
  <c r="AD170" i="3"/>
  <c r="AC170" i="3"/>
  <c r="AB170" i="3"/>
  <c r="AA170" i="3"/>
  <c r="P170" i="3"/>
  <c r="O170" i="3"/>
  <c r="AF51" i="3"/>
  <c r="AE51" i="3"/>
  <c r="AD51" i="3"/>
  <c r="AC51" i="3"/>
  <c r="AB51" i="3"/>
  <c r="AA51" i="3"/>
  <c r="P51" i="3"/>
  <c r="O51" i="3"/>
  <c r="AF158" i="3"/>
  <c r="AE158" i="3"/>
  <c r="AD158" i="3"/>
  <c r="AC158" i="3"/>
  <c r="AB158" i="3"/>
  <c r="AA158" i="3"/>
  <c r="P158" i="3"/>
  <c r="O158" i="3"/>
  <c r="AF159" i="3"/>
  <c r="AE159" i="3"/>
  <c r="AD159" i="3"/>
  <c r="AC159" i="3"/>
  <c r="AB159" i="3"/>
  <c r="AA159" i="3"/>
  <c r="P159" i="3"/>
  <c r="O159" i="3"/>
  <c r="AF171" i="3"/>
  <c r="AE171" i="3"/>
  <c r="AD171" i="3"/>
  <c r="AC171" i="3"/>
  <c r="AB171" i="3"/>
  <c r="AA171" i="3"/>
  <c r="P171" i="3"/>
  <c r="O171" i="3"/>
  <c r="AF172" i="3"/>
  <c r="AE172" i="3"/>
  <c r="AD172" i="3"/>
  <c r="AC172" i="3"/>
  <c r="AB172" i="3"/>
  <c r="AA172" i="3"/>
  <c r="P172" i="3"/>
  <c r="O172" i="3"/>
  <c r="AF67" i="3"/>
  <c r="AE67" i="3"/>
  <c r="AD67" i="3"/>
  <c r="AC67" i="3"/>
  <c r="AB67" i="3"/>
  <c r="AA67" i="3"/>
  <c r="P67" i="3"/>
  <c r="O67" i="3"/>
  <c r="AF160" i="3"/>
  <c r="AE160" i="3"/>
  <c r="AD160" i="3"/>
  <c r="AC160" i="3"/>
  <c r="AB160" i="3"/>
  <c r="AA160" i="3"/>
  <c r="P160" i="3"/>
  <c r="O160" i="3"/>
  <c r="AF161" i="3"/>
  <c r="AE161" i="3"/>
  <c r="AD161" i="3"/>
  <c r="AC161" i="3"/>
  <c r="AB161" i="3"/>
  <c r="AA161" i="3"/>
  <c r="P161" i="3"/>
  <c r="O161" i="3"/>
  <c r="AF173" i="3"/>
  <c r="AE173" i="3"/>
  <c r="AD173" i="3"/>
  <c r="AC173" i="3"/>
  <c r="AB173" i="3"/>
  <c r="AA173" i="3"/>
  <c r="P173" i="3"/>
  <c r="O173" i="3"/>
  <c r="AF42" i="3"/>
  <c r="AE42" i="3"/>
  <c r="AD42" i="3"/>
  <c r="AC42" i="3"/>
  <c r="AB42" i="3"/>
  <c r="AA42" i="3"/>
  <c r="P42" i="3"/>
  <c r="O42" i="3"/>
  <c r="AF162" i="3"/>
  <c r="AE162" i="3"/>
  <c r="AD162" i="3"/>
  <c r="AC162" i="3"/>
  <c r="AB162" i="3"/>
  <c r="AA162" i="3"/>
  <c r="P162" i="3"/>
  <c r="O162" i="3"/>
  <c r="AF71" i="3"/>
  <c r="AE71" i="3"/>
  <c r="AD71" i="3"/>
  <c r="AC71" i="3"/>
  <c r="AB71" i="3"/>
  <c r="AA71" i="3"/>
  <c r="P71" i="3"/>
  <c r="O71" i="3"/>
  <c r="AF210" i="3"/>
  <c r="AE210" i="3"/>
  <c r="AD210" i="3"/>
  <c r="AC210" i="3"/>
  <c r="AB210" i="3"/>
  <c r="AA210" i="3"/>
  <c r="P210" i="3"/>
  <c r="O210" i="3"/>
  <c r="AF174" i="3"/>
  <c r="AE174" i="3"/>
  <c r="AD174" i="3"/>
  <c r="AC174" i="3"/>
  <c r="AB174" i="3"/>
  <c r="AA174" i="3"/>
  <c r="P174" i="3"/>
  <c r="O174" i="3"/>
  <c r="AF121" i="3"/>
  <c r="AE121" i="3"/>
  <c r="AD121" i="3"/>
  <c r="AC121" i="3"/>
  <c r="AB121" i="3"/>
  <c r="AA121" i="3"/>
  <c r="P121" i="3"/>
  <c r="O121" i="3"/>
  <c r="AF72" i="3"/>
  <c r="AE72" i="3"/>
  <c r="AD72" i="3"/>
  <c r="AC72" i="3"/>
  <c r="AB72" i="3"/>
  <c r="AA72" i="3"/>
  <c r="P72" i="3"/>
  <c r="O72" i="3"/>
  <c r="AF223" i="3"/>
  <c r="AE223" i="3"/>
  <c r="AD223" i="3"/>
  <c r="AC223" i="3"/>
  <c r="AB223" i="3"/>
  <c r="AA223" i="3"/>
  <c r="P223" i="3"/>
  <c r="O223" i="3"/>
  <c r="AF127" i="3"/>
  <c r="AE127" i="3"/>
  <c r="AD127" i="3"/>
  <c r="AC127" i="3"/>
  <c r="AB127" i="3"/>
  <c r="AA127" i="3"/>
  <c r="P127" i="3"/>
  <c r="O127" i="3"/>
  <c r="AF93" i="3"/>
  <c r="AE93" i="3"/>
  <c r="AD93" i="3"/>
  <c r="AC93" i="3"/>
  <c r="AB93" i="3"/>
  <c r="AA93" i="3"/>
  <c r="P93" i="3"/>
  <c r="O93" i="3"/>
  <c r="AF175" i="3"/>
  <c r="AE175" i="3"/>
  <c r="AD175" i="3"/>
  <c r="AC175" i="3"/>
  <c r="AB175" i="3"/>
  <c r="AA175" i="3"/>
  <c r="P175" i="3"/>
  <c r="O175" i="3"/>
  <c r="AF97" i="3"/>
  <c r="AE97" i="3"/>
  <c r="AD97" i="3"/>
  <c r="AC97" i="3"/>
  <c r="AB97" i="3"/>
  <c r="AA97" i="3"/>
  <c r="P97" i="3"/>
  <c r="O97" i="3"/>
  <c r="AF15" i="3"/>
  <c r="AE15" i="3"/>
  <c r="AD15" i="3"/>
  <c r="AC15" i="3"/>
  <c r="AB15" i="3"/>
  <c r="AA15" i="3"/>
  <c r="P15" i="3"/>
  <c r="O15" i="3"/>
  <c r="AF176" i="3"/>
  <c r="AE176" i="3"/>
  <c r="AD176" i="3"/>
  <c r="AC176" i="3"/>
  <c r="AB176" i="3"/>
  <c r="AA176" i="3"/>
  <c r="P176" i="3"/>
  <c r="O176" i="3"/>
  <c r="AF94" i="3"/>
  <c r="AE94" i="3"/>
  <c r="AD94" i="3"/>
  <c r="AC94" i="3"/>
  <c r="AB94" i="3"/>
  <c r="AA94" i="3"/>
  <c r="P94" i="3"/>
  <c r="O94" i="3"/>
  <c r="AF108" i="1"/>
  <c r="AE108" i="1"/>
  <c r="AD108" i="1"/>
  <c r="AC108" i="1"/>
  <c r="AB108" i="1"/>
  <c r="AA108" i="1"/>
  <c r="P108" i="1"/>
  <c r="O108" i="1"/>
  <c r="AF111" i="1"/>
  <c r="AE111" i="1"/>
  <c r="AD111" i="1"/>
  <c r="AC111" i="1"/>
  <c r="AB111" i="1"/>
  <c r="AA111" i="1"/>
  <c r="P111" i="1"/>
  <c r="O111" i="1"/>
  <c r="AF54" i="1"/>
  <c r="AE54" i="1"/>
  <c r="AD54" i="1"/>
  <c r="AC54" i="1"/>
  <c r="AB54" i="1"/>
  <c r="AA54" i="1"/>
  <c r="P54" i="1"/>
  <c r="O54" i="1"/>
  <c r="AF131" i="1"/>
  <c r="AE131" i="1"/>
  <c r="AD131" i="1"/>
  <c r="AC131" i="1"/>
  <c r="AB131" i="1"/>
  <c r="AA131" i="1"/>
  <c r="P131" i="1"/>
  <c r="O131" i="1"/>
  <c r="AF128" i="1"/>
  <c r="AE128" i="1"/>
  <c r="AD128" i="1"/>
  <c r="AC128" i="1"/>
  <c r="AB128" i="1"/>
  <c r="AA128" i="1"/>
  <c r="P128" i="1"/>
  <c r="O128" i="1"/>
  <c r="AF85" i="1"/>
  <c r="AE85" i="1"/>
  <c r="AD85" i="1"/>
  <c r="AC85" i="1"/>
  <c r="AB85" i="1"/>
  <c r="AA85" i="1"/>
  <c r="P85" i="1"/>
  <c r="O85" i="1"/>
  <c r="AF76" i="1"/>
  <c r="AE76" i="1"/>
  <c r="AD76" i="1"/>
  <c r="AC76" i="1"/>
  <c r="AB76" i="1"/>
  <c r="AA76" i="1"/>
  <c r="P76" i="1"/>
  <c r="O76" i="1"/>
  <c r="AF112" i="1"/>
  <c r="AE112" i="1"/>
  <c r="AD112" i="1"/>
  <c r="AC112" i="1"/>
  <c r="AB112" i="1"/>
  <c r="AA112" i="1"/>
  <c r="P112" i="1"/>
  <c r="O112" i="1"/>
  <c r="AF119" i="1"/>
  <c r="AE119" i="1"/>
  <c r="AD119" i="1"/>
  <c r="AC119" i="1"/>
  <c r="AB119" i="1"/>
  <c r="AA119" i="1"/>
  <c r="P119" i="1"/>
  <c r="O119" i="1"/>
  <c r="AF102" i="1"/>
  <c r="AE102" i="1"/>
  <c r="AD102" i="1"/>
  <c r="AC102" i="1"/>
  <c r="AB102" i="1"/>
  <c r="AA102" i="1"/>
  <c r="P102" i="1"/>
  <c r="O102" i="1"/>
  <c r="AF103" i="1"/>
  <c r="AE103" i="1"/>
  <c r="AD103" i="1"/>
  <c r="AC103" i="1"/>
  <c r="AB103" i="1"/>
  <c r="AA103" i="1"/>
  <c r="P103" i="1"/>
  <c r="O103" i="1"/>
  <c r="AF89" i="1"/>
  <c r="AE89" i="1"/>
  <c r="AD89" i="1"/>
  <c r="AC89" i="1"/>
  <c r="AB89" i="1"/>
  <c r="AA89" i="1"/>
  <c r="P89" i="1"/>
  <c r="O89" i="1"/>
  <c r="AF90" i="1"/>
  <c r="AE90" i="1"/>
  <c r="AD90" i="1"/>
  <c r="AC90" i="1"/>
  <c r="AB90" i="1"/>
  <c r="AA90" i="1"/>
  <c r="P90" i="1"/>
  <c r="O90" i="1"/>
  <c r="AF133" i="1"/>
  <c r="AE133" i="1"/>
  <c r="AD133" i="1"/>
  <c r="AC133" i="1"/>
  <c r="AB133" i="1"/>
  <c r="AA133" i="1"/>
  <c r="P133" i="1"/>
  <c r="O133" i="1"/>
  <c r="AF91" i="1"/>
  <c r="AE91" i="1"/>
  <c r="AD91" i="1"/>
  <c r="AC91" i="1"/>
  <c r="AB91" i="1"/>
  <c r="AA91" i="1"/>
  <c r="P91" i="1"/>
  <c r="O91" i="1"/>
  <c r="AF92" i="1"/>
  <c r="AE92" i="1"/>
  <c r="AD92" i="1"/>
  <c r="AC92" i="1"/>
  <c r="AB92" i="1"/>
  <c r="AA92" i="1"/>
  <c r="P92" i="1"/>
  <c r="O92" i="1"/>
  <c r="AF93" i="1"/>
  <c r="AE93" i="1"/>
  <c r="AD93" i="1"/>
  <c r="AC93" i="1"/>
  <c r="AB93" i="1"/>
  <c r="AA93" i="1"/>
  <c r="P93" i="1"/>
  <c r="O93" i="1"/>
  <c r="AF113" i="1"/>
  <c r="AE113" i="1"/>
  <c r="AD113" i="1"/>
  <c r="AC113" i="1"/>
  <c r="AB113" i="1"/>
  <c r="AA113" i="1"/>
  <c r="P113" i="1"/>
  <c r="O113" i="1"/>
  <c r="AF104" i="1"/>
  <c r="AE104" i="1"/>
  <c r="AD104" i="1"/>
  <c r="AC104" i="1"/>
  <c r="AB104" i="1"/>
  <c r="AA104" i="1"/>
  <c r="P104" i="1"/>
  <c r="O104" i="1"/>
  <c r="AF134" i="1"/>
  <c r="AE134" i="1"/>
  <c r="AD134" i="1"/>
  <c r="AC134" i="1"/>
  <c r="AB134" i="1"/>
  <c r="AA134" i="1"/>
  <c r="P134" i="1"/>
  <c r="O134" i="1"/>
  <c r="AF120" i="1"/>
  <c r="AE120" i="1"/>
  <c r="AD120" i="1"/>
  <c r="AC120" i="1"/>
  <c r="AB120" i="1"/>
  <c r="AA120" i="1"/>
  <c r="P120" i="1"/>
  <c r="O120" i="1"/>
  <c r="AF87" i="1"/>
  <c r="AE87" i="1"/>
  <c r="AD87" i="1"/>
  <c r="AC87" i="1"/>
  <c r="AB87" i="1"/>
  <c r="AA87" i="1"/>
  <c r="P87" i="1"/>
  <c r="O87" i="1"/>
  <c r="AF135" i="1"/>
  <c r="AE135" i="1"/>
  <c r="AD135" i="1"/>
  <c r="AC135" i="1"/>
  <c r="AB135" i="1"/>
  <c r="AA135" i="1"/>
  <c r="P135" i="1"/>
  <c r="O135" i="1"/>
  <c r="AF121" i="1"/>
  <c r="AE121" i="1"/>
  <c r="AD121" i="1"/>
  <c r="AC121" i="1"/>
  <c r="AB121" i="1"/>
  <c r="AA121" i="1"/>
  <c r="P121" i="1"/>
  <c r="O121" i="1"/>
  <c r="AF88" i="1"/>
  <c r="AE88" i="1"/>
  <c r="AD88" i="1"/>
  <c r="AC88" i="1"/>
  <c r="AB88" i="1"/>
  <c r="AA88" i="1"/>
  <c r="P88" i="1"/>
  <c r="O88" i="1"/>
  <c r="AF129" i="1"/>
  <c r="AE129" i="1"/>
  <c r="AD129" i="1"/>
  <c r="AC129" i="1"/>
  <c r="AB129" i="1"/>
  <c r="AA129" i="1"/>
  <c r="P129" i="1"/>
  <c r="O129" i="1"/>
  <c r="AF94" i="1"/>
  <c r="AE94" i="1"/>
  <c r="AD94" i="1"/>
  <c r="AC94" i="1"/>
  <c r="AB94" i="1"/>
  <c r="AA94" i="1"/>
  <c r="P94" i="1"/>
  <c r="O94" i="1"/>
  <c r="AF55" i="1"/>
  <c r="AE55" i="1"/>
  <c r="AD55" i="1"/>
  <c r="AC55" i="1"/>
  <c r="AB55" i="1"/>
  <c r="AA55" i="1"/>
  <c r="P55" i="1"/>
  <c r="O55" i="1"/>
  <c r="AF51" i="1"/>
  <c r="AE51" i="1"/>
  <c r="AD51" i="1"/>
  <c r="AC51" i="1"/>
  <c r="AB51" i="1"/>
  <c r="AA51" i="1"/>
  <c r="P51" i="1"/>
  <c r="O51" i="1"/>
  <c r="AF114" i="1"/>
  <c r="AE114" i="1"/>
  <c r="AD114" i="1"/>
  <c r="AC114" i="1"/>
  <c r="AB114" i="1"/>
  <c r="AA114" i="1"/>
  <c r="P114" i="1"/>
  <c r="O114" i="1"/>
  <c r="AF84" i="1"/>
  <c r="AE84" i="1"/>
  <c r="AD84" i="1"/>
  <c r="AC84" i="1"/>
  <c r="AB84" i="1"/>
  <c r="AA84" i="1"/>
  <c r="P84" i="1"/>
  <c r="O84" i="1"/>
  <c r="AF80" i="1"/>
  <c r="AE80" i="1"/>
  <c r="AD80" i="1"/>
  <c r="AC80" i="1"/>
  <c r="AB80" i="1"/>
  <c r="AA80" i="1"/>
  <c r="P80" i="1"/>
  <c r="O80" i="1"/>
  <c r="AF27" i="1"/>
  <c r="AE27" i="1"/>
  <c r="AD27" i="1"/>
  <c r="AC27" i="1"/>
  <c r="AB27" i="1"/>
  <c r="AA27" i="1"/>
  <c r="P27" i="1"/>
  <c r="O27" i="1"/>
  <c r="AF115" i="1"/>
  <c r="AE115" i="1"/>
  <c r="AD115" i="1"/>
  <c r="AC115" i="1"/>
  <c r="AB115" i="1"/>
  <c r="AA115" i="1"/>
  <c r="P115" i="1"/>
  <c r="O115" i="1"/>
  <c r="AF118" i="1"/>
  <c r="AE118" i="1"/>
  <c r="AD118" i="1"/>
  <c r="AC118" i="1"/>
  <c r="AB118" i="1"/>
  <c r="AA118" i="1"/>
  <c r="P118" i="1"/>
  <c r="AF105" i="1"/>
  <c r="AE105" i="1"/>
  <c r="AD105" i="1"/>
  <c r="AC105" i="1"/>
  <c r="AB105" i="1"/>
  <c r="AA105" i="1"/>
  <c r="P105" i="1"/>
  <c r="O105" i="1"/>
  <c r="AF122" i="1"/>
  <c r="AE122" i="1"/>
  <c r="AD122" i="1"/>
  <c r="AC122" i="1"/>
  <c r="AB122" i="1"/>
  <c r="AA122" i="1"/>
  <c r="P122" i="1"/>
  <c r="O122" i="1"/>
  <c r="AF106" i="1"/>
  <c r="AE106" i="1"/>
  <c r="AD106" i="1"/>
  <c r="AC106" i="1"/>
  <c r="AB106" i="1"/>
  <c r="AA106" i="1"/>
  <c r="P106" i="1"/>
  <c r="O106" i="1"/>
  <c r="AF123" i="1"/>
  <c r="AE123" i="1"/>
  <c r="AD123" i="1"/>
  <c r="AC123" i="1"/>
  <c r="AB123" i="1"/>
  <c r="AA123" i="1"/>
  <c r="P123" i="1"/>
  <c r="O123" i="1"/>
  <c r="AF116" i="1"/>
  <c r="AE116" i="1"/>
  <c r="AD116" i="1"/>
  <c r="AC116" i="1"/>
  <c r="AB116" i="1"/>
  <c r="AA116" i="1"/>
  <c r="P116" i="1"/>
  <c r="O116" i="1"/>
  <c r="AF52" i="1"/>
  <c r="AE52" i="1"/>
  <c r="AD52" i="1"/>
  <c r="AC52" i="1"/>
  <c r="AB52" i="1"/>
  <c r="AA52" i="1"/>
  <c r="P52" i="1"/>
  <c r="O52" i="1"/>
  <c r="AF86" i="1"/>
  <c r="AE86" i="1"/>
  <c r="AD86" i="1"/>
  <c r="AC86" i="1"/>
  <c r="AB86" i="1"/>
  <c r="AA86" i="1"/>
  <c r="P86" i="1"/>
  <c r="O86" i="1"/>
  <c r="AF130" i="1"/>
  <c r="AE130" i="1"/>
  <c r="AD130" i="1"/>
  <c r="AC130" i="1"/>
  <c r="AB130" i="1"/>
  <c r="AA130" i="1"/>
  <c r="P130" i="1"/>
  <c r="O130" i="1"/>
  <c r="AF95" i="1"/>
  <c r="AE95" i="1"/>
  <c r="AD95" i="1"/>
  <c r="AC95" i="1"/>
  <c r="AB95" i="1"/>
  <c r="AA95" i="1"/>
  <c r="P95" i="1"/>
  <c r="O95" i="1"/>
  <c r="AF66" i="1"/>
  <c r="AE66" i="1"/>
  <c r="AD66" i="1"/>
  <c r="AC66" i="1"/>
  <c r="AB66" i="1"/>
  <c r="AA66" i="1"/>
  <c r="P66" i="1"/>
  <c r="O66" i="1"/>
  <c r="AF124" i="1"/>
  <c r="AE124" i="1"/>
  <c r="AD124" i="1"/>
  <c r="AC124" i="1"/>
  <c r="AB124" i="1"/>
  <c r="AA124" i="1"/>
  <c r="P124" i="1"/>
  <c r="O124" i="1"/>
  <c r="AF117" i="1"/>
  <c r="AE117" i="1"/>
  <c r="AD117" i="1"/>
  <c r="AC117" i="1"/>
  <c r="AB117" i="1"/>
  <c r="AA117" i="1"/>
  <c r="P117" i="1"/>
  <c r="O117" i="1"/>
  <c r="AF125" i="1"/>
  <c r="AE125" i="1"/>
  <c r="AD125" i="1"/>
  <c r="AC125" i="1"/>
  <c r="AB125" i="1"/>
  <c r="AA125" i="1"/>
  <c r="P125" i="1"/>
  <c r="O125" i="1"/>
  <c r="AF57" i="1"/>
  <c r="AE57" i="1"/>
  <c r="AD57" i="1"/>
  <c r="AC57" i="1"/>
  <c r="AB57" i="1"/>
  <c r="AA57" i="1"/>
  <c r="P57" i="1"/>
  <c r="O57" i="1"/>
  <c r="AF29" i="1"/>
  <c r="AE29" i="1"/>
  <c r="AD29" i="1"/>
  <c r="AC29" i="1"/>
  <c r="AB29" i="1"/>
  <c r="AA29" i="1"/>
  <c r="P29" i="1"/>
  <c r="O29" i="1"/>
  <c r="AF56" i="1"/>
  <c r="AE56" i="1"/>
  <c r="AD56" i="1"/>
  <c r="AC56" i="1"/>
  <c r="AB56" i="1"/>
  <c r="AA56" i="1"/>
  <c r="P56" i="1"/>
  <c r="O56" i="1"/>
  <c r="AF127" i="1"/>
  <c r="AE127" i="1"/>
  <c r="AD127" i="1"/>
  <c r="AC127" i="1"/>
  <c r="AB127" i="1"/>
  <c r="AA127" i="1"/>
  <c r="P127" i="1"/>
  <c r="O127" i="1"/>
  <c r="AF126" i="1"/>
  <c r="AE126" i="1"/>
  <c r="AD126" i="1"/>
  <c r="AC126" i="1"/>
  <c r="AB126" i="1"/>
  <c r="AA126" i="1"/>
  <c r="P126" i="1"/>
  <c r="O126" i="1"/>
  <c r="AF107" i="1"/>
  <c r="AE107" i="1"/>
  <c r="AD107" i="1"/>
  <c r="AC107" i="1"/>
  <c r="AB107" i="1"/>
  <c r="AA107" i="1"/>
  <c r="P107" i="1"/>
  <c r="O107" i="1"/>
  <c r="AF42" i="1"/>
  <c r="AE42" i="1"/>
  <c r="AD42" i="1"/>
  <c r="AC42" i="1"/>
  <c r="AB42" i="1"/>
  <c r="AA42" i="1"/>
  <c r="P42" i="1"/>
  <c r="O42" i="1"/>
  <c r="AF66" i="18"/>
  <c r="AE66" i="18"/>
  <c r="AD66" i="18"/>
  <c r="AC66" i="18"/>
  <c r="AB66" i="18"/>
  <c r="AA66" i="18"/>
  <c r="P66" i="18"/>
  <c r="AF56" i="18"/>
  <c r="AE56" i="18"/>
  <c r="AD56" i="18"/>
  <c r="AC56" i="18"/>
  <c r="AB56" i="18"/>
  <c r="AA56" i="18"/>
  <c r="P56" i="18"/>
  <c r="AF79" i="18"/>
  <c r="AE79" i="18"/>
  <c r="AD79" i="18"/>
  <c r="AC79" i="18"/>
  <c r="AB79" i="18"/>
  <c r="AA79" i="18"/>
  <c r="P79" i="18"/>
  <c r="AF70" i="18"/>
  <c r="AE70" i="18"/>
  <c r="AD70" i="18"/>
  <c r="AC70" i="18"/>
  <c r="AB70" i="18"/>
  <c r="AA70" i="18"/>
  <c r="P70" i="18"/>
  <c r="AF46" i="18"/>
  <c r="AE46" i="18"/>
  <c r="AD46" i="18"/>
  <c r="AC46" i="18"/>
  <c r="AB46" i="18"/>
  <c r="AA46" i="18"/>
  <c r="P46" i="18"/>
  <c r="AF71" i="18"/>
  <c r="AE71" i="18"/>
  <c r="AD71" i="18"/>
  <c r="AC71" i="18"/>
  <c r="AB71" i="18"/>
  <c r="AA71" i="18"/>
  <c r="P71" i="18"/>
  <c r="AF48" i="18"/>
  <c r="AE48" i="18"/>
  <c r="AD48" i="18"/>
  <c r="AC48" i="18"/>
  <c r="AB48" i="18"/>
  <c r="AA48" i="18"/>
  <c r="P48" i="18"/>
  <c r="AF59" i="18"/>
  <c r="AE59" i="18"/>
  <c r="AD59" i="18"/>
  <c r="AC59" i="18"/>
  <c r="AB59" i="18"/>
  <c r="AA59" i="18"/>
  <c r="P59" i="18"/>
  <c r="AF57" i="18"/>
  <c r="AE57" i="18"/>
  <c r="AD57" i="18"/>
  <c r="AC57" i="18"/>
  <c r="AB57" i="18"/>
  <c r="AA57" i="18"/>
  <c r="P57" i="18"/>
  <c r="AF63" i="18"/>
  <c r="AE63" i="18"/>
  <c r="AD63" i="18"/>
  <c r="AC63" i="18"/>
  <c r="AB63" i="18"/>
  <c r="AA63" i="18"/>
  <c r="P63" i="18"/>
  <c r="AF64" i="18"/>
  <c r="AE64" i="18"/>
  <c r="AD64" i="18"/>
  <c r="AC64" i="18"/>
  <c r="AB64" i="18"/>
  <c r="AA64" i="18"/>
  <c r="P64" i="18"/>
  <c r="AF49" i="18"/>
  <c r="AE49" i="18"/>
  <c r="AD49" i="18"/>
  <c r="AC49" i="18"/>
  <c r="AB49" i="18"/>
  <c r="AA49" i="18"/>
  <c r="P49" i="18"/>
  <c r="AF19" i="18"/>
  <c r="AE19" i="18"/>
  <c r="AD19" i="18"/>
  <c r="AC19" i="18"/>
  <c r="AB19" i="18"/>
  <c r="AA19" i="18"/>
  <c r="P19" i="18"/>
  <c r="AF87" i="18"/>
  <c r="AE87" i="18"/>
  <c r="AD87" i="18"/>
  <c r="AC87" i="18"/>
  <c r="AB87" i="18"/>
  <c r="AA87" i="18"/>
  <c r="P87" i="18"/>
  <c r="AF80" i="18"/>
  <c r="AE80" i="18"/>
  <c r="AD80" i="18"/>
  <c r="AC80" i="18"/>
  <c r="AB80" i="18"/>
  <c r="AA80" i="18"/>
  <c r="P80" i="18"/>
  <c r="AF62" i="18"/>
  <c r="AE62" i="18"/>
  <c r="AD62" i="18"/>
  <c r="AC62" i="18"/>
  <c r="AB62" i="18"/>
  <c r="AA62" i="18"/>
  <c r="P62" i="18"/>
  <c r="AF45" i="18"/>
  <c r="AE45" i="18"/>
  <c r="AD45" i="18"/>
  <c r="AC45" i="18"/>
  <c r="AB45" i="18"/>
  <c r="AA45" i="18"/>
  <c r="P45" i="18"/>
  <c r="AF35" i="18"/>
  <c r="AE35" i="18"/>
  <c r="AD35" i="18"/>
  <c r="AC35" i="18"/>
  <c r="AB35" i="18"/>
  <c r="AA35" i="18"/>
  <c r="P35" i="18"/>
  <c r="AF76" i="18"/>
  <c r="AE76" i="18"/>
  <c r="AD76" i="18"/>
  <c r="AC76" i="18"/>
  <c r="AB76" i="18"/>
  <c r="AA76" i="18"/>
  <c r="P76" i="18"/>
  <c r="AF47" i="18"/>
  <c r="AE47" i="18"/>
  <c r="AD47" i="18"/>
  <c r="AC47" i="18"/>
  <c r="AB47" i="18"/>
  <c r="AA47" i="18"/>
  <c r="P47" i="18"/>
  <c r="AF16" i="18"/>
  <c r="AE16" i="18"/>
  <c r="AD16" i="18"/>
  <c r="AC16" i="18"/>
  <c r="AB16" i="18"/>
  <c r="AA16" i="18"/>
  <c r="P16" i="18"/>
  <c r="AF77" i="18"/>
  <c r="AE77" i="18"/>
  <c r="AD77" i="18"/>
  <c r="AC77" i="18"/>
  <c r="AB77" i="18"/>
  <c r="AA77" i="18"/>
  <c r="P77" i="18"/>
  <c r="AF78" i="18"/>
  <c r="AE78" i="18"/>
  <c r="AD78" i="18"/>
  <c r="AC78" i="18"/>
  <c r="AB78" i="18"/>
  <c r="AA78" i="18"/>
  <c r="P78" i="18"/>
  <c r="AF90" i="18"/>
  <c r="AE90" i="18"/>
  <c r="AD90" i="18"/>
  <c r="AC90" i="18"/>
  <c r="AB90" i="18"/>
  <c r="AA90" i="18"/>
  <c r="P90" i="18"/>
  <c r="AF65" i="18"/>
  <c r="AE65" i="18"/>
  <c r="AD65" i="18"/>
  <c r="AC65" i="18"/>
  <c r="AB65" i="18"/>
  <c r="AA65" i="18"/>
  <c r="P65" i="18"/>
  <c r="AF42" i="18"/>
  <c r="AE42" i="18"/>
  <c r="AD42" i="18"/>
  <c r="AC42" i="18"/>
  <c r="AB42" i="18"/>
  <c r="AA42" i="18"/>
  <c r="P42" i="18"/>
  <c r="AF51" i="18"/>
  <c r="AE51" i="18"/>
  <c r="AD51" i="18"/>
  <c r="AC51" i="18"/>
  <c r="AB51" i="18"/>
  <c r="AA51" i="18"/>
  <c r="P51" i="18"/>
  <c r="AF36" i="18"/>
  <c r="AE36" i="18"/>
  <c r="AD36" i="18"/>
  <c r="AC36" i="18"/>
  <c r="AB36" i="18"/>
  <c r="AA36" i="18"/>
  <c r="P36" i="18"/>
  <c r="AF58" i="18"/>
  <c r="AE58" i="18"/>
  <c r="AD58" i="18"/>
  <c r="AC58" i="18"/>
  <c r="AB58" i="18"/>
  <c r="AA58" i="18"/>
  <c r="P58" i="18"/>
  <c r="AF60" i="18"/>
  <c r="AE60" i="18"/>
  <c r="AD60" i="18"/>
  <c r="AC60" i="18"/>
  <c r="AB60" i="18"/>
  <c r="AA60" i="18"/>
  <c r="P60" i="18"/>
  <c r="AF88" i="18"/>
  <c r="AE88" i="18"/>
  <c r="AD88" i="18"/>
  <c r="AC88" i="18"/>
  <c r="AB88" i="18"/>
  <c r="AA88" i="18"/>
  <c r="P88" i="18"/>
  <c r="AF61" i="18"/>
  <c r="AE61" i="18"/>
  <c r="AD61" i="18"/>
  <c r="AC61" i="18"/>
  <c r="AB61" i="18"/>
  <c r="AA61" i="18"/>
  <c r="P61" i="18"/>
  <c r="AF89" i="18"/>
  <c r="AE89" i="18"/>
  <c r="AD89" i="18"/>
  <c r="AC89" i="18"/>
  <c r="AB89" i="18"/>
  <c r="AA89" i="18"/>
  <c r="P89" i="18"/>
  <c r="O89" i="18"/>
  <c r="AF67" i="18"/>
  <c r="AE67" i="18"/>
  <c r="AD67" i="18"/>
  <c r="AC67" i="18"/>
  <c r="AB67" i="18"/>
  <c r="AA67" i="18"/>
  <c r="P67" i="18"/>
  <c r="O67" i="18"/>
  <c r="AF26" i="18"/>
  <c r="AE26" i="18"/>
  <c r="AD26" i="18"/>
  <c r="AC26" i="18"/>
  <c r="AB26" i="18"/>
  <c r="AA26" i="18"/>
  <c r="P26" i="18"/>
  <c r="O26" i="18"/>
  <c r="AF27" i="18"/>
  <c r="AE27" i="18"/>
  <c r="AD27" i="18"/>
  <c r="AC27" i="18"/>
  <c r="AB27" i="18"/>
  <c r="AA27" i="18"/>
  <c r="P27" i="18"/>
  <c r="O27" i="18"/>
  <c r="AF41" i="18"/>
  <c r="AE41" i="18"/>
  <c r="AD41" i="18"/>
  <c r="AC41" i="18"/>
  <c r="AB41" i="18"/>
  <c r="AA41" i="18"/>
  <c r="P41" i="18"/>
  <c r="O41" i="18"/>
  <c r="AF40" i="18"/>
  <c r="AE40" i="18"/>
  <c r="AD40" i="18"/>
  <c r="AC40" i="18"/>
  <c r="AB40" i="18"/>
  <c r="AA40" i="18"/>
  <c r="P40" i="18"/>
  <c r="O40" i="18"/>
  <c r="AF13" i="18"/>
  <c r="AE13" i="18"/>
  <c r="AD13" i="18"/>
  <c r="AC13" i="18"/>
  <c r="AB13" i="18"/>
  <c r="AA13" i="18"/>
  <c r="P13" i="18"/>
  <c r="O13" i="18"/>
  <c r="AF44" i="18"/>
  <c r="AE44" i="18"/>
  <c r="AD44" i="18"/>
  <c r="AC44" i="18"/>
  <c r="AB44" i="18"/>
  <c r="AA44" i="18"/>
  <c r="P44" i="18"/>
  <c r="O44" i="18"/>
  <c r="AF50" i="18"/>
  <c r="AE50" i="18"/>
  <c r="AD50" i="18"/>
  <c r="AC50" i="18"/>
  <c r="AB50" i="18"/>
  <c r="AA50" i="18"/>
  <c r="P50" i="18"/>
  <c r="O50" i="18"/>
  <c r="AF72" i="18"/>
  <c r="AE72" i="18"/>
  <c r="AD72" i="18"/>
  <c r="AC72" i="18"/>
  <c r="AB72" i="18"/>
  <c r="AA72" i="18"/>
  <c r="P72" i="18"/>
  <c r="O72" i="18"/>
  <c r="S37" i="18"/>
  <c r="R37" i="18"/>
  <c r="Q37" i="18"/>
  <c r="P37" i="18"/>
  <c r="O37" i="18"/>
  <c r="S24" i="18"/>
  <c r="R24" i="18"/>
  <c r="Q24" i="18"/>
  <c r="P24" i="18"/>
  <c r="O24" i="18"/>
  <c r="S68" i="18"/>
  <c r="R68" i="18"/>
  <c r="Q68" i="18"/>
  <c r="P68" i="18"/>
  <c r="O68" i="18"/>
  <c r="S107" i="4" l="1"/>
  <c r="S171" i="4"/>
  <c r="R110" i="5"/>
  <c r="Q113" i="5"/>
  <c r="S49" i="5"/>
  <c r="S107" i="5"/>
  <c r="S19" i="13"/>
  <c r="S30" i="13"/>
  <c r="S26" i="13"/>
  <c r="R24" i="13"/>
  <c r="R30" i="13"/>
  <c r="Q27" i="13"/>
  <c r="Q29" i="13"/>
  <c r="S22" i="13"/>
  <c r="R25" i="13"/>
  <c r="R19" i="13"/>
  <c r="N19" i="13" s="1"/>
  <c r="L19" i="13" s="1"/>
  <c r="K19" i="13" s="1"/>
  <c r="Q25" i="13"/>
  <c r="Q19" i="13"/>
  <c r="Q24" i="13"/>
  <c r="Q30" i="13"/>
  <c r="R14" i="13"/>
  <c r="R22" i="13"/>
  <c r="R23" i="13"/>
  <c r="R27" i="13"/>
  <c r="R26" i="13"/>
  <c r="R29" i="13"/>
  <c r="Q14" i="13"/>
  <c r="Q22" i="13"/>
  <c r="N22" i="13" s="1"/>
  <c r="L22" i="13" s="1"/>
  <c r="K22" i="13" s="1"/>
  <c r="Q23" i="13"/>
  <c r="Q26" i="13"/>
  <c r="S14" i="13"/>
  <c r="S25" i="13"/>
  <c r="S23" i="13"/>
  <c r="S24" i="13"/>
  <c r="S27" i="13"/>
  <c r="S29" i="13"/>
  <c r="R5" i="15"/>
  <c r="S17" i="15"/>
  <c r="S31" i="15"/>
  <c r="R40" i="15"/>
  <c r="R17" i="15"/>
  <c r="R29" i="15"/>
  <c r="R42" i="15"/>
  <c r="R18" i="15"/>
  <c r="Q40" i="15"/>
  <c r="Q19" i="15"/>
  <c r="R39" i="15"/>
  <c r="Q5" i="15"/>
  <c r="S19" i="15"/>
  <c r="S39" i="15"/>
  <c r="R24" i="15"/>
  <c r="S5" i="15"/>
  <c r="Q17" i="15"/>
  <c r="R31" i="15"/>
  <c r="S29" i="15"/>
  <c r="S40" i="15"/>
  <c r="R23" i="15"/>
  <c r="R22" i="15"/>
  <c r="R26" i="15"/>
  <c r="R46" i="15"/>
  <c r="Q29" i="15"/>
  <c r="R19" i="15"/>
  <c r="S23" i="15"/>
  <c r="S22" i="15"/>
  <c r="S26" i="15"/>
  <c r="Q39" i="15"/>
  <c r="S46" i="15"/>
  <c r="Q31" i="15"/>
  <c r="S24" i="15"/>
  <c r="Q42" i="15"/>
  <c r="Q23" i="15"/>
  <c r="Q22" i="15"/>
  <c r="Q26" i="15"/>
  <c r="Q46" i="15"/>
  <c r="Q24" i="15"/>
  <c r="Q18" i="15"/>
  <c r="S42" i="15"/>
  <c r="S18" i="15"/>
  <c r="Q35" i="12"/>
  <c r="R19" i="12"/>
  <c r="R42" i="12"/>
  <c r="S58" i="12"/>
  <c r="R34" i="12"/>
  <c r="S41" i="12"/>
  <c r="R56" i="12"/>
  <c r="S73" i="12"/>
  <c r="R13" i="12"/>
  <c r="R65" i="12"/>
  <c r="R15" i="12"/>
  <c r="R71" i="12"/>
  <c r="R45" i="12"/>
  <c r="R47" i="12"/>
  <c r="R70" i="12"/>
  <c r="R72" i="12"/>
  <c r="Q15" i="12"/>
  <c r="Q45" i="12"/>
  <c r="Q47" i="12"/>
  <c r="Q70" i="12"/>
  <c r="S59" i="12"/>
  <c r="R51" i="12"/>
  <c r="S35" i="12"/>
  <c r="R74" i="12"/>
  <c r="Q59" i="12"/>
  <c r="R35" i="12"/>
  <c r="Q58" i="12"/>
  <c r="Q41" i="12"/>
  <c r="Q13" i="12"/>
  <c r="Q65" i="12"/>
  <c r="Q71" i="12"/>
  <c r="S13" i="12"/>
  <c r="R66" i="12"/>
  <c r="S65" i="12"/>
  <c r="R46" i="12"/>
  <c r="S15" i="12"/>
  <c r="S71" i="12"/>
  <c r="R60" i="12"/>
  <c r="S45" i="12"/>
  <c r="R44" i="12"/>
  <c r="S47" i="12"/>
  <c r="R57" i="12"/>
  <c r="S70" i="12"/>
  <c r="R49" i="12"/>
  <c r="R59" i="12"/>
  <c r="R58" i="12"/>
  <c r="R41" i="12"/>
  <c r="Q73" i="12"/>
  <c r="N35" i="12"/>
  <c r="L35" i="12" s="1"/>
  <c r="K35" i="12" s="1"/>
  <c r="S66" i="12"/>
  <c r="S46" i="12"/>
  <c r="S44" i="12"/>
  <c r="Q66" i="12"/>
  <c r="Q46" i="12"/>
  <c r="Q60" i="12"/>
  <c r="Q44" i="12"/>
  <c r="Q57" i="12"/>
  <c r="Q49" i="12"/>
  <c r="Q51" i="12"/>
  <c r="Q74" i="12"/>
  <c r="Q19" i="12"/>
  <c r="Q42" i="12"/>
  <c r="Q34" i="12"/>
  <c r="Q56" i="12"/>
  <c r="Q72" i="12"/>
  <c r="R73" i="12"/>
  <c r="S60" i="12"/>
  <c r="S57" i="12"/>
  <c r="S49" i="12"/>
  <c r="S51" i="12"/>
  <c r="S74" i="12"/>
  <c r="S19" i="12"/>
  <c r="S42" i="12"/>
  <c r="S34" i="12"/>
  <c r="S56" i="12"/>
  <c r="S72" i="12"/>
  <c r="R83" i="11"/>
  <c r="Q74" i="11"/>
  <c r="R82" i="11"/>
  <c r="R66" i="11"/>
  <c r="R70" i="11"/>
  <c r="R94" i="11"/>
  <c r="R38" i="11"/>
  <c r="Q84" i="11"/>
  <c r="Q32" i="11"/>
  <c r="R45" i="11"/>
  <c r="Q62" i="11"/>
  <c r="Q76" i="11"/>
  <c r="R32" i="11"/>
  <c r="R46" i="11"/>
  <c r="R24" i="11"/>
  <c r="R74" i="11"/>
  <c r="S49" i="11"/>
  <c r="Q69" i="11"/>
  <c r="Q38" i="11"/>
  <c r="S50" i="11"/>
  <c r="Q86" i="11"/>
  <c r="R71" i="11"/>
  <c r="Q45" i="11"/>
  <c r="R76" i="11"/>
  <c r="S48" i="11"/>
  <c r="Q72" i="11"/>
  <c r="Q46" i="11"/>
  <c r="Q41" i="11"/>
  <c r="R49" i="11"/>
  <c r="Q87" i="11"/>
  <c r="S22" i="11"/>
  <c r="S53" i="11"/>
  <c r="Q95" i="11"/>
  <c r="R48" i="11"/>
  <c r="Q82" i="11"/>
  <c r="S42" i="11"/>
  <c r="Q80" i="11"/>
  <c r="R50" i="11"/>
  <c r="Q66" i="11"/>
  <c r="Q26" i="11"/>
  <c r="S70" i="11"/>
  <c r="Q73" i="11"/>
  <c r="Q77" i="11"/>
  <c r="S94" i="11"/>
  <c r="Q78" i="11"/>
  <c r="Q22" i="11"/>
  <c r="S83" i="11"/>
  <c r="Q51" i="11"/>
  <c r="Q53" i="11"/>
  <c r="S82" i="11"/>
  <c r="Q85" i="11"/>
  <c r="Q42" i="11"/>
  <c r="S66" i="11"/>
  <c r="Q88" i="11"/>
  <c r="S26" i="11"/>
  <c r="Q70" i="11"/>
  <c r="S77" i="11"/>
  <c r="Q94" i="11"/>
  <c r="Q93" i="11"/>
  <c r="Q83" i="11"/>
  <c r="Q71" i="11"/>
  <c r="S74" i="11"/>
  <c r="Q63" i="11"/>
  <c r="R26" i="11"/>
  <c r="Q49" i="11"/>
  <c r="S45" i="11"/>
  <c r="Q12" i="11"/>
  <c r="R77" i="11"/>
  <c r="S38" i="11"/>
  <c r="Q60" i="11"/>
  <c r="R22" i="11"/>
  <c r="S76" i="11"/>
  <c r="Q64" i="11"/>
  <c r="R53" i="11"/>
  <c r="Q48" i="11"/>
  <c r="S32" i="11"/>
  <c r="Q81" i="11"/>
  <c r="R42" i="11"/>
  <c r="Q50" i="11"/>
  <c r="S46" i="11"/>
  <c r="Q44" i="11"/>
  <c r="Q24" i="11"/>
  <c r="S63" i="11"/>
  <c r="S41" i="11"/>
  <c r="S69" i="11"/>
  <c r="S73" i="11"/>
  <c r="S12" i="11"/>
  <c r="S87" i="11"/>
  <c r="S62" i="11"/>
  <c r="S78" i="11"/>
  <c r="S60" i="11"/>
  <c r="S93" i="11"/>
  <c r="S84" i="11"/>
  <c r="S51" i="11"/>
  <c r="S64" i="11"/>
  <c r="S95" i="11"/>
  <c r="S72" i="11"/>
  <c r="S85" i="11"/>
  <c r="S81" i="11"/>
  <c r="S80" i="11"/>
  <c r="S86" i="11"/>
  <c r="S88" i="11"/>
  <c r="S44" i="11"/>
  <c r="R63" i="11"/>
  <c r="R41" i="11"/>
  <c r="R69" i="11"/>
  <c r="R73" i="11"/>
  <c r="R12" i="11"/>
  <c r="R87" i="11"/>
  <c r="R62" i="11"/>
  <c r="R78" i="11"/>
  <c r="R60" i="11"/>
  <c r="R93" i="11"/>
  <c r="R84" i="11"/>
  <c r="R51" i="11"/>
  <c r="R64" i="11"/>
  <c r="R95" i="11"/>
  <c r="R72" i="11"/>
  <c r="R85" i="11"/>
  <c r="R81" i="11"/>
  <c r="R80" i="11"/>
  <c r="R86" i="11"/>
  <c r="R88" i="11"/>
  <c r="R44" i="11"/>
  <c r="S71" i="11"/>
  <c r="R51" i="10"/>
  <c r="S55" i="10"/>
  <c r="S54" i="10"/>
  <c r="R41" i="10"/>
  <c r="Q48" i="10"/>
  <c r="Q62" i="10"/>
  <c r="R55" i="10"/>
  <c r="S50" i="10"/>
  <c r="R42" i="10"/>
  <c r="R26" i="10"/>
  <c r="Q41" i="10"/>
  <c r="S48" i="10"/>
  <c r="S62" i="10"/>
  <c r="Q51" i="10"/>
  <c r="Q52" i="10"/>
  <c r="R43" i="10"/>
  <c r="R53" i="10"/>
  <c r="R44" i="10"/>
  <c r="S41" i="10"/>
  <c r="R61" i="10"/>
  <c r="R48" i="10"/>
  <c r="S53" i="10"/>
  <c r="R58" i="10"/>
  <c r="R49" i="10"/>
  <c r="R50" i="10"/>
  <c r="R35" i="10"/>
  <c r="R62" i="10"/>
  <c r="Q50" i="10"/>
  <c r="S51" i="10"/>
  <c r="R27" i="10"/>
  <c r="S52" i="10"/>
  <c r="R45" i="10"/>
  <c r="S43" i="10"/>
  <c r="R57" i="10"/>
  <c r="R63" i="10"/>
  <c r="Q55" i="10"/>
  <c r="Q54" i="10"/>
  <c r="R52" i="10"/>
  <c r="R54" i="10"/>
  <c r="S45" i="10"/>
  <c r="Q43" i="10"/>
  <c r="S57" i="10"/>
  <c r="Q53" i="10"/>
  <c r="S63" i="10"/>
  <c r="S58" i="10"/>
  <c r="S44" i="10"/>
  <c r="Q61" i="10"/>
  <c r="Q49" i="10"/>
  <c r="Q42" i="10"/>
  <c r="Q26" i="10"/>
  <c r="Q27" i="10"/>
  <c r="Q45" i="10"/>
  <c r="Q57" i="10"/>
  <c r="Q63" i="10"/>
  <c r="Q58" i="10"/>
  <c r="Q44" i="10"/>
  <c r="Q35" i="10"/>
  <c r="S61" i="10"/>
  <c r="S49" i="10"/>
  <c r="S42" i="10"/>
  <c r="S26" i="10"/>
  <c r="S27" i="10"/>
  <c r="S35" i="10"/>
  <c r="R32" i="9"/>
  <c r="Q41" i="9"/>
  <c r="S35" i="9"/>
  <c r="S29" i="9"/>
  <c r="S39" i="9"/>
  <c r="R35" i="9"/>
  <c r="S28" i="9"/>
  <c r="R21" i="9"/>
  <c r="R40" i="9"/>
  <c r="Q32" i="9"/>
  <c r="R22" i="9"/>
  <c r="R29" i="9"/>
  <c r="R26" i="9"/>
  <c r="S22" i="9"/>
  <c r="R36" i="9"/>
  <c r="S42" i="9"/>
  <c r="Q39" i="9"/>
  <c r="Q35" i="9"/>
  <c r="S32" i="9"/>
  <c r="S41" i="9"/>
  <c r="Q42" i="9"/>
  <c r="Q29" i="9"/>
  <c r="R28" i="9"/>
  <c r="R42" i="9"/>
  <c r="S26" i="9"/>
  <c r="Q22" i="9"/>
  <c r="S36" i="9"/>
  <c r="S40" i="9"/>
  <c r="Q28" i="9"/>
  <c r="S21" i="9"/>
  <c r="Q26" i="9"/>
  <c r="R41" i="9"/>
  <c r="Q36" i="9"/>
  <c r="Q40" i="9"/>
  <c r="R39" i="9"/>
  <c r="Q21" i="9"/>
  <c r="R15" i="21"/>
  <c r="R13" i="21"/>
  <c r="R20" i="21"/>
  <c r="Q13" i="21"/>
  <c r="Q15" i="21"/>
  <c r="S13" i="21"/>
  <c r="S17" i="21"/>
  <c r="R16" i="21"/>
  <c r="S15" i="21"/>
  <c r="R11" i="21"/>
  <c r="Q17" i="21"/>
  <c r="R17" i="21"/>
  <c r="S11" i="21"/>
  <c r="S16" i="21"/>
  <c r="Q11" i="21"/>
  <c r="Q16" i="21"/>
  <c r="Q20" i="21"/>
  <c r="S20" i="21"/>
  <c r="R23" i="7"/>
  <c r="R25" i="7"/>
  <c r="Q21" i="7"/>
  <c r="S28" i="7"/>
  <c r="R8" i="7"/>
  <c r="S5" i="7"/>
  <c r="R24" i="7"/>
  <c r="S25" i="7"/>
  <c r="Q27" i="7"/>
  <c r="N27" i="7" s="1"/>
  <c r="L27" i="7" s="1"/>
  <c r="K27" i="7" s="1"/>
  <c r="S26" i="7"/>
  <c r="R17" i="7"/>
  <c r="S21" i="7"/>
  <c r="R19" i="7"/>
  <c r="R28" i="7"/>
  <c r="Q23" i="7"/>
  <c r="S27" i="7"/>
  <c r="R20" i="7"/>
  <c r="S22" i="7"/>
  <c r="R26" i="7"/>
  <c r="R5" i="7"/>
  <c r="S23" i="7"/>
  <c r="R18" i="7"/>
  <c r="R16" i="7"/>
  <c r="Q26" i="7"/>
  <c r="R21" i="7"/>
  <c r="Q28" i="7"/>
  <c r="Q5" i="7"/>
  <c r="R10" i="7"/>
  <c r="R27" i="7"/>
  <c r="Q25" i="7"/>
  <c r="R22" i="7"/>
  <c r="S17" i="7"/>
  <c r="S19" i="7"/>
  <c r="S24" i="7"/>
  <c r="S10" i="7"/>
  <c r="S18" i="7"/>
  <c r="S20" i="7"/>
  <c r="Q22" i="7"/>
  <c r="Q17" i="7"/>
  <c r="Q19" i="7"/>
  <c r="Q8" i="7"/>
  <c r="Q24" i="7"/>
  <c r="Q10" i="7"/>
  <c r="Q18" i="7"/>
  <c r="Q20" i="7"/>
  <c r="Q16" i="7"/>
  <c r="S8" i="7"/>
  <c r="S16" i="7"/>
  <c r="Q64" i="7"/>
  <c r="R62" i="7"/>
  <c r="R67" i="7"/>
  <c r="R73" i="7"/>
  <c r="R72" i="7"/>
  <c r="R74" i="7"/>
  <c r="R76" i="7"/>
  <c r="R81" i="7"/>
  <c r="R85" i="7"/>
  <c r="R80" i="7"/>
  <c r="Q68" i="7"/>
  <c r="Q78" i="7"/>
  <c r="Q62" i="7"/>
  <c r="Q67" i="7"/>
  <c r="Q73" i="7"/>
  <c r="Q74" i="7"/>
  <c r="Q76" i="7"/>
  <c r="Q81" i="7"/>
  <c r="Q85" i="7"/>
  <c r="Q80" i="7"/>
  <c r="S79" i="7"/>
  <c r="R63" i="7"/>
  <c r="S78" i="7"/>
  <c r="Q82" i="7"/>
  <c r="S62" i="7"/>
  <c r="R84" i="7"/>
  <c r="S67" i="7"/>
  <c r="R70" i="7"/>
  <c r="S73" i="7"/>
  <c r="R66" i="7"/>
  <c r="S72" i="7"/>
  <c r="R83" i="7"/>
  <c r="S74" i="7"/>
  <c r="R65" i="7"/>
  <c r="S76" i="7"/>
  <c r="R86" i="7"/>
  <c r="S81" i="7"/>
  <c r="R69" i="7"/>
  <c r="S85" i="7"/>
  <c r="R61" i="7"/>
  <c r="S80" i="7"/>
  <c r="R77" i="7"/>
  <c r="S68" i="7"/>
  <c r="R71" i="7"/>
  <c r="R79" i="7"/>
  <c r="R75" i="7"/>
  <c r="S64" i="7"/>
  <c r="Q79" i="7"/>
  <c r="S63" i="7"/>
  <c r="S70" i="7"/>
  <c r="S66" i="7"/>
  <c r="Q72" i="7"/>
  <c r="S83" i="7"/>
  <c r="S65" i="7"/>
  <c r="S69" i="7"/>
  <c r="S61" i="7"/>
  <c r="S77" i="7"/>
  <c r="S71" i="7"/>
  <c r="S75" i="7"/>
  <c r="Q63" i="7"/>
  <c r="R78" i="7"/>
  <c r="Q84" i="7"/>
  <c r="Q70" i="7"/>
  <c r="Q66" i="7"/>
  <c r="Q83" i="7"/>
  <c r="Q65" i="7"/>
  <c r="Q86" i="7"/>
  <c r="Q69" i="7"/>
  <c r="Q61" i="7"/>
  <c r="Q77" i="7"/>
  <c r="Q71" i="7"/>
  <c r="Q75" i="7"/>
  <c r="R68" i="7"/>
  <c r="S82" i="7"/>
  <c r="S84" i="7"/>
  <c r="S86" i="7"/>
  <c r="Q28" i="6"/>
  <c r="S5" i="6"/>
  <c r="R30" i="6"/>
  <c r="Q20" i="6"/>
  <c r="Q17" i="6"/>
  <c r="Q21" i="6"/>
  <c r="R4" i="6"/>
  <c r="Q23" i="6"/>
  <c r="S20" i="6"/>
  <c r="S17" i="6"/>
  <c r="S15" i="6"/>
  <c r="S13" i="6"/>
  <c r="S11" i="6"/>
  <c r="R10" i="6"/>
  <c r="S9" i="6"/>
  <c r="R8" i="6"/>
  <c r="R6" i="6"/>
  <c r="R5" i="6"/>
  <c r="S28" i="6"/>
  <c r="Q26" i="6"/>
  <c r="S25" i="6"/>
  <c r="R23" i="6"/>
  <c r="R17" i="6"/>
  <c r="Q15" i="6"/>
  <c r="Q13" i="6"/>
  <c r="Q11" i="6"/>
  <c r="R9" i="6"/>
  <c r="R25" i="6"/>
  <c r="R18" i="6"/>
  <c r="R16" i="6"/>
  <c r="R14" i="6"/>
  <c r="R12" i="6"/>
  <c r="Q25" i="6"/>
  <c r="S23" i="6"/>
  <c r="R22" i="6"/>
  <c r="S21" i="6"/>
  <c r="R19" i="6"/>
  <c r="R20" i="6"/>
  <c r="Q5" i="6"/>
  <c r="R13" i="6"/>
  <c r="R11" i="6"/>
  <c r="S22" i="6"/>
  <c r="S12" i="6"/>
  <c r="S10" i="6"/>
  <c r="Q9" i="6"/>
  <c r="S8" i="6"/>
  <c r="S6" i="6"/>
  <c r="Q30" i="6"/>
  <c r="R28" i="6"/>
  <c r="Q22" i="6"/>
  <c r="Q19" i="6"/>
  <c r="Q18" i="6"/>
  <c r="Q16" i="6"/>
  <c r="Q14" i="6"/>
  <c r="Q12" i="6"/>
  <c r="Q10" i="6"/>
  <c r="Q8" i="6"/>
  <c r="Q6" i="6"/>
  <c r="Q4" i="6"/>
  <c r="R21" i="6"/>
  <c r="R15" i="6"/>
  <c r="S30" i="6"/>
  <c r="S26" i="6"/>
  <c r="S19" i="6"/>
  <c r="S18" i="6"/>
  <c r="S16" i="6"/>
  <c r="S14" i="6"/>
  <c r="S4" i="6"/>
  <c r="S48" i="5"/>
  <c r="R12" i="5"/>
  <c r="R65" i="5"/>
  <c r="R111" i="5"/>
  <c r="R37" i="5"/>
  <c r="S102" i="5"/>
  <c r="Q57" i="5"/>
  <c r="Q79" i="5"/>
  <c r="S50" i="5"/>
  <c r="Q78" i="5"/>
  <c r="S103" i="5"/>
  <c r="S83" i="5"/>
  <c r="R103" i="5"/>
  <c r="S101" i="5"/>
  <c r="Q13" i="5"/>
  <c r="S51" i="5"/>
  <c r="Q108" i="5"/>
  <c r="S42" i="5"/>
  <c r="Q114" i="5"/>
  <c r="S81" i="5"/>
  <c r="Q53" i="5"/>
  <c r="Q49" i="5"/>
  <c r="Q12" i="5"/>
  <c r="Q65" i="5"/>
  <c r="Q85" i="5"/>
  <c r="Q84" i="5"/>
  <c r="Q82" i="5"/>
  <c r="R101" i="5"/>
  <c r="Q110" i="5"/>
  <c r="R100" i="5"/>
  <c r="Q87" i="5"/>
  <c r="S12" i="5"/>
  <c r="Q115" i="5"/>
  <c r="S65" i="5"/>
  <c r="N65" i="5" s="1"/>
  <c r="L65" i="5" s="1"/>
  <c r="K65" i="5" s="1"/>
  <c r="Q109" i="5"/>
  <c r="S111" i="5"/>
  <c r="S37" i="5"/>
  <c r="Q86" i="5"/>
  <c r="Q51" i="5"/>
  <c r="R42" i="5"/>
  <c r="Q81" i="5"/>
  <c r="S64" i="5"/>
  <c r="Q50" i="5"/>
  <c r="R40" i="5"/>
  <c r="R107" i="5"/>
  <c r="Q37" i="5"/>
  <c r="Q18" i="5"/>
  <c r="S57" i="5"/>
  <c r="R64" i="5"/>
  <c r="R79" i="5"/>
  <c r="R50" i="5"/>
  <c r="Q40" i="5"/>
  <c r="R78" i="5"/>
  <c r="R102" i="5"/>
  <c r="Q83" i="5"/>
  <c r="R57" i="5"/>
  <c r="N57" i="5" s="1"/>
  <c r="L57" i="5" s="1"/>
  <c r="K57" i="5" s="1"/>
  <c r="Q101" i="5"/>
  <c r="S110" i="5"/>
  <c r="Q10" i="5"/>
  <c r="Q80" i="5"/>
  <c r="Q8" i="5"/>
  <c r="S100" i="5"/>
  <c r="Q16" i="5"/>
  <c r="R48" i="5"/>
  <c r="R113" i="5"/>
  <c r="R49" i="5"/>
  <c r="Q107" i="5"/>
  <c r="R83" i="5"/>
  <c r="R51" i="5"/>
  <c r="N51" i="5" s="1"/>
  <c r="L51" i="5" s="1"/>
  <c r="K51" i="5" s="1"/>
  <c r="R81" i="5"/>
  <c r="S87" i="5"/>
  <c r="Q111" i="5"/>
  <c r="N111" i="5" s="1"/>
  <c r="L111" i="5" s="1"/>
  <c r="K111" i="5" s="1"/>
  <c r="S86" i="5"/>
  <c r="Q103" i="5"/>
  <c r="S85" i="5"/>
  <c r="Q102" i="5"/>
  <c r="S84" i="5"/>
  <c r="S82" i="5"/>
  <c r="S13" i="5"/>
  <c r="S108" i="5"/>
  <c r="Q42" i="5"/>
  <c r="S114" i="5"/>
  <c r="S53" i="5"/>
  <c r="S10" i="5"/>
  <c r="S80" i="5"/>
  <c r="Q64" i="5"/>
  <c r="S8" i="5"/>
  <c r="Q100" i="5"/>
  <c r="S16" i="5"/>
  <c r="R87" i="5"/>
  <c r="R115" i="5"/>
  <c r="R109" i="5"/>
  <c r="R86" i="5"/>
  <c r="R85" i="5"/>
  <c r="R84" i="5"/>
  <c r="R18" i="5"/>
  <c r="R82" i="5"/>
  <c r="R13" i="5"/>
  <c r="N13" i="5" s="1"/>
  <c r="L13" i="5" s="1"/>
  <c r="K13" i="5" s="1"/>
  <c r="R108" i="5"/>
  <c r="R114" i="5"/>
  <c r="R53" i="5"/>
  <c r="R10" i="5"/>
  <c r="R80" i="5"/>
  <c r="R8" i="5"/>
  <c r="R16" i="5"/>
  <c r="S79" i="5"/>
  <c r="N79" i="5" s="1"/>
  <c r="L79" i="5" s="1"/>
  <c r="K79" i="5" s="1"/>
  <c r="S113" i="5"/>
  <c r="S40" i="5"/>
  <c r="S78" i="5"/>
  <c r="S115" i="5"/>
  <c r="S109" i="5"/>
  <c r="S18" i="5"/>
  <c r="R115" i="4"/>
  <c r="S137" i="4"/>
  <c r="S117" i="4"/>
  <c r="Q17" i="4"/>
  <c r="S140" i="4"/>
  <c r="Q75" i="4"/>
  <c r="S149" i="4"/>
  <c r="S138" i="4"/>
  <c r="Q172" i="4"/>
  <c r="R148" i="4"/>
  <c r="R156" i="4"/>
  <c r="Q92" i="4"/>
  <c r="Q154" i="4"/>
  <c r="Q120" i="4"/>
  <c r="Q153" i="4"/>
  <c r="Q61" i="4"/>
  <c r="Q181" i="4"/>
  <c r="R176" i="4"/>
  <c r="Q74" i="4"/>
  <c r="Q112" i="4"/>
  <c r="Q44" i="4"/>
  <c r="R179" i="4"/>
  <c r="R180" i="4"/>
  <c r="Q109" i="4"/>
  <c r="Q144" i="4"/>
  <c r="S182" i="4"/>
  <c r="Q143" i="4"/>
  <c r="R9" i="4"/>
  <c r="Q152" i="4"/>
  <c r="Q174" i="4"/>
  <c r="Q139" i="4"/>
  <c r="R173" i="4"/>
  <c r="Q57" i="4"/>
  <c r="S74" i="4"/>
  <c r="S147" i="4"/>
  <c r="S136" i="4"/>
  <c r="R146" i="4"/>
  <c r="R117" i="4"/>
  <c r="Q58" i="4"/>
  <c r="Q118" i="4"/>
  <c r="R149" i="4"/>
  <c r="Q157" i="4"/>
  <c r="Q141" i="4"/>
  <c r="R151" i="4"/>
  <c r="S150" i="4"/>
  <c r="R119" i="4"/>
  <c r="R7" i="4"/>
  <c r="Q50" i="4"/>
  <c r="S31" i="4"/>
  <c r="Q169" i="4"/>
  <c r="R110" i="4"/>
  <c r="Q62" i="4"/>
  <c r="S157" i="4"/>
  <c r="Q56" i="4"/>
  <c r="R58" i="4"/>
  <c r="Q121" i="4"/>
  <c r="Q76" i="4"/>
  <c r="Q142" i="4"/>
  <c r="R181" i="4"/>
  <c r="Q116" i="4"/>
  <c r="Q175" i="4"/>
  <c r="R150" i="4"/>
  <c r="R139" i="4"/>
  <c r="Q93" i="4"/>
  <c r="R118" i="4"/>
  <c r="Q53" i="4"/>
  <c r="R50" i="4"/>
  <c r="R172" i="4"/>
  <c r="Q170" i="4"/>
  <c r="R57" i="4"/>
  <c r="S169" i="4"/>
  <c r="S62" i="4"/>
  <c r="Q156" i="4"/>
  <c r="R56" i="4"/>
  <c r="S121" i="4"/>
  <c r="R143" i="4"/>
  <c r="Q155" i="4"/>
  <c r="R76" i="4"/>
  <c r="S142" i="4"/>
  <c r="R44" i="4"/>
  <c r="Q9" i="4"/>
  <c r="Q24" i="4"/>
  <c r="Q114" i="4"/>
  <c r="R116" i="4"/>
  <c r="S175" i="4"/>
  <c r="R175" i="4"/>
  <c r="R141" i="4"/>
  <c r="Q55" i="4"/>
  <c r="Q94" i="4"/>
  <c r="Q115" i="4"/>
  <c r="Q119" i="4"/>
  <c r="R60" i="4"/>
  <c r="Q7" i="4"/>
  <c r="R134" i="4"/>
  <c r="S93" i="4"/>
  <c r="Q91" i="4"/>
  <c r="Q173" i="4"/>
  <c r="R53" i="4"/>
  <c r="R138" i="4"/>
  <c r="Q111" i="4"/>
  <c r="Q180" i="4"/>
  <c r="R170" i="4"/>
  <c r="R169" i="4"/>
  <c r="Q113" i="4"/>
  <c r="Q136" i="4"/>
  <c r="Q90" i="4"/>
  <c r="R144" i="4"/>
  <c r="R157" i="4"/>
  <c r="Q182" i="4"/>
  <c r="R112" i="4"/>
  <c r="S143" i="4"/>
  <c r="R17" i="4"/>
  <c r="S44" i="4"/>
  <c r="R61" i="4"/>
  <c r="S181" i="4"/>
  <c r="R107" i="4"/>
  <c r="R152" i="4"/>
  <c r="S141" i="4"/>
  <c r="N141" i="4" s="1"/>
  <c r="L141" i="4" s="1"/>
  <c r="K141" i="4" s="1"/>
  <c r="R140" i="4"/>
  <c r="R174" i="4"/>
  <c r="S139" i="4"/>
  <c r="Q60" i="4"/>
  <c r="Q134" i="4"/>
  <c r="R92" i="4"/>
  <c r="S118" i="4"/>
  <c r="Q138" i="4"/>
  <c r="N138" i="4" s="1"/>
  <c r="L138" i="4" s="1"/>
  <c r="K138" i="4" s="1"/>
  <c r="S172" i="4"/>
  <c r="R171" i="4"/>
  <c r="Q31" i="4"/>
  <c r="R137" i="4"/>
  <c r="R109" i="4"/>
  <c r="R136" i="4"/>
  <c r="Q117" i="4"/>
  <c r="R62" i="4"/>
  <c r="R154" i="4"/>
  <c r="S156" i="4"/>
  <c r="R182" i="4"/>
  <c r="R120" i="4"/>
  <c r="S155" i="4"/>
  <c r="R155" i="4"/>
  <c r="R142" i="4"/>
  <c r="R153" i="4"/>
  <c r="S9" i="4"/>
  <c r="Q176" i="4"/>
  <c r="Q107" i="4"/>
  <c r="R24" i="4"/>
  <c r="S114" i="4"/>
  <c r="R114" i="4"/>
  <c r="Q151" i="4"/>
  <c r="Q140" i="4"/>
  <c r="R55" i="4"/>
  <c r="Q150" i="4"/>
  <c r="R94" i="4"/>
  <c r="S115" i="4"/>
  <c r="R75" i="4"/>
  <c r="S119" i="4"/>
  <c r="S7" i="4"/>
  <c r="R93" i="4"/>
  <c r="Q179" i="4"/>
  <c r="Q149" i="4"/>
  <c r="R91" i="4"/>
  <c r="S173" i="4"/>
  <c r="Q148" i="4"/>
  <c r="Q171" i="4"/>
  <c r="R111" i="4"/>
  <c r="S180" i="4"/>
  <c r="R31" i="4"/>
  <c r="Q110" i="4"/>
  <c r="R113" i="4"/>
  <c r="Q147" i="4"/>
  <c r="Q146" i="4"/>
  <c r="R90" i="4"/>
  <c r="R121" i="4"/>
  <c r="R74" i="4"/>
  <c r="R147" i="4"/>
  <c r="S144" i="4"/>
  <c r="S154" i="4"/>
  <c r="S56" i="4"/>
  <c r="S58" i="4"/>
  <c r="S112" i="4"/>
  <c r="S120" i="4"/>
  <c r="S76" i="4"/>
  <c r="S17" i="4"/>
  <c r="S153" i="4"/>
  <c r="S61" i="4"/>
  <c r="S176" i="4"/>
  <c r="S24" i="4"/>
  <c r="S116" i="4"/>
  <c r="S152" i="4"/>
  <c r="S151" i="4"/>
  <c r="S55" i="4"/>
  <c r="S94" i="4"/>
  <c r="S174" i="4"/>
  <c r="S75" i="4"/>
  <c r="S60" i="4"/>
  <c r="S134" i="4"/>
  <c r="S92" i="4"/>
  <c r="S179" i="4"/>
  <c r="S91" i="4"/>
  <c r="S53" i="4"/>
  <c r="S50" i="4"/>
  <c r="S148" i="4"/>
  <c r="S111" i="4"/>
  <c r="S170" i="4"/>
  <c r="S57" i="4"/>
  <c r="S110" i="4"/>
  <c r="Q137" i="4"/>
  <c r="S113" i="4"/>
  <c r="S109" i="4"/>
  <c r="S146" i="4"/>
  <c r="N146" i="4" s="1"/>
  <c r="L146" i="4" s="1"/>
  <c r="K146" i="4" s="1"/>
  <c r="S90" i="4"/>
  <c r="Q198" i="3"/>
  <c r="R165" i="3"/>
  <c r="Q158" i="3"/>
  <c r="Q163" i="3"/>
  <c r="S213" i="3"/>
  <c r="S96" i="3"/>
  <c r="S223" i="3"/>
  <c r="Q157" i="3"/>
  <c r="S202" i="3"/>
  <c r="S199" i="3"/>
  <c r="S12" i="3"/>
  <c r="S177" i="3"/>
  <c r="S125" i="3"/>
  <c r="S97" i="3"/>
  <c r="S93" i="3"/>
  <c r="S210" i="3"/>
  <c r="S162" i="3"/>
  <c r="S173" i="3"/>
  <c r="S171" i="3"/>
  <c r="S209" i="3"/>
  <c r="S220" i="3"/>
  <c r="S219" i="3"/>
  <c r="S123" i="3"/>
  <c r="R204" i="3"/>
  <c r="R126" i="3"/>
  <c r="R76" i="3"/>
  <c r="Q175" i="3"/>
  <c r="Q174" i="3"/>
  <c r="S206" i="3"/>
  <c r="R75" i="3"/>
  <c r="S201" i="3"/>
  <c r="R200" i="3"/>
  <c r="Q124" i="3"/>
  <c r="S119" i="3"/>
  <c r="S168" i="3"/>
  <c r="Q94" i="3"/>
  <c r="Q160" i="3"/>
  <c r="S158" i="3"/>
  <c r="S170" i="3"/>
  <c r="S70" i="3"/>
  <c r="R45" i="3"/>
  <c r="R181" i="3"/>
  <c r="Q122" i="3"/>
  <c r="S165" i="3"/>
  <c r="S178" i="3"/>
  <c r="R164" i="3"/>
  <c r="R12" i="3"/>
  <c r="Q5" i="3"/>
  <c r="Q214" i="3"/>
  <c r="S212" i="3"/>
  <c r="S195" i="3"/>
  <c r="R64" i="3"/>
  <c r="S121" i="3"/>
  <c r="Q222" i="3"/>
  <c r="R180" i="3"/>
  <c r="Q155" i="3"/>
  <c r="S176" i="3"/>
  <c r="Q42" i="3"/>
  <c r="S67" i="3"/>
  <c r="R172" i="3"/>
  <c r="Q205" i="3"/>
  <c r="S75" i="3"/>
  <c r="Q38" i="3"/>
  <c r="Q37" i="3"/>
  <c r="S124" i="3"/>
  <c r="S197" i="3"/>
  <c r="S63" i="3"/>
  <c r="R196" i="3"/>
  <c r="R213" i="3"/>
  <c r="Q119" i="3"/>
  <c r="R176" i="3"/>
  <c r="R210" i="3"/>
  <c r="Q51" i="3"/>
  <c r="R209" i="3"/>
  <c r="Q69" i="3"/>
  <c r="Q216" i="3"/>
  <c r="R203" i="3"/>
  <c r="Q156" i="3"/>
  <c r="R199" i="3"/>
  <c r="Q44" i="3"/>
  <c r="Q154" i="3"/>
  <c r="R5" i="3"/>
  <c r="R195" i="3"/>
  <c r="Q68" i="3"/>
  <c r="Q127" i="3"/>
  <c r="R71" i="3"/>
  <c r="R162" i="3"/>
  <c r="Q159" i="3"/>
  <c r="R51" i="3"/>
  <c r="R70" i="3"/>
  <c r="Q208" i="3"/>
  <c r="Q221" i="3"/>
  <c r="R207" i="3"/>
  <c r="R169" i="3"/>
  <c r="R219" i="3"/>
  <c r="Q123" i="3"/>
  <c r="Q218" i="3"/>
  <c r="Q179" i="3"/>
  <c r="R69" i="3"/>
  <c r="S216" i="3"/>
  <c r="R38" i="3"/>
  <c r="Q203" i="3"/>
  <c r="Q178" i="3"/>
  <c r="Q215" i="3"/>
  <c r="R156" i="3"/>
  <c r="R201" i="3"/>
  <c r="R155" i="3"/>
  <c r="Q153" i="3"/>
  <c r="R44" i="3"/>
  <c r="R177" i="3"/>
  <c r="Q125" i="3"/>
  <c r="R154" i="3"/>
  <c r="R197" i="3"/>
  <c r="S217" i="3"/>
  <c r="Q63" i="3"/>
  <c r="R16" i="3"/>
  <c r="R212" i="3"/>
  <c r="Q195" i="3"/>
  <c r="Q65" i="3"/>
  <c r="R68" i="3"/>
  <c r="R168" i="3"/>
  <c r="Q72" i="3"/>
  <c r="Q172" i="3"/>
  <c r="Q171" i="3"/>
  <c r="R222" i="3"/>
  <c r="Q181" i="3"/>
  <c r="Q207" i="3"/>
  <c r="Q180" i="3"/>
  <c r="Q220" i="3"/>
  <c r="R205" i="3"/>
  <c r="S218" i="3"/>
  <c r="Q76" i="3"/>
  <c r="R122" i="3"/>
  <c r="S38" i="3"/>
  <c r="R202" i="3"/>
  <c r="R163" i="3"/>
  <c r="S155" i="3"/>
  <c r="R37" i="3"/>
  <c r="R214" i="3"/>
  <c r="Q213" i="3"/>
  <c r="R96" i="3"/>
  <c r="R194" i="3"/>
  <c r="Q15" i="3"/>
  <c r="R223" i="3"/>
  <c r="Q71" i="3"/>
  <c r="Q161" i="3"/>
  <c r="Q67" i="3"/>
  <c r="R159" i="3"/>
  <c r="R170" i="3"/>
  <c r="Q45" i="3"/>
  <c r="R208" i="3"/>
  <c r="R221" i="3"/>
  <c r="Q206" i="3"/>
  <c r="Q169" i="3"/>
  <c r="Q219" i="3"/>
  <c r="Q204" i="3"/>
  <c r="Q126" i="3"/>
  <c r="R179" i="3"/>
  <c r="R216" i="3"/>
  <c r="R157" i="3"/>
  <c r="Q164" i="3"/>
  <c r="R215" i="3"/>
  <c r="Q201" i="3"/>
  <c r="Q200" i="3"/>
  <c r="Q199" i="3"/>
  <c r="R153" i="3"/>
  <c r="Q177" i="3"/>
  <c r="R198" i="3"/>
  <c r="R124" i="3"/>
  <c r="Q197" i="3"/>
  <c r="Q217" i="3"/>
  <c r="Q196" i="3"/>
  <c r="Q16" i="3"/>
  <c r="Q212" i="3"/>
  <c r="Q64" i="3"/>
  <c r="R65" i="3"/>
  <c r="Q168" i="3"/>
  <c r="R94" i="3"/>
  <c r="Q93" i="3"/>
  <c r="R127" i="3"/>
  <c r="Q176" i="3"/>
  <c r="R15" i="3"/>
  <c r="Q223" i="3"/>
  <c r="N223" i="3" s="1"/>
  <c r="L223" i="3" s="1"/>
  <c r="K223" i="3" s="1"/>
  <c r="R72" i="3"/>
  <c r="Q173" i="3"/>
  <c r="R161" i="3"/>
  <c r="Q162" i="3"/>
  <c r="R42" i="3"/>
  <c r="Q97" i="3"/>
  <c r="R175" i="3"/>
  <c r="Q121" i="3"/>
  <c r="R174" i="3"/>
  <c r="R160" i="3"/>
  <c r="R97" i="3"/>
  <c r="R93" i="3"/>
  <c r="R121" i="3"/>
  <c r="R173" i="3"/>
  <c r="R67" i="3"/>
  <c r="R171" i="3"/>
  <c r="R158" i="3"/>
  <c r="R206" i="3"/>
  <c r="R220" i="3"/>
  <c r="R123" i="3"/>
  <c r="R218" i="3"/>
  <c r="R178" i="3"/>
  <c r="R125" i="3"/>
  <c r="R217" i="3"/>
  <c r="R63" i="3"/>
  <c r="R119" i="3"/>
  <c r="S94" i="3"/>
  <c r="S15" i="3"/>
  <c r="S175" i="3"/>
  <c r="S127" i="3"/>
  <c r="S72" i="3"/>
  <c r="S174" i="3"/>
  <c r="Q210" i="3"/>
  <c r="S71" i="3"/>
  <c r="S42" i="3"/>
  <c r="S161" i="3"/>
  <c r="S160" i="3"/>
  <c r="S172" i="3"/>
  <c r="S159" i="3"/>
  <c r="S51" i="3"/>
  <c r="Q170" i="3"/>
  <c r="S222" i="3"/>
  <c r="Q70" i="3"/>
  <c r="S45" i="3"/>
  <c r="Q209" i="3"/>
  <c r="S208" i="3"/>
  <c r="S221" i="3"/>
  <c r="S207" i="3"/>
  <c r="S180" i="3"/>
  <c r="S169" i="3"/>
  <c r="S205" i="3"/>
  <c r="S204" i="3"/>
  <c r="N204" i="3" s="1"/>
  <c r="L204" i="3" s="1"/>
  <c r="K204" i="3" s="1"/>
  <c r="S126" i="3"/>
  <c r="S179" i="3"/>
  <c r="Q75" i="3"/>
  <c r="S69" i="3"/>
  <c r="N69" i="3" s="1"/>
  <c r="L69" i="3" s="1"/>
  <c r="K69" i="3" s="1"/>
  <c r="S122" i="3"/>
  <c r="S157" i="3"/>
  <c r="Q165" i="3"/>
  <c r="S203" i="3"/>
  <c r="S164" i="3"/>
  <c r="Q202" i="3"/>
  <c r="S215" i="3"/>
  <c r="S156" i="3"/>
  <c r="S163" i="3"/>
  <c r="S200" i="3"/>
  <c r="S153" i="3"/>
  <c r="Q12" i="3"/>
  <c r="N12" i="3" s="1"/>
  <c r="L12" i="3" s="1"/>
  <c r="K12" i="3" s="1"/>
  <c r="S44" i="3"/>
  <c r="S37" i="3"/>
  <c r="S198" i="3"/>
  <c r="S154" i="3"/>
  <c r="S5" i="3"/>
  <c r="S214" i="3"/>
  <c r="S196" i="3"/>
  <c r="S16" i="3"/>
  <c r="S64" i="3"/>
  <c r="Q96" i="3"/>
  <c r="S65" i="3"/>
  <c r="S68" i="3"/>
  <c r="S194" i="3"/>
  <c r="S181" i="3"/>
  <c r="R126" i="1"/>
  <c r="S119" i="1"/>
  <c r="S42" i="1"/>
  <c r="Q107" i="1"/>
  <c r="S27" i="1"/>
  <c r="R80" i="1"/>
  <c r="R121" i="1"/>
  <c r="Q93" i="1"/>
  <c r="Q120" i="1"/>
  <c r="S133" i="1"/>
  <c r="S103" i="1"/>
  <c r="R102" i="1"/>
  <c r="R119" i="1"/>
  <c r="Q114" i="1"/>
  <c r="S134" i="1"/>
  <c r="S92" i="1"/>
  <c r="R133" i="1"/>
  <c r="Q86" i="1"/>
  <c r="Q52" i="1"/>
  <c r="Q123" i="1"/>
  <c r="Q122" i="1"/>
  <c r="Q94" i="1"/>
  <c r="S121" i="1"/>
  <c r="Q135" i="1"/>
  <c r="S87" i="1"/>
  <c r="S108" i="1"/>
  <c r="Q124" i="1"/>
  <c r="S113" i="1"/>
  <c r="R91" i="1"/>
  <c r="Q76" i="1"/>
  <c r="Q115" i="1"/>
  <c r="S114" i="1"/>
  <c r="S55" i="1"/>
  <c r="S129" i="1"/>
  <c r="R134" i="1"/>
  <c r="S76" i="1"/>
  <c r="S128" i="1"/>
  <c r="S131" i="1"/>
  <c r="R54" i="1"/>
  <c r="R56" i="1"/>
  <c r="R29" i="1"/>
  <c r="S95" i="1"/>
  <c r="S86" i="1"/>
  <c r="Q116" i="1"/>
  <c r="S123" i="1"/>
  <c r="S122" i="1"/>
  <c r="Q105" i="1"/>
  <c r="Q118" i="1"/>
  <c r="Q51" i="1"/>
  <c r="R93" i="1"/>
  <c r="R89" i="1"/>
  <c r="Q119" i="1"/>
  <c r="Q85" i="1"/>
  <c r="R131" i="1"/>
  <c r="R42" i="1"/>
  <c r="Q126" i="1"/>
  <c r="Q56" i="1"/>
  <c r="Q29" i="1"/>
  <c r="Q125" i="1"/>
  <c r="S124" i="1"/>
  <c r="Q66" i="1"/>
  <c r="R95" i="1"/>
  <c r="S118" i="1"/>
  <c r="R118" i="1"/>
  <c r="R27" i="1"/>
  <c r="Q84" i="1"/>
  <c r="R51" i="1"/>
  <c r="Q129" i="1"/>
  <c r="Q88" i="1"/>
  <c r="R87" i="1"/>
  <c r="R104" i="1"/>
  <c r="R113" i="1"/>
  <c r="Q92" i="1"/>
  <c r="R90" i="1"/>
  <c r="Q89" i="1"/>
  <c r="R103" i="1"/>
  <c r="Q112" i="1"/>
  <c r="R85" i="1"/>
  <c r="R128" i="1"/>
  <c r="Q131" i="1"/>
  <c r="R111" i="1"/>
  <c r="R108" i="1"/>
  <c r="R125" i="1"/>
  <c r="Q130" i="1"/>
  <c r="S52" i="1"/>
  <c r="Q106" i="1"/>
  <c r="R115" i="1"/>
  <c r="R94" i="1"/>
  <c r="R135" i="1"/>
  <c r="Q104" i="1"/>
  <c r="Q133" i="1"/>
  <c r="Q42" i="1"/>
  <c r="S126" i="1"/>
  <c r="Q127" i="1"/>
  <c r="S56" i="1"/>
  <c r="S29" i="1"/>
  <c r="Q57" i="1"/>
  <c r="S125" i="1"/>
  <c r="Q117" i="1"/>
  <c r="R124" i="1"/>
  <c r="Q95" i="1"/>
  <c r="R86" i="1"/>
  <c r="R52" i="1"/>
  <c r="R123" i="1"/>
  <c r="R122" i="1"/>
  <c r="Q80" i="1"/>
  <c r="R84" i="1"/>
  <c r="R114" i="1"/>
  <c r="R55" i="1"/>
  <c r="R88" i="1"/>
  <c r="R120" i="1"/>
  <c r="Q113" i="1"/>
  <c r="Q91" i="1"/>
  <c r="Q90" i="1"/>
  <c r="Q102" i="1"/>
  <c r="R112" i="1"/>
  <c r="R76" i="1"/>
  <c r="Q128" i="1"/>
  <c r="Q54" i="1"/>
  <c r="Q111" i="1"/>
  <c r="Q108" i="1"/>
  <c r="S107" i="1"/>
  <c r="S127" i="1"/>
  <c r="S66" i="1"/>
  <c r="S130" i="1"/>
  <c r="S116" i="1"/>
  <c r="R129" i="1"/>
  <c r="R92" i="1"/>
  <c r="R107" i="1"/>
  <c r="R127" i="1"/>
  <c r="R57" i="1"/>
  <c r="R117" i="1"/>
  <c r="R66" i="1"/>
  <c r="R130" i="1"/>
  <c r="R116" i="1"/>
  <c r="R106" i="1"/>
  <c r="R105" i="1"/>
  <c r="S115" i="1"/>
  <c r="Q27" i="1"/>
  <c r="S80" i="1"/>
  <c r="S84" i="1"/>
  <c r="S51" i="1"/>
  <c r="Q55" i="1"/>
  <c r="S94" i="1"/>
  <c r="S88" i="1"/>
  <c r="Q121" i="1"/>
  <c r="S135" i="1"/>
  <c r="Q87" i="1"/>
  <c r="S120" i="1"/>
  <c r="Q134" i="1"/>
  <c r="S104" i="1"/>
  <c r="S93" i="1"/>
  <c r="S91" i="1"/>
  <c r="S90" i="1"/>
  <c r="S89" i="1"/>
  <c r="Q103" i="1"/>
  <c r="S102" i="1"/>
  <c r="S112" i="1"/>
  <c r="S85" i="1"/>
  <c r="S54" i="1"/>
  <c r="S111" i="1"/>
  <c r="S57" i="1"/>
  <c r="S117" i="1"/>
  <c r="S106" i="1"/>
  <c r="S105" i="1"/>
  <c r="Q46" i="18"/>
  <c r="S56" i="18"/>
  <c r="O56" i="18" s="1"/>
  <c r="Q66" i="18"/>
  <c r="Q40" i="18"/>
  <c r="S72" i="18"/>
  <c r="S67" i="18"/>
  <c r="R89" i="18"/>
  <c r="R42" i="18"/>
  <c r="Q13" i="18"/>
  <c r="S63" i="18"/>
  <c r="O63" i="18" s="1"/>
  <c r="Q41" i="18"/>
  <c r="Q61" i="18"/>
  <c r="Q88" i="18"/>
  <c r="S36" i="18"/>
  <c r="O36" i="18" s="1"/>
  <c r="Q65" i="18"/>
  <c r="Q90" i="18"/>
  <c r="S87" i="18"/>
  <c r="O87" i="18" s="1"/>
  <c r="R49" i="18"/>
  <c r="R72" i="18"/>
  <c r="R27" i="18"/>
  <c r="S16" i="18"/>
  <c r="O16" i="18" s="1"/>
  <c r="R47" i="18"/>
  <c r="S70" i="18"/>
  <c r="O70" i="18" s="1"/>
  <c r="R50" i="18"/>
  <c r="S27" i="18"/>
  <c r="S60" i="18"/>
  <c r="O60" i="18" s="1"/>
  <c r="Q76" i="18"/>
  <c r="Q35" i="18"/>
  <c r="Q57" i="18"/>
  <c r="Q59" i="18"/>
  <c r="Q79" i="18"/>
  <c r="Q44" i="18"/>
  <c r="R13" i="18"/>
  <c r="R26" i="18"/>
  <c r="S61" i="18"/>
  <c r="O61" i="18" s="1"/>
  <c r="R88" i="18"/>
  <c r="R58" i="18"/>
  <c r="Q51" i="18"/>
  <c r="R65" i="18"/>
  <c r="Q78" i="18"/>
  <c r="Q77" i="18"/>
  <c r="S76" i="18"/>
  <c r="O76" i="18" s="1"/>
  <c r="Q45" i="18"/>
  <c r="Q80" i="18"/>
  <c r="Q19" i="18"/>
  <c r="S57" i="18"/>
  <c r="O57" i="18" s="1"/>
  <c r="Q48" i="18"/>
  <c r="R66" i="18"/>
  <c r="N37" i="18"/>
  <c r="L37" i="18" s="1"/>
  <c r="J37" i="18" s="1"/>
  <c r="Q50" i="18"/>
  <c r="R44" i="18"/>
  <c r="R41" i="18"/>
  <c r="Q27" i="18"/>
  <c r="Q26" i="18"/>
  <c r="Q67" i="18"/>
  <c r="Q58" i="18"/>
  <c r="R51" i="18"/>
  <c r="S78" i="18"/>
  <c r="O78" i="18" s="1"/>
  <c r="R77" i="18"/>
  <c r="R76" i="18"/>
  <c r="S45" i="18"/>
  <c r="O45" i="18" s="1"/>
  <c r="R62" i="18"/>
  <c r="S80" i="18"/>
  <c r="O80" i="18" s="1"/>
  <c r="R80" i="18"/>
  <c r="R87" i="18"/>
  <c r="R19" i="18"/>
  <c r="Q49" i="18"/>
  <c r="Q64" i="18"/>
  <c r="R57" i="18"/>
  <c r="S48" i="18"/>
  <c r="O48" i="18" s="1"/>
  <c r="R71" i="18"/>
  <c r="R70" i="18"/>
  <c r="Q56" i="18"/>
  <c r="R40" i="18"/>
  <c r="S41" i="18"/>
  <c r="R67" i="18"/>
  <c r="R61" i="18"/>
  <c r="Q60" i="18"/>
  <c r="Q36" i="18"/>
  <c r="S65" i="18"/>
  <c r="O65" i="18" s="1"/>
  <c r="R90" i="18"/>
  <c r="R16" i="18"/>
  <c r="R35" i="18"/>
  <c r="Q62" i="18"/>
  <c r="Q87" i="18"/>
  <c r="R63" i="18"/>
  <c r="R59" i="18"/>
  <c r="Q71" i="18"/>
  <c r="R46" i="18"/>
  <c r="Q70" i="18"/>
  <c r="R79" i="18"/>
  <c r="R56" i="18"/>
  <c r="Q72" i="18"/>
  <c r="S50" i="18"/>
  <c r="Q89" i="18"/>
  <c r="R60" i="18"/>
  <c r="R36" i="18"/>
  <c r="Q42" i="18"/>
  <c r="R78" i="18"/>
  <c r="Q16" i="18"/>
  <c r="Q47" i="18"/>
  <c r="R45" i="18"/>
  <c r="S49" i="18"/>
  <c r="O49" i="18" s="1"/>
  <c r="R64" i="18"/>
  <c r="Q63" i="18"/>
  <c r="R48" i="18"/>
  <c r="S88" i="18"/>
  <c r="O88" i="18" s="1"/>
  <c r="S58" i="18"/>
  <c r="O58" i="18" s="1"/>
  <c r="S51" i="18"/>
  <c r="O51" i="18" s="1"/>
  <c r="S42" i="18"/>
  <c r="O42" i="18" s="1"/>
  <c r="S90" i="18"/>
  <c r="O90" i="18" s="1"/>
  <c r="S77" i="18"/>
  <c r="O77" i="18" s="1"/>
  <c r="S47" i="18"/>
  <c r="O47" i="18" s="1"/>
  <c r="S35" i="18"/>
  <c r="O35" i="18" s="1"/>
  <c r="S62" i="18"/>
  <c r="O62" i="18" s="1"/>
  <c r="S19" i="18"/>
  <c r="O19" i="18" s="1"/>
  <c r="S64" i="18"/>
  <c r="O64" i="18" s="1"/>
  <c r="S59" i="18"/>
  <c r="O59" i="18" s="1"/>
  <c r="S71" i="18"/>
  <c r="O71" i="18" s="1"/>
  <c r="S46" i="18"/>
  <c r="O46" i="18" s="1"/>
  <c r="S79" i="18"/>
  <c r="O79" i="18" s="1"/>
  <c r="S66" i="18"/>
  <c r="O66" i="18" s="1"/>
  <c r="S44" i="18"/>
  <c r="S13" i="18"/>
  <c r="S40" i="18"/>
  <c r="S26" i="18"/>
  <c r="S89" i="18"/>
  <c r="N68" i="18"/>
  <c r="L68" i="18" s="1"/>
  <c r="J68" i="18" s="1"/>
  <c r="N24" i="18"/>
  <c r="L24" i="18" s="1"/>
  <c r="J24" i="18" s="1"/>
  <c r="N101" i="5" l="1"/>
  <c r="L101" i="5" s="1"/>
  <c r="K101" i="5" s="1"/>
  <c r="N32" i="11"/>
  <c r="L32" i="11" s="1"/>
  <c r="K32" i="11" s="1"/>
  <c r="N136" i="4"/>
  <c r="L136" i="4" s="1"/>
  <c r="K136" i="4" s="1"/>
  <c r="N18" i="7"/>
  <c r="L18" i="7" s="1"/>
  <c r="K18" i="7" s="1"/>
  <c r="N154" i="4"/>
  <c r="L154" i="4" s="1"/>
  <c r="K154" i="4" s="1"/>
  <c r="N14" i="13"/>
  <c r="L14" i="13" s="1"/>
  <c r="K14" i="13" s="1"/>
  <c r="N26" i="13"/>
  <c r="L26" i="13" s="1"/>
  <c r="K26" i="13" s="1"/>
  <c r="N23" i="13"/>
  <c r="L23" i="13" s="1"/>
  <c r="K23" i="13" s="1"/>
  <c r="N29" i="13"/>
  <c r="L29" i="13" s="1"/>
  <c r="K29" i="13" s="1"/>
  <c r="N25" i="13"/>
  <c r="L25" i="13" s="1"/>
  <c r="K25" i="13" s="1"/>
  <c r="N24" i="13"/>
  <c r="L24" i="13" s="1"/>
  <c r="K24" i="13" s="1"/>
  <c r="N30" i="13"/>
  <c r="L30" i="13" s="1"/>
  <c r="K30" i="13" s="1"/>
  <c r="N27" i="13"/>
  <c r="L27" i="13" s="1"/>
  <c r="K27" i="13" s="1"/>
  <c r="N17" i="15"/>
  <c r="L17" i="15" s="1"/>
  <c r="K17" i="15" s="1"/>
  <c r="N19" i="15"/>
  <c r="L19" i="15" s="1"/>
  <c r="K19" i="15" s="1"/>
  <c r="N22" i="15"/>
  <c r="L22" i="15" s="1"/>
  <c r="K22" i="15" s="1"/>
  <c r="N31" i="15"/>
  <c r="L31" i="15" s="1"/>
  <c r="K31" i="15" s="1"/>
  <c r="N23" i="15"/>
  <c r="L23" i="15" s="1"/>
  <c r="K23" i="15" s="1"/>
  <c r="N5" i="15"/>
  <c r="L5" i="15" s="1"/>
  <c r="K5" i="15" s="1"/>
  <c r="N40" i="15"/>
  <c r="L40" i="15" s="1"/>
  <c r="K40" i="15" s="1"/>
  <c r="N39" i="15"/>
  <c r="L39" i="15" s="1"/>
  <c r="K39" i="15" s="1"/>
  <c r="N29" i="15"/>
  <c r="L29" i="15" s="1"/>
  <c r="K29" i="15" s="1"/>
  <c r="N18" i="15"/>
  <c r="L18" i="15" s="1"/>
  <c r="K18" i="15" s="1"/>
  <c r="N24" i="15"/>
  <c r="L24" i="15" s="1"/>
  <c r="K24" i="15" s="1"/>
  <c r="N26" i="15"/>
  <c r="L26" i="15" s="1"/>
  <c r="K26" i="15" s="1"/>
  <c r="N42" i="15"/>
  <c r="L42" i="15" s="1"/>
  <c r="K42" i="15" s="1"/>
  <c r="N46" i="15"/>
  <c r="L46" i="15" s="1"/>
  <c r="K46" i="15" s="1"/>
  <c r="N45" i="12"/>
  <c r="L45" i="12" s="1"/>
  <c r="K45" i="12" s="1"/>
  <c r="N60" i="12"/>
  <c r="L60" i="12" s="1"/>
  <c r="K60" i="12" s="1"/>
  <c r="N70" i="12"/>
  <c r="L70" i="12" s="1"/>
  <c r="K70" i="12" s="1"/>
  <c r="N65" i="12"/>
  <c r="L65" i="12" s="1"/>
  <c r="K65" i="12" s="1"/>
  <c r="N47" i="12"/>
  <c r="L47" i="12" s="1"/>
  <c r="K47" i="12" s="1"/>
  <c r="N49" i="12"/>
  <c r="L49" i="12" s="1"/>
  <c r="K49" i="12" s="1"/>
  <c r="N51" i="12"/>
  <c r="L51" i="12" s="1"/>
  <c r="K51" i="12" s="1"/>
  <c r="N56" i="12"/>
  <c r="L56" i="12" s="1"/>
  <c r="K56" i="12" s="1"/>
  <c r="N74" i="12"/>
  <c r="L74" i="12" s="1"/>
  <c r="K74" i="12" s="1"/>
  <c r="N13" i="12"/>
  <c r="L13" i="12" s="1"/>
  <c r="K13" i="12" s="1"/>
  <c r="N41" i="12"/>
  <c r="L41" i="12" s="1"/>
  <c r="K41" i="12" s="1"/>
  <c r="N15" i="12"/>
  <c r="L15" i="12" s="1"/>
  <c r="K15" i="12" s="1"/>
  <c r="N34" i="12"/>
  <c r="L34" i="12" s="1"/>
  <c r="K34" i="12" s="1"/>
  <c r="N71" i="12"/>
  <c r="L71" i="12" s="1"/>
  <c r="K71" i="12" s="1"/>
  <c r="N58" i="12"/>
  <c r="L58" i="12" s="1"/>
  <c r="K58" i="12" s="1"/>
  <c r="N19" i="12"/>
  <c r="L19" i="12" s="1"/>
  <c r="K19" i="12" s="1"/>
  <c r="N46" i="12"/>
  <c r="L46" i="12" s="1"/>
  <c r="K46" i="12" s="1"/>
  <c r="N59" i="12"/>
  <c r="L59" i="12" s="1"/>
  <c r="K59" i="12" s="1"/>
  <c r="N44" i="12"/>
  <c r="L44" i="12" s="1"/>
  <c r="K44" i="12" s="1"/>
  <c r="N72" i="12"/>
  <c r="L72" i="12" s="1"/>
  <c r="K72" i="12" s="1"/>
  <c r="N57" i="12"/>
  <c r="L57" i="12" s="1"/>
  <c r="K57" i="12" s="1"/>
  <c r="N66" i="12"/>
  <c r="L66" i="12" s="1"/>
  <c r="K66" i="12" s="1"/>
  <c r="N73" i="12"/>
  <c r="L73" i="12" s="1"/>
  <c r="K73" i="12" s="1"/>
  <c r="N42" i="12"/>
  <c r="L42" i="12" s="1"/>
  <c r="K42" i="12" s="1"/>
  <c r="N38" i="11"/>
  <c r="L38" i="11" s="1"/>
  <c r="K38" i="11" s="1"/>
  <c r="N51" i="11"/>
  <c r="L51" i="11" s="1"/>
  <c r="K51" i="11" s="1"/>
  <c r="N49" i="11"/>
  <c r="L49" i="11" s="1"/>
  <c r="K49" i="11" s="1"/>
  <c r="N74" i="11"/>
  <c r="L74" i="11" s="1"/>
  <c r="K74" i="11" s="1"/>
  <c r="N94" i="11"/>
  <c r="L94" i="11" s="1"/>
  <c r="K94" i="11" s="1"/>
  <c r="N82" i="11"/>
  <c r="L82" i="11" s="1"/>
  <c r="K82" i="11" s="1"/>
  <c r="N73" i="11"/>
  <c r="L73" i="11" s="1"/>
  <c r="K73" i="11" s="1"/>
  <c r="N50" i="11"/>
  <c r="L50" i="11" s="1"/>
  <c r="K50" i="11" s="1"/>
  <c r="N48" i="11"/>
  <c r="L48" i="11" s="1"/>
  <c r="K48" i="11" s="1"/>
  <c r="N45" i="11"/>
  <c r="L45" i="11" s="1"/>
  <c r="K45" i="11" s="1"/>
  <c r="N76" i="11"/>
  <c r="L76" i="11" s="1"/>
  <c r="K76" i="11" s="1"/>
  <c r="N83" i="11"/>
  <c r="L83" i="11" s="1"/>
  <c r="K83" i="11" s="1"/>
  <c r="N66" i="11"/>
  <c r="L66" i="11" s="1"/>
  <c r="K66" i="11" s="1"/>
  <c r="N70" i="11"/>
  <c r="L70" i="11" s="1"/>
  <c r="K70" i="11" s="1"/>
  <c r="N71" i="11"/>
  <c r="L71" i="11" s="1"/>
  <c r="K71" i="11" s="1"/>
  <c r="N46" i="11"/>
  <c r="L46" i="11" s="1"/>
  <c r="K46" i="11" s="1"/>
  <c r="N81" i="11"/>
  <c r="L81" i="11" s="1"/>
  <c r="K81" i="11" s="1"/>
  <c r="N60" i="11"/>
  <c r="L60" i="11" s="1"/>
  <c r="K60" i="11" s="1"/>
  <c r="N63" i="11"/>
  <c r="L63" i="11" s="1"/>
  <c r="K63" i="11" s="1"/>
  <c r="N62" i="11"/>
  <c r="L62" i="11" s="1"/>
  <c r="K62" i="11" s="1"/>
  <c r="N44" i="11"/>
  <c r="L44" i="11" s="1"/>
  <c r="K44" i="11" s="1"/>
  <c r="N64" i="11"/>
  <c r="L64" i="11" s="1"/>
  <c r="K64" i="11" s="1"/>
  <c r="N12" i="11"/>
  <c r="L12" i="11" s="1"/>
  <c r="K12" i="11" s="1"/>
  <c r="N80" i="11"/>
  <c r="L80" i="11" s="1"/>
  <c r="K80" i="11" s="1"/>
  <c r="N95" i="11"/>
  <c r="L95" i="11" s="1"/>
  <c r="K95" i="11" s="1"/>
  <c r="N87" i="11"/>
  <c r="L87" i="11" s="1"/>
  <c r="K87" i="11" s="1"/>
  <c r="N41" i="11"/>
  <c r="L41" i="11" s="1"/>
  <c r="K41" i="11" s="1"/>
  <c r="N72" i="11"/>
  <c r="L72" i="11" s="1"/>
  <c r="K72" i="11" s="1"/>
  <c r="N24" i="11"/>
  <c r="L24" i="11" s="1"/>
  <c r="K24" i="11" s="1"/>
  <c r="N88" i="11"/>
  <c r="L88" i="11" s="1"/>
  <c r="K88" i="11" s="1"/>
  <c r="N53" i="11"/>
  <c r="L53" i="11" s="1"/>
  <c r="K53" i="11" s="1"/>
  <c r="N84" i="11"/>
  <c r="L84" i="11" s="1"/>
  <c r="K84" i="11" s="1"/>
  <c r="N22" i="11"/>
  <c r="L22" i="11" s="1"/>
  <c r="K22" i="11" s="1"/>
  <c r="N85" i="11"/>
  <c r="L85" i="11" s="1"/>
  <c r="K85" i="11" s="1"/>
  <c r="N78" i="11"/>
  <c r="L78" i="11" s="1"/>
  <c r="K78" i="11" s="1"/>
  <c r="N77" i="11"/>
  <c r="L77" i="11" s="1"/>
  <c r="K77" i="11" s="1"/>
  <c r="N86" i="11"/>
  <c r="L86" i="11" s="1"/>
  <c r="K86" i="11" s="1"/>
  <c r="N69" i="11"/>
  <c r="L69" i="11" s="1"/>
  <c r="K69" i="11" s="1"/>
  <c r="N93" i="11"/>
  <c r="L93" i="11" s="1"/>
  <c r="K93" i="11" s="1"/>
  <c r="N42" i="11"/>
  <c r="L42" i="11" s="1"/>
  <c r="K42" i="11" s="1"/>
  <c r="N26" i="11"/>
  <c r="L26" i="11" s="1"/>
  <c r="K26" i="11" s="1"/>
  <c r="N41" i="10"/>
  <c r="L41" i="10" s="1"/>
  <c r="K41" i="10" s="1"/>
  <c r="N55" i="10"/>
  <c r="L55" i="10" s="1"/>
  <c r="K55" i="10" s="1"/>
  <c r="N58" i="10"/>
  <c r="L58" i="10" s="1"/>
  <c r="K58" i="10" s="1"/>
  <c r="N50" i="10"/>
  <c r="L50" i="10" s="1"/>
  <c r="K50" i="10" s="1"/>
  <c r="N51" i="10"/>
  <c r="L51" i="10" s="1"/>
  <c r="K51" i="10" s="1"/>
  <c r="N35" i="10"/>
  <c r="L35" i="10" s="1"/>
  <c r="K35" i="10" s="1"/>
  <c r="N62" i="10"/>
  <c r="L62" i="10" s="1"/>
  <c r="K62" i="10" s="1"/>
  <c r="N26" i="10"/>
  <c r="L26" i="10" s="1"/>
  <c r="K26" i="10" s="1"/>
  <c r="N44" i="10"/>
  <c r="L44" i="10" s="1"/>
  <c r="K44" i="10" s="1"/>
  <c r="N52" i="10"/>
  <c r="L52" i="10" s="1"/>
  <c r="K52" i="10" s="1"/>
  <c r="N57" i="10"/>
  <c r="L57" i="10" s="1"/>
  <c r="K57" i="10" s="1"/>
  <c r="N48" i="10"/>
  <c r="L48" i="10" s="1"/>
  <c r="K48" i="10" s="1"/>
  <c r="N49" i="10"/>
  <c r="L49" i="10" s="1"/>
  <c r="K49" i="10" s="1"/>
  <c r="N43" i="10"/>
  <c r="L43" i="10" s="1"/>
  <c r="K43" i="10" s="1"/>
  <c r="N63" i="10"/>
  <c r="L63" i="10" s="1"/>
  <c r="K63" i="10" s="1"/>
  <c r="N61" i="10"/>
  <c r="L61" i="10" s="1"/>
  <c r="K61" i="10" s="1"/>
  <c r="N53" i="10"/>
  <c r="L53" i="10" s="1"/>
  <c r="K53" i="10" s="1"/>
  <c r="N27" i="10"/>
  <c r="L27" i="10" s="1"/>
  <c r="K27" i="10" s="1"/>
  <c r="N45" i="10"/>
  <c r="L45" i="10" s="1"/>
  <c r="K45" i="10" s="1"/>
  <c r="N42" i="10"/>
  <c r="L42" i="10" s="1"/>
  <c r="K42" i="10" s="1"/>
  <c r="N54" i="10"/>
  <c r="L54" i="10" s="1"/>
  <c r="K54" i="10" s="1"/>
  <c r="N32" i="9"/>
  <c r="L32" i="9" s="1"/>
  <c r="K32" i="9" s="1"/>
  <c r="N28" i="9"/>
  <c r="L28" i="9" s="1"/>
  <c r="K28" i="9" s="1"/>
  <c r="N36" i="9"/>
  <c r="L36" i="9" s="1"/>
  <c r="K36" i="9" s="1"/>
  <c r="N42" i="9"/>
  <c r="L42" i="9" s="1"/>
  <c r="K42" i="9" s="1"/>
  <c r="N29" i="9"/>
  <c r="L29" i="9" s="1"/>
  <c r="K29" i="9" s="1"/>
  <c r="N35" i="9"/>
  <c r="L35" i="9" s="1"/>
  <c r="K35" i="9" s="1"/>
  <c r="N21" i="9"/>
  <c r="L21" i="9" s="1"/>
  <c r="K21" i="9" s="1"/>
  <c r="N39" i="9"/>
  <c r="L39" i="9" s="1"/>
  <c r="K39" i="9" s="1"/>
  <c r="N41" i="9"/>
  <c r="L41" i="9" s="1"/>
  <c r="K41" i="9" s="1"/>
  <c r="N40" i="9"/>
  <c r="L40" i="9" s="1"/>
  <c r="K40" i="9" s="1"/>
  <c r="N26" i="9"/>
  <c r="L26" i="9" s="1"/>
  <c r="K26" i="9" s="1"/>
  <c r="N22" i="9"/>
  <c r="L22" i="9" s="1"/>
  <c r="K22" i="9" s="1"/>
  <c r="N15" i="21"/>
  <c r="L15" i="21" s="1"/>
  <c r="K15" i="21" s="1"/>
  <c r="N20" i="21"/>
  <c r="L20" i="21" s="1"/>
  <c r="K20" i="21" s="1"/>
  <c r="N16" i="21"/>
  <c r="L16" i="21" s="1"/>
  <c r="K16" i="21" s="1"/>
  <c r="N17" i="21"/>
  <c r="L17" i="21" s="1"/>
  <c r="K17" i="21" s="1"/>
  <c r="N13" i="21"/>
  <c r="L13" i="21" s="1"/>
  <c r="K13" i="21" s="1"/>
  <c r="N11" i="21"/>
  <c r="L11" i="21" s="1"/>
  <c r="K11" i="21" s="1"/>
  <c r="N16" i="7"/>
  <c r="L16" i="7" s="1"/>
  <c r="K16" i="7" s="1"/>
  <c r="N24" i="7"/>
  <c r="L24" i="7" s="1"/>
  <c r="K24" i="7" s="1"/>
  <c r="N10" i="7"/>
  <c r="L10" i="7" s="1"/>
  <c r="K10" i="7" s="1"/>
  <c r="N21" i="7"/>
  <c r="L21" i="7" s="1"/>
  <c r="K21" i="7" s="1"/>
  <c r="N25" i="7"/>
  <c r="L25" i="7" s="1"/>
  <c r="K25" i="7" s="1"/>
  <c r="N26" i="7"/>
  <c r="L26" i="7" s="1"/>
  <c r="K26" i="7" s="1"/>
  <c r="N20" i="7"/>
  <c r="L20" i="7" s="1"/>
  <c r="K20" i="7" s="1"/>
  <c r="N8" i="7"/>
  <c r="L8" i="7" s="1"/>
  <c r="K8" i="7" s="1"/>
  <c r="N5" i="7"/>
  <c r="L5" i="7" s="1"/>
  <c r="K5" i="7" s="1"/>
  <c r="N23" i="7"/>
  <c r="L23" i="7" s="1"/>
  <c r="K23" i="7" s="1"/>
  <c r="N28" i="7"/>
  <c r="L28" i="7" s="1"/>
  <c r="K28" i="7" s="1"/>
  <c r="N22" i="7"/>
  <c r="L22" i="7" s="1"/>
  <c r="K22" i="7" s="1"/>
  <c r="N17" i="7"/>
  <c r="L17" i="7" s="1"/>
  <c r="K17" i="7" s="1"/>
  <c r="N19" i="7"/>
  <c r="L19" i="7" s="1"/>
  <c r="K19" i="7" s="1"/>
  <c r="N5" i="6"/>
  <c r="L5" i="6" s="1"/>
  <c r="K5" i="6" s="1"/>
  <c r="N79" i="7"/>
  <c r="L79" i="7" s="1"/>
  <c r="K79" i="7" s="1"/>
  <c r="N64" i="7"/>
  <c r="L64" i="7" s="1"/>
  <c r="K64" i="7" s="1"/>
  <c r="N73" i="7"/>
  <c r="L73" i="7" s="1"/>
  <c r="K73" i="7" s="1"/>
  <c r="N70" i="7"/>
  <c r="L70" i="7" s="1"/>
  <c r="K70" i="7" s="1"/>
  <c r="N67" i="7"/>
  <c r="L67" i="7" s="1"/>
  <c r="K67" i="7" s="1"/>
  <c r="N74" i="7"/>
  <c r="L74" i="7" s="1"/>
  <c r="K74" i="7" s="1"/>
  <c r="N85" i="7"/>
  <c r="L85" i="7" s="1"/>
  <c r="K85" i="7" s="1"/>
  <c r="N77" i="7"/>
  <c r="L77" i="7" s="1"/>
  <c r="K77" i="7" s="1"/>
  <c r="N65" i="7"/>
  <c r="L65" i="7" s="1"/>
  <c r="K65" i="7" s="1"/>
  <c r="N84" i="7"/>
  <c r="L84" i="7" s="1"/>
  <c r="K84" i="7" s="1"/>
  <c r="N68" i="7"/>
  <c r="L68" i="7" s="1"/>
  <c r="K68" i="7" s="1"/>
  <c r="N81" i="7"/>
  <c r="L81" i="7" s="1"/>
  <c r="K81" i="7" s="1"/>
  <c r="N76" i="7"/>
  <c r="L76" i="7" s="1"/>
  <c r="K76" i="7" s="1"/>
  <c r="N62" i="7"/>
  <c r="L62" i="7" s="1"/>
  <c r="K62" i="7" s="1"/>
  <c r="N71" i="7"/>
  <c r="L71" i="7" s="1"/>
  <c r="K71" i="7" s="1"/>
  <c r="N69" i="7"/>
  <c r="L69" i="7" s="1"/>
  <c r="K69" i="7" s="1"/>
  <c r="N66" i="7"/>
  <c r="L66" i="7" s="1"/>
  <c r="K66" i="7" s="1"/>
  <c r="N72" i="7"/>
  <c r="L72" i="7" s="1"/>
  <c r="K72" i="7" s="1"/>
  <c r="N82" i="7"/>
  <c r="L82" i="7" s="1"/>
  <c r="K82" i="7" s="1"/>
  <c r="N80" i="7"/>
  <c r="L80" i="7" s="1"/>
  <c r="K80" i="7" s="1"/>
  <c r="N86" i="7"/>
  <c r="L86" i="7" s="1"/>
  <c r="K86" i="7" s="1"/>
  <c r="N61" i="7"/>
  <c r="L61" i="7" s="1"/>
  <c r="K61" i="7" s="1"/>
  <c r="N83" i="7"/>
  <c r="L83" i="7" s="1"/>
  <c r="K83" i="7" s="1"/>
  <c r="N78" i="7"/>
  <c r="L78" i="7" s="1"/>
  <c r="K78" i="7" s="1"/>
  <c r="N63" i="7"/>
  <c r="L63" i="7" s="1"/>
  <c r="K63" i="7" s="1"/>
  <c r="N75" i="7"/>
  <c r="L75" i="7" s="1"/>
  <c r="K75" i="7" s="1"/>
  <c r="N15" i="6"/>
  <c r="L15" i="6" s="1"/>
  <c r="K15" i="6" s="1"/>
  <c r="N16" i="6"/>
  <c r="L16" i="6" s="1"/>
  <c r="K16" i="6" s="1"/>
  <c r="N14" i="6"/>
  <c r="L14" i="6" s="1"/>
  <c r="K14" i="6" s="1"/>
  <c r="N6" i="6"/>
  <c r="L6" i="6" s="1"/>
  <c r="K6" i="6" s="1"/>
  <c r="N25" i="6"/>
  <c r="L25" i="6" s="1"/>
  <c r="K25" i="6" s="1"/>
  <c r="N21" i="6"/>
  <c r="L21" i="6" s="1"/>
  <c r="K21" i="6" s="1"/>
  <c r="N28" i="6"/>
  <c r="L28" i="6" s="1"/>
  <c r="K28" i="6" s="1"/>
  <c r="N17" i="6"/>
  <c r="L17" i="6" s="1"/>
  <c r="K17" i="6" s="1"/>
  <c r="N8" i="6"/>
  <c r="L8" i="6" s="1"/>
  <c r="K8" i="6" s="1"/>
  <c r="N13" i="6"/>
  <c r="L13" i="6" s="1"/>
  <c r="K13" i="6" s="1"/>
  <c r="N20" i="6"/>
  <c r="L20" i="6" s="1"/>
  <c r="K20" i="6" s="1"/>
  <c r="N4" i="6"/>
  <c r="L4" i="6" s="1"/>
  <c r="K4" i="6" s="1"/>
  <c r="N10" i="6"/>
  <c r="L10" i="6" s="1"/>
  <c r="K10" i="6" s="1"/>
  <c r="N18" i="6"/>
  <c r="L18" i="6" s="1"/>
  <c r="K18" i="6" s="1"/>
  <c r="N22" i="6"/>
  <c r="L22" i="6" s="1"/>
  <c r="K22" i="6" s="1"/>
  <c r="N23" i="6"/>
  <c r="L23" i="6" s="1"/>
  <c r="K23" i="6" s="1"/>
  <c r="N11" i="6"/>
  <c r="L11" i="6" s="1"/>
  <c r="K11" i="6" s="1"/>
  <c r="N26" i="6"/>
  <c r="L26" i="6" s="1"/>
  <c r="K26" i="6" s="1"/>
  <c r="N12" i="6"/>
  <c r="L12" i="6" s="1"/>
  <c r="K12" i="6" s="1"/>
  <c r="N19" i="6"/>
  <c r="L19" i="6" s="1"/>
  <c r="K19" i="6" s="1"/>
  <c r="N30" i="6"/>
  <c r="L30" i="6" s="1"/>
  <c r="K30" i="6" s="1"/>
  <c r="N9" i="6"/>
  <c r="L9" i="6" s="1"/>
  <c r="K9" i="6" s="1"/>
  <c r="N113" i="5"/>
  <c r="L113" i="5" s="1"/>
  <c r="K113" i="5" s="1"/>
  <c r="N80" i="5"/>
  <c r="L80" i="5" s="1"/>
  <c r="K80" i="5" s="1"/>
  <c r="N100" i="5"/>
  <c r="L100" i="5" s="1"/>
  <c r="K100" i="5" s="1"/>
  <c r="N102" i="5"/>
  <c r="L102" i="5" s="1"/>
  <c r="K102" i="5" s="1"/>
  <c r="N48" i="5"/>
  <c r="L48" i="5" s="1"/>
  <c r="K48" i="5" s="1"/>
  <c r="N37" i="5"/>
  <c r="L37" i="5" s="1"/>
  <c r="K37" i="5" s="1"/>
  <c r="N53" i="5"/>
  <c r="L53" i="5" s="1"/>
  <c r="K53" i="5" s="1"/>
  <c r="N87" i="5"/>
  <c r="L87" i="5" s="1"/>
  <c r="K87" i="5" s="1"/>
  <c r="N49" i="5"/>
  <c r="L49" i="5" s="1"/>
  <c r="K49" i="5" s="1"/>
  <c r="N12" i="5"/>
  <c r="L12" i="5" s="1"/>
  <c r="K12" i="5" s="1"/>
  <c r="N85" i="5"/>
  <c r="L85" i="5" s="1"/>
  <c r="K85" i="5" s="1"/>
  <c r="N107" i="5"/>
  <c r="L107" i="5" s="1"/>
  <c r="K107" i="5" s="1"/>
  <c r="N50" i="5"/>
  <c r="L50" i="5" s="1"/>
  <c r="K50" i="5" s="1"/>
  <c r="N40" i="5"/>
  <c r="L40" i="5" s="1"/>
  <c r="K40" i="5" s="1"/>
  <c r="N115" i="5"/>
  <c r="L115" i="5" s="1"/>
  <c r="K115" i="5" s="1"/>
  <c r="N108" i="5"/>
  <c r="L108" i="5" s="1"/>
  <c r="K108" i="5" s="1"/>
  <c r="N109" i="5"/>
  <c r="L109" i="5" s="1"/>
  <c r="K109" i="5" s="1"/>
  <c r="N42" i="5"/>
  <c r="L42" i="5" s="1"/>
  <c r="K42" i="5" s="1"/>
  <c r="N78" i="5"/>
  <c r="L78" i="5" s="1"/>
  <c r="K78" i="5" s="1"/>
  <c r="N64" i="5"/>
  <c r="L64" i="5" s="1"/>
  <c r="K64" i="5" s="1"/>
  <c r="N8" i="5"/>
  <c r="L8" i="5" s="1"/>
  <c r="K8" i="5" s="1"/>
  <c r="N114" i="5"/>
  <c r="L114" i="5" s="1"/>
  <c r="K114" i="5" s="1"/>
  <c r="N103" i="5"/>
  <c r="L103" i="5" s="1"/>
  <c r="K103" i="5" s="1"/>
  <c r="N81" i="5"/>
  <c r="L81" i="5" s="1"/>
  <c r="K81" i="5" s="1"/>
  <c r="N84" i="5"/>
  <c r="L84" i="5" s="1"/>
  <c r="K84" i="5" s="1"/>
  <c r="N18" i="5"/>
  <c r="L18" i="5" s="1"/>
  <c r="K18" i="5" s="1"/>
  <c r="N16" i="5"/>
  <c r="L16" i="5" s="1"/>
  <c r="K16" i="5" s="1"/>
  <c r="N82" i="5"/>
  <c r="L82" i="5" s="1"/>
  <c r="K82" i="5" s="1"/>
  <c r="N86" i="5"/>
  <c r="L86" i="5" s="1"/>
  <c r="K86" i="5" s="1"/>
  <c r="N10" i="5"/>
  <c r="L10" i="5" s="1"/>
  <c r="K10" i="5" s="1"/>
  <c r="N83" i="5"/>
  <c r="L83" i="5" s="1"/>
  <c r="K83" i="5" s="1"/>
  <c r="N110" i="5"/>
  <c r="L110" i="5" s="1"/>
  <c r="K110" i="5" s="1"/>
  <c r="N115" i="4"/>
  <c r="L115" i="4" s="1"/>
  <c r="K115" i="4" s="1"/>
  <c r="N119" i="4"/>
  <c r="L119" i="4" s="1"/>
  <c r="K119" i="4" s="1"/>
  <c r="N181" i="4"/>
  <c r="L181" i="4" s="1"/>
  <c r="K181" i="4" s="1"/>
  <c r="N139" i="4"/>
  <c r="L139" i="4" s="1"/>
  <c r="K139" i="4" s="1"/>
  <c r="N44" i="4"/>
  <c r="L44" i="4" s="1"/>
  <c r="K44" i="4" s="1"/>
  <c r="N61" i="4"/>
  <c r="L61" i="4" s="1"/>
  <c r="K61" i="4" s="1"/>
  <c r="N148" i="4"/>
  <c r="L148" i="4" s="1"/>
  <c r="K148" i="4" s="1"/>
  <c r="N74" i="4"/>
  <c r="L74" i="4" s="1"/>
  <c r="K74" i="4" s="1"/>
  <c r="N137" i="4"/>
  <c r="L137" i="4" s="1"/>
  <c r="K137" i="4" s="1"/>
  <c r="N24" i="4"/>
  <c r="L24" i="4" s="1"/>
  <c r="K24" i="4" s="1"/>
  <c r="N58" i="4"/>
  <c r="L58" i="4" s="1"/>
  <c r="K58" i="4" s="1"/>
  <c r="N180" i="4"/>
  <c r="L180" i="4" s="1"/>
  <c r="K180" i="4" s="1"/>
  <c r="N114" i="4"/>
  <c r="L114" i="4" s="1"/>
  <c r="K114" i="4" s="1"/>
  <c r="N155" i="4"/>
  <c r="L155" i="4" s="1"/>
  <c r="K155" i="4" s="1"/>
  <c r="N156" i="4"/>
  <c r="L156" i="4" s="1"/>
  <c r="K156" i="4" s="1"/>
  <c r="N143" i="4"/>
  <c r="L143" i="4" s="1"/>
  <c r="K143" i="4" s="1"/>
  <c r="N172" i="4"/>
  <c r="L172" i="4" s="1"/>
  <c r="K172" i="4" s="1"/>
  <c r="N151" i="4"/>
  <c r="L151" i="4" s="1"/>
  <c r="K151" i="4" s="1"/>
  <c r="N53" i="4"/>
  <c r="L53" i="4" s="1"/>
  <c r="K53" i="4" s="1"/>
  <c r="N134" i="4"/>
  <c r="L134" i="4" s="1"/>
  <c r="K134" i="4" s="1"/>
  <c r="N153" i="4"/>
  <c r="L153" i="4" s="1"/>
  <c r="K153" i="4" s="1"/>
  <c r="N75" i="4"/>
  <c r="L75" i="4" s="1"/>
  <c r="K75" i="4" s="1"/>
  <c r="N150" i="4"/>
  <c r="L150" i="4" s="1"/>
  <c r="K150" i="4" s="1"/>
  <c r="N117" i="4"/>
  <c r="L117" i="4" s="1"/>
  <c r="K117" i="4" s="1"/>
  <c r="N31" i="4"/>
  <c r="L31" i="4" s="1"/>
  <c r="K31" i="4" s="1"/>
  <c r="N152" i="4"/>
  <c r="L152" i="4" s="1"/>
  <c r="K152" i="4" s="1"/>
  <c r="N7" i="4"/>
  <c r="L7" i="4" s="1"/>
  <c r="K7" i="4" s="1"/>
  <c r="N175" i="4"/>
  <c r="L175" i="4" s="1"/>
  <c r="K175" i="4" s="1"/>
  <c r="N93" i="4"/>
  <c r="L93" i="4" s="1"/>
  <c r="K93" i="4" s="1"/>
  <c r="N62" i="4"/>
  <c r="L62" i="4" s="1"/>
  <c r="K62" i="4" s="1"/>
  <c r="N91" i="4"/>
  <c r="L91" i="4" s="1"/>
  <c r="K91" i="4" s="1"/>
  <c r="N55" i="4"/>
  <c r="L55" i="4" s="1"/>
  <c r="K55" i="4" s="1"/>
  <c r="N17" i="4"/>
  <c r="L17" i="4" s="1"/>
  <c r="K17" i="4" s="1"/>
  <c r="N147" i="4"/>
  <c r="L147" i="4" s="1"/>
  <c r="K147" i="4" s="1"/>
  <c r="N118" i="4"/>
  <c r="L118" i="4" s="1"/>
  <c r="K118" i="4" s="1"/>
  <c r="N9" i="4"/>
  <c r="L9" i="4" s="1"/>
  <c r="K9" i="4" s="1"/>
  <c r="N157" i="4"/>
  <c r="L157" i="4" s="1"/>
  <c r="K157" i="4" s="1"/>
  <c r="N113" i="4"/>
  <c r="L113" i="4" s="1"/>
  <c r="K113" i="4" s="1"/>
  <c r="N170" i="4"/>
  <c r="L170" i="4" s="1"/>
  <c r="K170" i="4" s="1"/>
  <c r="N112" i="4"/>
  <c r="L112" i="4" s="1"/>
  <c r="K112" i="4" s="1"/>
  <c r="N144" i="4"/>
  <c r="L144" i="4" s="1"/>
  <c r="K144" i="4" s="1"/>
  <c r="N171" i="4"/>
  <c r="L171" i="4" s="1"/>
  <c r="K171" i="4" s="1"/>
  <c r="N149" i="4"/>
  <c r="L149" i="4" s="1"/>
  <c r="K149" i="4" s="1"/>
  <c r="N107" i="4"/>
  <c r="L107" i="4" s="1"/>
  <c r="K107" i="4" s="1"/>
  <c r="N142" i="4"/>
  <c r="L142" i="4" s="1"/>
  <c r="K142" i="4" s="1"/>
  <c r="N111" i="4"/>
  <c r="L111" i="4" s="1"/>
  <c r="K111" i="4" s="1"/>
  <c r="N60" i="4"/>
  <c r="L60" i="4" s="1"/>
  <c r="K60" i="4" s="1"/>
  <c r="N182" i="4"/>
  <c r="L182" i="4" s="1"/>
  <c r="K182" i="4" s="1"/>
  <c r="N173" i="4"/>
  <c r="L173" i="4" s="1"/>
  <c r="K173" i="4" s="1"/>
  <c r="N57" i="4"/>
  <c r="L57" i="4" s="1"/>
  <c r="K57" i="4" s="1"/>
  <c r="N50" i="4"/>
  <c r="L50" i="4" s="1"/>
  <c r="K50" i="4" s="1"/>
  <c r="N92" i="4"/>
  <c r="L92" i="4" s="1"/>
  <c r="K92" i="4" s="1"/>
  <c r="N174" i="4"/>
  <c r="L174" i="4" s="1"/>
  <c r="K174" i="4" s="1"/>
  <c r="N120" i="4"/>
  <c r="L120" i="4" s="1"/>
  <c r="K120" i="4" s="1"/>
  <c r="N109" i="4"/>
  <c r="L109" i="4" s="1"/>
  <c r="K109" i="4" s="1"/>
  <c r="N140" i="4"/>
  <c r="L140" i="4" s="1"/>
  <c r="K140" i="4" s="1"/>
  <c r="N169" i="4"/>
  <c r="L169" i="4" s="1"/>
  <c r="K169" i="4" s="1"/>
  <c r="N121" i="4"/>
  <c r="L121" i="4" s="1"/>
  <c r="K121" i="4" s="1"/>
  <c r="N90" i="4"/>
  <c r="L90" i="4" s="1"/>
  <c r="K90" i="4" s="1"/>
  <c r="N94" i="4"/>
  <c r="L94" i="4" s="1"/>
  <c r="K94" i="4" s="1"/>
  <c r="N116" i="4"/>
  <c r="L116" i="4" s="1"/>
  <c r="K116" i="4" s="1"/>
  <c r="N110" i="4"/>
  <c r="L110" i="4" s="1"/>
  <c r="K110" i="4" s="1"/>
  <c r="N179" i="4"/>
  <c r="L179" i="4" s="1"/>
  <c r="K179" i="4" s="1"/>
  <c r="N176" i="4"/>
  <c r="L176" i="4" s="1"/>
  <c r="K176" i="4" s="1"/>
  <c r="N76" i="4"/>
  <c r="L76" i="4" s="1"/>
  <c r="K76" i="4" s="1"/>
  <c r="N56" i="4"/>
  <c r="L56" i="4" s="1"/>
  <c r="K56" i="4" s="1"/>
  <c r="N207" i="3"/>
  <c r="L207" i="3" s="1"/>
  <c r="K207" i="3" s="1"/>
  <c r="N51" i="3"/>
  <c r="L51" i="3" s="1"/>
  <c r="K51" i="3" s="1"/>
  <c r="N124" i="3"/>
  <c r="L124" i="3" s="1"/>
  <c r="K124" i="3" s="1"/>
  <c r="N76" i="3"/>
  <c r="L76" i="3" s="1"/>
  <c r="K76" i="3" s="1"/>
  <c r="N65" i="3"/>
  <c r="L65" i="3" s="1"/>
  <c r="K65" i="3" s="1"/>
  <c r="N125" i="3"/>
  <c r="L125" i="3" s="1"/>
  <c r="K125" i="3" s="1"/>
  <c r="N220" i="3"/>
  <c r="L220" i="3" s="1"/>
  <c r="K220" i="3" s="1"/>
  <c r="N198" i="3"/>
  <c r="L198" i="3" s="1"/>
  <c r="K198" i="3" s="1"/>
  <c r="N171" i="3"/>
  <c r="L171" i="3" s="1"/>
  <c r="K171" i="3" s="1"/>
  <c r="N199" i="3"/>
  <c r="L199" i="3" s="1"/>
  <c r="K199" i="3" s="1"/>
  <c r="N206" i="3"/>
  <c r="L206" i="3" s="1"/>
  <c r="K206" i="3" s="1"/>
  <c r="N194" i="3"/>
  <c r="L194" i="3" s="1"/>
  <c r="K194" i="3" s="1"/>
  <c r="N37" i="3"/>
  <c r="L37" i="3" s="1"/>
  <c r="K37" i="3" s="1"/>
  <c r="N205" i="3"/>
  <c r="L205" i="3" s="1"/>
  <c r="K205" i="3" s="1"/>
  <c r="N181" i="3"/>
  <c r="L181" i="3" s="1"/>
  <c r="K181" i="3" s="1"/>
  <c r="N195" i="3"/>
  <c r="L195" i="3" s="1"/>
  <c r="K195" i="3" s="1"/>
  <c r="N201" i="3"/>
  <c r="L201" i="3" s="1"/>
  <c r="K201" i="3" s="1"/>
  <c r="N155" i="3"/>
  <c r="L155" i="3" s="1"/>
  <c r="K155" i="3" s="1"/>
  <c r="N213" i="3"/>
  <c r="L213" i="3" s="1"/>
  <c r="K213" i="3" s="1"/>
  <c r="N180" i="3"/>
  <c r="L180" i="3" s="1"/>
  <c r="K180" i="3" s="1"/>
  <c r="N163" i="3"/>
  <c r="L163" i="3" s="1"/>
  <c r="K163" i="3" s="1"/>
  <c r="N122" i="3"/>
  <c r="L122" i="3" s="1"/>
  <c r="K122" i="3" s="1"/>
  <c r="N210" i="3"/>
  <c r="L210" i="3" s="1"/>
  <c r="K210" i="3" s="1"/>
  <c r="N174" i="3"/>
  <c r="L174" i="3" s="1"/>
  <c r="K174" i="3" s="1"/>
  <c r="N168" i="3"/>
  <c r="L168" i="3" s="1"/>
  <c r="K168" i="3" s="1"/>
  <c r="N38" i="3"/>
  <c r="L38" i="3" s="1"/>
  <c r="K38" i="3" s="1"/>
  <c r="N157" i="3"/>
  <c r="L157" i="3" s="1"/>
  <c r="K157" i="3" s="1"/>
  <c r="N222" i="3"/>
  <c r="L222" i="3" s="1"/>
  <c r="K222" i="3" s="1"/>
  <c r="N158" i="3"/>
  <c r="L158" i="3" s="1"/>
  <c r="K158" i="3" s="1"/>
  <c r="N176" i="3"/>
  <c r="L176" i="3" s="1"/>
  <c r="K176" i="3" s="1"/>
  <c r="N212" i="3"/>
  <c r="L212" i="3" s="1"/>
  <c r="K212" i="3" s="1"/>
  <c r="N45" i="3"/>
  <c r="L45" i="3" s="1"/>
  <c r="K45" i="3" s="1"/>
  <c r="N96" i="3"/>
  <c r="L96" i="3" s="1"/>
  <c r="K96" i="3" s="1"/>
  <c r="N196" i="3"/>
  <c r="L196" i="3" s="1"/>
  <c r="K196" i="3" s="1"/>
  <c r="N75" i="3"/>
  <c r="L75" i="3" s="1"/>
  <c r="K75" i="3" s="1"/>
  <c r="N162" i="3"/>
  <c r="L162" i="3" s="1"/>
  <c r="K162" i="3" s="1"/>
  <c r="N64" i="3"/>
  <c r="L64" i="3" s="1"/>
  <c r="K64" i="3" s="1"/>
  <c r="N214" i="3"/>
  <c r="L214" i="3" s="1"/>
  <c r="K214" i="3" s="1"/>
  <c r="N200" i="3"/>
  <c r="L200" i="3" s="1"/>
  <c r="K200" i="3" s="1"/>
  <c r="N202" i="3"/>
  <c r="L202" i="3" s="1"/>
  <c r="K202" i="3" s="1"/>
  <c r="N179" i="3"/>
  <c r="L179" i="3" s="1"/>
  <c r="K179" i="3" s="1"/>
  <c r="N169" i="3"/>
  <c r="L169" i="3" s="1"/>
  <c r="K169" i="3" s="1"/>
  <c r="N208" i="3"/>
  <c r="L208" i="3" s="1"/>
  <c r="K208" i="3" s="1"/>
  <c r="N172" i="3"/>
  <c r="L172" i="3" s="1"/>
  <c r="K172" i="3" s="1"/>
  <c r="N175" i="3"/>
  <c r="L175" i="3" s="1"/>
  <c r="K175" i="3" s="1"/>
  <c r="N63" i="3"/>
  <c r="L63" i="3" s="1"/>
  <c r="K63" i="3" s="1"/>
  <c r="N178" i="3"/>
  <c r="L178" i="3" s="1"/>
  <c r="K178" i="3" s="1"/>
  <c r="N177" i="3"/>
  <c r="L177" i="3" s="1"/>
  <c r="K177" i="3" s="1"/>
  <c r="N219" i="3"/>
  <c r="L219" i="3" s="1"/>
  <c r="K219" i="3" s="1"/>
  <c r="N215" i="3"/>
  <c r="L215" i="3" s="1"/>
  <c r="K215" i="3" s="1"/>
  <c r="N216" i="3"/>
  <c r="L216" i="3" s="1"/>
  <c r="K216" i="3" s="1"/>
  <c r="N154" i="3"/>
  <c r="L154" i="3" s="1"/>
  <c r="K154" i="3" s="1"/>
  <c r="N217" i="3"/>
  <c r="L217" i="3" s="1"/>
  <c r="K217" i="3" s="1"/>
  <c r="N197" i="3"/>
  <c r="L197" i="3" s="1"/>
  <c r="K197" i="3" s="1"/>
  <c r="N165" i="3"/>
  <c r="L165" i="3" s="1"/>
  <c r="K165" i="3" s="1"/>
  <c r="N70" i="3"/>
  <c r="L70" i="3" s="1"/>
  <c r="K70" i="3" s="1"/>
  <c r="N119" i="3"/>
  <c r="L119" i="3" s="1"/>
  <c r="K119" i="3" s="1"/>
  <c r="N67" i="3"/>
  <c r="L67" i="3" s="1"/>
  <c r="K67" i="3" s="1"/>
  <c r="N121" i="3"/>
  <c r="L121" i="3" s="1"/>
  <c r="K121" i="3" s="1"/>
  <c r="N127" i="3"/>
  <c r="L127" i="3" s="1"/>
  <c r="K127" i="3" s="1"/>
  <c r="N42" i="3"/>
  <c r="L42" i="3" s="1"/>
  <c r="K42" i="3" s="1"/>
  <c r="N72" i="3"/>
  <c r="L72" i="3" s="1"/>
  <c r="K72" i="3" s="1"/>
  <c r="N153" i="3"/>
  <c r="L153" i="3" s="1"/>
  <c r="K153" i="3" s="1"/>
  <c r="N221" i="3"/>
  <c r="L221" i="3" s="1"/>
  <c r="K221" i="3" s="1"/>
  <c r="N159" i="3"/>
  <c r="L159" i="3" s="1"/>
  <c r="K159" i="3" s="1"/>
  <c r="N97" i="3"/>
  <c r="L97" i="3" s="1"/>
  <c r="K97" i="3" s="1"/>
  <c r="N16" i="3"/>
  <c r="L16" i="3" s="1"/>
  <c r="K16" i="3" s="1"/>
  <c r="N156" i="3"/>
  <c r="L156" i="3" s="1"/>
  <c r="K156" i="3" s="1"/>
  <c r="N203" i="3"/>
  <c r="L203" i="3" s="1"/>
  <c r="K203" i="3" s="1"/>
  <c r="N123" i="3"/>
  <c r="L123" i="3" s="1"/>
  <c r="K123" i="3" s="1"/>
  <c r="N173" i="3"/>
  <c r="L173" i="3" s="1"/>
  <c r="K173" i="3" s="1"/>
  <c r="N15" i="3"/>
  <c r="L15" i="3" s="1"/>
  <c r="K15" i="3" s="1"/>
  <c r="N94" i="3"/>
  <c r="L94" i="3" s="1"/>
  <c r="K94" i="3" s="1"/>
  <c r="N68" i="3"/>
  <c r="L68" i="3" s="1"/>
  <c r="K68" i="3" s="1"/>
  <c r="N5" i="3"/>
  <c r="L5" i="3" s="1"/>
  <c r="K5" i="3" s="1"/>
  <c r="N44" i="3"/>
  <c r="L44" i="3" s="1"/>
  <c r="K44" i="3" s="1"/>
  <c r="N164" i="3"/>
  <c r="L164" i="3" s="1"/>
  <c r="K164" i="3" s="1"/>
  <c r="N126" i="3"/>
  <c r="L126" i="3" s="1"/>
  <c r="K126" i="3" s="1"/>
  <c r="N209" i="3"/>
  <c r="L209" i="3" s="1"/>
  <c r="K209" i="3" s="1"/>
  <c r="N170" i="3"/>
  <c r="L170" i="3" s="1"/>
  <c r="K170" i="3" s="1"/>
  <c r="N71" i="3"/>
  <c r="L71" i="3" s="1"/>
  <c r="K71" i="3" s="1"/>
  <c r="N218" i="3"/>
  <c r="L218" i="3" s="1"/>
  <c r="K218" i="3" s="1"/>
  <c r="N160" i="3"/>
  <c r="L160" i="3" s="1"/>
  <c r="K160" i="3" s="1"/>
  <c r="N161" i="3"/>
  <c r="L161" i="3" s="1"/>
  <c r="K161" i="3" s="1"/>
  <c r="N93" i="3"/>
  <c r="L93" i="3" s="1"/>
  <c r="K93" i="3" s="1"/>
  <c r="N114" i="1"/>
  <c r="L114" i="1" s="1"/>
  <c r="K114" i="1" s="1"/>
  <c r="N124" i="1"/>
  <c r="L124" i="1" s="1"/>
  <c r="K124" i="1" s="1"/>
  <c r="N86" i="1"/>
  <c r="L86" i="1" s="1"/>
  <c r="K86" i="1" s="1"/>
  <c r="N133" i="1"/>
  <c r="L133" i="1" s="1"/>
  <c r="K133" i="1" s="1"/>
  <c r="N103" i="1"/>
  <c r="L103" i="1" s="1"/>
  <c r="K103" i="1" s="1"/>
  <c r="N76" i="1"/>
  <c r="L76" i="1" s="1"/>
  <c r="K76" i="1" s="1"/>
  <c r="N134" i="1"/>
  <c r="L134" i="1" s="1"/>
  <c r="K134" i="1" s="1"/>
  <c r="N128" i="1"/>
  <c r="L128" i="1" s="1"/>
  <c r="K128" i="1" s="1"/>
  <c r="N56" i="1"/>
  <c r="L56" i="1" s="1"/>
  <c r="K56" i="1" s="1"/>
  <c r="N113" i="1"/>
  <c r="L113" i="1" s="1"/>
  <c r="K113" i="1" s="1"/>
  <c r="N102" i="1"/>
  <c r="L102" i="1" s="1"/>
  <c r="K102" i="1" s="1"/>
  <c r="N121" i="1"/>
  <c r="L121" i="1" s="1"/>
  <c r="K121" i="1" s="1"/>
  <c r="N90" i="1"/>
  <c r="L90" i="1" s="1"/>
  <c r="K90" i="1" s="1"/>
  <c r="N108" i="1"/>
  <c r="L108" i="1" s="1"/>
  <c r="K108" i="1" s="1"/>
  <c r="N107" i="1"/>
  <c r="L107" i="1" s="1"/>
  <c r="K107" i="1" s="1"/>
  <c r="N54" i="1"/>
  <c r="L54" i="1" s="1"/>
  <c r="K54" i="1" s="1"/>
  <c r="N122" i="1"/>
  <c r="L122" i="1" s="1"/>
  <c r="K122" i="1" s="1"/>
  <c r="N119" i="1"/>
  <c r="L119" i="1" s="1"/>
  <c r="K119" i="1" s="1"/>
  <c r="N106" i="1"/>
  <c r="L106" i="1" s="1"/>
  <c r="K106" i="1" s="1"/>
  <c r="N123" i="1"/>
  <c r="L123" i="1" s="1"/>
  <c r="K123" i="1" s="1"/>
  <c r="N111" i="1"/>
  <c r="L111" i="1" s="1"/>
  <c r="K111" i="1" s="1"/>
  <c r="N91" i="1"/>
  <c r="L91" i="1" s="1"/>
  <c r="K91" i="1" s="1"/>
  <c r="N120" i="1"/>
  <c r="L120" i="1" s="1"/>
  <c r="K120" i="1" s="1"/>
  <c r="N88" i="1"/>
  <c r="L88" i="1" s="1"/>
  <c r="K88" i="1" s="1"/>
  <c r="N27" i="1"/>
  <c r="L27" i="1" s="1"/>
  <c r="K27" i="1" s="1"/>
  <c r="N116" i="1"/>
  <c r="L116" i="1" s="1"/>
  <c r="K116" i="1" s="1"/>
  <c r="N66" i="1"/>
  <c r="L66" i="1" s="1"/>
  <c r="K66" i="1" s="1"/>
  <c r="N42" i="1"/>
  <c r="L42" i="1" s="1"/>
  <c r="K42" i="1" s="1"/>
  <c r="N131" i="1"/>
  <c r="L131" i="1" s="1"/>
  <c r="K131" i="1" s="1"/>
  <c r="N126" i="1"/>
  <c r="L126" i="1" s="1"/>
  <c r="K126" i="1" s="1"/>
  <c r="N85" i="1"/>
  <c r="L85" i="1" s="1"/>
  <c r="K85" i="1" s="1"/>
  <c r="N55" i="1"/>
  <c r="L55" i="1" s="1"/>
  <c r="K55" i="1" s="1"/>
  <c r="N112" i="1"/>
  <c r="L112" i="1" s="1"/>
  <c r="K112" i="1" s="1"/>
  <c r="N92" i="1"/>
  <c r="L92" i="1" s="1"/>
  <c r="K92" i="1" s="1"/>
  <c r="N52" i="1"/>
  <c r="L52" i="1" s="1"/>
  <c r="K52" i="1" s="1"/>
  <c r="N95" i="1"/>
  <c r="L95" i="1" s="1"/>
  <c r="K95" i="1" s="1"/>
  <c r="N29" i="1"/>
  <c r="L29" i="1" s="1"/>
  <c r="K29" i="1" s="1"/>
  <c r="N129" i="1"/>
  <c r="L129" i="1" s="1"/>
  <c r="K129" i="1" s="1"/>
  <c r="N80" i="1"/>
  <c r="L80" i="1" s="1"/>
  <c r="K80" i="1" s="1"/>
  <c r="N117" i="1"/>
  <c r="L117" i="1" s="1"/>
  <c r="K117" i="1" s="1"/>
  <c r="N93" i="1"/>
  <c r="L93" i="1" s="1"/>
  <c r="K93" i="1" s="1"/>
  <c r="N115" i="1"/>
  <c r="L115" i="1" s="1"/>
  <c r="K115" i="1" s="1"/>
  <c r="N125" i="1"/>
  <c r="L125" i="1" s="1"/>
  <c r="K125" i="1" s="1"/>
  <c r="N51" i="1"/>
  <c r="L51" i="1" s="1"/>
  <c r="K51" i="1" s="1"/>
  <c r="N104" i="1"/>
  <c r="L104" i="1" s="1"/>
  <c r="K104" i="1" s="1"/>
  <c r="N135" i="1"/>
  <c r="L135" i="1" s="1"/>
  <c r="K135" i="1" s="1"/>
  <c r="N94" i="1"/>
  <c r="L94" i="1" s="1"/>
  <c r="K94" i="1" s="1"/>
  <c r="N105" i="1"/>
  <c r="L105" i="1" s="1"/>
  <c r="K105" i="1" s="1"/>
  <c r="N130" i="1"/>
  <c r="L130" i="1" s="1"/>
  <c r="K130" i="1" s="1"/>
  <c r="N57" i="1"/>
  <c r="L57" i="1" s="1"/>
  <c r="K57" i="1" s="1"/>
  <c r="N118" i="1"/>
  <c r="L118" i="1" s="1"/>
  <c r="K118" i="1" s="1"/>
  <c r="N89" i="1"/>
  <c r="L89" i="1" s="1"/>
  <c r="K89" i="1" s="1"/>
  <c r="N87" i="1"/>
  <c r="L87" i="1" s="1"/>
  <c r="K87" i="1" s="1"/>
  <c r="N84" i="1"/>
  <c r="L84" i="1" s="1"/>
  <c r="K84" i="1" s="1"/>
  <c r="N127" i="1"/>
  <c r="L127" i="1" s="1"/>
  <c r="K127" i="1" s="1"/>
  <c r="N51" i="18"/>
  <c r="L51" i="18" s="1"/>
  <c r="K51" i="18" s="1"/>
  <c r="N72" i="18"/>
  <c r="L72" i="18" s="1"/>
  <c r="K72" i="18" s="1"/>
  <c r="N87" i="18"/>
  <c r="L87" i="18" s="1"/>
  <c r="K87" i="18" s="1"/>
  <c r="N26" i="18"/>
  <c r="L26" i="18" s="1"/>
  <c r="K26" i="18" s="1"/>
  <c r="N62" i="18"/>
  <c r="L62" i="18" s="1"/>
  <c r="K62" i="18" s="1"/>
  <c r="N45" i="18"/>
  <c r="L45" i="18" s="1"/>
  <c r="K45" i="18" s="1"/>
  <c r="N70" i="18"/>
  <c r="L70" i="18" s="1"/>
  <c r="K70" i="18" s="1"/>
  <c r="N76" i="18"/>
  <c r="L76" i="18" s="1"/>
  <c r="K76" i="18" s="1"/>
  <c r="N27" i="18"/>
  <c r="L27" i="18" s="1"/>
  <c r="K27" i="18" s="1"/>
  <c r="N50" i="18"/>
  <c r="L50" i="18" s="1"/>
  <c r="K50" i="18" s="1"/>
  <c r="N58" i="18"/>
  <c r="L58" i="18" s="1"/>
  <c r="K58" i="18" s="1"/>
  <c r="N56" i="18"/>
  <c r="L56" i="18" s="1"/>
  <c r="K56" i="18" s="1"/>
  <c r="N44" i="18"/>
  <c r="L44" i="18" s="1"/>
  <c r="K44" i="18" s="1"/>
  <c r="N36" i="18"/>
  <c r="L36" i="18" s="1"/>
  <c r="K36" i="18" s="1"/>
  <c r="N88" i="18"/>
  <c r="L88" i="18" s="1"/>
  <c r="K88" i="18" s="1"/>
  <c r="N48" i="18"/>
  <c r="L48" i="18" s="1"/>
  <c r="K48" i="18" s="1"/>
  <c r="N47" i="18"/>
  <c r="L47" i="18" s="1"/>
  <c r="K47" i="18" s="1"/>
  <c r="N61" i="18"/>
  <c r="L61" i="18" s="1"/>
  <c r="K61" i="18" s="1"/>
  <c r="N41" i="18"/>
  <c r="L41" i="18" s="1"/>
  <c r="K41" i="18" s="1"/>
  <c r="N49" i="18"/>
  <c r="L49" i="18" s="1"/>
  <c r="K49" i="18" s="1"/>
  <c r="N60" i="18"/>
  <c r="L60" i="18" s="1"/>
  <c r="K60" i="18" s="1"/>
  <c r="N89" i="18"/>
  <c r="L89" i="18" s="1"/>
  <c r="K89" i="18" s="1"/>
  <c r="N66" i="18"/>
  <c r="L66" i="18" s="1"/>
  <c r="K66" i="18" s="1"/>
  <c r="N71" i="18"/>
  <c r="L71" i="18" s="1"/>
  <c r="K71" i="18" s="1"/>
  <c r="N42" i="18"/>
  <c r="L42" i="18" s="1"/>
  <c r="K42" i="18" s="1"/>
  <c r="N16" i="18"/>
  <c r="L16" i="18" s="1"/>
  <c r="K16" i="18" s="1"/>
  <c r="N79" i="18"/>
  <c r="L79" i="18" s="1"/>
  <c r="K79" i="18" s="1"/>
  <c r="N40" i="18"/>
  <c r="L40" i="18" s="1"/>
  <c r="K40" i="18" s="1"/>
  <c r="N90" i="18"/>
  <c r="L90" i="18" s="1"/>
  <c r="K90" i="18" s="1"/>
  <c r="N63" i="18"/>
  <c r="L63" i="18" s="1"/>
  <c r="K63" i="18" s="1"/>
  <c r="N65" i="18"/>
  <c r="L65" i="18" s="1"/>
  <c r="K65" i="18" s="1"/>
  <c r="N80" i="18"/>
  <c r="L80" i="18" s="1"/>
  <c r="K80" i="18" s="1"/>
  <c r="N67" i="18"/>
  <c r="L67" i="18" s="1"/>
  <c r="K67" i="18" s="1"/>
  <c r="N57" i="18"/>
  <c r="L57" i="18" s="1"/>
  <c r="K57" i="18" s="1"/>
  <c r="N78" i="18"/>
  <c r="L78" i="18" s="1"/>
  <c r="K78" i="18" s="1"/>
  <c r="N46" i="18"/>
  <c r="L46" i="18" s="1"/>
  <c r="K46" i="18" s="1"/>
  <c r="N77" i="18"/>
  <c r="L77" i="18" s="1"/>
  <c r="K77" i="18" s="1"/>
  <c r="N13" i="18"/>
  <c r="L13" i="18" s="1"/>
  <c r="K13" i="18" s="1"/>
  <c r="N59" i="18"/>
  <c r="L59" i="18" s="1"/>
  <c r="K59" i="18" s="1"/>
  <c r="N19" i="18"/>
  <c r="L19" i="18" s="1"/>
  <c r="K19" i="18" s="1"/>
  <c r="N64" i="18"/>
  <c r="L64" i="18" s="1"/>
  <c r="K64" i="18" s="1"/>
  <c r="N35" i="18"/>
  <c r="L35" i="18" s="1"/>
  <c r="K35" i="18" s="1"/>
  <c r="AF9" i="15" l="1"/>
  <c r="AF37" i="15"/>
  <c r="AF10" i="15"/>
  <c r="AF6" i="15"/>
  <c r="AF44" i="15"/>
  <c r="AF33" i="15"/>
  <c r="AF45" i="15"/>
  <c r="AF20" i="15"/>
  <c r="AF25" i="15"/>
  <c r="AF32" i="15"/>
  <c r="AF28" i="15"/>
  <c r="AF27" i="15"/>
  <c r="AF13" i="15"/>
  <c r="AF15" i="15"/>
  <c r="AF21" i="15"/>
  <c r="AF14" i="15"/>
  <c r="AF35" i="15"/>
  <c r="AF41" i="15"/>
  <c r="AF36" i="15"/>
  <c r="AF12" i="15"/>
  <c r="AF8" i="15"/>
  <c r="AF11" i="15"/>
  <c r="AF38" i="15"/>
  <c r="AF47" i="15"/>
  <c r="AF43" i="15"/>
  <c r="AF4" i="15"/>
  <c r="AF3" i="15"/>
  <c r="AF34" i="15"/>
  <c r="AF7" i="15"/>
  <c r="AF16" i="15"/>
  <c r="AE9" i="15"/>
  <c r="AE37" i="15"/>
  <c r="AE10" i="15"/>
  <c r="AE6" i="15"/>
  <c r="AE44" i="15"/>
  <c r="AE33" i="15"/>
  <c r="AE45" i="15"/>
  <c r="AE20" i="15"/>
  <c r="AE25" i="15"/>
  <c r="AE32" i="15"/>
  <c r="AE28" i="15"/>
  <c r="AE27" i="15"/>
  <c r="AE13" i="15"/>
  <c r="AE15" i="15"/>
  <c r="AE21" i="15"/>
  <c r="AE14" i="15"/>
  <c r="AE35" i="15"/>
  <c r="AE41" i="15"/>
  <c r="AE36" i="15"/>
  <c r="AE12" i="15"/>
  <c r="AE8" i="15"/>
  <c r="AE11" i="15"/>
  <c r="AE38" i="15"/>
  <c r="AE47" i="15"/>
  <c r="AE43" i="15"/>
  <c r="AE4" i="15"/>
  <c r="AE3" i="15"/>
  <c r="AE34" i="15"/>
  <c r="AE7" i="15"/>
  <c r="AE16" i="15"/>
  <c r="AD9" i="15"/>
  <c r="AD37" i="15"/>
  <c r="AD10" i="15"/>
  <c r="AD6" i="15"/>
  <c r="AD44" i="15"/>
  <c r="AD33" i="15"/>
  <c r="AD45" i="15"/>
  <c r="AD20" i="15"/>
  <c r="AD25" i="15"/>
  <c r="AD32" i="15"/>
  <c r="AD28" i="15"/>
  <c r="AD27" i="15"/>
  <c r="AD13" i="15"/>
  <c r="AD15" i="15"/>
  <c r="AD21" i="15"/>
  <c r="AD14" i="15"/>
  <c r="AD35" i="15"/>
  <c r="AD41" i="15"/>
  <c r="AD36" i="15"/>
  <c r="AD12" i="15"/>
  <c r="AD8" i="15"/>
  <c r="AD11" i="15"/>
  <c r="AD38" i="15"/>
  <c r="AD47" i="15"/>
  <c r="AD43" i="15"/>
  <c r="AD4" i="15"/>
  <c r="AD3" i="15"/>
  <c r="AD34" i="15"/>
  <c r="AD7" i="15"/>
  <c r="AD16" i="15"/>
  <c r="AE30" i="15"/>
  <c r="AD30" i="15"/>
  <c r="AF30" i="15"/>
  <c r="AF46" i="3"/>
  <c r="AF50" i="3"/>
  <c r="AF152" i="3"/>
  <c r="AF193" i="3"/>
  <c r="AF151" i="3"/>
  <c r="AF233" i="3"/>
  <c r="AF92" i="3"/>
  <c r="AF74" i="3"/>
  <c r="AF41" i="3"/>
  <c r="AF20" i="3"/>
  <c r="AF192" i="3"/>
  <c r="AF59" i="3"/>
  <c r="AF232" i="3"/>
  <c r="AF36" i="3"/>
  <c r="AF91" i="3"/>
  <c r="AF113" i="3"/>
  <c r="AF14" i="3"/>
  <c r="AF18" i="3"/>
  <c r="AF61" i="3"/>
  <c r="AF150" i="3"/>
  <c r="AF167" i="3"/>
  <c r="AF149" i="3"/>
  <c r="AF90" i="3"/>
  <c r="AF21" i="3"/>
  <c r="AF118" i="3"/>
  <c r="AF117" i="3"/>
  <c r="AF48" i="3"/>
  <c r="AF58" i="3"/>
  <c r="AF89" i="3"/>
  <c r="AF148" i="3"/>
  <c r="AF6" i="3"/>
  <c r="AF211" i="3"/>
  <c r="AF231" i="3"/>
  <c r="AF230" i="3"/>
  <c r="AF147" i="3"/>
  <c r="AF88" i="3"/>
  <c r="AF34" i="3"/>
  <c r="AF7" i="3"/>
  <c r="AF49" i="3"/>
  <c r="AF87" i="3"/>
  <c r="AF191" i="3"/>
  <c r="AF190" i="3"/>
  <c r="AF112" i="3"/>
  <c r="AF86" i="3"/>
  <c r="AF22" i="3"/>
  <c r="AF229" i="3"/>
  <c r="AF29" i="3"/>
  <c r="AF35" i="3"/>
  <c r="AF85" i="3"/>
  <c r="AF57" i="3"/>
  <c r="AF146" i="3"/>
  <c r="AF84" i="3"/>
  <c r="AF145" i="3"/>
  <c r="AF144" i="3"/>
  <c r="AF56" i="3"/>
  <c r="AF166" i="3"/>
  <c r="AF143" i="3"/>
  <c r="AF4" i="3"/>
  <c r="AF55" i="3"/>
  <c r="AF111" i="3"/>
  <c r="AF33" i="3"/>
  <c r="AF110" i="3"/>
  <c r="AF109" i="3"/>
  <c r="AF40" i="3"/>
  <c r="AF108" i="3"/>
  <c r="AF107" i="3"/>
  <c r="AF31" i="3"/>
  <c r="AF26" i="3"/>
  <c r="AF62" i="3"/>
  <c r="AF228" i="3"/>
  <c r="AF189" i="3"/>
  <c r="AF30" i="3"/>
  <c r="AF142" i="3"/>
  <c r="AF83" i="3"/>
  <c r="AF82" i="3"/>
  <c r="AF11" i="3"/>
  <c r="AF188" i="3"/>
  <c r="AF141" i="3"/>
  <c r="AF140" i="3"/>
  <c r="AF28" i="3"/>
  <c r="AF106" i="3"/>
  <c r="AF138" i="3"/>
  <c r="AF139" i="3"/>
  <c r="AF227" i="3"/>
  <c r="AF105" i="3"/>
  <c r="AF104" i="3"/>
  <c r="AF137" i="3"/>
  <c r="AF187" i="3"/>
  <c r="AF136" i="3"/>
  <c r="AF226" i="3"/>
  <c r="AF54" i="3"/>
  <c r="AF116" i="3"/>
  <c r="AF186" i="3"/>
  <c r="AF135" i="3"/>
  <c r="AF103" i="3"/>
  <c r="AF134" i="3"/>
  <c r="AF81" i="3"/>
  <c r="AF132" i="3"/>
  <c r="AF133" i="3"/>
  <c r="AF102" i="3"/>
  <c r="AF185" i="3"/>
  <c r="AF131" i="3"/>
  <c r="AF80" i="3"/>
  <c r="AF73" i="3"/>
  <c r="AF101" i="3"/>
  <c r="AF13" i="3"/>
  <c r="AF23" i="3"/>
  <c r="AF130" i="3"/>
  <c r="AF17" i="3"/>
  <c r="AF79" i="3"/>
  <c r="AF129" i="3"/>
  <c r="AF39" i="3"/>
  <c r="AF3" i="3"/>
  <c r="AF184" i="3"/>
  <c r="AF115" i="3"/>
  <c r="AF43" i="3"/>
  <c r="AF53" i="3"/>
  <c r="AF60" i="3"/>
  <c r="AF52" i="3"/>
  <c r="AF27" i="3"/>
  <c r="AF47" i="3"/>
  <c r="AF100" i="3"/>
  <c r="AF32" i="3"/>
  <c r="AF95" i="3"/>
  <c r="AF78" i="3"/>
  <c r="AF225" i="3"/>
  <c r="AF224" i="3"/>
  <c r="AF128" i="3"/>
  <c r="AF77" i="3"/>
  <c r="AF99" i="3"/>
  <c r="AF183" i="3"/>
  <c r="AF182" i="3"/>
  <c r="AF98" i="3"/>
  <c r="AF19" i="3"/>
  <c r="AF8" i="3"/>
  <c r="AF10" i="3"/>
  <c r="AF24" i="3"/>
  <c r="AF120" i="3"/>
  <c r="AF66" i="3"/>
  <c r="AF9" i="3"/>
  <c r="AF25" i="3"/>
  <c r="AE46" i="3"/>
  <c r="AE50" i="3"/>
  <c r="AE152" i="3"/>
  <c r="AE193" i="3"/>
  <c r="AE151" i="3"/>
  <c r="AE233" i="3"/>
  <c r="AE92" i="3"/>
  <c r="AE74" i="3"/>
  <c r="AE41" i="3"/>
  <c r="AE20" i="3"/>
  <c r="AE192" i="3"/>
  <c r="AE59" i="3"/>
  <c r="AE232" i="3"/>
  <c r="AE36" i="3"/>
  <c r="AE91" i="3"/>
  <c r="AE113" i="3"/>
  <c r="AE14" i="3"/>
  <c r="AE18" i="3"/>
  <c r="AE61" i="3"/>
  <c r="AE150" i="3"/>
  <c r="AE167" i="3"/>
  <c r="AE149" i="3"/>
  <c r="AE90" i="3"/>
  <c r="AE21" i="3"/>
  <c r="AE118" i="3"/>
  <c r="AE117" i="3"/>
  <c r="AE48" i="3"/>
  <c r="AE58" i="3"/>
  <c r="AE89" i="3"/>
  <c r="AE148" i="3"/>
  <c r="AE6" i="3"/>
  <c r="AE211" i="3"/>
  <c r="AE231" i="3"/>
  <c r="AE230" i="3"/>
  <c r="AE147" i="3"/>
  <c r="AE88" i="3"/>
  <c r="AE34" i="3"/>
  <c r="AE7" i="3"/>
  <c r="AE49" i="3"/>
  <c r="AE87" i="3"/>
  <c r="AE191" i="3"/>
  <c r="AE190" i="3"/>
  <c r="AE112" i="3"/>
  <c r="AE86" i="3"/>
  <c r="AE22" i="3"/>
  <c r="AE229" i="3"/>
  <c r="AE29" i="3"/>
  <c r="AE35" i="3"/>
  <c r="AE85" i="3"/>
  <c r="AE57" i="3"/>
  <c r="AE146" i="3"/>
  <c r="AE84" i="3"/>
  <c r="AE145" i="3"/>
  <c r="AE144" i="3"/>
  <c r="AE56" i="3"/>
  <c r="AE166" i="3"/>
  <c r="AE143" i="3"/>
  <c r="AE4" i="3"/>
  <c r="AE55" i="3"/>
  <c r="AE111" i="3"/>
  <c r="AE33" i="3"/>
  <c r="AE110" i="3"/>
  <c r="AE109" i="3"/>
  <c r="AE40" i="3"/>
  <c r="AE108" i="3"/>
  <c r="AE107" i="3"/>
  <c r="AE31" i="3"/>
  <c r="AE26" i="3"/>
  <c r="AE62" i="3"/>
  <c r="AE228" i="3"/>
  <c r="AE189" i="3"/>
  <c r="AE30" i="3"/>
  <c r="AE142" i="3"/>
  <c r="AE83" i="3"/>
  <c r="AE82" i="3"/>
  <c r="AE11" i="3"/>
  <c r="AE188" i="3"/>
  <c r="AE141" i="3"/>
  <c r="AE140" i="3"/>
  <c r="AE28" i="3"/>
  <c r="AE106" i="3"/>
  <c r="AE138" i="3"/>
  <c r="AE139" i="3"/>
  <c r="AE227" i="3"/>
  <c r="AE105" i="3"/>
  <c r="AE104" i="3"/>
  <c r="AE137" i="3"/>
  <c r="AE187" i="3"/>
  <c r="AE136" i="3"/>
  <c r="AE226" i="3"/>
  <c r="AE54" i="3"/>
  <c r="AE116" i="3"/>
  <c r="AE186" i="3"/>
  <c r="AE135" i="3"/>
  <c r="AE103" i="3"/>
  <c r="AE134" i="3"/>
  <c r="AE81" i="3"/>
  <c r="AE132" i="3"/>
  <c r="AE133" i="3"/>
  <c r="AE102" i="3"/>
  <c r="AE185" i="3"/>
  <c r="AE131" i="3"/>
  <c r="AE80" i="3"/>
  <c r="AE73" i="3"/>
  <c r="AE101" i="3"/>
  <c r="AE13" i="3"/>
  <c r="AE23" i="3"/>
  <c r="AE130" i="3"/>
  <c r="AE17" i="3"/>
  <c r="AE79" i="3"/>
  <c r="AE129" i="3"/>
  <c r="AE39" i="3"/>
  <c r="AE3" i="3"/>
  <c r="AE184" i="3"/>
  <c r="AE115" i="3"/>
  <c r="AE43" i="3"/>
  <c r="AE53" i="3"/>
  <c r="AE60" i="3"/>
  <c r="AE52" i="3"/>
  <c r="AE27" i="3"/>
  <c r="AE47" i="3"/>
  <c r="AE100" i="3"/>
  <c r="AE32" i="3"/>
  <c r="AE95" i="3"/>
  <c r="AE78" i="3"/>
  <c r="AE225" i="3"/>
  <c r="AE224" i="3"/>
  <c r="AE128" i="3"/>
  <c r="AE77" i="3"/>
  <c r="AE99" i="3"/>
  <c r="AE183" i="3"/>
  <c r="AE182" i="3"/>
  <c r="AE98" i="3"/>
  <c r="AE19" i="3"/>
  <c r="AE8" i="3"/>
  <c r="AE10" i="3"/>
  <c r="AE24" i="3"/>
  <c r="AE120" i="3"/>
  <c r="AE66" i="3"/>
  <c r="AE9" i="3"/>
  <c r="AE25" i="3"/>
  <c r="AD46" i="3"/>
  <c r="AD50" i="3"/>
  <c r="AD152" i="3"/>
  <c r="AD193" i="3"/>
  <c r="AD151" i="3"/>
  <c r="AD233" i="3"/>
  <c r="AD92" i="3"/>
  <c r="AD74" i="3"/>
  <c r="AD41" i="3"/>
  <c r="AD20" i="3"/>
  <c r="AD192" i="3"/>
  <c r="AD59" i="3"/>
  <c r="AD232" i="3"/>
  <c r="AD36" i="3"/>
  <c r="AD91" i="3"/>
  <c r="AD113" i="3"/>
  <c r="AD14" i="3"/>
  <c r="AD18" i="3"/>
  <c r="AD61" i="3"/>
  <c r="AD150" i="3"/>
  <c r="AD167" i="3"/>
  <c r="AD149" i="3"/>
  <c r="AD90" i="3"/>
  <c r="AD21" i="3"/>
  <c r="AD118" i="3"/>
  <c r="AD117" i="3"/>
  <c r="AD48" i="3"/>
  <c r="AD58" i="3"/>
  <c r="AD89" i="3"/>
  <c r="AD148" i="3"/>
  <c r="AD6" i="3"/>
  <c r="AD211" i="3"/>
  <c r="AD231" i="3"/>
  <c r="AD230" i="3"/>
  <c r="AD147" i="3"/>
  <c r="AD88" i="3"/>
  <c r="AD34" i="3"/>
  <c r="AD7" i="3"/>
  <c r="AD49" i="3"/>
  <c r="AD87" i="3"/>
  <c r="AD191" i="3"/>
  <c r="AD190" i="3"/>
  <c r="AD112" i="3"/>
  <c r="AD86" i="3"/>
  <c r="AD22" i="3"/>
  <c r="AD229" i="3"/>
  <c r="AD29" i="3"/>
  <c r="AD35" i="3"/>
  <c r="AD85" i="3"/>
  <c r="AD57" i="3"/>
  <c r="AD146" i="3"/>
  <c r="AD84" i="3"/>
  <c r="AD145" i="3"/>
  <c r="AD144" i="3"/>
  <c r="AD56" i="3"/>
  <c r="AD166" i="3"/>
  <c r="AD143" i="3"/>
  <c r="AD4" i="3"/>
  <c r="AD55" i="3"/>
  <c r="AD111" i="3"/>
  <c r="AD33" i="3"/>
  <c r="AD110" i="3"/>
  <c r="AD109" i="3"/>
  <c r="AD40" i="3"/>
  <c r="AD108" i="3"/>
  <c r="AD107" i="3"/>
  <c r="AD31" i="3"/>
  <c r="AD26" i="3"/>
  <c r="AD62" i="3"/>
  <c r="AD228" i="3"/>
  <c r="AD189" i="3"/>
  <c r="AD30" i="3"/>
  <c r="AD142" i="3"/>
  <c r="AD83" i="3"/>
  <c r="AD82" i="3"/>
  <c r="AD11" i="3"/>
  <c r="AD188" i="3"/>
  <c r="AD141" i="3"/>
  <c r="AD140" i="3"/>
  <c r="AD28" i="3"/>
  <c r="AD106" i="3"/>
  <c r="AD138" i="3"/>
  <c r="AD139" i="3"/>
  <c r="AD227" i="3"/>
  <c r="AD105" i="3"/>
  <c r="AD104" i="3"/>
  <c r="AD137" i="3"/>
  <c r="AD187" i="3"/>
  <c r="AD136" i="3"/>
  <c r="AD226" i="3"/>
  <c r="AD54" i="3"/>
  <c r="AD116" i="3"/>
  <c r="AD186" i="3"/>
  <c r="AD135" i="3"/>
  <c r="AD103" i="3"/>
  <c r="AD134" i="3"/>
  <c r="AD81" i="3"/>
  <c r="AD132" i="3"/>
  <c r="AD133" i="3"/>
  <c r="AD102" i="3"/>
  <c r="AD185" i="3"/>
  <c r="AD131" i="3"/>
  <c r="AD80" i="3"/>
  <c r="AD73" i="3"/>
  <c r="AD101" i="3"/>
  <c r="AD13" i="3"/>
  <c r="AD23" i="3"/>
  <c r="AD130" i="3"/>
  <c r="AD17" i="3"/>
  <c r="AD79" i="3"/>
  <c r="AD129" i="3"/>
  <c r="AD39" i="3"/>
  <c r="AD3" i="3"/>
  <c r="AD184" i="3"/>
  <c r="AD115" i="3"/>
  <c r="AD43" i="3"/>
  <c r="AD53" i="3"/>
  <c r="AD60" i="3"/>
  <c r="AD52" i="3"/>
  <c r="AD27" i="3"/>
  <c r="AD47" i="3"/>
  <c r="AD100" i="3"/>
  <c r="AD32" i="3"/>
  <c r="AD95" i="3"/>
  <c r="AD78" i="3"/>
  <c r="AD225" i="3"/>
  <c r="AD224" i="3"/>
  <c r="AD128" i="3"/>
  <c r="AD77" i="3"/>
  <c r="AD99" i="3"/>
  <c r="AD183" i="3"/>
  <c r="AD182" i="3"/>
  <c r="AD98" i="3"/>
  <c r="AD19" i="3"/>
  <c r="AD8" i="3"/>
  <c r="AD10" i="3"/>
  <c r="AD24" i="3"/>
  <c r="AD120" i="3"/>
  <c r="AD66" i="3"/>
  <c r="AD9" i="3"/>
  <c r="AD25" i="3"/>
  <c r="AD114" i="3"/>
  <c r="AE114" i="3"/>
  <c r="AF114" i="3"/>
  <c r="Q11" i="14"/>
  <c r="Q5" i="14"/>
  <c r="Q15" i="14"/>
  <c r="Q13" i="14"/>
  <c r="Q7" i="14"/>
  <c r="Q8" i="14"/>
  <c r="AD5" i="14"/>
  <c r="AD13" i="14"/>
  <c r="AD7" i="14"/>
  <c r="AD8" i="14"/>
  <c r="AC5" i="14"/>
  <c r="AC13" i="14"/>
  <c r="AC7" i="14"/>
  <c r="AC8" i="14"/>
  <c r="AB5" i="14"/>
  <c r="AB13" i="14"/>
  <c r="AB7" i="14"/>
  <c r="AB8" i="14"/>
  <c r="AA5" i="14"/>
  <c r="AA13" i="14"/>
  <c r="AA7" i="14"/>
  <c r="AA8" i="14"/>
  <c r="Z5" i="14"/>
  <c r="Z13" i="14"/>
  <c r="Z7" i="14"/>
  <c r="Z8" i="14"/>
  <c r="Y5" i="14"/>
  <c r="Y13" i="14"/>
  <c r="Y7" i="14"/>
  <c r="Y8" i="14"/>
  <c r="P5" i="14"/>
  <c r="P13" i="14"/>
  <c r="P7" i="14"/>
  <c r="P8" i="14"/>
  <c r="O5" i="14"/>
  <c r="O13" i="14"/>
  <c r="O7" i="14"/>
  <c r="O8" i="14"/>
  <c r="N5" i="14"/>
  <c r="N13" i="14"/>
  <c r="N7" i="14"/>
  <c r="N8" i="14"/>
  <c r="M5" i="14"/>
  <c r="M13" i="14"/>
  <c r="M7" i="14"/>
  <c r="M8" i="14"/>
  <c r="P44" i="15"/>
  <c r="P27" i="15"/>
  <c r="P21" i="15"/>
  <c r="P20" i="15"/>
  <c r="P45" i="15"/>
  <c r="P30" i="15"/>
  <c r="P11" i="15"/>
  <c r="P8" i="15"/>
  <c r="O44" i="15"/>
  <c r="O27" i="15"/>
  <c r="O21" i="15"/>
  <c r="O20" i="15"/>
  <c r="O45" i="15"/>
  <c r="O30" i="15"/>
  <c r="O11" i="15"/>
  <c r="O8" i="15"/>
  <c r="AF64" i="12"/>
  <c r="AF67" i="12"/>
  <c r="AF69" i="12"/>
  <c r="AE64" i="12"/>
  <c r="AE67" i="12"/>
  <c r="AE69" i="12"/>
  <c r="AD64" i="12"/>
  <c r="AD67" i="12"/>
  <c r="AD69" i="12"/>
  <c r="AC64" i="12"/>
  <c r="AC67" i="12"/>
  <c r="AC69" i="12"/>
  <c r="AB64" i="12"/>
  <c r="AB67" i="12"/>
  <c r="AB69" i="12"/>
  <c r="AA64" i="12"/>
  <c r="AA67" i="12"/>
  <c r="AA69" i="12"/>
  <c r="P64" i="12"/>
  <c r="P67" i="12"/>
  <c r="P69" i="12"/>
  <c r="O64" i="12"/>
  <c r="O67" i="12"/>
  <c r="O69" i="12"/>
  <c r="AA67" i="11"/>
  <c r="AA75" i="11"/>
  <c r="AA79" i="11"/>
  <c r="AA90" i="11"/>
  <c r="AF56" i="10"/>
  <c r="AF59" i="10"/>
  <c r="AE56" i="10"/>
  <c r="AE59" i="10"/>
  <c r="AD47" i="10"/>
  <c r="AD56" i="10"/>
  <c r="AD59" i="10"/>
  <c r="AC47" i="10"/>
  <c r="AC56" i="10"/>
  <c r="AC59" i="10"/>
  <c r="AB47" i="10"/>
  <c r="AB56" i="10"/>
  <c r="AB59" i="10"/>
  <c r="AA47" i="10"/>
  <c r="AA56" i="10"/>
  <c r="AA59" i="10"/>
  <c r="AF3" i="9"/>
  <c r="AF4" i="9"/>
  <c r="AF5" i="9"/>
  <c r="AF7" i="9"/>
  <c r="AF8" i="9"/>
  <c r="AF9" i="9"/>
  <c r="AF10" i="9"/>
  <c r="AF11" i="9"/>
  <c r="AF6" i="9"/>
  <c r="AF12" i="9"/>
  <c r="AF13" i="9"/>
  <c r="AF14" i="9"/>
  <c r="AF15" i="9"/>
  <c r="AF16" i="9"/>
  <c r="AF17" i="9"/>
  <c r="AF18" i="9"/>
  <c r="AF19" i="9"/>
  <c r="AF20" i="9"/>
  <c r="AF23" i="9"/>
  <c r="AF24" i="9"/>
  <c r="AF25" i="9"/>
  <c r="AF30" i="9"/>
  <c r="AF31" i="9"/>
  <c r="AF33" i="9"/>
  <c r="AF34" i="9"/>
  <c r="AF37" i="9"/>
  <c r="AF38" i="9"/>
  <c r="AF27" i="9"/>
  <c r="AF43" i="9"/>
  <c r="AF44" i="9"/>
  <c r="AE3" i="9"/>
  <c r="AE4" i="9"/>
  <c r="AE5" i="9"/>
  <c r="AE7" i="9"/>
  <c r="AE8" i="9"/>
  <c r="AE9" i="9"/>
  <c r="AE10" i="9"/>
  <c r="AE11" i="9"/>
  <c r="AE6" i="9"/>
  <c r="AE12" i="9"/>
  <c r="AE13" i="9"/>
  <c r="AE14" i="9"/>
  <c r="AE15" i="9"/>
  <c r="AE16" i="9"/>
  <c r="AE17" i="9"/>
  <c r="AE18" i="9"/>
  <c r="AE19" i="9"/>
  <c r="AE20" i="9"/>
  <c r="AE23" i="9"/>
  <c r="AE24" i="9"/>
  <c r="AE25" i="9"/>
  <c r="AE30" i="9"/>
  <c r="AE31" i="9"/>
  <c r="AE33" i="9"/>
  <c r="AE34" i="9"/>
  <c r="AE37" i="9"/>
  <c r="AE38" i="9"/>
  <c r="AE27" i="9"/>
  <c r="AE43" i="9"/>
  <c r="AE44" i="9"/>
  <c r="AD3" i="9"/>
  <c r="AD4" i="9"/>
  <c r="AD5" i="9"/>
  <c r="AD7" i="9"/>
  <c r="AD8" i="9"/>
  <c r="AD9" i="9"/>
  <c r="AD10" i="9"/>
  <c r="AD11" i="9"/>
  <c r="AD6" i="9"/>
  <c r="AD12" i="9"/>
  <c r="AD13" i="9"/>
  <c r="AD14" i="9"/>
  <c r="AD15" i="9"/>
  <c r="AD16" i="9"/>
  <c r="AD17" i="9"/>
  <c r="AD18" i="9"/>
  <c r="AD19" i="9"/>
  <c r="AD20" i="9"/>
  <c r="AD23" i="9"/>
  <c r="AD24" i="9"/>
  <c r="AD25" i="9"/>
  <c r="AD30" i="9"/>
  <c r="AD31" i="9"/>
  <c r="AD33" i="9"/>
  <c r="AD34" i="9"/>
  <c r="AD37" i="9"/>
  <c r="AD38" i="9"/>
  <c r="AD27" i="9"/>
  <c r="AD43" i="9"/>
  <c r="AD44" i="9"/>
  <c r="AC3" i="9"/>
  <c r="AC4" i="9"/>
  <c r="AC5" i="9"/>
  <c r="AC7" i="9"/>
  <c r="AC8" i="9"/>
  <c r="AC9" i="9"/>
  <c r="AC10" i="9"/>
  <c r="AC11" i="9"/>
  <c r="AC6" i="9"/>
  <c r="AC12" i="9"/>
  <c r="AC13" i="9"/>
  <c r="AC14" i="9"/>
  <c r="AC15" i="9"/>
  <c r="AC16" i="9"/>
  <c r="AC17" i="9"/>
  <c r="AC18" i="9"/>
  <c r="AC19" i="9"/>
  <c r="AC20" i="9"/>
  <c r="AC23" i="9"/>
  <c r="AC24" i="9"/>
  <c r="AC25" i="9"/>
  <c r="AC30" i="9"/>
  <c r="AC31" i="9"/>
  <c r="AC33" i="9"/>
  <c r="AC34" i="9"/>
  <c r="AC37" i="9"/>
  <c r="AC38" i="9"/>
  <c r="AC27" i="9"/>
  <c r="AC43" i="9"/>
  <c r="AC44" i="9"/>
  <c r="AB3" i="9"/>
  <c r="AB4" i="9"/>
  <c r="AB5" i="9"/>
  <c r="AB7" i="9"/>
  <c r="AB8" i="9"/>
  <c r="AB9" i="9"/>
  <c r="AB10" i="9"/>
  <c r="AB11" i="9"/>
  <c r="AB6" i="9"/>
  <c r="AB12" i="9"/>
  <c r="AB13" i="9"/>
  <c r="AB14" i="9"/>
  <c r="AB15" i="9"/>
  <c r="AB16" i="9"/>
  <c r="AB17" i="9"/>
  <c r="AB18" i="9"/>
  <c r="AB19" i="9"/>
  <c r="AB20" i="9"/>
  <c r="AB23" i="9"/>
  <c r="AB24" i="9"/>
  <c r="AB25" i="9"/>
  <c r="R25" i="9" s="1"/>
  <c r="AB30" i="9"/>
  <c r="AB31" i="9"/>
  <c r="AB33" i="9"/>
  <c r="AB34" i="9"/>
  <c r="AB37" i="9"/>
  <c r="AB38" i="9"/>
  <c r="AB27" i="9"/>
  <c r="AB43" i="9"/>
  <c r="AB44" i="9"/>
  <c r="AA3" i="9"/>
  <c r="AA4" i="9"/>
  <c r="AA5" i="9"/>
  <c r="AA7" i="9"/>
  <c r="AA8" i="9"/>
  <c r="AA9" i="9"/>
  <c r="AA10" i="9"/>
  <c r="AA11" i="9"/>
  <c r="AA6" i="9"/>
  <c r="AA12" i="9"/>
  <c r="AA13" i="9"/>
  <c r="Q13" i="9" s="1"/>
  <c r="AA14" i="9"/>
  <c r="AA15" i="9"/>
  <c r="AA16" i="9"/>
  <c r="AA17" i="9"/>
  <c r="AA18" i="9"/>
  <c r="AA19" i="9"/>
  <c r="AA20" i="9"/>
  <c r="AA23" i="9"/>
  <c r="AA24" i="9"/>
  <c r="AA25" i="9"/>
  <c r="AA30" i="9"/>
  <c r="AA31" i="9"/>
  <c r="AA33" i="9"/>
  <c r="AA34" i="9"/>
  <c r="AA37" i="9"/>
  <c r="AA38" i="9"/>
  <c r="R38" i="9" s="1"/>
  <c r="AA27" i="9"/>
  <c r="AA43" i="9"/>
  <c r="AA44" i="9"/>
  <c r="S10" i="9"/>
  <c r="P3" i="9"/>
  <c r="P4" i="9"/>
  <c r="P5" i="9"/>
  <c r="P7" i="9"/>
  <c r="P8" i="9"/>
  <c r="P9" i="9"/>
  <c r="P10" i="9"/>
  <c r="P11" i="9"/>
  <c r="P6" i="9"/>
  <c r="P12" i="9"/>
  <c r="P13" i="9"/>
  <c r="P14" i="9"/>
  <c r="P15" i="9"/>
  <c r="P16" i="9"/>
  <c r="P17" i="9"/>
  <c r="P18" i="9"/>
  <c r="P19" i="9"/>
  <c r="P20" i="9"/>
  <c r="P23" i="9"/>
  <c r="P24" i="9"/>
  <c r="P25" i="9"/>
  <c r="P30" i="9"/>
  <c r="P31" i="9"/>
  <c r="P33" i="9"/>
  <c r="P34" i="9"/>
  <c r="P37" i="9"/>
  <c r="P38" i="9"/>
  <c r="P27" i="9"/>
  <c r="P43" i="9"/>
  <c r="P44" i="9"/>
  <c r="O3" i="9"/>
  <c r="O4" i="9"/>
  <c r="O5" i="9"/>
  <c r="O7" i="9"/>
  <c r="O8" i="9"/>
  <c r="O9" i="9"/>
  <c r="O10" i="9"/>
  <c r="O11" i="9"/>
  <c r="O6" i="9"/>
  <c r="O12" i="9"/>
  <c r="O13" i="9"/>
  <c r="O14" i="9"/>
  <c r="O15" i="9"/>
  <c r="O16" i="9"/>
  <c r="O17" i="9"/>
  <c r="O18" i="9"/>
  <c r="O19" i="9"/>
  <c r="O20" i="9"/>
  <c r="O23" i="9"/>
  <c r="O24" i="9"/>
  <c r="O25" i="9"/>
  <c r="O30" i="9"/>
  <c r="O31" i="9"/>
  <c r="O33" i="9"/>
  <c r="O34" i="9"/>
  <c r="O37" i="9"/>
  <c r="O38" i="9"/>
  <c r="O27" i="9"/>
  <c r="O43" i="9"/>
  <c r="O44" i="9"/>
  <c r="AF18" i="21"/>
  <c r="AF21" i="21"/>
  <c r="AF22" i="21"/>
  <c r="AF23" i="21"/>
  <c r="AE18" i="21"/>
  <c r="AE21" i="21"/>
  <c r="AE22" i="21"/>
  <c r="AE23" i="21"/>
  <c r="AD18" i="21"/>
  <c r="AD21" i="21"/>
  <c r="AD22" i="21"/>
  <c r="AD23" i="21"/>
  <c r="AC18" i="21"/>
  <c r="AC19" i="21"/>
  <c r="AC21" i="21"/>
  <c r="AC22" i="21"/>
  <c r="AC23" i="21"/>
  <c r="AB18" i="21"/>
  <c r="AB19" i="21"/>
  <c r="AB21" i="21"/>
  <c r="AB22" i="21"/>
  <c r="AB23" i="21"/>
  <c r="AA18" i="21"/>
  <c r="AA19" i="21"/>
  <c r="AA21" i="21"/>
  <c r="AA22" i="21"/>
  <c r="AA23" i="21"/>
  <c r="P18" i="21"/>
  <c r="P19" i="21"/>
  <c r="P21" i="21"/>
  <c r="P22" i="21"/>
  <c r="P23" i="21"/>
  <c r="O18" i="21"/>
  <c r="O19" i="21"/>
  <c r="O21" i="21"/>
  <c r="O22" i="21"/>
  <c r="O23" i="21"/>
  <c r="AF70" i="5"/>
  <c r="AF96" i="5"/>
  <c r="AF97" i="5"/>
  <c r="AF104" i="5"/>
  <c r="AF105" i="5"/>
  <c r="AF106" i="5"/>
  <c r="AF112" i="5"/>
  <c r="AE70" i="5"/>
  <c r="AE96" i="5"/>
  <c r="AE97" i="5"/>
  <c r="AE104" i="5"/>
  <c r="AE105" i="5"/>
  <c r="AE106" i="5"/>
  <c r="AE112" i="5"/>
  <c r="AD70" i="5"/>
  <c r="AD96" i="5"/>
  <c r="AD97" i="5"/>
  <c r="AD104" i="5"/>
  <c r="AD105" i="5"/>
  <c r="AD106" i="5"/>
  <c r="AD112" i="5"/>
  <c r="AC70" i="5"/>
  <c r="AC96" i="5"/>
  <c r="AC97" i="5"/>
  <c r="AC104" i="5"/>
  <c r="AC105" i="5"/>
  <c r="AC106" i="5"/>
  <c r="AC112" i="5"/>
  <c r="AB70" i="5"/>
  <c r="AB96" i="5"/>
  <c r="AB97" i="5"/>
  <c r="AB104" i="5"/>
  <c r="AB105" i="5"/>
  <c r="AB106" i="5"/>
  <c r="AB112" i="5"/>
  <c r="AA70" i="5"/>
  <c r="AA96" i="5"/>
  <c r="AA97" i="5"/>
  <c r="AA104" i="5"/>
  <c r="AA105" i="5"/>
  <c r="AA106" i="5"/>
  <c r="AA112" i="5"/>
  <c r="P70" i="5"/>
  <c r="P96" i="5"/>
  <c r="P97" i="5"/>
  <c r="P104" i="5"/>
  <c r="P105" i="5"/>
  <c r="P106" i="5"/>
  <c r="P112" i="5"/>
  <c r="O70" i="5"/>
  <c r="O96" i="5"/>
  <c r="O97" i="5"/>
  <c r="O104" i="5"/>
  <c r="O105" i="5"/>
  <c r="O106" i="5"/>
  <c r="O112" i="5"/>
  <c r="AF69" i="4"/>
  <c r="AF70" i="4"/>
  <c r="AF77" i="4"/>
  <c r="AF145" i="4"/>
  <c r="AF161" i="4"/>
  <c r="AF162" i="4"/>
  <c r="AE69" i="4"/>
  <c r="AE70" i="4"/>
  <c r="AE77" i="4"/>
  <c r="AE145" i="4"/>
  <c r="AE161" i="4"/>
  <c r="AE162" i="4"/>
  <c r="AD69" i="4"/>
  <c r="AD70" i="4"/>
  <c r="AD77" i="4"/>
  <c r="AD145" i="4"/>
  <c r="AD161" i="4"/>
  <c r="AD162" i="4"/>
  <c r="AC69" i="4"/>
  <c r="AC70" i="4"/>
  <c r="AC77" i="4"/>
  <c r="AC145" i="4"/>
  <c r="AC161" i="4"/>
  <c r="AC162" i="4"/>
  <c r="AB69" i="4"/>
  <c r="AB70" i="4"/>
  <c r="AB77" i="4"/>
  <c r="AB145" i="4"/>
  <c r="AB161" i="4"/>
  <c r="AB162" i="4"/>
  <c r="AA69" i="4"/>
  <c r="AA70" i="4"/>
  <c r="AA77" i="4"/>
  <c r="AA145" i="4"/>
  <c r="AA161" i="4"/>
  <c r="AA162" i="4"/>
  <c r="P69" i="4"/>
  <c r="P70" i="4"/>
  <c r="P77" i="4"/>
  <c r="P145" i="4"/>
  <c r="P161" i="4"/>
  <c r="P162" i="4"/>
  <c r="O69" i="4"/>
  <c r="O70" i="4"/>
  <c r="O77" i="4"/>
  <c r="O145" i="4"/>
  <c r="O161" i="4"/>
  <c r="O162" i="4"/>
  <c r="AC128" i="3"/>
  <c r="AC140" i="3"/>
  <c r="AC143" i="3"/>
  <c r="AC147" i="3"/>
  <c r="AC148" i="3"/>
  <c r="AC152" i="3"/>
  <c r="AC131" i="3"/>
  <c r="AC136" i="3"/>
  <c r="AC144" i="3"/>
  <c r="AC146" i="3"/>
  <c r="AB128" i="3"/>
  <c r="AB140" i="3"/>
  <c r="AB143" i="3"/>
  <c r="AB147" i="3"/>
  <c r="AB148" i="3"/>
  <c r="AB152" i="3"/>
  <c r="AB131" i="3"/>
  <c r="AB136" i="3"/>
  <c r="AB144" i="3"/>
  <c r="AB146" i="3"/>
  <c r="AA117" i="3"/>
  <c r="AA118" i="3"/>
  <c r="AA133" i="3"/>
  <c r="AA151" i="3"/>
  <c r="AA128" i="3"/>
  <c r="AA140" i="3"/>
  <c r="AA143" i="3"/>
  <c r="AA147" i="3"/>
  <c r="AA148" i="3"/>
  <c r="AA152" i="3"/>
  <c r="AA131" i="3"/>
  <c r="AA136" i="3"/>
  <c r="AA144" i="3"/>
  <c r="AA146" i="3"/>
  <c r="P128" i="3"/>
  <c r="P140" i="3"/>
  <c r="P143" i="3"/>
  <c r="P147" i="3"/>
  <c r="P148" i="3"/>
  <c r="P152" i="3"/>
  <c r="P131" i="3"/>
  <c r="P136" i="3"/>
  <c r="P144" i="3"/>
  <c r="P146" i="3"/>
  <c r="O128" i="3"/>
  <c r="O140" i="3"/>
  <c r="O143" i="3"/>
  <c r="O147" i="3"/>
  <c r="O148" i="3"/>
  <c r="O152" i="3"/>
  <c r="O131" i="3"/>
  <c r="O136" i="3"/>
  <c r="O144" i="3"/>
  <c r="O146" i="3"/>
  <c r="AC117" i="3"/>
  <c r="AC118" i="3"/>
  <c r="AC133" i="3"/>
  <c r="AC151" i="3"/>
  <c r="AB117" i="3"/>
  <c r="AB118" i="3"/>
  <c r="AB133" i="3"/>
  <c r="AB151" i="3"/>
  <c r="P117" i="3"/>
  <c r="P118" i="3"/>
  <c r="P133" i="3"/>
  <c r="P151" i="3"/>
  <c r="O117" i="3"/>
  <c r="O118" i="3"/>
  <c r="O133" i="3"/>
  <c r="O151" i="3"/>
  <c r="AF110" i="1"/>
  <c r="AE110" i="1"/>
  <c r="AD110" i="1"/>
  <c r="AC110" i="1"/>
  <c r="AB110" i="1"/>
  <c r="AA110" i="1"/>
  <c r="P110" i="1"/>
  <c r="O110" i="1"/>
  <c r="AE4" i="18"/>
  <c r="AE5" i="18"/>
  <c r="AE7" i="18"/>
  <c r="AE15" i="18"/>
  <c r="AE20" i="18"/>
  <c r="AE8" i="18"/>
  <c r="AE18" i="18"/>
  <c r="AE28" i="18"/>
  <c r="AE29" i="18"/>
  <c r="AE30" i="18"/>
  <c r="AE31" i="18"/>
  <c r="AE25" i="18"/>
  <c r="AE32" i="18"/>
  <c r="AE33" i="18"/>
  <c r="AE34" i="18"/>
  <c r="AE14" i="18"/>
  <c r="AE9" i="18"/>
  <c r="AE21" i="18"/>
  <c r="AE17" i="18"/>
  <c r="AE38" i="18"/>
  <c r="AE39" i="18"/>
  <c r="AE6" i="18"/>
  <c r="AE10" i="18"/>
  <c r="AE52" i="18"/>
  <c r="AE53" i="18"/>
  <c r="AE54" i="18"/>
  <c r="AE55" i="18"/>
  <c r="AE23" i="18"/>
  <c r="AE12" i="18"/>
  <c r="AE22" i="18"/>
  <c r="AE43" i="18"/>
  <c r="AE11" i="18"/>
  <c r="AE91" i="18"/>
  <c r="AE73" i="18"/>
  <c r="AE92" i="18"/>
  <c r="AE3" i="18"/>
  <c r="AD4" i="18"/>
  <c r="AD5" i="18"/>
  <c r="AD7" i="18"/>
  <c r="AD15" i="18"/>
  <c r="AD20" i="18"/>
  <c r="AD8" i="18"/>
  <c r="AD18" i="18"/>
  <c r="AD28" i="18"/>
  <c r="AD29" i="18"/>
  <c r="AD30" i="18"/>
  <c r="AD31" i="18"/>
  <c r="AD25" i="18"/>
  <c r="AD32" i="18"/>
  <c r="AD33" i="18"/>
  <c r="AD34" i="18"/>
  <c r="AD14" i="18"/>
  <c r="AD9" i="18"/>
  <c r="AD21" i="18"/>
  <c r="AD17" i="18"/>
  <c r="AD38" i="18"/>
  <c r="AD39" i="18"/>
  <c r="AD6" i="18"/>
  <c r="AD10" i="18"/>
  <c r="AD52" i="18"/>
  <c r="AD53" i="18"/>
  <c r="AD54" i="18"/>
  <c r="AD55" i="18"/>
  <c r="AD23" i="18"/>
  <c r="AD12" i="18"/>
  <c r="AD22" i="18"/>
  <c r="AD43" i="18"/>
  <c r="AD11" i="18"/>
  <c r="AD91" i="18"/>
  <c r="AD73" i="18"/>
  <c r="AD92" i="18"/>
  <c r="AD69" i="18"/>
  <c r="AD74" i="18"/>
  <c r="AD75" i="18"/>
  <c r="AD81" i="18"/>
  <c r="AD82" i="18"/>
  <c r="AD83" i="18"/>
  <c r="AD84" i="18"/>
  <c r="AD85" i="18"/>
  <c r="AD86" i="18"/>
  <c r="AD3" i="18"/>
  <c r="AA184" i="3"/>
  <c r="AA41" i="1"/>
  <c r="AB41" i="1"/>
  <c r="AC41" i="1"/>
  <c r="AD41" i="1"/>
  <c r="AE41" i="1"/>
  <c r="AF41" i="1"/>
  <c r="AA67" i="1"/>
  <c r="AB67" i="1"/>
  <c r="AC67" i="1"/>
  <c r="AD67" i="1"/>
  <c r="AE67" i="1"/>
  <c r="AF67" i="1"/>
  <c r="AA59" i="1"/>
  <c r="AB59" i="1"/>
  <c r="AC59" i="1"/>
  <c r="AD59" i="1"/>
  <c r="AE59" i="1"/>
  <c r="AF59" i="1"/>
  <c r="AA97" i="1"/>
  <c r="AB97" i="1"/>
  <c r="AC97" i="1"/>
  <c r="AD97" i="1"/>
  <c r="AE97" i="1"/>
  <c r="AF97" i="1"/>
  <c r="AA98" i="1"/>
  <c r="AB98" i="1"/>
  <c r="AC98" i="1"/>
  <c r="AD98" i="1"/>
  <c r="AE98" i="1"/>
  <c r="AF98" i="1"/>
  <c r="AA99" i="1"/>
  <c r="AB99" i="1"/>
  <c r="AC99" i="1"/>
  <c r="AD99" i="1"/>
  <c r="AE99" i="1"/>
  <c r="AF99" i="1"/>
  <c r="AA75" i="1"/>
  <c r="AA43" i="1"/>
  <c r="AA23" i="1"/>
  <c r="AA74" i="1"/>
  <c r="AA30" i="1"/>
  <c r="AA16" i="1"/>
  <c r="AA31" i="1"/>
  <c r="AA28" i="1"/>
  <c r="AA17" i="1"/>
  <c r="AA96" i="1"/>
  <c r="AA40" i="1"/>
  <c r="AA13" i="1"/>
  <c r="AA15" i="1"/>
  <c r="AA44" i="1"/>
  <c r="AA26" i="1"/>
  <c r="AA34" i="1"/>
  <c r="AA68" i="1"/>
  <c r="AA33" i="1"/>
  <c r="AA22" i="1"/>
  <c r="AA20" i="1"/>
  <c r="AA60" i="1"/>
  <c r="AA77" i="1"/>
  <c r="AA37" i="1"/>
  <c r="AA48" i="1"/>
  <c r="AA38" i="1"/>
  <c r="AA24" i="1"/>
  <c r="P41" i="1"/>
  <c r="P67" i="1"/>
  <c r="P59" i="1"/>
  <c r="P97" i="1"/>
  <c r="P98" i="1"/>
  <c r="P99" i="1"/>
  <c r="O41" i="1"/>
  <c r="O67" i="1"/>
  <c r="O59" i="1"/>
  <c r="O97" i="1"/>
  <c r="O98" i="1"/>
  <c r="O99" i="1"/>
  <c r="AA23" i="12"/>
  <c r="AA5" i="12"/>
  <c r="AA63" i="12"/>
  <c r="AA34" i="11"/>
  <c r="AB23" i="5"/>
  <c r="AC23" i="5"/>
  <c r="AB73" i="5"/>
  <c r="AC73" i="5"/>
  <c r="AB66" i="5"/>
  <c r="AC66" i="5"/>
  <c r="AB67" i="5"/>
  <c r="AC67" i="5"/>
  <c r="AB91" i="5"/>
  <c r="AC91" i="5"/>
  <c r="AA98" i="5"/>
  <c r="AA43" i="5"/>
  <c r="AA41" i="5"/>
  <c r="AA23" i="5"/>
  <c r="AA73" i="5"/>
  <c r="AA66" i="5"/>
  <c r="AA67" i="5"/>
  <c r="AA91" i="5"/>
  <c r="AA58" i="5"/>
  <c r="AB58" i="5"/>
  <c r="AC58" i="5"/>
  <c r="AA44" i="5"/>
  <c r="AB44" i="5"/>
  <c r="AC44" i="5"/>
  <c r="AB24" i="3"/>
  <c r="AC24" i="3"/>
  <c r="AB10" i="3"/>
  <c r="AC10" i="3"/>
  <c r="AB186" i="3"/>
  <c r="AC186" i="3"/>
  <c r="AB184" i="3"/>
  <c r="AC184" i="3"/>
  <c r="AA53" i="3"/>
  <c r="AA24" i="3"/>
  <c r="AA10" i="3"/>
  <c r="AA186" i="3"/>
  <c r="AA79" i="3"/>
  <c r="AB79" i="3"/>
  <c r="AC79" i="3"/>
  <c r="AA80" i="3"/>
  <c r="AB80" i="3"/>
  <c r="AC80" i="3"/>
  <c r="AA59" i="3"/>
  <c r="AB59" i="3"/>
  <c r="AC59" i="3"/>
  <c r="AC58" i="6"/>
  <c r="AC56" i="6"/>
  <c r="AC46" i="6"/>
  <c r="AC48" i="6"/>
  <c r="AC36" i="6"/>
  <c r="AC57" i="6"/>
  <c r="AB58" i="6"/>
  <c r="AB56" i="6"/>
  <c r="AB46" i="6"/>
  <c r="AB48" i="6"/>
  <c r="AB36" i="6"/>
  <c r="AB57" i="6"/>
  <c r="AA58" i="6"/>
  <c r="AA56" i="6"/>
  <c r="AA46" i="6"/>
  <c r="AA48" i="6"/>
  <c r="AA36" i="6"/>
  <c r="AA57" i="6"/>
  <c r="AC94" i="5"/>
  <c r="AC7" i="5"/>
  <c r="AC3" i="5"/>
  <c r="AC69" i="5"/>
  <c r="AC36" i="5"/>
  <c r="AC17" i="5"/>
  <c r="AC39" i="5"/>
  <c r="AC25" i="5"/>
  <c r="AC32" i="5"/>
  <c r="AC20" i="5"/>
  <c r="AC56" i="5"/>
  <c r="AC6" i="5"/>
  <c r="AC90" i="5"/>
  <c r="AC26" i="5"/>
  <c r="AC28" i="5"/>
  <c r="AC4" i="5"/>
  <c r="AC5" i="5"/>
  <c r="AC29" i="5"/>
  <c r="AC68" i="5"/>
  <c r="AC52" i="5"/>
  <c r="AC117" i="5"/>
  <c r="AC30" i="5"/>
  <c r="AC35" i="5"/>
  <c r="AC24" i="5"/>
  <c r="AC93" i="5"/>
  <c r="AC76" i="5"/>
  <c r="AC9" i="5"/>
  <c r="AC34" i="5"/>
  <c r="AC88" i="5"/>
  <c r="AC31" i="5"/>
  <c r="AC75" i="5"/>
  <c r="AC95" i="5"/>
  <c r="AC22" i="5"/>
  <c r="AC116" i="5"/>
  <c r="AC15" i="5"/>
  <c r="AC27" i="5"/>
  <c r="AC38" i="5"/>
  <c r="AC54" i="5"/>
  <c r="AC74" i="5"/>
  <c r="AC11" i="5"/>
  <c r="AC55" i="5"/>
  <c r="AC14" i="5"/>
  <c r="AC19" i="5"/>
  <c r="AC41" i="5"/>
  <c r="AC21" i="5"/>
  <c r="AC89" i="5"/>
  <c r="AC92" i="5"/>
  <c r="AC46" i="5"/>
  <c r="AC62" i="5"/>
  <c r="AC63" i="5"/>
  <c r="AC77" i="5"/>
  <c r="AC61" i="5"/>
  <c r="AC72" i="5"/>
  <c r="AC98" i="5"/>
  <c r="AC99" i="5"/>
  <c r="AC45" i="5"/>
  <c r="AC60" i="5"/>
  <c r="AC71" i="5"/>
  <c r="AC43" i="5"/>
  <c r="AC59" i="5"/>
  <c r="AB94" i="5"/>
  <c r="AB7" i="5"/>
  <c r="AB3" i="5"/>
  <c r="AB69" i="5"/>
  <c r="AB36" i="5"/>
  <c r="AB17" i="5"/>
  <c r="AB39" i="5"/>
  <c r="AB25" i="5"/>
  <c r="AB32" i="5"/>
  <c r="AB20" i="5"/>
  <c r="AB56" i="5"/>
  <c r="AB6" i="5"/>
  <c r="AB90" i="5"/>
  <c r="AB26" i="5"/>
  <c r="AB28" i="5"/>
  <c r="AB4" i="5"/>
  <c r="AB5" i="5"/>
  <c r="AB29" i="5"/>
  <c r="AB68" i="5"/>
  <c r="AB52" i="5"/>
  <c r="AB117" i="5"/>
  <c r="AB30" i="5"/>
  <c r="AB35" i="5"/>
  <c r="AB24" i="5"/>
  <c r="AB93" i="5"/>
  <c r="AB76" i="5"/>
  <c r="AB9" i="5"/>
  <c r="AB34" i="5"/>
  <c r="AB88" i="5"/>
  <c r="AB31" i="5"/>
  <c r="AB75" i="5"/>
  <c r="AB95" i="5"/>
  <c r="AB22" i="5"/>
  <c r="AB116" i="5"/>
  <c r="AB15" i="5"/>
  <c r="AB27" i="5"/>
  <c r="AB38" i="5"/>
  <c r="AB54" i="5"/>
  <c r="AB74" i="5"/>
  <c r="AB11" i="5"/>
  <c r="AB55" i="5"/>
  <c r="AB14" i="5"/>
  <c r="AB19" i="5"/>
  <c r="AB41" i="5"/>
  <c r="AB21" i="5"/>
  <c r="AB89" i="5"/>
  <c r="AB92" i="5"/>
  <c r="AB46" i="5"/>
  <c r="AB62" i="5"/>
  <c r="AB63" i="5"/>
  <c r="AB77" i="5"/>
  <c r="AB61" i="5"/>
  <c r="AB72" i="5"/>
  <c r="AB98" i="5"/>
  <c r="AB99" i="5"/>
  <c r="AB45" i="5"/>
  <c r="AB60" i="5"/>
  <c r="AB71" i="5"/>
  <c r="AB43" i="5"/>
  <c r="AB59" i="5"/>
  <c r="AA94" i="5"/>
  <c r="AA7" i="5"/>
  <c r="AA3" i="5"/>
  <c r="AA69" i="5"/>
  <c r="AA36" i="5"/>
  <c r="AA17" i="5"/>
  <c r="AA39" i="5"/>
  <c r="AA25" i="5"/>
  <c r="AA32" i="5"/>
  <c r="AA20" i="5"/>
  <c r="AA56" i="5"/>
  <c r="AA6" i="5"/>
  <c r="AA90" i="5"/>
  <c r="AA26" i="5"/>
  <c r="AA28" i="5"/>
  <c r="AA4" i="5"/>
  <c r="AA5" i="5"/>
  <c r="AA29" i="5"/>
  <c r="AA68" i="5"/>
  <c r="AA52" i="5"/>
  <c r="AA117" i="5"/>
  <c r="AA30" i="5"/>
  <c r="AA35" i="5"/>
  <c r="AA24" i="5"/>
  <c r="AA93" i="5"/>
  <c r="AA76" i="5"/>
  <c r="AA9" i="5"/>
  <c r="AA34" i="5"/>
  <c r="AA88" i="5"/>
  <c r="AA31" i="5"/>
  <c r="AA75" i="5"/>
  <c r="AA95" i="5"/>
  <c r="AA22" i="5"/>
  <c r="AA116" i="5"/>
  <c r="AA15" i="5"/>
  <c r="AA27" i="5"/>
  <c r="AA38" i="5"/>
  <c r="AA54" i="5"/>
  <c r="AA74" i="5"/>
  <c r="AA11" i="5"/>
  <c r="AA55" i="5"/>
  <c r="AA14" i="5"/>
  <c r="AA19" i="5"/>
  <c r="AA21" i="5"/>
  <c r="AA89" i="5"/>
  <c r="AA92" i="5"/>
  <c r="AA46" i="5"/>
  <c r="AA62" i="5"/>
  <c r="AA63" i="5"/>
  <c r="AA77" i="5"/>
  <c r="AA61" i="5"/>
  <c r="AA72" i="5"/>
  <c r="AA99" i="5"/>
  <c r="AA45" i="5"/>
  <c r="AA60" i="5"/>
  <c r="AA71" i="5"/>
  <c r="AA59" i="5"/>
  <c r="AC15" i="4"/>
  <c r="AC158" i="4"/>
  <c r="AC67" i="4"/>
  <c r="AB15" i="4"/>
  <c r="AB158" i="4"/>
  <c r="AB67" i="4"/>
  <c r="AA15" i="4"/>
  <c r="AA158" i="4"/>
  <c r="AA67" i="4"/>
  <c r="AC45" i="4"/>
  <c r="AC73" i="4"/>
  <c r="AC54" i="4"/>
  <c r="AC4" i="4"/>
  <c r="AC72" i="4"/>
  <c r="AC51" i="4"/>
  <c r="AC27" i="4"/>
  <c r="AC32" i="4"/>
  <c r="AC37" i="4"/>
  <c r="AC20" i="4"/>
  <c r="AC42" i="4"/>
  <c r="AC168" i="4"/>
  <c r="AC49" i="4"/>
  <c r="AC63" i="4"/>
  <c r="AC11" i="4"/>
  <c r="AC189" i="4"/>
  <c r="AC38" i="4"/>
  <c r="AC163" i="4"/>
  <c r="AC87" i="4"/>
  <c r="AC123" i="4"/>
  <c r="AC41" i="4"/>
  <c r="AC13" i="4"/>
  <c r="AC105" i="4"/>
  <c r="AC183" i="4"/>
  <c r="AC178" i="4"/>
  <c r="AC43" i="4"/>
  <c r="AC40" i="4"/>
  <c r="AC190" i="4"/>
  <c r="AC52" i="4"/>
  <c r="AC19" i="4"/>
  <c r="AC21" i="4"/>
  <c r="AC22" i="4"/>
  <c r="AC33" i="4"/>
  <c r="AC89" i="4"/>
  <c r="AC82" i="4"/>
  <c r="AC3" i="4"/>
  <c r="AC184" i="4"/>
  <c r="AC39" i="4"/>
  <c r="AC23" i="4"/>
  <c r="AC29" i="4"/>
  <c r="AC78" i="4"/>
  <c r="AC127" i="4"/>
  <c r="AC131" i="4"/>
  <c r="AC71" i="4"/>
  <c r="AC186" i="4"/>
  <c r="AC188" i="4"/>
  <c r="AC16" i="4"/>
  <c r="AC108" i="4"/>
  <c r="AC166" i="4"/>
  <c r="AC66" i="4"/>
  <c r="AC177" i="4"/>
  <c r="AC167" i="4"/>
  <c r="AC81" i="4"/>
  <c r="AC191" i="4"/>
  <c r="AC35" i="4"/>
  <c r="AC12" i="4"/>
  <c r="AC6" i="4"/>
  <c r="AC28" i="4"/>
  <c r="AC106" i="4"/>
  <c r="AC59" i="4"/>
  <c r="AC18" i="4"/>
  <c r="AC30" i="4"/>
  <c r="AC10" i="4"/>
  <c r="AC5" i="4"/>
  <c r="AC48" i="4"/>
  <c r="AC26" i="4"/>
  <c r="AC187" i="4"/>
  <c r="AC95" i="4"/>
  <c r="AC8" i="4"/>
  <c r="AC65" i="4"/>
  <c r="AC135" i="4"/>
  <c r="AC25" i="4"/>
  <c r="AC36" i="4"/>
  <c r="AC129" i="4"/>
  <c r="AC46" i="4"/>
  <c r="AC100" i="4"/>
  <c r="AC164" i="4"/>
  <c r="AC126" i="4"/>
  <c r="AC133" i="4"/>
  <c r="AC84" i="4"/>
  <c r="AC98" i="4"/>
  <c r="AC97" i="4"/>
  <c r="AC88" i="4"/>
  <c r="AC85" i="4"/>
  <c r="AC83" i="4"/>
  <c r="AC86" i="4"/>
  <c r="AC99" i="4"/>
  <c r="AC125" i="4"/>
  <c r="AC128" i="4"/>
  <c r="AC101" i="4"/>
  <c r="AC130" i="4"/>
  <c r="AC159" i="4"/>
  <c r="AC102" i="4"/>
  <c r="AC104" i="4"/>
  <c r="AC122" i="4"/>
  <c r="AC160" i="4"/>
  <c r="AC80" i="4"/>
  <c r="AC68" i="4"/>
  <c r="AC103" i="4"/>
  <c r="AC96" i="4"/>
  <c r="AC124" i="4"/>
  <c r="AC132" i="4"/>
  <c r="AC165" i="4"/>
  <c r="AC79" i="4"/>
  <c r="AB45" i="4"/>
  <c r="AB73" i="4"/>
  <c r="AB54" i="4"/>
  <c r="AB4" i="4"/>
  <c r="AB72" i="4"/>
  <c r="AB51" i="4"/>
  <c r="AB27" i="4"/>
  <c r="AB32" i="4"/>
  <c r="AB37" i="4"/>
  <c r="AB20" i="4"/>
  <c r="AB42" i="4"/>
  <c r="AB168" i="4"/>
  <c r="AB49" i="4"/>
  <c r="AB63" i="4"/>
  <c r="AB11" i="4"/>
  <c r="AB189" i="4"/>
  <c r="AB38" i="4"/>
  <c r="AB163" i="4"/>
  <c r="AB87" i="4"/>
  <c r="AB123" i="4"/>
  <c r="AB41" i="4"/>
  <c r="AB13" i="4"/>
  <c r="AB105" i="4"/>
  <c r="AB183" i="4"/>
  <c r="AB178" i="4"/>
  <c r="AB43" i="4"/>
  <c r="AB40" i="4"/>
  <c r="AB190" i="4"/>
  <c r="AB52" i="4"/>
  <c r="AB19" i="4"/>
  <c r="AB21" i="4"/>
  <c r="AB22" i="4"/>
  <c r="AB33" i="4"/>
  <c r="AB89" i="4"/>
  <c r="AB82" i="4"/>
  <c r="AB3" i="4"/>
  <c r="AB184" i="4"/>
  <c r="AB39" i="4"/>
  <c r="AB23" i="4"/>
  <c r="AB29" i="4"/>
  <c r="AB78" i="4"/>
  <c r="AB127" i="4"/>
  <c r="AB131" i="4"/>
  <c r="AB71" i="4"/>
  <c r="AB186" i="4"/>
  <c r="AB188" i="4"/>
  <c r="AB16" i="4"/>
  <c r="AB108" i="4"/>
  <c r="AB166" i="4"/>
  <c r="AB66" i="4"/>
  <c r="AB177" i="4"/>
  <c r="AB167" i="4"/>
  <c r="AB81" i="4"/>
  <c r="AB191" i="4"/>
  <c r="AB35" i="4"/>
  <c r="AB12" i="4"/>
  <c r="AB6" i="4"/>
  <c r="AB28" i="4"/>
  <c r="AB106" i="4"/>
  <c r="AB59" i="4"/>
  <c r="AB18" i="4"/>
  <c r="AB30" i="4"/>
  <c r="AB10" i="4"/>
  <c r="AB5" i="4"/>
  <c r="AB48" i="4"/>
  <c r="AB26" i="4"/>
  <c r="AB187" i="4"/>
  <c r="AB95" i="4"/>
  <c r="AB8" i="4"/>
  <c r="AB65" i="4"/>
  <c r="AB135" i="4"/>
  <c r="AB25" i="4"/>
  <c r="AB36" i="4"/>
  <c r="AB129" i="4"/>
  <c r="AB46" i="4"/>
  <c r="AB100" i="4"/>
  <c r="AB164" i="4"/>
  <c r="AB126" i="4"/>
  <c r="AB133" i="4"/>
  <c r="AB84" i="4"/>
  <c r="AB98" i="4"/>
  <c r="AB97" i="4"/>
  <c r="AB88" i="4"/>
  <c r="AB85" i="4"/>
  <c r="AB83" i="4"/>
  <c r="AB86" i="4"/>
  <c r="AB99" i="4"/>
  <c r="AB125" i="4"/>
  <c r="AB128" i="4"/>
  <c r="AB101" i="4"/>
  <c r="AB130" i="4"/>
  <c r="AB159" i="4"/>
  <c r="AB102" i="4"/>
  <c r="AB104" i="4"/>
  <c r="AB122" i="4"/>
  <c r="AB160" i="4"/>
  <c r="AB80" i="4"/>
  <c r="AB68" i="4"/>
  <c r="AB103" i="4"/>
  <c r="AB96" i="4"/>
  <c r="AB124" i="4"/>
  <c r="AB132" i="4"/>
  <c r="AB165" i="4"/>
  <c r="AB79" i="4"/>
  <c r="AA45" i="4"/>
  <c r="AA73" i="4"/>
  <c r="AA54" i="4"/>
  <c r="AA4" i="4"/>
  <c r="AA72" i="4"/>
  <c r="AA51" i="4"/>
  <c r="AA27" i="4"/>
  <c r="AA32" i="4"/>
  <c r="AA37" i="4"/>
  <c r="AA20" i="4"/>
  <c r="AA42" i="4"/>
  <c r="AA168" i="4"/>
  <c r="AA49" i="4"/>
  <c r="AA63" i="4"/>
  <c r="AA11" i="4"/>
  <c r="AA189" i="4"/>
  <c r="AA38" i="4"/>
  <c r="AA163" i="4"/>
  <c r="AA87" i="4"/>
  <c r="AA123" i="4"/>
  <c r="AA41" i="4"/>
  <c r="AA13" i="4"/>
  <c r="AA105" i="4"/>
  <c r="AA183" i="4"/>
  <c r="AA178" i="4"/>
  <c r="AA43" i="4"/>
  <c r="AA40" i="4"/>
  <c r="AA190" i="4"/>
  <c r="AA52" i="4"/>
  <c r="AA19" i="4"/>
  <c r="AA21" i="4"/>
  <c r="AA22" i="4"/>
  <c r="AA33" i="4"/>
  <c r="AA89" i="4"/>
  <c r="AA82" i="4"/>
  <c r="AA3" i="4"/>
  <c r="AA184" i="4"/>
  <c r="AA39" i="4"/>
  <c r="AA23" i="4"/>
  <c r="AA29" i="4"/>
  <c r="AA78" i="4"/>
  <c r="AA127" i="4"/>
  <c r="AA131" i="4"/>
  <c r="AA71" i="4"/>
  <c r="AA186" i="4"/>
  <c r="AA188" i="4"/>
  <c r="AA16" i="4"/>
  <c r="AA108" i="4"/>
  <c r="AA166" i="4"/>
  <c r="AA66" i="4"/>
  <c r="AA177" i="4"/>
  <c r="AA167" i="4"/>
  <c r="AA81" i="4"/>
  <c r="AA191" i="4"/>
  <c r="AA35" i="4"/>
  <c r="AA12" i="4"/>
  <c r="AA6" i="4"/>
  <c r="AA28" i="4"/>
  <c r="AA106" i="4"/>
  <c r="AA59" i="4"/>
  <c r="AA18" i="4"/>
  <c r="AA30" i="4"/>
  <c r="AA10" i="4"/>
  <c r="AA5" i="4"/>
  <c r="AA48" i="4"/>
  <c r="AA26" i="4"/>
  <c r="AA187" i="4"/>
  <c r="AA95" i="4"/>
  <c r="AA8" i="4"/>
  <c r="AA65" i="4"/>
  <c r="AA135" i="4"/>
  <c r="AA25" i="4"/>
  <c r="AA36" i="4"/>
  <c r="AA129" i="4"/>
  <c r="AA46" i="4"/>
  <c r="AA100" i="4"/>
  <c r="AA164" i="4"/>
  <c r="AA126" i="4"/>
  <c r="AA133" i="4"/>
  <c r="AA84" i="4"/>
  <c r="AA98" i="4"/>
  <c r="AA97" i="4"/>
  <c r="AA88" i="4"/>
  <c r="AA85" i="4"/>
  <c r="AA83" i="4"/>
  <c r="AA86" i="4"/>
  <c r="AA99" i="4"/>
  <c r="AA125" i="4"/>
  <c r="AA128" i="4"/>
  <c r="AA101" i="4"/>
  <c r="AA130" i="4"/>
  <c r="AA159" i="4"/>
  <c r="AA102" i="4"/>
  <c r="AA104" i="4"/>
  <c r="AA122" i="4"/>
  <c r="AA160" i="4"/>
  <c r="AA80" i="4"/>
  <c r="AA68" i="4"/>
  <c r="AA103" i="4"/>
  <c r="AA96" i="4"/>
  <c r="AA124" i="4"/>
  <c r="AA132" i="4"/>
  <c r="AA165" i="4"/>
  <c r="AA79" i="4"/>
  <c r="AC4" i="3"/>
  <c r="AC3" i="3"/>
  <c r="AC6" i="3"/>
  <c r="AC7" i="3"/>
  <c r="AC8" i="3"/>
  <c r="AC23" i="3"/>
  <c r="AC26" i="3"/>
  <c r="AC17" i="3"/>
  <c r="AC30" i="3"/>
  <c r="AC32" i="3"/>
  <c r="AC34" i="3"/>
  <c r="AC35" i="3"/>
  <c r="AC36" i="3"/>
  <c r="AC19" i="3"/>
  <c r="AC40" i="3"/>
  <c r="AC41" i="3"/>
  <c r="AC39" i="3"/>
  <c r="AC31" i="3"/>
  <c r="AC47" i="3"/>
  <c r="AC43" i="3"/>
  <c r="AC48" i="3"/>
  <c r="AC53" i="3"/>
  <c r="AC55" i="3"/>
  <c r="AC56" i="3"/>
  <c r="AC58" i="3"/>
  <c r="AC54" i="3"/>
  <c r="AC57" i="3"/>
  <c r="AC13" i="3"/>
  <c r="AC62" i="3"/>
  <c r="AC52" i="3"/>
  <c r="AC61" i="3"/>
  <c r="AC73" i="3"/>
  <c r="AC50" i="3"/>
  <c r="AC11" i="3"/>
  <c r="AC74" i="3"/>
  <c r="AC20" i="3"/>
  <c r="AC77" i="3"/>
  <c r="AC60" i="3"/>
  <c r="AC81" i="3"/>
  <c r="AC83" i="3"/>
  <c r="AC86" i="3"/>
  <c r="AC88" i="3"/>
  <c r="AC90" i="3"/>
  <c r="AC92" i="3"/>
  <c r="AC87" i="3"/>
  <c r="AC91" i="3"/>
  <c r="AC85" i="3"/>
  <c r="AC66" i="3"/>
  <c r="AC89" i="3"/>
  <c r="AC82" i="3"/>
  <c r="AC46" i="3"/>
  <c r="AC84" i="3"/>
  <c r="AC78" i="3"/>
  <c r="AC14" i="3"/>
  <c r="AC25" i="3"/>
  <c r="AC95" i="3"/>
  <c r="AC18" i="3"/>
  <c r="AC98" i="3"/>
  <c r="AC102" i="3"/>
  <c r="AC103" i="3"/>
  <c r="AC104" i="3"/>
  <c r="AC105" i="3"/>
  <c r="AC110" i="3"/>
  <c r="AC49" i="3"/>
  <c r="AC113" i="3"/>
  <c r="AC109" i="3"/>
  <c r="AC108" i="3"/>
  <c r="AC101" i="3"/>
  <c r="AC111" i="3"/>
  <c r="AC99" i="3"/>
  <c r="AC107" i="3"/>
  <c r="AC114" i="3"/>
  <c r="AC112" i="3"/>
  <c r="AC100" i="3"/>
  <c r="AC106" i="3"/>
  <c r="AC9" i="3"/>
  <c r="AC22" i="3"/>
  <c r="AC134" i="3"/>
  <c r="AC137" i="3"/>
  <c r="AC138" i="3"/>
  <c r="AC141" i="3"/>
  <c r="AC142" i="3"/>
  <c r="AC150" i="3"/>
  <c r="AC132" i="3"/>
  <c r="AC145" i="3"/>
  <c r="AC149" i="3"/>
  <c r="AC139" i="3"/>
  <c r="AC130" i="3"/>
  <c r="AC129" i="3"/>
  <c r="AC135" i="3"/>
  <c r="AC28" i="3"/>
  <c r="AC166" i="3"/>
  <c r="AC167" i="3"/>
  <c r="AC33" i="3"/>
  <c r="AC21" i="3"/>
  <c r="AC182" i="3"/>
  <c r="AC183" i="3"/>
  <c r="AC115" i="3"/>
  <c r="AC116" i="3"/>
  <c r="AC187" i="3"/>
  <c r="AC188" i="3"/>
  <c r="AC189" i="3"/>
  <c r="AC190" i="3"/>
  <c r="AC192" i="3"/>
  <c r="AC193" i="3"/>
  <c r="AC191" i="3"/>
  <c r="AC27" i="3"/>
  <c r="AC211" i="3"/>
  <c r="AC120" i="3"/>
  <c r="AC224" i="3"/>
  <c r="AC225" i="3"/>
  <c r="AC185" i="3"/>
  <c r="AC226" i="3"/>
  <c r="AC227" i="3"/>
  <c r="AC228" i="3"/>
  <c r="AC29" i="3"/>
  <c r="AC229" i="3"/>
  <c r="AC230" i="3"/>
  <c r="AC231" i="3"/>
  <c r="AC232" i="3"/>
  <c r="AC233" i="3"/>
  <c r="AB4" i="3"/>
  <c r="AB3" i="3"/>
  <c r="AB6" i="3"/>
  <c r="AB7" i="3"/>
  <c r="AB8" i="3"/>
  <c r="AB23" i="3"/>
  <c r="AB26" i="3"/>
  <c r="AB17" i="3"/>
  <c r="AB30" i="3"/>
  <c r="AB32" i="3"/>
  <c r="AB34" i="3"/>
  <c r="AB35" i="3"/>
  <c r="AB36" i="3"/>
  <c r="AB19" i="3"/>
  <c r="AB40" i="3"/>
  <c r="AB41" i="3"/>
  <c r="AB39" i="3"/>
  <c r="AB31" i="3"/>
  <c r="AB47" i="3"/>
  <c r="AB43" i="3"/>
  <c r="AB48" i="3"/>
  <c r="AB53" i="3"/>
  <c r="AB55" i="3"/>
  <c r="AB56" i="3"/>
  <c r="AB58" i="3"/>
  <c r="AB54" i="3"/>
  <c r="AB57" i="3"/>
  <c r="AB13" i="3"/>
  <c r="AB62" i="3"/>
  <c r="AB52" i="3"/>
  <c r="AB61" i="3"/>
  <c r="AB73" i="3"/>
  <c r="AB50" i="3"/>
  <c r="AB11" i="3"/>
  <c r="AB74" i="3"/>
  <c r="AB20" i="3"/>
  <c r="AB77" i="3"/>
  <c r="AB60" i="3"/>
  <c r="AB81" i="3"/>
  <c r="AB83" i="3"/>
  <c r="AB86" i="3"/>
  <c r="AB88" i="3"/>
  <c r="AB90" i="3"/>
  <c r="AB92" i="3"/>
  <c r="AB87" i="3"/>
  <c r="AB91" i="3"/>
  <c r="AB85" i="3"/>
  <c r="AB66" i="3"/>
  <c r="AB89" i="3"/>
  <c r="AB82" i="3"/>
  <c r="AB46" i="3"/>
  <c r="AB84" i="3"/>
  <c r="AB78" i="3"/>
  <c r="AB14" i="3"/>
  <c r="AB25" i="3"/>
  <c r="AB95" i="3"/>
  <c r="AB18" i="3"/>
  <c r="AB98" i="3"/>
  <c r="AB102" i="3"/>
  <c r="AB103" i="3"/>
  <c r="AB104" i="3"/>
  <c r="AB105" i="3"/>
  <c r="AB110" i="3"/>
  <c r="AB49" i="3"/>
  <c r="AB113" i="3"/>
  <c r="AB109" i="3"/>
  <c r="AB108" i="3"/>
  <c r="AB101" i="3"/>
  <c r="AB111" i="3"/>
  <c r="AB99" i="3"/>
  <c r="AB107" i="3"/>
  <c r="AB114" i="3"/>
  <c r="AB112" i="3"/>
  <c r="AB100" i="3"/>
  <c r="AB106" i="3"/>
  <c r="AB9" i="3"/>
  <c r="AB22" i="3"/>
  <c r="AB134" i="3"/>
  <c r="AB137" i="3"/>
  <c r="AB138" i="3"/>
  <c r="AB141" i="3"/>
  <c r="AB142" i="3"/>
  <c r="AB150" i="3"/>
  <c r="AB132" i="3"/>
  <c r="AB145" i="3"/>
  <c r="AB149" i="3"/>
  <c r="AB139" i="3"/>
  <c r="AB130" i="3"/>
  <c r="AB129" i="3"/>
  <c r="AB135" i="3"/>
  <c r="AB28" i="3"/>
  <c r="AB166" i="3"/>
  <c r="AB167" i="3"/>
  <c r="AB33" i="3"/>
  <c r="AB21" i="3"/>
  <c r="AB182" i="3"/>
  <c r="AB183" i="3"/>
  <c r="AB115" i="3"/>
  <c r="AB116" i="3"/>
  <c r="AB187" i="3"/>
  <c r="AB188" i="3"/>
  <c r="AB189" i="3"/>
  <c r="AB190" i="3"/>
  <c r="AB192" i="3"/>
  <c r="AB193" i="3"/>
  <c r="AB191" i="3"/>
  <c r="AB27" i="3"/>
  <c r="AB211" i="3"/>
  <c r="AB120" i="3"/>
  <c r="AB224" i="3"/>
  <c r="AB225" i="3"/>
  <c r="AB185" i="3"/>
  <c r="AB226" i="3"/>
  <c r="AB227" i="3"/>
  <c r="AB228" i="3"/>
  <c r="AB29" i="3"/>
  <c r="AB229" i="3"/>
  <c r="AB230" i="3"/>
  <c r="AB231" i="3"/>
  <c r="AB232" i="3"/>
  <c r="AB233" i="3"/>
  <c r="AA4" i="3"/>
  <c r="AA3" i="3"/>
  <c r="AA6" i="3"/>
  <c r="AA7" i="3"/>
  <c r="AA8" i="3"/>
  <c r="AA23" i="3"/>
  <c r="AA26" i="3"/>
  <c r="AA17" i="3"/>
  <c r="AA30" i="3"/>
  <c r="AA32" i="3"/>
  <c r="AA34" i="3"/>
  <c r="AA35" i="3"/>
  <c r="AA36" i="3"/>
  <c r="AA19" i="3"/>
  <c r="AA40" i="3"/>
  <c r="AA41" i="3"/>
  <c r="AA39" i="3"/>
  <c r="AA31" i="3"/>
  <c r="AA47" i="3"/>
  <c r="AA43" i="3"/>
  <c r="AA48" i="3"/>
  <c r="AA55" i="3"/>
  <c r="AA56" i="3"/>
  <c r="AA58" i="3"/>
  <c r="AA54" i="3"/>
  <c r="AA57" i="3"/>
  <c r="AA13" i="3"/>
  <c r="AA62" i="3"/>
  <c r="AA52" i="3"/>
  <c r="AA61" i="3"/>
  <c r="AA73" i="3"/>
  <c r="AA50" i="3"/>
  <c r="AA11" i="3"/>
  <c r="AA74" i="3"/>
  <c r="AA20" i="3"/>
  <c r="AA77" i="3"/>
  <c r="AA60" i="3"/>
  <c r="AA81" i="3"/>
  <c r="AA83" i="3"/>
  <c r="AA86" i="3"/>
  <c r="AA88" i="3"/>
  <c r="AA90" i="3"/>
  <c r="AA92" i="3"/>
  <c r="AA87" i="3"/>
  <c r="AA91" i="3"/>
  <c r="AA85" i="3"/>
  <c r="AA66" i="3"/>
  <c r="AA89" i="3"/>
  <c r="AA82" i="3"/>
  <c r="AA46" i="3"/>
  <c r="AA84" i="3"/>
  <c r="AA78" i="3"/>
  <c r="AA14" i="3"/>
  <c r="AA25" i="3"/>
  <c r="AA95" i="3"/>
  <c r="AA18" i="3"/>
  <c r="AA98" i="3"/>
  <c r="AA102" i="3"/>
  <c r="AA103" i="3"/>
  <c r="AA104" i="3"/>
  <c r="AA105" i="3"/>
  <c r="AA110" i="3"/>
  <c r="AA49" i="3"/>
  <c r="AA113" i="3"/>
  <c r="AA109" i="3"/>
  <c r="AA108" i="3"/>
  <c r="AA101" i="3"/>
  <c r="AA111" i="3"/>
  <c r="AA99" i="3"/>
  <c r="AA107" i="3"/>
  <c r="AA114" i="3"/>
  <c r="AA112" i="3"/>
  <c r="AA100" i="3"/>
  <c r="AA106" i="3"/>
  <c r="AA9" i="3"/>
  <c r="AA22" i="3"/>
  <c r="AA134" i="3"/>
  <c r="AA137" i="3"/>
  <c r="AA138" i="3"/>
  <c r="AA141" i="3"/>
  <c r="AA142" i="3"/>
  <c r="AA150" i="3"/>
  <c r="AA132" i="3"/>
  <c r="AA145" i="3"/>
  <c r="AA149" i="3"/>
  <c r="AA139" i="3"/>
  <c r="AA130" i="3"/>
  <c r="AA129" i="3"/>
  <c r="AA135" i="3"/>
  <c r="AA28" i="3"/>
  <c r="AA166" i="3"/>
  <c r="AA167" i="3"/>
  <c r="AA33" i="3"/>
  <c r="AA21" i="3"/>
  <c r="AA182" i="3"/>
  <c r="AA183" i="3"/>
  <c r="AA115" i="3"/>
  <c r="AA116" i="3"/>
  <c r="AA187" i="3"/>
  <c r="AA188" i="3"/>
  <c r="AA189" i="3"/>
  <c r="AA190" i="3"/>
  <c r="AA192" i="3"/>
  <c r="AA193" i="3"/>
  <c r="AA191" i="3"/>
  <c r="AA27" i="3"/>
  <c r="AA211" i="3"/>
  <c r="AA120" i="3"/>
  <c r="AA224" i="3"/>
  <c r="AA225" i="3"/>
  <c r="AA185" i="3"/>
  <c r="AA226" i="3"/>
  <c r="AA227" i="3"/>
  <c r="AA228" i="3"/>
  <c r="AA29" i="3"/>
  <c r="AA229" i="3"/>
  <c r="AA230" i="3"/>
  <c r="AA231" i="3"/>
  <c r="AA232" i="3"/>
  <c r="AA233" i="3"/>
  <c r="AF3" i="1"/>
  <c r="AF4" i="1"/>
  <c r="AF25" i="1"/>
  <c r="AF79" i="1"/>
  <c r="AF11" i="1"/>
  <c r="AF83" i="1"/>
  <c r="AF46" i="1"/>
  <c r="AF7" i="1"/>
  <c r="AF5" i="1"/>
  <c r="AF58" i="1"/>
  <c r="AF10" i="1"/>
  <c r="AF61" i="1"/>
  <c r="AF6" i="1"/>
  <c r="AF21" i="1"/>
  <c r="AF9" i="1"/>
  <c r="AF35" i="1"/>
  <c r="AF32" i="1"/>
  <c r="AF81" i="1"/>
  <c r="AF71" i="1"/>
  <c r="AF100" i="1"/>
  <c r="AF39" i="1"/>
  <c r="AF14" i="1"/>
  <c r="AF12" i="1"/>
  <c r="AF36" i="1"/>
  <c r="AF137" i="1"/>
  <c r="AF138" i="1"/>
  <c r="AF69" i="1"/>
  <c r="AF49" i="1"/>
  <c r="AF65" i="1"/>
  <c r="AF19" i="1"/>
  <c r="AF136" i="1"/>
  <c r="AF101" i="1"/>
  <c r="AF47" i="1"/>
  <c r="AF140" i="1"/>
  <c r="AF64" i="1"/>
  <c r="AF82" i="1"/>
  <c r="AF72" i="1"/>
  <c r="AF50" i="1"/>
  <c r="AF18" i="1"/>
  <c r="AF63" i="1"/>
  <c r="AF62" i="1"/>
  <c r="AF53" i="1"/>
  <c r="AF70" i="1"/>
  <c r="AF8" i="1"/>
  <c r="AF139" i="1"/>
  <c r="AF109" i="1"/>
  <c r="AF78" i="1"/>
  <c r="AF73" i="1"/>
  <c r="AF75" i="1"/>
  <c r="AF43" i="1"/>
  <c r="AF23" i="1"/>
  <c r="AF74" i="1"/>
  <c r="AF30" i="1"/>
  <c r="AF16" i="1"/>
  <c r="AF31" i="1"/>
  <c r="AF28" i="1"/>
  <c r="AF17" i="1"/>
  <c r="AF96" i="1"/>
  <c r="AF40" i="1"/>
  <c r="AF13" i="1"/>
  <c r="AF15" i="1"/>
  <c r="AF44" i="1"/>
  <c r="AF26" i="1"/>
  <c r="AF34" i="1"/>
  <c r="AF68" i="1"/>
  <c r="AF33" i="1"/>
  <c r="AF22" i="1"/>
  <c r="AF20" i="1"/>
  <c r="AF60" i="1"/>
  <c r="AF77" i="1"/>
  <c r="AF37" i="1"/>
  <c r="AF48" i="1"/>
  <c r="AF38" i="1"/>
  <c r="AF45" i="1"/>
  <c r="AF24" i="1"/>
  <c r="AE3" i="1"/>
  <c r="AE4" i="1"/>
  <c r="AE25" i="1"/>
  <c r="AE79" i="1"/>
  <c r="AE11" i="1"/>
  <c r="AE83" i="1"/>
  <c r="AE46" i="1"/>
  <c r="AE7" i="1"/>
  <c r="AE5" i="1"/>
  <c r="AE58" i="1"/>
  <c r="AE10" i="1"/>
  <c r="AE61" i="1"/>
  <c r="AE6" i="1"/>
  <c r="AE21" i="1"/>
  <c r="AE9" i="1"/>
  <c r="AE35" i="1"/>
  <c r="AE32" i="1"/>
  <c r="AE81" i="1"/>
  <c r="AE71" i="1"/>
  <c r="AE100" i="1"/>
  <c r="AE39" i="1"/>
  <c r="AE14" i="1"/>
  <c r="AE12" i="1"/>
  <c r="AE36" i="1"/>
  <c r="AE137" i="1"/>
  <c r="AE138" i="1"/>
  <c r="AE69" i="1"/>
  <c r="AE49" i="1"/>
  <c r="AE65" i="1"/>
  <c r="AE19" i="1"/>
  <c r="AE136" i="1"/>
  <c r="AE101" i="1"/>
  <c r="AE47" i="1"/>
  <c r="AE140" i="1"/>
  <c r="AE64" i="1"/>
  <c r="AE82" i="1"/>
  <c r="AE72" i="1"/>
  <c r="AE50" i="1"/>
  <c r="AE18" i="1"/>
  <c r="AE63" i="1"/>
  <c r="AE62" i="1"/>
  <c r="AE53" i="1"/>
  <c r="AE70" i="1"/>
  <c r="AE8" i="1"/>
  <c r="AE139" i="1"/>
  <c r="AE109" i="1"/>
  <c r="AE78" i="1"/>
  <c r="AE73" i="1"/>
  <c r="AE75" i="1"/>
  <c r="AE43" i="1"/>
  <c r="AE23" i="1"/>
  <c r="AE74" i="1"/>
  <c r="AE30" i="1"/>
  <c r="AE16" i="1"/>
  <c r="AE31" i="1"/>
  <c r="AE28" i="1"/>
  <c r="AE17" i="1"/>
  <c r="AE96" i="1"/>
  <c r="AE40" i="1"/>
  <c r="AE13" i="1"/>
  <c r="AE15" i="1"/>
  <c r="AE44" i="1"/>
  <c r="AE26" i="1"/>
  <c r="AE34" i="1"/>
  <c r="AE68" i="1"/>
  <c r="AE33" i="1"/>
  <c r="AE22" i="1"/>
  <c r="AE20" i="1"/>
  <c r="AE60" i="1"/>
  <c r="AE77" i="1"/>
  <c r="AE37" i="1"/>
  <c r="AE48" i="1"/>
  <c r="AE38" i="1"/>
  <c r="AE45" i="1"/>
  <c r="AE24" i="1"/>
  <c r="AD3" i="1"/>
  <c r="AD4" i="1"/>
  <c r="AD25" i="1"/>
  <c r="AD79" i="1"/>
  <c r="AD11" i="1"/>
  <c r="AD83" i="1"/>
  <c r="AD46" i="1"/>
  <c r="AD7" i="1"/>
  <c r="AD5" i="1"/>
  <c r="AD58" i="1"/>
  <c r="AD10" i="1"/>
  <c r="AD61" i="1"/>
  <c r="AD6" i="1"/>
  <c r="AD21" i="1"/>
  <c r="AD9" i="1"/>
  <c r="AD35" i="1"/>
  <c r="AD32" i="1"/>
  <c r="AD81" i="1"/>
  <c r="AD71" i="1"/>
  <c r="AD100" i="1"/>
  <c r="AD39" i="1"/>
  <c r="AD14" i="1"/>
  <c r="AD12" i="1"/>
  <c r="AD36" i="1"/>
  <c r="AD137" i="1"/>
  <c r="AD138" i="1"/>
  <c r="AD69" i="1"/>
  <c r="AD49" i="1"/>
  <c r="AD65" i="1"/>
  <c r="AD19" i="1"/>
  <c r="AD136" i="1"/>
  <c r="AD101" i="1"/>
  <c r="AD47" i="1"/>
  <c r="AD140" i="1"/>
  <c r="AD64" i="1"/>
  <c r="AD82" i="1"/>
  <c r="AD72" i="1"/>
  <c r="AD50" i="1"/>
  <c r="AD18" i="1"/>
  <c r="AD63" i="1"/>
  <c r="AD62" i="1"/>
  <c r="AD53" i="1"/>
  <c r="AD70" i="1"/>
  <c r="AD8" i="1"/>
  <c r="AD139" i="1"/>
  <c r="AD109" i="1"/>
  <c r="AD78" i="1"/>
  <c r="AD73" i="1"/>
  <c r="AD75" i="1"/>
  <c r="AD43" i="1"/>
  <c r="AD23" i="1"/>
  <c r="AD74" i="1"/>
  <c r="AD30" i="1"/>
  <c r="AD16" i="1"/>
  <c r="AD31" i="1"/>
  <c r="AD28" i="1"/>
  <c r="AD17" i="1"/>
  <c r="AD96" i="1"/>
  <c r="AD40" i="1"/>
  <c r="AD13" i="1"/>
  <c r="AD15" i="1"/>
  <c r="AD44" i="1"/>
  <c r="AD26" i="1"/>
  <c r="AD34" i="1"/>
  <c r="AD68" i="1"/>
  <c r="AD33" i="1"/>
  <c r="AD22" i="1"/>
  <c r="AD20" i="1"/>
  <c r="AD60" i="1"/>
  <c r="AD77" i="1"/>
  <c r="AD37" i="1"/>
  <c r="AD48" i="1"/>
  <c r="AD38" i="1"/>
  <c r="AD45" i="1"/>
  <c r="AD24" i="1"/>
  <c r="AC83" i="1"/>
  <c r="AC46" i="1"/>
  <c r="AC7" i="1"/>
  <c r="AC5" i="1"/>
  <c r="AC58" i="1"/>
  <c r="AC10" i="1"/>
  <c r="AC61" i="1"/>
  <c r="AC6" i="1"/>
  <c r="AC21" i="1"/>
  <c r="AC9" i="1"/>
  <c r="AC35" i="1"/>
  <c r="AC32" i="1"/>
  <c r="AC81" i="1"/>
  <c r="AC71" i="1"/>
  <c r="AC100" i="1"/>
  <c r="AC39" i="1"/>
  <c r="AC14" i="1"/>
  <c r="AC12" i="1"/>
  <c r="AC36" i="1"/>
  <c r="AC137" i="1"/>
  <c r="AC138" i="1"/>
  <c r="AC69" i="1"/>
  <c r="AC49" i="1"/>
  <c r="AC65" i="1"/>
  <c r="AC19" i="1"/>
  <c r="AC136" i="1"/>
  <c r="AC101" i="1"/>
  <c r="AC47" i="1"/>
  <c r="AC140" i="1"/>
  <c r="AC64" i="1"/>
  <c r="AC82" i="1"/>
  <c r="AC72" i="1"/>
  <c r="AC50" i="1"/>
  <c r="AC18" i="1"/>
  <c r="AC63" i="1"/>
  <c r="AC62" i="1"/>
  <c r="AC53" i="1"/>
  <c r="AC70" i="1"/>
  <c r="AC8" i="1"/>
  <c r="AC139" i="1"/>
  <c r="AC109" i="1"/>
  <c r="AC78" i="1"/>
  <c r="AC73" i="1"/>
  <c r="AC75" i="1"/>
  <c r="AC43" i="1"/>
  <c r="AC23" i="1"/>
  <c r="AC74" i="1"/>
  <c r="AC30" i="1"/>
  <c r="AC16" i="1"/>
  <c r="AC31" i="1"/>
  <c r="AC28" i="1"/>
  <c r="AC17" i="1"/>
  <c r="AC96" i="1"/>
  <c r="AC40" i="1"/>
  <c r="AC13" i="1"/>
  <c r="AC15" i="1"/>
  <c r="AC44" i="1"/>
  <c r="AC26" i="1"/>
  <c r="AC34" i="1"/>
  <c r="AC68" i="1"/>
  <c r="AC33" i="1"/>
  <c r="AC22" i="1"/>
  <c r="AC20" i="1"/>
  <c r="AC60" i="1"/>
  <c r="AC77" i="1"/>
  <c r="AC37" i="1"/>
  <c r="AC48" i="1"/>
  <c r="AC38" i="1"/>
  <c r="AC45" i="1"/>
  <c r="AC24" i="1"/>
  <c r="AA83" i="1"/>
  <c r="AA46" i="1"/>
  <c r="AA7" i="1"/>
  <c r="AA5" i="1"/>
  <c r="AA58" i="1"/>
  <c r="AA10" i="1"/>
  <c r="AA61" i="1"/>
  <c r="AA6" i="1"/>
  <c r="AA21" i="1"/>
  <c r="AA9" i="1"/>
  <c r="AA35" i="1"/>
  <c r="AA32" i="1"/>
  <c r="AA81" i="1"/>
  <c r="AA71" i="1"/>
  <c r="AA100" i="1"/>
  <c r="AA39" i="1"/>
  <c r="AA14" i="1"/>
  <c r="AA12" i="1"/>
  <c r="AA36" i="1"/>
  <c r="AA137" i="1"/>
  <c r="AA138" i="1"/>
  <c r="AA69" i="1"/>
  <c r="AA49" i="1"/>
  <c r="AA65" i="1"/>
  <c r="AA19" i="1"/>
  <c r="AA136" i="1"/>
  <c r="AA101" i="1"/>
  <c r="AA47" i="1"/>
  <c r="AA140" i="1"/>
  <c r="AA64" i="1"/>
  <c r="AA82" i="1"/>
  <c r="AA72" i="1"/>
  <c r="AA50" i="1"/>
  <c r="AA18" i="1"/>
  <c r="AA63" i="1"/>
  <c r="AA62" i="1"/>
  <c r="AA53" i="1"/>
  <c r="AA70" i="1"/>
  <c r="AA8" i="1"/>
  <c r="AA139" i="1"/>
  <c r="AA109" i="1"/>
  <c r="AA78" i="1"/>
  <c r="AA73" i="1"/>
  <c r="AA45" i="1"/>
  <c r="AB3" i="1"/>
  <c r="AB4" i="1"/>
  <c r="AB25" i="1"/>
  <c r="AB79" i="1"/>
  <c r="AB11" i="1"/>
  <c r="AB83" i="1"/>
  <c r="AB46" i="1"/>
  <c r="AB7" i="1"/>
  <c r="AB5" i="1"/>
  <c r="AB58" i="1"/>
  <c r="AB10" i="1"/>
  <c r="AB61" i="1"/>
  <c r="AB6" i="1"/>
  <c r="AB21" i="1"/>
  <c r="AB9" i="1"/>
  <c r="AB35" i="1"/>
  <c r="AB32" i="1"/>
  <c r="AB81" i="1"/>
  <c r="AB71" i="1"/>
  <c r="AB100" i="1"/>
  <c r="AB39" i="1"/>
  <c r="AB14" i="1"/>
  <c r="AB12" i="1"/>
  <c r="AB36" i="1"/>
  <c r="AB137" i="1"/>
  <c r="AB138" i="1"/>
  <c r="AB69" i="1"/>
  <c r="AB49" i="1"/>
  <c r="AB65" i="1"/>
  <c r="AB19" i="1"/>
  <c r="AB136" i="1"/>
  <c r="AB101" i="1"/>
  <c r="AB47" i="1"/>
  <c r="AB140" i="1"/>
  <c r="AB64" i="1"/>
  <c r="AB82" i="1"/>
  <c r="AB72" i="1"/>
  <c r="AB50" i="1"/>
  <c r="AB18" i="1"/>
  <c r="AB63" i="1"/>
  <c r="AB62" i="1"/>
  <c r="AB53" i="1"/>
  <c r="AB70" i="1"/>
  <c r="AB8" i="1"/>
  <c r="AB139" i="1"/>
  <c r="AB109" i="1"/>
  <c r="AB78" i="1"/>
  <c r="AB73" i="1"/>
  <c r="AB75" i="1"/>
  <c r="AB43" i="1"/>
  <c r="AB23" i="1"/>
  <c r="AB74" i="1"/>
  <c r="AB30" i="1"/>
  <c r="AB16" i="1"/>
  <c r="AB31" i="1"/>
  <c r="AB28" i="1"/>
  <c r="AB17" i="1"/>
  <c r="AB96" i="1"/>
  <c r="AB40" i="1"/>
  <c r="AB13" i="1"/>
  <c r="AB15" i="1"/>
  <c r="AB44" i="1"/>
  <c r="AB26" i="1"/>
  <c r="AB34" i="1"/>
  <c r="AB68" i="1"/>
  <c r="AB33" i="1"/>
  <c r="AB22" i="1"/>
  <c r="AB20" i="1"/>
  <c r="AB60" i="1"/>
  <c r="AB77" i="1"/>
  <c r="AB37" i="1"/>
  <c r="AB48" i="1"/>
  <c r="AB38" i="1"/>
  <c r="AB45" i="1"/>
  <c r="AB24" i="1"/>
  <c r="AE57" i="6"/>
  <c r="AF57" i="6"/>
  <c r="AD57" i="6"/>
  <c r="R58" i="6"/>
  <c r="R56" i="6"/>
  <c r="R46" i="6"/>
  <c r="R48" i="6"/>
  <c r="R36" i="6"/>
  <c r="R57" i="6"/>
  <c r="Q58" i="6"/>
  <c r="Q56" i="6"/>
  <c r="Q46" i="6"/>
  <c r="Q48" i="6"/>
  <c r="Q36" i="6"/>
  <c r="Q57" i="6"/>
  <c r="P61" i="6"/>
  <c r="P58" i="6"/>
  <c r="P56" i="6"/>
  <c r="P46" i="6"/>
  <c r="P48" i="6"/>
  <c r="P36" i="6"/>
  <c r="P57" i="6"/>
  <c r="O61" i="6"/>
  <c r="O58" i="6"/>
  <c r="O56" i="6"/>
  <c r="O46" i="6"/>
  <c r="O48" i="6"/>
  <c r="O36" i="6"/>
  <c r="O57" i="6"/>
  <c r="AF160" i="4"/>
  <c r="AF80" i="4"/>
  <c r="AF68" i="4"/>
  <c r="AF103" i="4"/>
  <c r="AF96" i="4"/>
  <c r="AF124" i="4"/>
  <c r="AF132" i="4"/>
  <c r="AF165" i="4"/>
  <c r="AF79" i="4"/>
  <c r="AF15" i="4"/>
  <c r="AF158" i="4"/>
  <c r="AF67" i="4"/>
  <c r="AE160" i="4"/>
  <c r="AE80" i="4"/>
  <c r="AE68" i="4"/>
  <c r="AE103" i="4"/>
  <c r="AE96" i="4"/>
  <c r="AE124" i="4"/>
  <c r="AE132" i="4"/>
  <c r="AE165" i="4"/>
  <c r="AE79" i="4"/>
  <c r="AE15" i="4"/>
  <c r="AE158" i="4"/>
  <c r="AE67" i="4"/>
  <c r="AD160" i="4"/>
  <c r="AD80" i="4"/>
  <c r="AD68" i="4"/>
  <c r="AD103" i="4"/>
  <c r="AD96" i="4"/>
  <c r="AD124" i="4"/>
  <c r="AD132" i="4"/>
  <c r="AD165" i="4"/>
  <c r="AD79" i="4"/>
  <c r="AD15" i="4"/>
  <c r="AD158" i="4"/>
  <c r="AD67" i="4"/>
  <c r="P160" i="4"/>
  <c r="P80" i="4"/>
  <c r="P68" i="4"/>
  <c r="P103" i="4"/>
  <c r="P96" i="4"/>
  <c r="P124" i="4"/>
  <c r="P132" i="4"/>
  <c r="P165" i="4"/>
  <c r="P79" i="4"/>
  <c r="P15" i="4"/>
  <c r="P158" i="4"/>
  <c r="P67" i="4"/>
  <c r="O160" i="4"/>
  <c r="O80" i="4"/>
  <c r="O68" i="4"/>
  <c r="O103" i="4"/>
  <c r="O96" i="4"/>
  <c r="O124" i="4"/>
  <c r="O132" i="4"/>
  <c r="O165" i="4"/>
  <c r="O79" i="4"/>
  <c r="O15" i="4"/>
  <c r="O158" i="4"/>
  <c r="O67" i="4"/>
  <c r="AF55" i="11"/>
  <c r="AF36" i="11"/>
  <c r="AF54" i="11"/>
  <c r="AF34" i="11"/>
  <c r="AF67" i="11"/>
  <c r="AF75" i="11"/>
  <c r="AF79" i="11"/>
  <c r="AF90" i="11"/>
  <c r="AE55" i="11"/>
  <c r="AE36" i="11"/>
  <c r="AE54" i="11"/>
  <c r="AE34" i="11"/>
  <c r="AE67" i="11"/>
  <c r="AE75" i="11"/>
  <c r="AE79" i="11"/>
  <c r="AE90" i="11"/>
  <c r="AD55" i="11"/>
  <c r="AD36" i="11"/>
  <c r="AD54" i="11"/>
  <c r="AD34" i="11"/>
  <c r="AD67" i="11"/>
  <c r="AD75" i="11"/>
  <c r="AD79" i="11"/>
  <c r="AD90" i="11"/>
  <c r="AC55" i="11"/>
  <c r="AC36" i="11"/>
  <c r="AC54" i="11"/>
  <c r="AC34" i="11"/>
  <c r="AC67" i="11"/>
  <c r="AC75" i="11"/>
  <c r="AC79" i="11"/>
  <c r="AC90" i="11"/>
  <c r="AB55" i="11"/>
  <c r="AB36" i="11"/>
  <c r="AB54" i="11"/>
  <c r="AB34" i="11"/>
  <c r="AB67" i="11"/>
  <c r="AB75" i="11"/>
  <c r="AB79" i="11"/>
  <c r="AB90" i="11"/>
  <c r="AA55" i="11"/>
  <c r="AA36" i="11"/>
  <c r="AA54" i="11"/>
  <c r="AC37" i="12"/>
  <c r="AC30" i="12"/>
  <c r="AC68" i="12"/>
  <c r="AC29" i="12"/>
  <c r="AC40" i="12"/>
  <c r="AC20" i="12"/>
  <c r="AC18" i="12"/>
  <c r="AC14" i="12"/>
  <c r="AC21" i="12"/>
  <c r="AC10" i="12"/>
  <c r="AC4" i="12"/>
  <c r="AC28" i="12"/>
  <c r="AC38" i="12"/>
  <c r="AC31" i="12"/>
  <c r="AC12" i="12"/>
  <c r="AC50" i="12"/>
  <c r="AC22" i="12"/>
  <c r="AC8" i="12"/>
  <c r="AC25" i="12"/>
  <c r="AC7" i="12"/>
  <c r="AC33" i="12"/>
  <c r="AC16" i="12"/>
  <c r="AC11" i="12"/>
  <c r="AC55" i="12"/>
  <c r="AC17" i="12"/>
  <c r="AC48" i="12"/>
  <c r="AC3" i="12"/>
  <c r="AC43" i="12"/>
  <c r="AC26" i="12"/>
  <c r="AC6" i="12"/>
  <c r="AC9" i="12"/>
  <c r="AC32" i="12"/>
  <c r="AC24" i="12"/>
  <c r="AC53" i="12"/>
  <c r="AC54" i="12"/>
  <c r="AC27" i="12"/>
  <c r="AC39" i="12"/>
  <c r="AC52" i="12"/>
  <c r="AC62" i="12"/>
  <c r="AC61" i="12"/>
  <c r="AC36" i="12"/>
  <c r="AC23" i="12"/>
  <c r="AC5" i="12"/>
  <c r="AC63" i="12"/>
  <c r="AB37" i="12"/>
  <c r="AB30" i="12"/>
  <c r="AB68" i="12"/>
  <c r="AB29" i="12"/>
  <c r="AB40" i="12"/>
  <c r="AB20" i="12"/>
  <c r="AB18" i="12"/>
  <c r="AB14" i="12"/>
  <c r="AB21" i="12"/>
  <c r="AB10" i="12"/>
  <c r="AB4" i="12"/>
  <c r="AB28" i="12"/>
  <c r="AB38" i="12"/>
  <c r="AB31" i="12"/>
  <c r="AB12" i="12"/>
  <c r="AB50" i="12"/>
  <c r="AB22" i="12"/>
  <c r="AB8" i="12"/>
  <c r="AB25" i="12"/>
  <c r="AB7" i="12"/>
  <c r="AB33" i="12"/>
  <c r="AB16" i="12"/>
  <c r="AB11" i="12"/>
  <c r="AB55" i="12"/>
  <c r="AB17" i="12"/>
  <c r="AB48" i="12"/>
  <c r="AB3" i="12"/>
  <c r="AB43" i="12"/>
  <c r="AB26" i="12"/>
  <c r="AB6" i="12"/>
  <c r="AB9" i="12"/>
  <c r="AB32" i="12"/>
  <c r="AB24" i="12"/>
  <c r="AB53" i="12"/>
  <c r="AB54" i="12"/>
  <c r="AB27" i="12"/>
  <c r="AB39" i="12"/>
  <c r="AB52" i="12"/>
  <c r="AB62" i="12"/>
  <c r="AB61" i="12"/>
  <c r="AB36" i="12"/>
  <c r="AB23" i="12"/>
  <c r="AB5" i="12"/>
  <c r="AB63" i="12"/>
  <c r="AA37" i="12"/>
  <c r="AA30" i="12"/>
  <c r="AA68" i="12"/>
  <c r="AA29" i="12"/>
  <c r="AA40" i="12"/>
  <c r="AA20" i="12"/>
  <c r="AA18" i="12"/>
  <c r="AA14" i="12"/>
  <c r="AA21" i="12"/>
  <c r="AA10" i="12"/>
  <c r="AA4" i="12"/>
  <c r="AA28" i="12"/>
  <c r="AA38" i="12"/>
  <c r="AA31" i="12"/>
  <c r="AA12" i="12"/>
  <c r="AA50" i="12"/>
  <c r="AA22" i="12"/>
  <c r="AA8" i="12"/>
  <c r="AA25" i="12"/>
  <c r="AA7" i="12"/>
  <c r="AA33" i="12"/>
  <c r="AA16" i="12"/>
  <c r="AA11" i="12"/>
  <c r="AA55" i="12"/>
  <c r="AA17" i="12"/>
  <c r="AA48" i="12"/>
  <c r="AA3" i="12"/>
  <c r="AA43" i="12"/>
  <c r="AA26" i="12"/>
  <c r="AA6" i="12"/>
  <c r="AA9" i="12"/>
  <c r="AA32" i="12"/>
  <c r="AA24" i="12"/>
  <c r="AA53" i="12"/>
  <c r="AA54" i="12"/>
  <c r="AA27" i="12"/>
  <c r="AA39" i="12"/>
  <c r="AA52" i="12"/>
  <c r="AA62" i="12"/>
  <c r="AA61" i="12"/>
  <c r="AA36" i="12"/>
  <c r="AF60" i="5"/>
  <c r="AF71" i="5"/>
  <c r="AF43" i="5"/>
  <c r="AF59" i="5"/>
  <c r="AF44" i="5"/>
  <c r="AF58" i="5"/>
  <c r="AF23" i="5"/>
  <c r="AF73" i="5"/>
  <c r="AF66" i="5"/>
  <c r="AF67" i="5"/>
  <c r="AF91" i="5"/>
  <c r="AE60" i="5"/>
  <c r="AE71" i="5"/>
  <c r="AE43" i="5"/>
  <c r="AE59" i="5"/>
  <c r="AE44" i="5"/>
  <c r="AE58" i="5"/>
  <c r="AE23" i="5"/>
  <c r="AE73" i="5"/>
  <c r="AE66" i="5"/>
  <c r="AE67" i="5"/>
  <c r="AE91" i="5"/>
  <c r="AD45" i="5"/>
  <c r="AD60" i="5"/>
  <c r="AD71" i="5"/>
  <c r="AD43" i="5"/>
  <c r="AD59" i="5"/>
  <c r="AD44" i="5"/>
  <c r="AD58" i="5"/>
  <c r="AD23" i="5"/>
  <c r="AD73" i="5"/>
  <c r="AD66" i="5"/>
  <c r="AD67" i="5"/>
  <c r="AD91" i="5"/>
  <c r="P60" i="5"/>
  <c r="P71" i="5"/>
  <c r="P43" i="5"/>
  <c r="P59" i="5"/>
  <c r="P44" i="5"/>
  <c r="P58" i="5"/>
  <c r="P23" i="5"/>
  <c r="P73" i="5"/>
  <c r="P66" i="5"/>
  <c r="P67" i="5"/>
  <c r="P91" i="5"/>
  <c r="O60" i="5"/>
  <c r="O71" i="5"/>
  <c r="O43" i="5"/>
  <c r="O59" i="5"/>
  <c r="O44" i="5"/>
  <c r="O58" i="5"/>
  <c r="O23" i="5"/>
  <c r="O73" i="5"/>
  <c r="O66" i="5"/>
  <c r="O67" i="5"/>
  <c r="O91" i="5"/>
  <c r="P108" i="3"/>
  <c r="P114" i="3"/>
  <c r="P139" i="3"/>
  <c r="P86" i="3"/>
  <c r="P113" i="3"/>
  <c r="P105" i="3"/>
  <c r="P142" i="3"/>
  <c r="P134" i="3"/>
  <c r="P87" i="3"/>
  <c r="P79" i="3"/>
  <c r="P80" i="3"/>
  <c r="P59" i="3"/>
  <c r="P24" i="3"/>
  <c r="P10" i="3"/>
  <c r="P186" i="3"/>
  <c r="P184" i="3"/>
  <c r="O108" i="3"/>
  <c r="O114" i="3"/>
  <c r="O139" i="3"/>
  <c r="O86" i="3"/>
  <c r="O113" i="3"/>
  <c r="O105" i="3"/>
  <c r="O142" i="3"/>
  <c r="O134" i="3"/>
  <c r="O87" i="3"/>
  <c r="O79" i="3"/>
  <c r="O80" i="3"/>
  <c r="O59" i="3"/>
  <c r="O24" i="3"/>
  <c r="O10" i="3"/>
  <c r="O186" i="3"/>
  <c r="O184" i="3"/>
  <c r="AF86" i="4"/>
  <c r="AF99" i="4"/>
  <c r="AF125" i="4"/>
  <c r="AF128" i="4"/>
  <c r="AF101" i="4"/>
  <c r="AF130" i="4"/>
  <c r="AF159" i="4"/>
  <c r="AF102" i="4"/>
  <c r="AF104" i="4"/>
  <c r="AF122" i="4"/>
  <c r="AE86" i="4"/>
  <c r="AE99" i="4"/>
  <c r="AE125" i="4"/>
  <c r="AE128" i="4"/>
  <c r="AE101" i="4"/>
  <c r="AE130" i="4"/>
  <c r="AE159" i="4"/>
  <c r="AE102" i="4"/>
  <c r="AE104" i="4"/>
  <c r="AE122" i="4"/>
  <c r="AD86" i="4"/>
  <c r="AD99" i="4"/>
  <c r="AD125" i="4"/>
  <c r="AD128" i="4"/>
  <c r="AD101" i="4"/>
  <c r="AD130" i="4"/>
  <c r="AD159" i="4"/>
  <c r="AD102" i="4"/>
  <c r="AD104" i="4"/>
  <c r="AD122" i="4"/>
  <c r="P86" i="4"/>
  <c r="P99" i="4"/>
  <c r="P125" i="4"/>
  <c r="P128" i="4"/>
  <c r="P101" i="4"/>
  <c r="P130" i="4"/>
  <c r="P159" i="4"/>
  <c r="P102" i="4"/>
  <c r="P104" i="4"/>
  <c r="P122" i="4"/>
  <c r="O86" i="4"/>
  <c r="O99" i="4"/>
  <c r="O125" i="4"/>
  <c r="O128" i="4"/>
  <c r="O101" i="4"/>
  <c r="O130" i="4"/>
  <c r="O159" i="4"/>
  <c r="O102" i="4"/>
  <c r="O104" i="4"/>
  <c r="O122" i="4"/>
  <c r="P59" i="11"/>
  <c r="P55" i="11"/>
  <c r="P36" i="11"/>
  <c r="P54" i="11"/>
  <c r="P34" i="11"/>
  <c r="P67" i="11"/>
  <c r="P75" i="11"/>
  <c r="P79" i="11"/>
  <c r="P90" i="11"/>
  <c r="O59" i="11"/>
  <c r="O55" i="11"/>
  <c r="O36" i="11"/>
  <c r="O54" i="11"/>
  <c r="O34" i="11"/>
  <c r="O67" i="11"/>
  <c r="O75" i="11"/>
  <c r="O79" i="11"/>
  <c r="O90" i="11"/>
  <c r="P132" i="3"/>
  <c r="P149" i="3"/>
  <c r="P191" i="3"/>
  <c r="P102" i="3"/>
  <c r="P141" i="3"/>
  <c r="P137" i="3"/>
  <c r="P182" i="3"/>
  <c r="P192" i="3"/>
  <c r="P89" i="3"/>
  <c r="P91" i="3"/>
  <c r="P78" i="3"/>
  <c r="P107" i="3"/>
  <c r="P109" i="3"/>
  <c r="P130" i="3"/>
  <c r="O132" i="3"/>
  <c r="O149" i="3"/>
  <c r="O191" i="3"/>
  <c r="O102" i="3"/>
  <c r="O141" i="3"/>
  <c r="O137" i="3"/>
  <c r="O182" i="3"/>
  <c r="O192" i="3"/>
  <c r="O89" i="3"/>
  <c r="O91" i="3"/>
  <c r="O78" i="3"/>
  <c r="O107" i="3"/>
  <c r="O109" i="3"/>
  <c r="O130" i="3"/>
  <c r="O24" i="1"/>
  <c r="P69" i="1"/>
  <c r="P74" i="1"/>
  <c r="P46" i="1"/>
  <c r="P72" i="1"/>
  <c r="P49" i="1"/>
  <c r="P81" i="1"/>
  <c r="P96" i="1"/>
  <c r="P75" i="1"/>
  <c r="P45" i="1"/>
  <c r="P24" i="1"/>
  <c r="O69" i="1"/>
  <c r="O74" i="1"/>
  <c r="O46" i="1"/>
  <c r="O72" i="1"/>
  <c r="O49" i="1"/>
  <c r="O81" i="1"/>
  <c r="O96" i="1"/>
  <c r="O75" i="1"/>
  <c r="O45" i="1"/>
  <c r="AF56" i="5"/>
  <c r="AF95" i="5"/>
  <c r="AF88" i="5"/>
  <c r="AF31" i="5"/>
  <c r="AF74" i="5"/>
  <c r="AF94" i="5"/>
  <c r="AF21" i="5"/>
  <c r="AF89" i="5"/>
  <c r="AF92" i="5"/>
  <c r="AF46" i="5"/>
  <c r="AF62" i="5"/>
  <c r="AF63" i="5"/>
  <c r="AF77" i="5"/>
  <c r="AF61" i="5"/>
  <c r="AF72" i="5"/>
  <c r="AF98" i="5"/>
  <c r="AF99" i="5"/>
  <c r="AF45" i="5"/>
  <c r="AE56" i="5"/>
  <c r="AE95" i="5"/>
  <c r="AE88" i="5"/>
  <c r="AE31" i="5"/>
  <c r="AE74" i="5"/>
  <c r="AE94" i="5"/>
  <c r="AE21" i="5"/>
  <c r="AE89" i="5"/>
  <c r="AE92" i="5"/>
  <c r="AE46" i="5"/>
  <c r="AE62" i="5"/>
  <c r="AE63" i="5"/>
  <c r="AE77" i="5"/>
  <c r="AE61" i="5"/>
  <c r="AE72" i="5"/>
  <c r="AE98" i="5"/>
  <c r="AE99" i="5"/>
  <c r="AE45" i="5"/>
  <c r="AD56" i="5"/>
  <c r="AD95" i="5"/>
  <c r="AD88" i="5"/>
  <c r="AD31" i="5"/>
  <c r="AD74" i="5"/>
  <c r="AD94" i="5"/>
  <c r="AD21" i="5"/>
  <c r="AD89" i="5"/>
  <c r="AD92" i="5"/>
  <c r="AD46" i="5"/>
  <c r="AD62" i="5"/>
  <c r="AD63" i="5"/>
  <c r="AD77" i="5"/>
  <c r="AD61" i="5"/>
  <c r="AD72" i="5"/>
  <c r="AD98" i="5"/>
  <c r="AD99" i="5"/>
  <c r="AF81" i="4"/>
  <c r="AF73" i="4"/>
  <c r="AF127" i="4"/>
  <c r="AF129" i="4"/>
  <c r="AF105" i="4"/>
  <c r="AF166" i="4"/>
  <c r="AF178" i="4"/>
  <c r="AF177" i="4"/>
  <c r="AF52" i="4"/>
  <c r="AF41" i="4"/>
  <c r="AF78" i="4"/>
  <c r="AF100" i="4"/>
  <c r="AF164" i="4"/>
  <c r="AF126" i="4"/>
  <c r="AF133" i="4"/>
  <c r="AF84" i="4"/>
  <c r="AF98" i="4"/>
  <c r="AF97" i="4"/>
  <c r="AF88" i="4"/>
  <c r="AF85" i="4"/>
  <c r="AF83" i="4"/>
  <c r="AE81" i="4"/>
  <c r="AE73" i="4"/>
  <c r="AE127" i="4"/>
  <c r="AE129" i="4"/>
  <c r="AE105" i="4"/>
  <c r="AE166" i="4"/>
  <c r="AE178" i="4"/>
  <c r="AE177" i="4"/>
  <c r="AE52" i="4"/>
  <c r="AE41" i="4"/>
  <c r="AE78" i="4"/>
  <c r="AE100" i="4"/>
  <c r="AE164" i="4"/>
  <c r="AE126" i="4"/>
  <c r="AE133" i="4"/>
  <c r="AE84" i="4"/>
  <c r="AE98" i="4"/>
  <c r="AE97" i="4"/>
  <c r="AE88" i="4"/>
  <c r="AE85" i="4"/>
  <c r="AE83" i="4"/>
  <c r="AD41" i="4"/>
  <c r="AD78" i="4"/>
  <c r="AD100" i="4"/>
  <c r="AD164" i="4"/>
  <c r="AD126" i="4"/>
  <c r="AD133" i="4"/>
  <c r="AD84" i="4"/>
  <c r="AD98" i="4"/>
  <c r="AD97" i="4"/>
  <c r="AD88" i="4"/>
  <c r="AD85" i="4"/>
  <c r="AD83" i="4"/>
  <c r="AD81" i="4"/>
  <c r="AD73" i="4"/>
  <c r="AD127" i="4"/>
  <c r="AD129" i="4"/>
  <c r="AD105" i="4"/>
  <c r="AD166" i="4"/>
  <c r="AD178" i="4"/>
  <c r="AD177" i="4"/>
  <c r="AD52" i="4"/>
  <c r="P20" i="10"/>
  <c r="P34" i="10"/>
  <c r="P47" i="10"/>
  <c r="P56" i="10"/>
  <c r="P59" i="10"/>
  <c r="O20" i="10"/>
  <c r="O34" i="10"/>
  <c r="O47" i="10"/>
  <c r="O56" i="10"/>
  <c r="O59" i="10"/>
  <c r="AF5" i="12"/>
  <c r="AF63" i="12"/>
  <c r="AE5" i="12"/>
  <c r="AE63" i="12"/>
  <c r="AD5" i="12"/>
  <c r="AD63" i="12"/>
  <c r="P37" i="12"/>
  <c r="P53" i="12"/>
  <c r="P54" i="12"/>
  <c r="P27" i="12"/>
  <c r="P39" i="12"/>
  <c r="P52" i="12"/>
  <c r="P62" i="12"/>
  <c r="P61" i="12"/>
  <c r="P36" i="12"/>
  <c r="P23" i="12"/>
  <c r="P5" i="12"/>
  <c r="P63" i="12"/>
  <c r="O37" i="12"/>
  <c r="O53" i="12"/>
  <c r="O54" i="12"/>
  <c r="O27" i="12"/>
  <c r="O39" i="12"/>
  <c r="O52" i="12"/>
  <c r="O62" i="12"/>
  <c r="O61" i="12"/>
  <c r="O36" i="12"/>
  <c r="O23" i="12"/>
  <c r="O5" i="12"/>
  <c r="O63" i="12"/>
  <c r="P12" i="13"/>
  <c r="O12" i="13"/>
  <c r="P88" i="5"/>
  <c r="P31" i="5"/>
  <c r="P74" i="5"/>
  <c r="P94" i="5"/>
  <c r="P21" i="5"/>
  <c r="P89" i="5"/>
  <c r="P92" i="5"/>
  <c r="P46" i="5"/>
  <c r="P62" i="5"/>
  <c r="P63" i="5"/>
  <c r="P77" i="5"/>
  <c r="P61" i="5"/>
  <c r="P72" i="5"/>
  <c r="P98" i="5"/>
  <c r="P99" i="5"/>
  <c r="P45" i="5"/>
  <c r="O88" i="5"/>
  <c r="O31" i="5"/>
  <c r="O74" i="5"/>
  <c r="O94" i="5"/>
  <c r="O21" i="5"/>
  <c r="O89" i="5"/>
  <c r="O92" i="5"/>
  <c r="O46" i="5"/>
  <c r="O62" i="5"/>
  <c r="O63" i="5"/>
  <c r="O77" i="5"/>
  <c r="O61" i="5"/>
  <c r="O72" i="5"/>
  <c r="O98" i="5"/>
  <c r="O99" i="5"/>
  <c r="O45" i="5"/>
  <c r="P105" i="4"/>
  <c r="P166" i="4"/>
  <c r="P178" i="4"/>
  <c r="P177" i="4"/>
  <c r="P52" i="4"/>
  <c r="P41" i="4"/>
  <c r="P78" i="4"/>
  <c r="P100" i="4"/>
  <c r="P164" i="4"/>
  <c r="P126" i="4"/>
  <c r="P133" i="4"/>
  <c r="P84" i="4"/>
  <c r="P98" i="4"/>
  <c r="P97" i="4"/>
  <c r="P88" i="4"/>
  <c r="P85" i="4"/>
  <c r="P83" i="4"/>
  <c r="O105" i="4"/>
  <c r="O166" i="4"/>
  <c r="O178" i="4"/>
  <c r="O177" i="4"/>
  <c r="O52" i="4"/>
  <c r="O41" i="4"/>
  <c r="O78" i="4"/>
  <c r="O100" i="4"/>
  <c r="O164" i="4"/>
  <c r="O126" i="4"/>
  <c r="O133" i="4"/>
  <c r="O84" i="4"/>
  <c r="O98" i="4"/>
  <c r="O97" i="4"/>
  <c r="O88" i="4"/>
  <c r="O85" i="4"/>
  <c r="O83" i="4"/>
  <c r="P82" i="3"/>
  <c r="P112" i="3"/>
  <c r="P84" i="3"/>
  <c r="P99" i="3"/>
  <c r="P129" i="3"/>
  <c r="P57" i="3"/>
  <c r="P103" i="3"/>
  <c r="P98" i="3"/>
  <c r="P138" i="3"/>
  <c r="P66" i="3"/>
  <c r="P46" i="3"/>
  <c r="P106" i="3"/>
  <c r="P101" i="3"/>
  <c r="O82" i="3"/>
  <c r="O112" i="3"/>
  <c r="O84" i="3"/>
  <c r="O99" i="3"/>
  <c r="O129" i="3"/>
  <c r="O57" i="3"/>
  <c r="O103" i="3"/>
  <c r="O98" i="3"/>
  <c r="O138" i="3"/>
  <c r="O66" i="3"/>
  <c r="O46" i="3"/>
  <c r="O106" i="3"/>
  <c r="O101" i="3"/>
  <c r="Q4" i="14"/>
  <c r="Q3" i="14"/>
  <c r="Q14" i="14"/>
  <c r="Q6" i="14"/>
  <c r="Q10" i="14"/>
  <c r="Q9" i="14"/>
  <c r="P4" i="14"/>
  <c r="P3" i="14"/>
  <c r="P14" i="14"/>
  <c r="P6" i="14"/>
  <c r="P10" i="14"/>
  <c r="P9" i="14"/>
  <c r="P15" i="14"/>
  <c r="P11" i="14"/>
  <c r="O4" i="14"/>
  <c r="O3" i="14"/>
  <c r="O14" i="14"/>
  <c r="O6" i="14"/>
  <c r="O10" i="14"/>
  <c r="O9" i="14"/>
  <c r="O15" i="14"/>
  <c r="O11" i="14"/>
  <c r="O30" i="12"/>
  <c r="O68" i="12"/>
  <c r="O29" i="12"/>
  <c r="O40" i="12"/>
  <c r="O18" i="12"/>
  <c r="O14" i="12"/>
  <c r="O21" i="12"/>
  <c r="O10" i="12"/>
  <c r="O4" i="12"/>
  <c r="O28" i="12"/>
  <c r="O31" i="12"/>
  <c r="O12" i="12"/>
  <c r="O50" i="12"/>
  <c r="O22" i="12"/>
  <c r="O8" i="12"/>
  <c r="O25" i="12"/>
  <c r="O7" i="12"/>
  <c r="O33" i="12"/>
  <c r="O16" i="12"/>
  <c r="O11" i="12"/>
  <c r="O55" i="12"/>
  <c r="O17" i="12"/>
  <c r="O3" i="12"/>
  <c r="O43" i="12"/>
  <c r="O26" i="12"/>
  <c r="O6" i="12"/>
  <c r="O9" i="12"/>
  <c r="O32" i="12"/>
  <c r="O24" i="12"/>
  <c r="O20" i="12"/>
  <c r="O38" i="12"/>
  <c r="O48" i="12"/>
  <c r="AF39" i="5"/>
  <c r="AE39" i="5"/>
  <c r="AD39" i="5"/>
  <c r="AF47" i="5"/>
  <c r="AF7" i="5"/>
  <c r="AF3" i="5"/>
  <c r="AF69" i="5"/>
  <c r="AF36" i="5"/>
  <c r="AF17" i="5"/>
  <c r="AF25" i="5"/>
  <c r="AF32" i="5"/>
  <c r="AF20" i="5"/>
  <c r="AF6" i="5"/>
  <c r="AF90" i="5"/>
  <c r="AF26" i="5"/>
  <c r="AF28" i="5"/>
  <c r="AF4" i="5"/>
  <c r="AF5" i="5"/>
  <c r="AF29" i="5"/>
  <c r="AF68" i="5"/>
  <c r="AF52" i="5"/>
  <c r="AF117" i="5"/>
  <c r="AF30" i="5"/>
  <c r="AF35" i="5"/>
  <c r="AF24" i="5"/>
  <c r="AF93" i="5"/>
  <c r="AF76" i="5"/>
  <c r="AF9" i="5"/>
  <c r="AF34" i="5"/>
  <c r="AF75" i="5"/>
  <c r="AF22" i="5"/>
  <c r="AF116" i="5"/>
  <c r="AF15" i="5"/>
  <c r="AF27" i="5"/>
  <c r="AF38" i="5"/>
  <c r="AF54" i="5"/>
  <c r="AF11" i="5"/>
  <c r="AF55" i="5"/>
  <c r="AF14" i="5"/>
  <c r="AF19" i="5"/>
  <c r="AF41" i="5"/>
  <c r="AE47" i="5"/>
  <c r="AE7" i="5"/>
  <c r="AE3" i="5"/>
  <c r="AE69" i="5"/>
  <c r="AE36" i="5"/>
  <c r="AE17" i="5"/>
  <c r="AE25" i="5"/>
  <c r="AE32" i="5"/>
  <c r="AE20" i="5"/>
  <c r="AE6" i="5"/>
  <c r="AE90" i="5"/>
  <c r="AE26" i="5"/>
  <c r="AE28" i="5"/>
  <c r="AE4" i="5"/>
  <c r="AE5" i="5"/>
  <c r="AE29" i="5"/>
  <c r="AE68" i="5"/>
  <c r="AE52" i="5"/>
  <c r="AE117" i="5"/>
  <c r="AE30" i="5"/>
  <c r="AE35" i="5"/>
  <c r="AE24" i="5"/>
  <c r="AE93" i="5"/>
  <c r="AE76" i="5"/>
  <c r="AE9" i="5"/>
  <c r="AE34" i="5"/>
  <c r="AE75" i="5"/>
  <c r="AE22" i="5"/>
  <c r="AE116" i="5"/>
  <c r="AE15" i="5"/>
  <c r="AE27" i="5"/>
  <c r="AE38" i="5"/>
  <c r="AE54" i="5"/>
  <c r="AE11" i="5"/>
  <c r="AE55" i="5"/>
  <c r="AE14" i="5"/>
  <c r="AE19" i="5"/>
  <c r="AE41" i="5"/>
  <c r="AD47" i="5"/>
  <c r="AD7" i="5"/>
  <c r="AD3" i="5"/>
  <c r="AD69" i="5"/>
  <c r="AD36" i="5"/>
  <c r="AD17" i="5"/>
  <c r="AD25" i="5"/>
  <c r="AD32" i="5"/>
  <c r="AD20" i="5"/>
  <c r="AD6" i="5"/>
  <c r="AD90" i="5"/>
  <c r="AD26" i="5"/>
  <c r="AD28" i="5"/>
  <c r="AD4" i="5"/>
  <c r="AD5" i="5"/>
  <c r="AD29" i="5"/>
  <c r="AD68" i="5"/>
  <c r="AD52" i="5"/>
  <c r="AD117" i="5"/>
  <c r="AD30" i="5"/>
  <c r="AD35" i="5"/>
  <c r="AD24" i="5"/>
  <c r="AD93" i="5"/>
  <c r="AD76" i="5"/>
  <c r="AD9" i="5"/>
  <c r="AD34" i="5"/>
  <c r="AD75" i="5"/>
  <c r="AD22" i="5"/>
  <c r="AD116" i="5"/>
  <c r="AD15" i="5"/>
  <c r="AD27" i="5"/>
  <c r="AD38" i="5"/>
  <c r="AD54" i="5"/>
  <c r="AD11" i="5"/>
  <c r="AD55" i="5"/>
  <c r="AD14" i="5"/>
  <c r="AD19" i="5"/>
  <c r="AD41" i="5"/>
  <c r="AF34" i="4"/>
  <c r="AF64" i="4"/>
  <c r="AF47" i="4"/>
  <c r="AF185" i="4"/>
  <c r="AF45" i="4"/>
  <c r="AF54" i="4"/>
  <c r="AF4" i="4"/>
  <c r="AF72" i="4"/>
  <c r="AF51" i="4"/>
  <c r="AF27" i="4"/>
  <c r="AF32" i="4"/>
  <c r="AF37" i="4"/>
  <c r="AF20" i="4"/>
  <c r="AF42" i="4"/>
  <c r="AF168" i="4"/>
  <c r="AF49" i="4"/>
  <c r="AF63" i="4"/>
  <c r="AF11" i="4"/>
  <c r="AF189" i="4"/>
  <c r="AF38" i="4"/>
  <c r="AF163" i="4"/>
  <c r="AF87" i="4"/>
  <c r="AF123" i="4"/>
  <c r="AF13" i="4"/>
  <c r="AF183" i="4"/>
  <c r="AF43" i="4"/>
  <c r="AF40" i="4"/>
  <c r="AF190" i="4"/>
  <c r="AF19" i="4"/>
  <c r="AF21" i="4"/>
  <c r="AF22" i="4"/>
  <c r="AF33" i="4"/>
  <c r="AF89" i="4"/>
  <c r="AF82" i="4"/>
  <c r="AF3" i="4"/>
  <c r="AF184" i="4"/>
  <c r="AF39" i="4"/>
  <c r="AF23" i="4"/>
  <c r="AF29" i="4"/>
  <c r="AF131" i="4"/>
  <c r="AF71" i="4"/>
  <c r="AF186" i="4"/>
  <c r="AF188" i="4"/>
  <c r="AF16" i="4"/>
  <c r="AF108" i="4"/>
  <c r="AF66" i="4"/>
  <c r="AF167" i="4"/>
  <c r="AF191" i="4"/>
  <c r="AF35" i="4"/>
  <c r="AF12" i="4"/>
  <c r="AF6" i="4"/>
  <c r="AF28" i="4"/>
  <c r="AF106" i="4"/>
  <c r="AF59" i="4"/>
  <c r="AF18" i="4"/>
  <c r="AF30" i="4"/>
  <c r="AF10" i="4"/>
  <c r="AF5" i="4"/>
  <c r="AF48" i="4"/>
  <c r="AF26" i="4"/>
  <c r="AF187" i="4"/>
  <c r="AF95" i="4"/>
  <c r="AF8" i="4"/>
  <c r="AF65" i="4"/>
  <c r="AF135" i="4"/>
  <c r="AF25" i="4"/>
  <c r="AF36" i="4"/>
  <c r="AF46" i="4"/>
  <c r="AE34" i="4"/>
  <c r="AE64" i="4"/>
  <c r="AE47" i="4"/>
  <c r="AE185" i="4"/>
  <c r="AE45" i="4"/>
  <c r="AE54" i="4"/>
  <c r="AE4" i="4"/>
  <c r="AE72" i="4"/>
  <c r="AE51" i="4"/>
  <c r="AE27" i="4"/>
  <c r="AE32" i="4"/>
  <c r="AE37" i="4"/>
  <c r="AE20" i="4"/>
  <c r="AE42" i="4"/>
  <c r="AE168" i="4"/>
  <c r="AE49" i="4"/>
  <c r="AE63" i="4"/>
  <c r="AE11" i="4"/>
  <c r="AE189" i="4"/>
  <c r="AE38" i="4"/>
  <c r="AE163" i="4"/>
  <c r="AE87" i="4"/>
  <c r="AE123" i="4"/>
  <c r="AE13" i="4"/>
  <c r="AE183" i="4"/>
  <c r="AE43" i="4"/>
  <c r="AE40" i="4"/>
  <c r="AE190" i="4"/>
  <c r="AE19" i="4"/>
  <c r="AE21" i="4"/>
  <c r="AE22" i="4"/>
  <c r="AE33" i="4"/>
  <c r="AE89" i="4"/>
  <c r="AE82" i="4"/>
  <c r="AE3" i="4"/>
  <c r="AE184" i="4"/>
  <c r="AE39" i="4"/>
  <c r="AE23" i="4"/>
  <c r="AE29" i="4"/>
  <c r="AE131" i="4"/>
  <c r="AE71" i="4"/>
  <c r="AE186" i="4"/>
  <c r="AE188" i="4"/>
  <c r="AE16" i="4"/>
  <c r="AE108" i="4"/>
  <c r="AE66" i="4"/>
  <c r="AE167" i="4"/>
  <c r="AE191" i="4"/>
  <c r="AE35" i="4"/>
  <c r="AE12" i="4"/>
  <c r="AE6" i="4"/>
  <c r="AE28" i="4"/>
  <c r="AE106" i="4"/>
  <c r="AE59" i="4"/>
  <c r="AE18" i="4"/>
  <c r="AE30" i="4"/>
  <c r="AE10" i="4"/>
  <c r="AE5" i="4"/>
  <c r="AE48" i="4"/>
  <c r="AE26" i="4"/>
  <c r="AE187" i="4"/>
  <c r="AE95" i="4"/>
  <c r="AE8" i="4"/>
  <c r="AE65" i="4"/>
  <c r="AE135" i="4"/>
  <c r="AE25" i="4"/>
  <c r="AE36" i="4"/>
  <c r="AE46" i="4"/>
  <c r="AD34" i="4"/>
  <c r="AD64" i="4"/>
  <c r="AD47" i="4"/>
  <c r="AD185" i="4"/>
  <c r="AD45" i="4"/>
  <c r="AD54" i="4"/>
  <c r="AD4" i="4"/>
  <c r="AD72" i="4"/>
  <c r="AD51" i="4"/>
  <c r="AD27" i="4"/>
  <c r="AD32" i="4"/>
  <c r="AD37" i="4"/>
  <c r="AD20" i="4"/>
  <c r="AD42" i="4"/>
  <c r="AD168" i="4"/>
  <c r="AD49" i="4"/>
  <c r="AD63" i="4"/>
  <c r="AD11" i="4"/>
  <c r="AD189" i="4"/>
  <c r="AD38" i="4"/>
  <c r="AD163" i="4"/>
  <c r="AD87" i="4"/>
  <c r="AD123" i="4"/>
  <c r="AD13" i="4"/>
  <c r="AD183" i="4"/>
  <c r="AD43" i="4"/>
  <c r="AD40" i="4"/>
  <c r="AD190" i="4"/>
  <c r="AD19" i="4"/>
  <c r="AD21" i="4"/>
  <c r="AD22" i="4"/>
  <c r="AD33" i="4"/>
  <c r="AD89" i="4"/>
  <c r="AD82" i="4"/>
  <c r="AD3" i="4"/>
  <c r="AD184" i="4"/>
  <c r="AD39" i="4"/>
  <c r="AD23" i="4"/>
  <c r="AD29" i="4"/>
  <c r="AD131" i="4"/>
  <c r="AD71" i="4"/>
  <c r="AD186" i="4"/>
  <c r="AD188" i="4"/>
  <c r="AD16" i="4"/>
  <c r="AD108" i="4"/>
  <c r="AD66" i="4"/>
  <c r="AD167" i="4"/>
  <c r="AD191" i="4"/>
  <c r="AD35" i="4"/>
  <c r="AD12" i="4"/>
  <c r="AD6" i="4"/>
  <c r="AD28" i="4"/>
  <c r="AD106" i="4"/>
  <c r="AD59" i="4"/>
  <c r="AD18" i="4"/>
  <c r="AD30" i="4"/>
  <c r="AD10" i="4"/>
  <c r="AD5" i="4"/>
  <c r="AD48" i="4"/>
  <c r="AD26" i="4"/>
  <c r="AD187" i="4"/>
  <c r="AD95" i="4"/>
  <c r="AD8" i="4"/>
  <c r="AD65" i="4"/>
  <c r="AD135" i="4"/>
  <c r="AD25" i="4"/>
  <c r="AD36" i="4"/>
  <c r="AD46" i="4"/>
  <c r="P27" i="3"/>
  <c r="P54" i="3"/>
  <c r="P85" i="3"/>
  <c r="P111" i="3"/>
  <c r="P100" i="3"/>
  <c r="O27" i="3"/>
  <c r="O54" i="3"/>
  <c r="O85" i="3"/>
  <c r="O111" i="3"/>
  <c r="P43" i="6"/>
  <c r="P68" i="6"/>
  <c r="P60" i="6"/>
  <c r="P53" i="6"/>
  <c r="P24" i="6"/>
  <c r="P59" i="6"/>
  <c r="P32" i="6"/>
  <c r="P41" i="6"/>
  <c r="P7" i="6"/>
  <c r="P27" i="6"/>
  <c r="P34" i="6"/>
  <c r="P42" i="6"/>
  <c r="O43" i="6"/>
  <c r="O68" i="6"/>
  <c r="O60" i="6"/>
  <c r="O53" i="6"/>
  <c r="O24" i="6"/>
  <c r="O59" i="6"/>
  <c r="O32" i="6"/>
  <c r="O41" i="6"/>
  <c r="O7" i="6"/>
  <c r="O27" i="6"/>
  <c r="O34" i="6"/>
  <c r="O42" i="6"/>
  <c r="P36" i="5"/>
  <c r="P54" i="5"/>
  <c r="P29" i="5"/>
  <c r="P30" i="5"/>
  <c r="P35" i="5"/>
  <c r="P32" i="5"/>
  <c r="P34" i="5"/>
  <c r="P39" i="5"/>
  <c r="P56" i="5"/>
  <c r="P95" i="5"/>
  <c r="O36" i="5"/>
  <c r="O54" i="5"/>
  <c r="O29" i="5"/>
  <c r="O30" i="5"/>
  <c r="O35" i="5"/>
  <c r="O32" i="5"/>
  <c r="O34" i="5"/>
  <c r="O39" i="5"/>
  <c r="O56" i="5"/>
  <c r="O95" i="5"/>
  <c r="P38" i="4"/>
  <c r="P49" i="4"/>
  <c r="P35" i="4"/>
  <c r="P51" i="4"/>
  <c r="P81" i="4"/>
  <c r="P73" i="4"/>
  <c r="P127" i="4"/>
  <c r="P129" i="4"/>
  <c r="O38" i="4"/>
  <c r="O49" i="4"/>
  <c r="O35" i="4"/>
  <c r="O51" i="4"/>
  <c r="O81" i="4"/>
  <c r="O73" i="4"/>
  <c r="O127" i="4"/>
  <c r="O129" i="4"/>
  <c r="P65" i="4"/>
  <c r="P25" i="4"/>
  <c r="P18" i="4"/>
  <c r="P45" i="4"/>
  <c r="P63" i="4"/>
  <c r="P23" i="4"/>
  <c r="P87" i="4"/>
  <c r="P39" i="4"/>
  <c r="P36" i="4"/>
  <c r="P37" i="4"/>
  <c r="P40" i="4"/>
  <c r="O65" i="4"/>
  <c r="O25" i="4"/>
  <c r="O18" i="4"/>
  <c r="O45" i="4"/>
  <c r="O63" i="4"/>
  <c r="O23" i="4"/>
  <c r="O87" i="4"/>
  <c r="O39" i="4"/>
  <c r="O36" i="4"/>
  <c r="O37" i="4"/>
  <c r="O40" i="4"/>
  <c r="P60" i="3"/>
  <c r="P145" i="3"/>
  <c r="P135" i="3"/>
  <c r="P39" i="3"/>
  <c r="O60" i="3"/>
  <c r="O100" i="3"/>
  <c r="O145" i="3"/>
  <c r="O135" i="3"/>
  <c r="O39" i="3"/>
  <c r="P25" i="3"/>
  <c r="P34" i="3"/>
  <c r="P21" i="3"/>
  <c r="P19" i="3"/>
  <c r="P32" i="3"/>
  <c r="P40" i="3"/>
  <c r="P88" i="3"/>
  <c r="P56" i="3"/>
  <c r="P110" i="3"/>
  <c r="P41" i="3"/>
  <c r="P53" i="3"/>
  <c r="P29" i="3"/>
  <c r="P92" i="3"/>
  <c r="P55" i="3"/>
  <c r="O25" i="3"/>
  <c r="O34" i="3"/>
  <c r="O21" i="3"/>
  <c r="O19" i="3"/>
  <c r="O32" i="3"/>
  <c r="O40" i="3"/>
  <c r="O88" i="3"/>
  <c r="O56" i="3"/>
  <c r="O110" i="3"/>
  <c r="O41" i="3"/>
  <c r="O53" i="3"/>
  <c r="O29" i="3"/>
  <c r="O92" i="3"/>
  <c r="O55" i="3"/>
  <c r="P6" i="1"/>
  <c r="P13" i="1"/>
  <c r="P7" i="1"/>
  <c r="P20" i="1"/>
  <c r="P28" i="1"/>
  <c r="P39" i="1"/>
  <c r="P38" i="1"/>
  <c r="P31" i="1"/>
  <c r="P23" i="1"/>
  <c r="P37" i="1"/>
  <c r="P47" i="1"/>
  <c r="P53" i="1"/>
  <c r="P83" i="1"/>
  <c r="P68" i="1"/>
  <c r="P101" i="1"/>
  <c r="P100" i="1"/>
  <c r="P44" i="1"/>
  <c r="P82" i="1"/>
  <c r="P22" i="1"/>
  <c r="O6" i="1"/>
  <c r="O13" i="1"/>
  <c r="O7" i="1"/>
  <c r="O20" i="1"/>
  <c r="O28" i="1"/>
  <c r="O39" i="1"/>
  <c r="O38" i="1"/>
  <c r="O31" i="1"/>
  <c r="O23" i="1"/>
  <c r="O37" i="1"/>
  <c r="O47" i="1"/>
  <c r="O53" i="1"/>
  <c r="O83" i="1"/>
  <c r="O68" i="1"/>
  <c r="O101" i="1"/>
  <c r="O100" i="1"/>
  <c r="O44" i="1"/>
  <c r="O82" i="1"/>
  <c r="O22" i="1"/>
  <c r="P9" i="18"/>
  <c r="P18" i="18"/>
  <c r="P6" i="18"/>
  <c r="P25" i="18"/>
  <c r="P34" i="18"/>
  <c r="P11" i="18"/>
  <c r="P31" i="18"/>
  <c r="P30" i="18"/>
  <c r="P33" i="18"/>
  <c r="P39" i="18"/>
  <c r="P55" i="18"/>
  <c r="P54" i="18"/>
  <c r="P29" i="18"/>
  <c r="P52" i="18"/>
  <c r="P21" i="18"/>
  <c r="P53" i="18"/>
  <c r="P69" i="18"/>
  <c r="P74" i="18"/>
  <c r="P75" i="18"/>
  <c r="P81" i="18"/>
  <c r="P82" i="18"/>
  <c r="P83" i="18"/>
  <c r="P84" i="18"/>
  <c r="P85" i="18"/>
  <c r="P86" i="18"/>
  <c r="O9" i="18"/>
  <c r="O18" i="18"/>
  <c r="O6" i="18"/>
  <c r="O25" i="18"/>
  <c r="O34" i="18"/>
  <c r="O11" i="18"/>
  <c r="O31" i="18"/>
  <c r="O30" i="18"/>
  <c r="O33" i="18"/>
  <c r="O39" i="18"/>
  <c r="O55" i="18"/>
  <c r="O54" i="18"/>
  <c r="O29" i="18"/>
  <c r="O52" i="18"/>
  <c r="O21" i="18"/>
  <c r="O53" i="18"/>
  <c r="O69" i="18"/>
  <c r="O74" i="18"/>
  <c r="O75" i="18"/>
  <c r="O81" i="18"/>
  <c r="O82" i="18"/>
  <c r="O83" i="18"/>
  <c r="O84" i="18"/>
  <c r="O85" i="18"/>
  <c r="O86" i="18"/>
  <c r="P13" i="7"/>
  <c r="P14" i="7"/>
  <c r="P12" i="7"/>
  <c r="P15" i="7"/>
  <c r="O13" i="7"/>
  <c r="O14" i="7"/>
  <c r="O12" i="7"/>
  <c r="O15" i="7"/>
  <c r="P11" i="13"/>
  <c r="P13" i="13"/>
  <c r="P15" i="13"/>
  <c r="P18" i="13"/>
  <c r="P20" i="13"/>
  <c r="P16" i="13"/>
  <c r="P21" i="13"/>
  <c r="P17" i="13"/>
  <c r="O17" i="13"/>
  <c r="O11" i="13"/>
  <c r="O13" i="13"/>
  <c r="O15" i="13"/>
  <c r="O18" i="13"/>
  <c r="O20" i="13"/>
  <c r="O16" i="13"/>
  <c r="O21" i="13"/>
  <c r="AC8" i="15"/>
  <c r="AB8" i="15"/>
  <c r="AA8" i="15"/>
  <c r="AC11" i="15"/>
  <c r="AB11" i="15"/>
  <c r="AA11" i="15"/>
  <c r="AC30" i="15"/>
  <c r="AB30" i="15"/>
  <c r="AA30" i="15"/>
  <c r="AC45" i="15"/>
  <c r="AB45" i="15"/>
  <c r="AA45" i="15"/>
  <c r="AC20" i="15"/>
  <c r="AB20" i="15"/>
  <c r="AA20" i="15"/>
  <c r="AC21" i="15"/>
  <c r="AB21" i="15"/>
  <c r="AA21" i="15"/>
  <c r="AC27" i="15"/>
  <c r="AB27" i="15"/>
  <c r="AA27" i="15"/>
  <c r="AC44" i="15"/>
  <c r="AB44" i="15"/>
  <c r="AA44" i="15"/>
  <c r="AC9" i="15"/>
  <c r="AB9" i="15"/>
  <c r="AA9" i="15"/>
  <c r="AC25" i="15"/>
  <c r="AB25" i="15"/>
  <c r="AA25" i="15"/>
  <c r="AC35" i="15"/>
  <c r="AB35" i="15"/>
  <c r="AA35" i="15"/>
  <c r="AC33" i="15"/>
  <c r="AB33" i="15"/>
  <c r="AA33" i="15"/>
  <c r="AC10" i="15"/>
  <c r="AB10" i="15"/>
  <c r="AA10" i="15"/>
  <c r="AC34" i="15"/>
  <c r="AB34" i="15"/>
  <c r="AA34" i="15"/>
  <c r="AC47" i="15"/>
  <c r="AB47" i="15"/>
  <c r="AA47" i="15"/>
  <c r="AC36" i="15"/>
  <c r="AB36" i="15"/>
  <c r="AA36" i="15"/>
  <c r="P36" i="15"/>
  <c r="P47" i="15"/>
  <c r="P34" i="15"/>
  <c r="P10" i="15"/>
  <c r="P33" i="15"/>
  <c r="P35" i="15"/>
  <c r="P25" i="15"/>
  <c r="P9" i="15"/>
  <c r="O36" i="15"/>
  <c r="O47" i="15"/>
  <c r="O34" i="15"/>
  <c r="O10" i="15"/>
  <c r="O33" i="15"/>
  <c r="O35" i="15"/>
  <c r="O25" i="15"/>
  <c r="O9" i="15"/>
  <c r="AF48" i="12"/>
  <c r="AE48" i="12"/>
  <c r="AD48" i="12"/>
  <c r="AF38" i="12"/>
  <c r="AE38" i="12"/>
  <c r="AD38" i="12"/>
  <c r="P38" i="12"/>
  <c r="P48" i="12"/>
  <c r="AF20" i="12"/>
  <c r="AE20" i="12"/>
  <c r="AD20" i="12"/>
  <c r="AF24" i="12"/>
  <c r="AE24" i="12"/>
  <c r="AD24" i="12"/>
  <c r="AF28" i="12"/>
  <c r="AE28" i="12"/>
  <c r="AD28" i="12"/>
  <c r="AF26" i="12"/>
  <c r="AE26" i="12"/>
  <c r="AD26" i="12"/>
  <c r="AF31" i="12"/>
  <c r="AE31" i="12"/>
  <c r="AD31" i="12"/>
  <c r="AF30" i="12"/>
  <c r="AE30" i="12"/>
  <c r="AD30" i="12"/>
  <c r="AF32" i="12"/>
  <c r="AE32" i="12"/>
  <c r="AD32" i="12"/>
  <c r="AF11" i="12"/>
  <c r="AE11" i="12"/>
  <c r="AD11" i="12"/>
  <c r="AF29" i="12"/>
  <c r="AE29" i="12"/>
  <c r="AD29" i="12"/>
  <c r="P29" i="12"/>
  <c r="P11" i="12"/>
  <c r="P32" i="12"/>
  <c r="P30" i="12"/>
  <c r="P31" i="12"/>
  <c r="P26" i="12"/>
  <c r="P28" i="12"/>
  <c r="P24" i="12"/>
  <c r="P20" i="12"/>
  <c r="AF59" i="11"/>
  <c r="AE59" i="11"/>
  <c r="AD59" i="11"/>
  <c r="AC59" i="11"/>
  <c r="AB59" i="11"/>
  <c r="AA59" i="11"/>
  <c r="AF56" i="11"/>
  <c r="AE56" i="11"/>
  <c r="AD56" i="11"/>
  <c r="AC56" i="11"/>
  <c r="AB56" i="11"/>
  <c r="AA56" i="11"/>
  <c r="AF35" i="11"/>
  <c r="AE35" i="11"/>
  <c r="AD35" i="11"/>
  <c r="AC35" i="11"/>
  <c r="AB35" i="11"/>
  <c r="AA35" i="11"/>
  <c r="AF65" i="11"/>
  <c r="AE65" i="11"/>
  <c r="AD65" i="11"/>
  <c r="AC65" i="11"/>
  <c r="AB65" i="11"/>
  <c r="AA65" i="11"/>
  <c r="AF47" i="11"/>
  <c r="AE47" i="11"/>
  <c r="AD47" i="11"/>
  <c r="AC47" i="11"/>
  <c r="AB47" i="11"/>
  <c r="AA47" i="11"/>
  <c r="AF37" i="11"/>
  <c r="AE37" i="11"/>
  <c r="AD37" i="11"/>
  <c r="AC37" i="11"/>
  <c r="AB37" i="11"/>
  <c r="AA37" i="11"/>
  <c r="AF25" i="11"/>
  <c r="AE25" i="11"/>
  <c r="AD25" i="11"/>
  <c r="AC25" i="11"/>
  <c r="AB25" i="11"/>
  <c r="AA25" i="11"/>
  <c r="AF33" i="11"/>
  <c r="AE33" i="11"/>
  <c r="AD33" i="11"/>
  <c r="AC33" i="11"/>
  <c r="AB33" i="11"/>
  <c r="AA33" i="11"/>
  <c r="AF57" i="11"/>
  <c r="AE57" i="11"/>
  <c r="AD57" i="11"/>
  <c r="AC57" i="11"/>
  <c r="AB57" i="11"/>
  <c r="AA57" i="11"/>
  <c r="AF21" i="11"/>
  <c r="AE21" i="11"/>
  <c r="AD21" i="11"/>
  <c r="AC21" i="11"/>
  <c r="AB21" i="11"/>
  <c r="AA21" i="11"/>
  <c r="AF18" i="11"/>
  <c r="AE18" i="11"/>
  <c r="AD18" i="11"/>
  <c r="AC18" i="11"/>
  <c r="AB18" i="11"/>
  <c r="AA18" i="11"/>
  <c r="AF13" i="11"/>
  <c r="AE13" i="11"/>
  <c r="AD13" i="11"/>
  <c r="AC13" i="11"/>
  <c r="AB13" i="11"/>
  <c r="AA13" i="11"/>
  <c r="AF5" i="11"/>
  <c r="AE5" i="11"/>
  <c r="AD5" i="11"/>
  <c r="AC5" i="11"/>
  <c r="AB5" i="11"/>
  <c r="AA5" i="11"/>
  <c r="P5" i="11"/>
  <c r="P13" i="11"/>
  <c r="P18" i="11"/>
  <c r="P21" i="11"/>
  <c r="P57" i="11"/>
  <c r="P33" i="11"/>
  <c r="P25" i="11"/>
  <c r="P37" i="11"/>
  <c r="P47" i="11"/>
  <c r="P65" i="11"/>
  <c r="P35" i="11"/>
  <c r="P56" i="11"/>
  <c r="O5" i="11"/>
  <c r="O13" i="11"/>
  <c r="O18" i="11"/>
  <c r="O21" i="11"/>
  <c r="O57" i="11"/>
  <c r="O33" i="11"/>
  <c r="O25" i="11"/>
  <c r="O37" i="11"/>
  <c r="O47" i="11"/>
  <c r="O65" i="11"/>
  <c r="O35" i="11"/>
  <c r="O56" i="11"/>
  <c r="AF34" i="10"/>
  <c r="AE34" i="10"/>
  <c r="AD34" i="10"/>
  <c r="AC34" i="10"/>
  <c r="AB34" i="10"/>
  <c r="AA34" i="10"/>
  <c r="AF20" i="10"/>
  <c r="AE20" i="10"/>
  <c r="AD20" i="10"/>
  <c r="AC20" i="10"/>
  <c r="AB20" i="10"/>
  <c r="AA20" i="10"/>
  <c r="AF30" i="10"/>
  <c r="AE30" i="10"/>
  <c r="AD30" i="10"/>
  <c r="AC30" i="10"/>
  <c r="AB30" i="10"/>
  <c r="AA30" i="10"/>
  <c r="AF38" i="10"/>
  <c r="AE38" i="10"/>
  <c r="AD38" i="10"/>
  <c r="AC38" i="10"/>
  <c r="AB38" i="10"/>
  <c r="AA38" i="10"/>
  <c r="AF37" i="10"/>
  <c r="AE37" i="10"/>
  <c r="AD37" i="10"/>
  <c r="AC37" i="10"/>
  <c r="AB37" i="10"/>
  <c r="AA37" i="10"/>
  <c r="AF40" i="10"/>
  <c r="AE40" i="10"/>
  <c r="AD40" i="10"/>
  <c r="AC40" i="10"/>
  <c r="AB40" i="10"/>
  <c r="AA40" i="10"/>
  <c r="AF46" i="10"/>
  <c r="AE46" i="10"/>
  <c r="AD46" i="10"/>
  <c r="AC46" i="10"/>
  <c r="AB46" i="10"/>
  <c r="AA46" i="10"/>
  <c r="AF39" i="10"/>
  <c r="AE39" i="10"/>
  <c r="AD39" i="10"/>
  <c r="AC39" i="10"/>
  <c r="AB39" i="10"/>
  <c r="AA39" i="10"/>
  <c r="P39" i="10"/>
  <c r="P46" i="10"/>
  <c r="P40" i="10"/>
  <c r="P37" i="10"/>
  <c r="P38" i="10"/>
  <c r="P30" i="10"/>
  <c r="O39" i="10"/>
  <c r="O46" i="10"/>
  <c r="O40" i="10"/>
  <c r="O37" i="10"/>
  <c r="O38" i="10"/>
  <c r="O30" i="10"/>
  <c r="P33" i="10"/>
  <c r="O33" i="10"/>
  <c r="P17" i="10"/>
  <c r="P24" i="10"/>
  <c r="P29" i="10"/>
  <c r="P22" i="10"/>
  <c r="P25" i="10"/>
  <c r="O17" i="10"/>
  <c r="O24" i="10"/>
  <c r="O29" i="10"/>
  <c r="O22" i="10"/>
  <c r="O25" i="10"/>
  <c r="P6" i="21"/>
  <c r="P12" i="21"/>
  <c r="O6" i="21"/>
  <c r="O12" i="21"/>
  <c r="AD11" i="14"/>
  <c r="AC11" i="14"/>
  <c r="AB11" i="14"/>
  <c r="AA11" i="14"/>
  <c r="Z11" i="14"/>
  <c r="Y11" i="14"/>
  <c r="AD15" i="14"/>
  <c r="AC15" i="14"/>
  <c r="AB15" i="14"/>
  <c r="AA15" i="14"/>
  <c r="Z15" i="14"/>
  <c r="Y15" i="14"/>
  <c r="N15" i="14"/>
  <c r="N11" i="14"/>
  <c r="M15" i="14"/>
  <c r="M11" i="14"/>
  <c r="O4" i="13"/>
  <c r="P4" i="13"/>
  <c r="O5" i="13"/>
  <c r="P5" i="13"/>
  <c r="O6" i="13"/>
  <c r="P6" i="13"/>
  <c r="O8" i="13"/>
  <c r="P8" i="13"/>
  <c r="O28" i="13"/>
  <c r="P28" i="13"/>
  <c r="O10" i="13"/>
  <c r="P10" i="13"/>
  <c r="O7" i="13"/>
  <c r="P7" i="13"/>
  <c r="O9" i="13"/>
  <c r="P9" i="13"/>
  <c r="O16" i="15"/>
  <c r="P16" i="15"/>
  <c r="O13" i="15"/>
  <c r="P13" i="15"/>
  <c r="O7" i="15"/>
  <c r="P7" i="15"/>
  <c r="O3" i="15"/>
  <c r="P3" i="15"/>
  <c r="O4" i="15"/>
  <c r="P4" i="15"/>
  <c r="O28" i="15"/>
  <c r="P28" i="15"/>
  <c r="O6" i="15"/>
  <c r="P6" i="15"/>
  <c r="O14" i="15"/>
  <c r="P14" i="15"/>
  <c r="O38" i="15"/>
  <c r="P38" i="15"/>
  <c r="O41" i="15"/>
  <c r="P41" i="15"/>
  <c r="O43" i="15"/>
  <c r="P43" i="15"/>
  <c r="O15" i="15"/>
  <c r="P15" i="15"/>
  <c r="O37" i="15"/>
  <c r="P37" i="15"/>
  <c r="O32" i="15"/>
  <c r="P32" i="15"/>
  <c r="P3" i="12"/>
  <c r="P10" i="12"/>
  <c r="P9" i="12"/>
  <c r="P8" i="12"/>
  <c r="P18" i="12"/>
  <c r="P14" i="12"/>
  <c r="P16" i="12"/>
  <c r="P17" i="12"/>
  <c r="P4" i="12"/>
  <c r="P50" i="12"/>
  <c r="P12" i="12"/>
  <c r="P33" i="12"/>
  <c r="P43" i="12"/>
  <c r="P55" i="12"/>
  <c r="P40" i="12"/>
  <c r="P25" i="12"/>
  <c r="P22" i="12"/>
  <c r="P68" i="12"/>
  <c r="P21" i="12"/>
  <c r="P7" i="12"/>
  <c r="O14" i="11"/>
  <c r="P14" i="11"/>
  <c r="O4" i="11"/>
  <c r="P4" i="11"/>
  <c r="O3" i="11"/>
  <c r="P3" i="11"/>
  <c r="O16" i="11"/>
  <c r="P16" i="11"/>
  <c r="O9" i="11"/>
  <c r="P9" i="11"/>
  <c r="O7" i="11"/>
  <c r="P7" i="11"/>
  <c r="O19" i="11"/>
  <c r="P19" i="11"/>
  <c r="O17" i="11"/>
  <c r="P17" i="11"/>
  <c r="O27" i="11"/>
  <c r="P27" i="11"/>
  <c r="O39" i="11"/>
  <c r="P39" i="11"/>
  <c r="O11" i="11"/>
  <c r="P11" i="11"/>
  <c r="O43" i="11"/>
  <c r="P43" i="11"/>
  <c r="O20" i="11"/>
  <c r="P20" i="11"/>
  <c r="O40" i="11"/>
  <c r="P40" i="11"/>
  <c r="O68" i="11"/>
  <c r="P68" i="11"/>
  <c r="O92" i="11"/>
  <c r="P92" i="11"/>
  <c r="O89" i="11"/>
  <c r="P89" i="11"/>
  <c r="O91" i="11"/>
  <c r="P91" i="11"/>
  <c r="O52" i="11"/>
  <c r="P52" i="11"/>
  <c r="O29" i="11"/>
  <c r="P29" i="11"/>
  <c r="O31" i="11"/>
  <c r="P31" i="11"/>
  <c r="O96" i="11"/>
  <c r="P96" i="11"/>
  <c r="O58" i="11"/>
  <c r="P58" i="11"/>
  <c r="O97" i="11"/>
  <c r="P97" i="11"/>
  <c r="O23" i="11"/>
  <c r="P23" i="11"/>
  <c r="O6" i="11"/>
  <c r="P6" i="11"/>
  <c r="O30" i="11"/>
  <c r="P30" i="11"/>
  <c r="O98" i="11"/>
  <c r="P98" i="11"/>
  <c r="O61" i="11"/>
  <c r="P61" i="11"/>
  <c r="O99" i="11"/>
  <c r="P99" i="11"/>
  <c r="O28" i="11"/>
  <c r="P28" i="11"/>
  <c r="O15" i="11"/>
  <c r="P15" i="11"/>
  <c r="O10" i="11"/>
  <c r="P10" i="11"/>
  <c r="O4" i="10"/>
  <c r="P4" i="10"/>
  <c r="AA4" i="10"/>
  <c r="AB4" i="10"/>
  <c r="AC4" i="10"/>
  <c r="AD4" i="10"/>
  <c r="AE4" i="10"/>
  <c r="AF4" i="10"/>
  <c r="Q19" i="9" l="1"/>
  <c r="Q56" i="10"/>
  <c r="S30" i="10"/>
  <c r="S33" i="9"/>
  <c r="S18" i="9"/>
  <c r="R12" i="9"/>
  <c r="R21" i="21"/>
  <c r="S112" i="5"/>
  <c r="Q25" i="15"/>
  <c r="Q44" i="15"/>
  <c r="S21" i="15"/>
  <c r="Q45" i="15"/>
  <c r="S11" i="15"/>
  <c r="L13" i="14"/>
  <c r="J13" i="14" s="1"/>
  <c r="Q10" i="15"/>
  <c r="R35" i="15"/>
  <c r="R11" i="15"/>
  <c r="R10" i="15"/>
  <c r="S35" i="15"/>
  <c r="S25" i="15"/>
  <c r="S47" i="15"/>
  <c r="S33" i="15"/>
  <c r="Q27" i="15"/>
  <c r="S20" i="15"/>
  <c r="S8" i="15"/>
  <c r="R21" i="15"/>
  <c r="R34" i="15"/>
  <c r="Q9" i="15"/>
  <c r="Q30" i="15"/>
  <c r="Q36" i="15"/>
  <c r="R47" i="15"/>
  <c r="S34" i="15"/>
  <c r="R33" i="15"/>
  <c r="Q35" i="15"/>
  <c r="R25" i="15"/>
  <c r="R9" i="15"/>
  <c r="S44" i="15"/>
  <c r="R27" i="15"/>
  <c r="Q21" i="15"/>
  <c r="R20" i="15"/>
  <c r="S45" i="15"/>
  <c r="R30" i="15"/>
  <c r="Q11" i="15"/>
  <c r="Q8" i="15"/>
  <c r="R8" i="15"/>
  <c r="S36" i="15"/>
  <c r="Q20" i="15"/>
  <c r="Q33" i="15"/>
  <c r="Q47" i="15"/>
  <c r="R45" i="15"/>
  <c r="R44" i="15"/>
  <c r="R36" i="15"/>
  <c r="S30" i="15"/>
  <c r="S27" i="15"/>
  <c r="S9" i="15"/>
  <c r="S10" i="15"/>
  <c r="Q34" i="15"/>
  <c r="R19" i="9"/>
  <c r="R56" i="10"/>
  <c r="S59" i="10"/>
  <c r="S39" i="10"/>
  <c r="S46" i="10"/>
  <c r="R37" i="10"/>
  <c r="R30" i="10"/>
  <c r="R4" i="10"/>
  <c r="S56" i="10"/>
  <c r="S4" i="10"/>
  <c r="R39" i="10"/>
  <c r="R46" i="10"/>
  <c r="R40" i="10"/>
  <c r="S37" i="10"/>
  <c r="S38" i="10"/>
  <c r="R20" i="10"/>
  <c r="S34" i="10"/>
  <c r="R59" i="10"/>
  <c r="Q37" i="10"/>
  <c r="Q20" i="10"/>
  <c r="Q4" i="10"/>
  <c r="S20" i="10"/>
  <c r="Q40" i="10"/>
  <c r="Q30" i="10"/>
  <c r="R34" i="10"/>
  <c r="R38" i="10"/>
  <c r="S40" i="10"/>
  <c r="Q59" i="10"/>
  <c r="Q46" i="10"/>
  <c r="Q39" i="10"/>
  <c r="Q34" i="10"/>
  <c r="Q38" i="10"/>
  <c r="R18" i="9"/>
  <c r="Q25" i="9"/>
  <c r="R33" i="9"/>
  <c r="Q12" i="9"/>
  <c r="Q38" i="9"/>
  <c r="S13" i="9"/>
  <c r="R10" i="9"/>
  <c r="R13" i="9"/>
  <c r="S38" i="9"/>
  <c r="S19" i="9"/>
  <c r="S12" i="9"/>
  <c r="N12" i="9" s="1"/>
  <c r="Q33" i="9"/>
  <c r="Q18" i="9"/>
  <c r="Q10" i="9"/>
  <c r="S25" i="9"/>
  <c r="S37" i="9"/>
  <c r="S24" i="9"/>
  <c r="S9" i="9"/>
  <c r="S5" i="9"/>
  <c r="Q22" i="21"/>
  <c r="S23" i="21"/>
  <c r="S18" i="21"/>
  <c r="S22" i="21"/>
  <c r="R22" i="21"/>
  <c r="S21" i="21"/>
  <c r="Q104" i="5"/>
  <c r="S97" i="5"/>
  <c r="Q112" i="5"/>
  <c r="Q96" i="5"/>
  <c r="R104" i="5"/>
  <c r="L7" i="14"/>
  <c r="J7" i="14" s="1"/>
  <c r="L5" i="14"/>
  <c r="J5" i="14" s="1"/>
  <c r="L8" i="14"/>
  <c r="J8" i="14" s="1"/>
  <c r="R69" i="12"/>
  <c r="S69" i="12"/>
  <c r="Q69" i="12"/>
  <c r="S67" i="12"/>
  <c r="S64" i="12"/>
  <c r="R64" i="12"/>
  <c r="Q64" i="12"/>
  <c r="Q67" i="12"/>
  <c r="R67" i="12"/>
  <c r="Q63" i="12"/>
  <c r="R63" i="12"/>
  <c r="R5" i="12"/>
  <c r="S63" i="12"/>
  <c r="Q5" i="12"/>
  <c r="S5" i="12"/>
  <c r="S36" i="11"/>
  <c r="S79" i="11"/>
  <c r="S90" i="11"/>
  <c r="S75" i="11"/>
  <c r="R79" i="11"/>
  <c r="Q79" i="11"/>
  <c r="S67" i="11"/>
  <c r="R34" i="11"/>
  <c r="Q5" i="9"/>
  <c r="R5" i="9"/>
  <c r="Q37" i="9"/>
  <c r="Q24" i="9"/>
  <c r="Q9" i="9"/>
  <c r="R37" i="9"/>
  <c r="R24" i="9"/>
  <c r="R9" i="9"/>
  <c r="S31" i="9"/>
  <c r="S23" i="9"/>
  <c r="S17" i="9"/>
  <c r="S15" i="9"/>
  <c r="S6" i="9"/>
  <c r="S8" i="9"/>
  <c r="S4" i="9"/>
  <c r="S34" i="9"/>
  <c r="S30" i="9"/>
  <c r="S20" i="9"/>
  <c r="S16" i="9"/>
  <c r="S14" i="9"/>
  <c r="S11" i="9"/>
  <c r="S7" i="9"/>
  <c r="S3" i="9"/>
  <c r="Q34" i="9"/>
  <c r="Q30" i="9"/>
  <c r="Q20" i="9"/>
  <c r="Q16" i="9"/>
  <c r="Q14" i="9"/>
  <c r="Q11" i="9"/>
  <c r="Q7" i="9"/>
  <c r="Q3" i="9"/>
  <c r="R34" i="9"/>
  <c r="R30" i="9"/>
  <c r="R20" i="9"/>
  <c r="R16" i="9"/>
  <c r="R14" i="9"/>
  <c r="R11" i="9"/>
  <c r="R7" i="9"/>
  <c r="R3" i="9"/>
  <c r="Q31" i="9"/>
  <c r="Q23" i="9"/>
  <c r="Q17" i="9"/>
  <c r="Q15" i="9"/>
  <c r="Q6" i="9"/>
  <c r="Q8" i="9"/>
  <c r="Q4" i="9"/>
  <c r="R31" i="9"/>
  <c r="R23" i="9"/>
  <c r="R17" i="9"/>
  <c r="R15" i="9"/>
  <c r="R6" i="9"/>
  <c r="R8" i="9"/>
  <c r="R4" i="9"/>
  <c r="R23" i="21"/>
  <c r="R18" i="21"/>
  <c r="Q21" i="21"/>
  <c r="Q23" i="21"/>
  <c r="Q18" i="21"/>
  <c r="S57" i="6"/>
  <c r="N57" i="6" s="1"/>
  <c r="L57" i="6" s="1"/>
  <c r="J57" i="6" s="1"/>
  <c r="S70" i="5"/>
  <c r="S104" i="5"/>
  <c r="N104" i="5" s="1"/>
  <c r="L104" i="5" s="1"/>
  <c r="J104" i="5" s="1"/>
  <c r="R112" i="5"/>
  <c r="Q97" i="5"/>
  <c r="S105" i="5"/>
  <c r="Q70" i="5"/>
  <c r="R70" i="5"/>
  <c r="R97" i="5"/>
  <c r="S106" i="5"/>
  <c r="R96" i="5"/>
  <c r="S96" i="5"/>
  <c r="Q105" i="5"/>
  <c r="R105" i="5"/>
  <c r="Q106" i="5"/>
  <c r="R106" i="5"/>
  <c r="S23" i="5"/>
  <c r="S162" i="4"/>
  <c r="R162" i="4"/>
  <c r="S161" i="4"/>
  <c r="S77" i="4"/>
  <c r="R67" i="4"/>
  <c r="Q162" i="4"/>
  <c r="S145" i="4"/>
  <c r="S67" i="4"/>
  <c r="R69" i="4"/>
  <c r="Q161" i="4"/>
  <c r="Q145" i="4"/>
  <c r="Q77" i="4"/>
  <c r="R70" i="4"/>
  <c r="Q69" i="4"/>
  <c r="S69" i="4"/>
  <c r="Q70" i="4"/>
  <c r="R161" i="4"/>
  <c r="R145" i="4"/>
  <c r="R77" i="4"/>
  <c r="S70" i="4"/>
  <c r="R131" i="3"/>
  <c r="R136" i="3"/>
  <c r="S151" i="3"/>
  <c r="R147" i="3"/>
  <c r="Q131" i="3"/>
  <c r="Q117" i="3"/>
  <c r="R151" i="3"/>
  <c r="S117" i="3"/>
  <c r="R143" i="3"/>
  <c r="Q136" i="3"/>
  <c r="S147" i="3"/>
  <c r="Q151" i="3"/>
  <c r="R117" i="3"/>
  <c r="Q147" i="3"/>
  <c r="S136" i="3"/>
  <c r="S131" i="3"/>
  <c r="S143" i="3"/>
  <c r="R146" i="3"/>
  <c r="R152" i="3"/>
  <c r="Q143" i="3"/>
  <c r="S152" i="3"/>
  <c r="R140" i="3"/>
  <c r="S146" i="3"/>
  <c r="S144" i="3"/>
  <c r="S128" i="3"/>
  <c r="R144" i="3"/>
  <c r="S148" i="3"/>
  <c r="R128" i="3"/>
  <c r="S140" i="3"/>
  <c r="R148" i="3"/>
  <c r="Q144" i="3"/>
  <c r="Q148" i="3"/>
  <c r="Q128" i="3"/>
  <c r="Q146" i="3"/>
  <c r="Q152" i="3"/>
  <c r="Q140" i="3"/>
  <c r="R133" i="3"/>
  <c r="S133" i="3"/>
  <c r="Q118" i="3"/>
  <c r="R118" i="3"/>
  <c r="S118" i="3"/>
  <c r="Q133" i="3"/>
  <c r="Q110" i="1"/>
  <c r="R110" i="1"/>
  <c r="S110" i="1"/>
  <c r="S98" i="1"/>
  <c r="R44" i="5"/>
  <c r="S66" i="5"/>
  <c r="S24" i="3"/>
  <c r="Q98" i="1"/>
  <c r="R59" i="1"/>
  <c r="Q41" i="1"/>
  <c r="S41" i="1"/>
  <c r="R99" i="1"/>
  <c r="R98" i="1"/>
  <c r="S97" i="1"/>
  <c r="S59" i="1"/>
  <c r="R67" i="1"/>
  <c r="R41" i="1"/>
  <c r="Q67" i="1"/>
  <c r="S99" i="1"/>
  <c r="Q59" i="1"/>
  <c r="Q99" i="1"/>
  <c r="R97" i="1"/>
  <c r="S67" i="1"/>
  <c r="Q97" i="1"/>
  <c r="S34" i="11"/>
  <c r="Q34" i="11"/>
  <c r="Q73" i="5"/>
  <c r="S67" i="5"/>
  <c r="S58" i="5"/>
  <c r="Q44" i="5"/>
  <c r="Q24" i="12"/>
  <c r="S32" i="12"/>
  <c r="R5" i="11"/>
  <c r="Q13" i="11"/>
  <c r="S18" i="11"/>
  <c r="R57" i="11"/>
  <c r="R33" i="11"/>
  <c r="S37" i="11"/>
  <c r="R47" i="11"/>
  <c r="Q65" i="11"/>
  <c r="S56" i="11"/>
  <c r="S21" i="11"/>
  <c r="Q15" i="4"/>
  <c r="Q58" i="5"/>
  <c r="S91" i="5"/>
  <c r="R23" i="5"/>
  <c r="S15" i="4"/>
  <c r="S158" i="4"/>
  <c r="R15" i="4"/>
  <c r="Q67" i="4"/>
  <c r="R113" i="3"/>
  <c r="S53" i="1"/>
  <c r="Q44" i="1"/>
  <c r="Q63" i="5"/>
  <c r="Q104" i="4"/>
  <c r="S68" i="4"/>
  <c r="S130" i="4"/>
  <c r="Q68" i="4"/>
  <c r="S109" i="3"/>
  <c r="S132" i="3"/>
  <c r="S66" i="3"/>
  <c r="R138" i="3"/>
  <c r="R79" i="3"/>
  <c r="Q31" i="12"/>
  <c r="R29" i="12"/>
  <c r="R26" i="12"/>
  <c r="Q28" i="12"/>
  <c r="S29" i="12"/>
  <c r="S24" i="12"/>
  <c r="S48" i="12"/>
  <c r="R11" i="12"/>
  <c r="R38" i="12"/>
  <c r="R20" i="12"/>
  <c r="R30" i="12"/>
  <c r="R31" i="12"/>
  <c r="R32" i="12"/>
  <c r="Q29" i="12"/>
  <c r="R24" i="12"/>
  <c r="Q32" i="12"/>
  <c r="S26" i="12"/>
  <c r="R28" i="12"/>
  <c r="Q26" i="12"/>
  <c r="S28" i="12"/>
  <c r="S11" i="12"/>
  <c r="S38" i="12"/>
  <c r="S20" i="12"/>
  <c r="S30" i="12"/>
  <c r="Q48" i="12"/>
  <c r="S31" i="12"/>
  <c r="Q11" i="12"/>
  <c r="Q38" i="12"/>
  <c r="Q20" i="12"/>
  <c r="Q30" i="12"/>
  <c r="R48" i="12"/>
  <c r="S25" i="11"/>
  <c r="Q47" i="11"/>
  <c r="R13" i="11"/>
  <c r="Q25" i="11"/>
  <c r="S47" i="11"/>
  <c r="Q33" i="11"/>
  <c r="R37" i="11"/>
  <c r="S65" i="11"/>
  <c r="Q5" i="11"/>
  <c r="Q57" i="11"/>
  <c r="R18" i="11"/>
  <c r="S5" i="11"/>
  <c r="R21" i="11"/>
  <c r="Q37" i="11"/>
  <c r="Q18" i="11"/>
  <c r="R65" i="11"/>
  <c r="Q21" i="11"/>
  <c r="S35" i="11"/>
  <c r="Q56" i="11"/>
  <c r="Q59" i="11"/>
  <c r="R25" i="11"/>
  <c r="S33" i="11"/>
  <c r="S13" i="11"/>
  <c r="S57" i="11"/>
  <c r="R56" i="11"/>
  <c r="R55" i="11"/>
  <c r="R77" i="5"/>
  <c r="R73" i="5"/>
  <c r="S73" i="5"/>
  <c r="S44" i="5"/>
  <c r="Q67" i="5"/>
  <c r="R72" i="5"/>
  <c r="R67" i="5"/>
  <c r="Q98" i="5"/>
  <c r="Q62" i="5"/>
  <c r="R89" i="5"/>
  <c r="R66" i="5"/>
  <c r="Q92" i="5"/>
  <c r="Q61" i="5"/>
  <c r="S89" i="5"/>
  <c r="R88" i="5"/>
  <c r="Q72" i="5"/>
  <c r="S72" i="5"/>
  <c r="Q71" i="5"/>
  <c r="R71" i="5"/>
  <c r="Q77" i="5"/>
  <c r="S62" i="5"/>
  <c r="Q89" i="5"/>
  <c r="S95" i="5"/>
  <c r="R60" i="5"/>
  <c r="R45" i="5"/>
  <c r="R99" i="5"/>
  <c r="R46" i="5"/>
  <c r="S60" i="5"/>
  <c r="S46" i="5"/>
  <c r="Q95" i="5"/>
  <c r="R62" i="5"/>
  <c r="S77" i="5"/>
  <c r="Q45" i="5"/>
  <c r="Q46" i="5"/>
  <c r="Q21" i="5"/>
  <c r="R95" i="5"/>
  <c r="Q74" i="5"/>
  <c r="S31" i="5"/>
  <c r="Q99" i="5"/>
  <c r="R68" i="4"/>
  <c r="S25" i="4"/>
  <c r="Q65" i="4"/>
  <c r="Q23" i="4"/>
  <c r="S40" i="4"/>
  <c r="R130" i="4"/>
  <c r="R125" i="4"/>
  <c r="S83" i="4"/>
  <c r="S105" i="4"/>
  <c r="R104" i="4"/>
  <c r="S165" i="4"/>
  <c r="Q128" i="4"/>
  <c r="S104" i="4"/>
  <c r="Q102" i="4"/>
  <c r="Q39" i="4"/>
  <c r="Q97" i="4"/>
  <c r="Q130" i="4"/>
  <c r="S125" i="4"/>
  <c r="S132" i="4"/>
  <c r="R103" i="4"/>
  <c r="Q103" i="4"/>
  <c r="R87" i="4"/>
  <c r="Q49" i="4"/>
  <c r="Q83" i="4"/>
  <c r="Q125" i="4"/>
  <c r="S103" i="4"/>
  <c r="Q85" i="4"/>
  <c r="Q178" i="4"/>
  <c r="S88" i="4"/>
  <c r="S80" i="4"/>
  <c r="R101" i="4"/>
  <c r="Q129" i="4"/>
  <c r="R52" i="4"/>
  <c r="R38" i="4"/>
  <c r="S160" i="4"/>
  <c r="S38" i="4"/>
  <c r="S52" i="4"/>
  <c r="R129" i="4"/>
  <c r="S85" i="4"/>
  <c r="S98" i="4"/>
  <c r="S126" i="4"/>
  <c r="Q80" i="4"/>
  <c r="R124" i="4"/>
  <c r="R80" i="4"/>
  <c r="S79" i="4"/>
  <c r="R160" i="4"/>
  <c r="Q165" i="4"/>
  <c r="Q36" i="4"/>
  <c r="R51" i="4"/>
  <c r="R165" i="4"/>
  <c r="S35" i="4"/>
  <c r="Q63" i="4"/>
  <c r="S164" i="4"/>
  <c r="R122" i="4"/>
  <c r="S128" i="4"/>
  <c r="S86" i="4"/>
  <c r="Q99" i="4"/>
  <c r="R24" i="3"/>
  <c r="S59" i="3"/>
  <c r="S184" i="3"/>
  <c r="Q24" i="3"/>
  <c r="R10" i="3"/>
  <c r="R105" i="3"/>
  <c r="S89" i="3"/>
  <c r="Q113" i="3"/>
  <c r="S114" i="3"/>
  <c r="Q84" i="3"/>
  <c r="R107" i="3"/>
  <c r="Q192" i="3"/>
  <c r="Q114" i="3"/>
  <c r="Q101" i="3"/>
  <c r="R110" i="3"/>
  <c r="Q109" i="3"/>
  <c r="Q89" i="3"/>
  <c r="S141" i="3"/>
  <c r="Q132" i="3"/>
  <c r="Q66" i="3"/>
  <c r="S135" i="3"/>
  <c r="R84" i="3"/>
  <c r="R111" i="3"/>
  <c r="Q138" i="3"/>
  <c r="S107" i="3"/>
  <c r="S102" i="3"/>
  <c r="R101" i="3"/>
  <c r="S129" i="3"/>
  <c r="Q98" i="3"/>
  <c r="Q112" i="3"/>
  <c r="R99" i="3"/>
  <c r="S92" i="3"/>
  <c r="S21" i="3"/>
  <c r="S25" i="3"/>
  <c r="S60" i="3"/>
  <c r="S99" i="3"/>
  <c r="R109" i="3"/>
  <c r="R66" i="3"/>
  <c r="S88" i="3"/>
  <c r="R108" i="3"/>
  <c r="Q129" i="3"/>
  <c r="R98" i="3"/>
  <c r="Q141" i="3"/>
  <c r="R141" i="3"/>
  <c r="R103" i="3"/>
  <c r="S32" i="3"/>
  <c r="R34" i="3"/>
  <c r="R89" i="3"/>
  <c r="R132" i="3"/>
  <c r="S84" i="3"/>
  <c r="S138" i="3"/>
  <c r="Q134" i="3"/>
  <c r="S86" i="3"/>
  <c r="Q184" i="3"/>
  <c r="S87" i="3"/>
  <c r="S113" i="3"/>
  <c r="R114" i="3"/>
  <c r="R102" i="3"/>
  <c r="Q107" i="3"/>
  <c r="S192" i="3"/>
  <c r="Q102" i="3"/>
  <c r="S101" i="3"/>
  <c r="R129" i="3"/>
  <c r="S98" i="3"/>
  <c r="R112" i="3"/>
  <c r="Q99" i="3"/>
  <c r="S39" i="3"/>
  <c r="S186" i="3"/>
  <c r="S80" i="3"/>
  <c r="S142" i="3"/>
  <c r="R186" i="3"/>
  <c r="R80" i="3"/>
  <c r="R142" i="3"/>
  <c r="S106" i="3"/>
  <c r="S10" i="3"/>
  <c r="S79" i="3"/>
  <c r="S105" i="3"/>
  <c r="R72" i="1"/>
  <c r="Q81" i="1"/>
  <c r="Q46" i="1"/>
  <c r="R45" i="1"/>
  <c r="S20" i="1"/>
  <c r="S74" i="1"/>
  <c r="S69" i="1"/>
  <c r="S75" i="1"/>
  <c r="S83" i="1"/>
  <c r="R47" i="1"/>
  <c r="S39" i="1"/>
  <c r="Q47" i="1"/>
  <c r="Q6" i="1"/>
  <c r="S46" i="1"/>
  <c r="S24" i="1"/>
  <c r="R13" i="1"/>
  <c r="R82" i="1"/>
  <c r="Q49" i="1"/>
  <c r="R100" i="1"/>
  <c r="S13" i="1"/>
  <c r="Q75" i="1"/>
  <c r="Q101" i="1"/>
  <c r="S6" i="1"/>
  <c r="R83" i="1"/>
  <c r="S82" i="1"/>
  <c r="R28" i="1"/>
  <c r="Q69" i="1"/>
  <c r="R75" i="1"/>
  <c r="R68" i="1"/>
  <c r="R7" i="1"/>
  <c r="R69" i="1"/>
  <c r="R74" i="1"/>
  <c r="S28" i="1"/>
  <c r="R53" i="1"/>
  <c r="S72" i="1"/>
  <c r="S47" i="1"/>
  <c r="S81" i="1"/>
  <c r="Q72" i="1"/>
  <c r="R39" i="1"/>
  <c r="R46" i="1"/>
  <c r="R38" i="1"/>
  <c r="S37" i="1"/>
  <c r="S22" i="1"/>
  <c r="Q68" i="1"/>
  <c r="R44" i="1"/>
  <c r="S96" i="1"/>
  <c r="S31" i="1"/>
  <c r="R23" i="1"/>
  <c r="S7" i="1"/>
  <c r="R37" i="1"/>
  <c r="S44" i="1"/>
  <c r="Q82" i="1"/>
  <c r="Q83" i="1"/>
  <c r="Q13" i="1"/>
  <c r="R6" i="1"/>
  <c r="S101" i="1"/>
  <c r="R49" i="1"/>
  <c r="R101" i="1"/>
  <c r="Q39" i="1"/>
  <c r="S100" i="1"/>
  <c r="R81" i="1"/>
  <c r="S49" i="1"/>
  <c r="Q100" i="1"/>
  <c r="R24" i="1"/>
  <c r="Q23" i="1"/>
  <c r="S68" i="1"/>
  <c r="Q28" i="1"/>
  <c r="R22" i="1"/>
  <c r="R31" i="1"/>
  <c r="Q38" i="1"/>
  <c r="S23" i="1"/>
  <c r="S38" i="1"/>
  <c r="Q96" i="1"/>
  <c r="Q22" i="1"/>
  <c r="Q37" i="1"/>
  <c r="Q31" i="1"/>
  <c r="Q7" i="1"/>
  <c r="R96" i="1"/>
  <c r="R20" i="1"/>
  <c r="Q45" i="1"/>
  <c r="S45" i="1"/>
  <c r="Q20" i="1"/>
  <c r="Q53" i="1"/>
  <c r="Q24" i="1"/>
  <c r="Q74" i="1"/>
  <c r="R96" i="4"/>
  <c r="Q124" i="4"/>
  <c r="S96" i="4"/>
  <c r="Q158" i="4"/>
  <c r="Q79" i="4"/>
  <c r="S124" i="4"/>
  <c r="Q96" i="4"/>
  <c r="Q160" i="4"/>
  <c r="R158" i="4"/>
  <c r="R79" i="4"/>
  <c r="Q132" i="4"/>
  <c r="R132" i="4"/>
  <c r="S54" i="11"/>
  <c r="Q55" i="11"/>
  <c r="R67" i="11"/>
  <c r="S55" i="11"/>
  <c r="Q67" i="11"/>
  <c r="Q90" i="11"/>
  <c r="Q75" i="11"/>
  <c r="Q36" i="11"/>
  <c r="R90" i="11"/>
  <c r="R75" i="11"/>
  <c r="R36" i="11"/>
  <c r="Q54" i="11"/>
  <c r="R54" i="11"/>
  <c r="R59" i="11"/>
  <c r="S59" i="11"/>
  <c r="R43" i="5"/>
  <c r="Q66" i="5"/>
  <c r="R59" i="5"/>
  <c r="Q43" i="5"/>
  <c r="S43" i="5"/>
  <c r="Q59" i="5"/>
  <c r="R58" i="5"/>
  <c r="S59" i="5"/>
  <c r="S71" i="5"/>
  <c r="Q23" i="5"/>
  <c r="Q60" i="5"/>
  <c r="Q91" i="5"/>
  <c r="R91" i="5"/>
  <c r="Q87" i="3"/>
  <c r="Q108" i="3"/>
  <c r="R87" i="3"/>
  <c r="R59" i="3"/>
  <c r="R134" i="3"/>
  <c r="R86" i="3"/>
  <c r="S108" i="3"/>
  <c r="S139" i="3"/>
  <c r="Q59" i="3"/>
  <c r="Q86" i="3"/>
  <c r="S134" i="3"/>
  <c r="R139" i="3"/>
  <c r="Q10" i="3"/>
  <c r="Q79" i="3"/>
  <c r="Q105" i="3"/>
  <c r="Q186" i="3"/>
  <c r="Q80" i="3"/>
  <c r="Q142" i="3"/>
  <c r="Q139" i="3"/>
  <c r="R184" i="3"/>
  <c r="Q159" i="4"/>
  <c r="R102" i="4"/>
  <c r="S102" i="4"/>
  <c r="S101" i="4"/>
  <c r="Q86" i="4"/>
  <c r="R128" i="4"/>
  <c r="S122" i="4"/>
  <c r="Q122" i="4"/>
  <c r="R86" i="4"/>
  <c r="S159" i="4"/>
  <c r="S99" i="4"/>
  <c r="Q101" i="4"/>
  <c r="R159" i="4"/>
  <c r="R99" i="4"/>
  <c r="Q35" i="11"/>
  <c r="R35" i="11"/>
  <c r="S145" i="3"/>
  <c r="Q60" i="3"/>
  <c r="S112" i="3"/>
  <c r="R192" i="3"/>
  <c r="S40" i="3"/>
  <c r="S100" i="3"/>
  <c r="Q54" i="3"/>
  <c r="Q103" i="3"/>
  <c r="Q82" i="3"/>
  <c r="S56" i="3"/>
  <c r="Q39" i="3"/>
  <c r="S191" i="3"/>
  <c r="S53" i="3"/>
  <c r="Q100" i="3"/>
  <c r="S103" i="3"/>
  <c r="S82" i="3"/>
  <c r="R27" i="3"/>
  <c r="R55" i="3"/>
  <c r="S41" i="3"/>
  <c r="S19" i="3"/>
  <c r="R29" i="3"/>
  <c r="R85" i="3"/>
  <c r="R100" i="3"/>
  <c r="R56" i="3"/>
  <c r="R82" i="3"/>
  <c r="Q40" i="3"/>
  <c r="S78" i="3"/>
  <c r="S182" i="3"/>
  <c r="S57" i="3"/>
  <c r="Q57" i="3"/>
  <c r="R57" i="3"/>
  <c r="Q78" i="3"/>
  <c r="Q182" i="3"/>
  <c r="Q191" i="3"/>
  <c r="R106" i="3"/>
  <c r="Q106" i="3"/>
  <c r="R130" i="3"/>
  <c r="R91" i="3"/>
  <c r="R137" i="3"/>
  <c r="R149" i="3"/>
  <c r="S46" i="3"/>
  <c r="R46" i="3"/>
  <c r="Q130" i="3"/>
  <c r="Q91" i="3"/>
  <c r="Q137" i="3"/>
  <c r="Q149" i="3"/>
  <c r="Q46" i="3"/>
  <c r="R78" i="3"/>
  <c r="R182" i="3"/>
  <c r="R191" i="3"/>
  <c r="S130" i="3"/>
  <c r="S91" i="3"/>
  <c r="S137" i="3"/>
  <c r="S149" i="3"/>
  <c r="Q39" i="5"/>
  <c r="S129" i="4"/>
  <c r="Q98" i="4"/>
  <c r="R88" i="4"/>
  <c r="Q41" i="4"/>
  <c r="S178" i="4"/>
  <c r="Q88" i="4"/>
  <c r="R177" i="4"/>
  <c r="R166" i="4"/>
  <c r="S127" i="4"/>
  <c r="S84" i="4"/>
  <c r="Q21" i="3"/>
  <c r="S27" i="3"/>
  <c r="Q27" i="3"/>
  <c r="R88" i="3"/>
  <c r="R94" i="5"/>
  <c r="Q31" i="5"/>
  <c r="R31" i="5"/>
  <c r="Q88" i="5"/>
  <c r="Q78" i="4"/>
  <c r="R105" i="4"/>
  <c r="S73" i="4"/>
  <c r="S81" i="4"/>
  <c r="S23" i="4"/>
  <c r="R178" i="4"/>
  <c r="R23" i="4"/>
  <c r="Q38" i="4"/>
  <c r="S41" i="4"/>
  <c r="Q135" i="3"/>
  <c r="Q88" i="3"/>
  <c r="R135" i="3"/>
  <c r="R39" i="3"/>
  <c r="Q111" i="3"/>
  <c r="R54" i="3"/>
  <c r="Q94" i="5"/>
  <c r="S88" i="5"/>
  <c r="R21" i="5"/>
  <c r="S45" i="5"/>
  <c r="S21" i="5"/>
  <c r="S99" i="5"/>
  <c r="S94" i="5"/>
  <c r="R98" i="5"/>
  <c r="R61" i="5"/>
  <c r="R63" i="5"/>
  <c r="R92" i="5"/>
  <c r="R74" i="5"/>
  <c r="S56" i="5"/>
  <c r="R56" i="5"/>
  <c r="S98" i="5"/>
  <c r="S61" i="5"/>
  <c r="S63" i="5"/>
  <c r="S92" i="5"/>
  <c r="S74" i="5"/>
  <c r="Q56" i="5"/>
  <c r="S100" i="4"/>
  <c r="R81" i="4"/>
  <c r="Q84" i="4"/>
  <c r="R84" i="4"/>
  <c r="Q164" i="4"/>
  <c r="R164" i="4"/>
  <c r="Q73" i="4"/>
  <c r="Q81" i="4"/>
  <c r="R73" i="4"/>
  <c r="Q105" i="4"/>
  <c r="S97" i="4"/>
  <c r="S133" i="4"/>
  <c r="S78" i="4"/>
  <c r="Q100" i="4"/>
  <c r="R100" i="4"/>
  <c r="Q126" i="4"/>
  <c r="Q133" i="4"/>
  <c r="R85" i="4"/>
  <c r="R98" i="4"/>
  <c r="R126" i="4"/>
  <c r="R41" i="4"/>
  <c r="R83" i="4"/>
  <c r="R97" i="4"/>
  <c r="R133" i="4"/>
  <c r="R78" i="4"/>
  <c r="Q127" i="4"/>
  <c r="R127" i="4"/>
  <c r="Q177" i="4"/>
  <c r="Q166" i="4"/>
  <c r="S177" i="4"/>
  <c r="S166" i="4"/>
  <c r="Q52" i="4"/>
  <c r="R63" i="4"/>
  <c r="S63" i="4"/>
  <c r="L15" i="14"/>
  <c r="J15" i="14" s="1"/>
  <c r="R65" i="4"/>
  <c r="S65" i="4"/>
  <c r="R18" i="4"/>
  <c r="S37" i="4"/>
  <c r="Q40" i="4"/>
  <c r="Q25" i="4"/>
  <c r="R25" i="4"/>
  <c r="R36" i="4"/>
  <c r="R49" i="4"/>
  <c r="R40" i="4"/>
  <c r="R35" i="4"/>
  <c r="S39" i="4"/>
  <c r="S34" i="3"/>
  <c r="S110" i="3"/>
  <c r="R40" i="3"/>
  <c r="R60" i="3"/>
  <c r="Q25" i="3"/>
  <c r="R25" i="3"/>
  <c r="Q56" i="3"/>
  <c r="S55" i="3"/>
  <c r="S29" i="3"/>
  <c r="R21" i="3"/>
  <c r="R39" i="5"/>
  <c r="S39" i="5"/>
  <c r="R32" i="5"/>
  <c r="R34" i="5"/>
  <c r="S45" i="4"/>
  <c r="Q35" i="4"/>
  <c r="Q37" i="4"/>
  <c r="Q45" i="4"/>
  <c r="S18" i="4"/>
  <c r="Q18" i="4"/>
  <c r="R37" i="4"/>
  <c r="S36" i="4"/>
  <c r="Q51" i="4"/>
  <c r="S49" i="4"/>
  <c r="R39" i="4"/>
  <c r="R45" i="4"/>
  <c r="S87" i="4"/>
  <c r="S51" i="4"/>
  <c r="Q87" i="4"/>
  <c r="S54" i="3"/>
  <c r="S111" i="3"/>
  <c r="Q110" i="3"/>
  <c r="Q34" i="3"/>
  <c r="Q55" i="3"/>
  <c r="Q29" i="3"/>
  <c r="S85" i="3"/>
  <c r="Q145" i="3"/>
  <c r="Q85" i="3"/>
  <c r="Q53" i="3"/>
  <c r="Q41" i="3"/>
  <c r="Q19" i="3"/>
  <c r="Q92" i="3"/>
  <c r="Q32" i="3"/>
  <c r="R145" i="3"/>
  <c r="R53" i="3"/>
  <c r="R41" i="3"/>
  <c r="R19" i="3"/>
  <c r="R92" i="3"/>
  <c r="R32" i="3"/>
  <c r="Q34" i="5"/>
  <c r="S35" i="5"/>
  <c r="S32" i="5"/>
  <c r="S34" i="5"/>
  <c r="Q32" i="5"/>
  <c r="Q35" i="5"/>
  <c r="R35" i="5"/>
  <c r="L11" i="14"/>
  <c r="J11" i="14" s="1"/>
  <c r="O4" i="21"/>
  <c r="P4" i="21"/>
  <c r="O5" i="21"/>
  <c r="P5" i="21"/>
  <c r="O14" i="21"/>
  <c r="P14" i="21"/>
  <c r="O3" i="21"/>
  <c r="P3" i="21"/>
  <c r="O9" i="21"/>
  <c r="P9" i="21"/>
  <c r="O7" i="21"/>
  <c r="P7" i="21"/>
  <c r="O8" i="21"/>
  <c r="P8" i="21"/>
  <c r="O6" i="7"/>
  <c r="P6" i="7"/>
  <c r="O4" i="7"/>
  <c r="P4" i="7"/>
  <c r="O7" i="7"/>
  <c r="P7" i="7"/>
  <c r="O11" i="7"/>
  <c r="P11" i="7"/>
  <c r="O9" i="7"/>
  <c r="P9" i="7"/>
  <c r="O66" i="6"/>
  <c r="P66" i="6"/>
  <c r="O62" i="6"/>
  <c r="P62" i="6"/>
  <c r="O63" i="6"/>
  <c r="P63" i="6"/>
  <c r="O54" i="6"/>
  <c r="P54" i="6"/>
  <c r="O52" i="6"/>
  <c r="P52" i="6"/>
  <c r="O31" i="6"/>
  <c r="P31" i="6"/>
  <c r="O51" i="6"/>
  <c r="P51" i="6"/>
  <c r="O35" i="6"/>
  <c r="P35" i="6"/>
  <c r="O37" i="6"/>
  <c r="P37" i="6"/>
  <c r="O40" i="6"/>
  <c r="P40" i="6"/>
  <c r="O65" i="6"/>
  <c r="P65" i="6"/>
  <c r="O33" i="6"/>
  <c r="P33" i="6"/>
  <c r="O50" i="6"/>
  <c r="P50" i="6"/>
  <c r="O49" i="6"/>
  <c r="P49" i="6"/>
  <c r="O69" i="6"/>
  <c r="P69" i="6"/>
  <c r="O45" i="6"/>
  <c r="P45" i="6"/>
  <c r="O39" i="6"/>
  <c r="P39" i="6"/>
  <c r="O47" i="6"/>
  <c r="P47" i="6"/>
  <c r="O44" i="6"/>
  <c r="P44" i="6"/>
  <c r="O64" i="6"/>
  <c r="P64" i="6"/>
  <c r="O67" i="6"/>
  <c r="P67" i="6"/>
  <c r="O3" i="6"/>
  <c r="P3" i="6"/>
  <c r="O38" i="6"/>
  <c r="P38" i="6"/>
  <c r="O29" i="6"/>
  <c r="P29" i="6"/>
  <c r="O5" i="5"/>
  <c r="P5" i="5"/>
  <c r="O6" i="5"/>
  <c r="P6" i="5"/>
  <c r="O15" i="5"/>
  <c r="P15" i="5"/>
  <c r="O3" i="5"/>
  <c r="P3" i="5"/>
  <c r="O7" i="5"/>
  <c r="P7" i="5"/>
  <c r="O38" i="5"/>
  <c r="P38" i="5"/>
  <c r="O11" i="5"/>
  <c r="P11" i="5"/>
  <c r="O14" i="5"/>
  <c r="P14" i="5"/>
  <c r="O9" i="5"/>
  <c r="P9" i="5"/>
  <c r="O4" i="5"/>
  <c r="P4" i="5"/>
  <c r="O27" i="5"/>
  <c r="P27" i="5"/>
  <c r="O52" i="5"/>
  <c r="P52" i="5"/>
  <c r="O41" i="5"/>
  <c r="P41" i="5"/>
  <c r="O55" i="5"/>
  <c r="P55" i="5"/>
  <c r="O17" i="5"/>
  <c r="P17" i="5"/>
  <c r="O28" i="5"/>
  <c r="P28" i="5"/>
  <c r="O69" i="5"/>
  <c r="P69" i="5"/>
  <c r="O68" i="5"/>
  <c r="P68" i="5"/>
  <c r="O25" i="5"/>
  <c r="P25" i="5"/>
  <c r="O22" i="5"/>
  <c r="P22" i="5"/>
  <c r="O24" i="5"/>
  <c r="P24" i="5"/>
  <c r="O93" i="5"/>
  <c r="P93" i="5"/>
  <c r="O19" i="5"/>
  <c r="P19" i="5"/>
  <c r="O90" i="5"/>
  <c r="P90" i="5"/>
  <c r="O33" i="5"/>
  <c r="P33" i="5"/>
  <c r="O116" i="5"/>
  <c r="P116" i="5"/>
  <c r="O47" i="5"/>
  <c r="P47" i="5"/>
  <c r="O26" i="5"/>
  <c r="P26" i="5"/>
  <c r="O20" i="5"/>
  <c r="P20" i="5"/>
  <c r="O117" i="5"/>
  <c r="P117" i="5"/>
  <c r="O76" i="5"/>
  <c r="P76" i="5"/>
  <c r="O75" i="5"/>
  <c r="P75" i="5"/>
  <c r="AA34" i="4"/>
  <c r="AB34" i="4"/>
  <c r="AC34" i="4"/>
  <c r="O8" i="4"/>
  <c r="P8" i="4"/>
  <c r="O34" i="4"/>
  <c r="P34" i="4"/>
  <c r="O6" i="4"/>
  <c r="P6" i="4"/>
  <c r="AA185" i="4"/>
  <c r="AB185" i="4"/>
  <c r="AC185" i="4"/>
  <c r="O9" i="1"/>
  <c r="P9" i="1"/>
  <c r="O7" i="8"/>
  <c r="P7" i="8"/>
  <c r="O8" i="8"/>
  <c r="P8" i="8"/>
  <c r="O9" i="8"/>
  <c r="P9" i="8"/>
  <c r="O6" i="8"/>
  <c r="P6" i="8"/>
  <c r="O12" i="8"/>
  <c r="P12" i="8"/>
  <c r="O4" i="8"/>
  <c r="P4" i="8"/>
  <c r="O5" i="8"/>
  <c r="P5" i="8"/>
  <c r="O10" i="8"/>
  <c r="P10" i="8"/>
  <c r="O11" i="8"/>
  <c r="P11" i="8"/>
  <c r="O13" i="8"/>
  <c r="P13" i="8"/>
  <c r="O14" i="8"/>
  <c r="P14" i="8"/>
  <c r="O15" i="8"/>
  <c r="P15" i="8"/>
  <c r="O5" i="4"/>
  <c r="P5" i="4"/>
  <c r="O11" i="4"/>
  <c r="P11" i="4"/>
  <c r="O32" i="4"/>
  <c r="P32" i="4"/>
  <c r="O14" i="4"/>
  <c r="P14" i="4"/>
  <c r="O10" i="4"/>
  <c r="P10" i="4"/>
  <c r="O3" i="4"/>
  <c r="P3" i="4"/>
  <c r="O13" i="4"/>
  <c r="P13" i="4"/>
  <c r="O64" i="4"/>
  <c r="P64" i="4"/>
  <c r="O21" i="4"/>
  <c r="P21" i="4"/>
  <c r="O47" i="4"/>
  <c r="P47" i="4"/>
  <c r="O22" i="4"/>
  <c r="P22" i="4"/>
  <c r="O12" i="4"/>
  <c r="P12" i="4"/>
  <c r="O59" i="4"/>
  <c r="P59" i="4"/>
  <c r="O20" i="4"/>
  <c r="P20" i="4"/>
  <c r="O16" i="4"/>
  <c r="P16" i="4"/>
  <c r="O163" i="4"/>
  <c r="P163" i="4"/>
  <c r="O29" i="4"/>
  <c r="P29" i="4"/>
  <c r="O30" i="4"/>
  <c r="P30" i="4"/>
  <c r="O19" i="4"/>
  <c r="P19" i="4"/>
  <c r="O95" i="4"/>
  <c r="P95" i="4"/>
  <c r="O46" i="4"/>
  <c r="P46" i="4"/>
  <c r="O48" i="4"/>
  <c r="P48" i="4"/>
  <c r="O43" i="4"/>
  <c r="P43" i="4"/>
  <c r="O168" i="4"/>
  <c r="P168" i="4"/>
  <c r="O167" i="4"/>
  <c r="P167" i="4"/>
  <c r="O108" i="4"/>
  <c r="P108" i="4"/>
  <c r="O66" i="4"/>
  <c r="P66" i="4"/>
  <c r="O26" i="4"/>
  <c r="P26" i="4"/>
  <c r="O71" i="4"/>
  <c r="P71" i="4"/>
  <c r="O89" i="4"/>
  <c r="P89" i="4"/>
  <c r="O184" i="4"/>
  <c r="P184" i="4"/>
  <c r="O190" i="4"/>
  <c r="P190" i="4"/>
  <c r="O33" i="4"/>
  <c r="P33" i="4"/>
  <c r="O186" i="4"/>
  <c r="P186" i="4"/>
  <c r="O183" i="4"/>
  <c r="P183" i="4"/>
  <c r="O82" i="4"/>
  <c r="P82" i="4"/>
  <c r="O123" i="4"/>
  <c r="P123" i="4"/>
  <c r="O135" i="4"/>
  <c r="P135" i="4"/>
  <c r="O188" i="4"/>
  <c r="P188" i="4"/>
  <c r="O106" i="4"/>
  <c r="P106" i="4"/>
  <c r="O191" i="4"/>
  <c r="P191" i="4"/>
  <c r="O187" i="4"/>
  <c r="P187" i="4"/>
  <c r="O27" i="4"/>
  <c r="P27" i="4"/>
  <c r="O42" i="4"/>
  <c r="P42" i="4"/>
  <c r="O72" i="4"/>
  <c r="P72" i="4"/>
  <c r="O189" i="4"/>
  <c r="P189" i="4"/>
  <c r="O28" i="4"/>
  <c r="P28" i="4"/>
  <c r="O131" i="4"/>
  <c r="P131" i="4"/>
  <c r="O185" i="4"/>
  <c r="P185" i="4"/>
  <c r="O54" i="4"/>
  <c r="P54" i="4"/>
  <c r="O3" i="3"/>
  <c r="P3" i="3"/>
  <c r="O6" i="3"/>
  <c r="P6" i="3"/>
  <c r="O7" i="3"/>
  <c r="P7" i="3"/>
  <c r="O4" i="3"/>
  <c r="P4" i="3"/>
  <c r="O52" i="3"/>
  <c r="P52" i="3"/>
  <c r="O61" i="3"/>
  <c r="P61" i="3"/>
  <c r="O20" i="3"/>
  <c r="P20" i="3"/>
  <c r="O11" i="3"/>
  <c r="P11" i="3"/>
  <c r="O49" i="3"/>
  <c r="P49" i="3"/>
  <c r="O14" i="3"/>
  <c r="P14" i="3"/>
  <c r="O18" i="3"/>
  <c r="P18" i="3"/>
  <c r="O9" i="3"/>
  <c r="P9" i="3"/>
  <c r="O62" i="3"/>
  <c r="P62" i="3"/>
  <c r="O8" i="3"/>
  <c r="P8" i="3"/>
  <c r="O26" i="3"/>
  <c r="P26" i="3"/>
  <c r="O22" i="3"/>
  <c r="P22" i="3"/>
  <c r="O23" i="3"/>
  <c r="P23" i="3"/>
  <c r="O28" i="3"/>
  <c r="P28" i="3"/>
  <c r="O47" i="3"/>
  <c r="P47" i="3"/>
  <c r="O115" i="3"/>
  <c r="P115" i="3"/>
  <c r="O36" i="3"/>
  <c r="P36" i="3"/>
  <c r="O190" i="3"/>
  <c r="P190" i="3"/>
  <c r="O193" i="3"/>
  <c r="P193" i="3"/>
  <c r="O188" i="3"/>
  <c r="P188" i="3"/>
  <c r="O183" i="3"/>
  <c r="P183" i="3"/>
  <c r="O43" i="3"/>
  <c r="P43" i="3"/>
  <c r="O17" i="3"/>
  <c r="P17" i="3"/>
  <c r="O167" i="3"/>
  <c r="P167" i="3"/>
  <c r="O30" i="3"/>
  <c r="P30" i="3"/>
  <c r="O166" i="3"/>
  <c r="P166" i="3"/>
  <c r="O95" i="3"/>
  <c r="P95" i="3"/>
  <c r="O116" i="3"/>
  <c r="P116" i="3"/>
  <c r="O35" i="3"/>
  <c r="P35" i="3"/>
  <c r="O48" i="3"/>
  <c r="P48" i="3"/>
  <c r="O187" i="3"/>
  <c r="P187" i="3"/>
  <c r="O74" i="3"/>
  <c r="P74" i="3"/>
  <c r="O229" i="3"/>
  <c r="P229" i="3"/>
  <c r="O50" i="3"/>
  <c r="P50" i="3"/>
  <c r="O185" i="3"/>
  <c r="P185" i="3"/>
  <c r="O31" i="3"/>
  <c r="P31" i="3"/>
  <c r="O73" i="3"/>
  <c r="P73" i="3"/>
  <c r="O58" i="3"/>
  <c r="P58" i="3"/>
  <c r="O230" i="3"/>
  <c r="P230" i="3"/>
  <c r="O228" i="3"/>
  <c r="P228" i="3"/>
  <c r="O225" i="3"/>
  <c r="P225" i="3"/>
  <c r="O33" i="3"/>
  <c r="P33" i="3"/>
  <c r="O120" i="3"/>
  <c r="P120" i="3"/>
  <c r="O231" i="3"/>
  <c r="P231" i="3"/>
  <c r="O150" i="3"/>
  <c r="P150" i="3"/>
  <c r="O77" i="3"/>
  <c r="P77" i="3"/>
  <c r="O211" i="3"/>
  <c r="P211" i="3"/>
  <c r="O232" i="3"/>
  <c r="P232" i="3"/>
  <c r="O83" i="3"/>
  <c r="P83" i="3"/>
  <c r="O104" i="3"/>
  <c r="P104" i="3"/>
  <c r="O224" i="3"/>
  <c r="P224" i="3"/>
  <c r="O81" i="3"/>
  <c r="P81" i="3"/>
  <c r="O226" i="3"/>
  <c r="P226" i="3"/>
  <c r="O90" i="3"/>
  <c r="P90" i="3"/>
  <c r="O233" i="3"/>
  <c r="P233" i="3"/>
  <c r="O189" i="3"/>
  <c r="P189" i="3"/>
  <c r="O227" i="3"/>
  <c r="P227" i="3"/>
  <c r="O13" i="3"/>
  <c r="P13" i="3"/>
  <c r="M4" i="14"/>
  <c r="N4" i="14"/>
  <c r="M3" i="14"/>
  <c r="N3" i="14"/>
  <c r="M14" i="14"/>
  <c r="N14" i="14"/>
  <c r="M6" i="14"/>
  <c r="N6" i="14"/>
  <c r="M10" i="14"/>
  <c r="N10" i="14"/>
  <c r="M9" i="14"/>
  <c r="N9" i="14"/>
  <c r="O3" i="10"/>
  <c r="P3" i="10"/>
  <c r="O6" i="10"/>
  <c r="P6" i="10"/>
  <c r="O7" i="10"/>
  <c r="P7" i="10"/>
  <c r="O9" i="10"/>
  <c r="P9" i="10"/>
  <c r="O13" i="10"/>
  <c r="P13" i="10"/>
  <c r="O10" i="10"/>
  <c r="P10" i="10"/>
  <c r="O15" i="10"/>
  <c r="P15" i="10"/>
  <c r="O11" i="10"/>
  <c r="P11" i="10"/>
  <c r="O14" i="10"/>
  <c r="P14" i="10"/>
  <c r="O18" i="10"/>
  <c r="P18" i="10"/>
  <c r="O16" i="10"/>
  <c r="P16" i="10"/>
  <c r="O8" i="10"/>
  <c r="P8" i="10"/>
  <c r="O21" i="10"/>
  <c r="P21" i="10"/>
  <c r="O65" i="10"/>
  <c r="P65" i="10"/>
  <c r="O31" i="10"/>
  <c r="P31" i="10"/>
  <c r="O64" i="10"/>
  <c r="P64" i="10"/>
  <c r="O23" i="10"/>
  <c r="P23" i="10"/>
  <c r="O36" i="10"/>
  <c r="P36" i="10"/>
  <c r="O32" i="10"/>
  <c r="P32" i="10"/>
  <c r="O19" i="10"/>
  <c r="P19" i="10"/>
  <c r="O28" i="10"/>
  <c r="P28" i="10"/>
  <c r="O60" i="10"/>
  <c r="P60" i="10"/>
  <c r="O5" i="10"/>
  <c r="P5" i="10"/>
  <c r="AD9" i="14"/>
  <c r="AC9" i="14"/>
  <c r="AB9" i="14"/>
  <c r="AA9" i="14"/>
  <c r="Z9" i="14"/>
  <c r="Y9" i="14"/>
  <c r="AD10" i="14"/>
  <c r="AC10" i="14"/>
  <c r="AB10" i="14"/>
  <c r="AA10" i="14"/>
  <c r="Z10" i="14"/>
  <c r="Y10" i="14"/>
  <c r="AD6" i="14"/>
  <c r="AC6" i="14"/>
  <c r="AB6" i="14"/>
  <c r="AA6" i="14"/>
  <c r="Z6" i="14"/>
  <c r="Y6" i="14"/>
  <c r="AD14" i="14"/>
  <c r="AC14" i="14"/>
  <c r="AB14" i="14"/>
  <c r="AA14" i="14"/>
  <c r="Z14" i="14"/>
  <c r="Y14" i="14"/>
  <c r="AD3" i="14"/>
  <c r="AC3" i="14"/>
  <c r="AB3" i="14"/>
  <c r="AA3" i="14"/>
  <c r="Z3" i="14"/>
  <c r="Y3" i="14"/>
  <c r="AD4" i="14"/>
  <c r="AC4" i="14"/>
  <c r="AB4" i="14"/>
  <c r="AA4" i="14"/>
  <c r="Z4" i="14"/>
  <c r="Y4" i="14"/>
  <c r="AD12" i="14"/>
  <c r="AC12" i="14"/>
  <c r="AB12" i="14"/>
  <c r="AA12" i="14"/>
  <c r="Z12" i="14"/>
  <c r="Y12" i="14"/>
  <c r="AF12" i="13"/>
  <c r="AE12" i="13"/>
  <c r="AD12" i="13"/>
  <c r="AC12" i="13"/>
  <c r="AB12" i="13"/>
  <c r="AA12" i="13"/>
  <c r="AF17" i="13"/>
  <c r="AE17" i="13"/>
  <c r="AD17" i="13"/>
  <c r="AC17" i="13"/>
  <c r="AB17" i="13"/>
  <c r="AA17" i="13"/>
  <c r="AF21" i="13"/>
  <c r="AE21" i="13"/>
  <c r="AD21" i="13"/>
  <c r="AC21" i="13"/>
  <c r="AB21" i="13"/>
  <c r="AA21" i="13"/>
  <c r="AF16" i="13"/>
  <c r="AE16" i="13"/>
  <c r="AD16" i="13"/>
  <c r="AC16" i="13"/>
  <c r="AB16" i="13"/>
  <c r="AA16" i="13"/>
  <c r="AF20" i="13"/>
  <c r="AE20" i="13"/>
  <c r="AD20" i="13"/>
  <c r="AC20" i="13"/>
  <c r="AB20" i="13"/>
  <c r="AA20" i="13"/>
  <c r="AF18" i="13"/>
  <c r="AE18" i="13"/>
  <c r="AD18" i="13"/>
  <c r="AC18" i="13"/>
  <c r="AB18" i="13"/>
  <c r="AA18" i="13"/>
  <c r="AF15" i="13"/>
  <c r="AE15" i="13"/>
  <c r="AD15" i="13"/>
  <c r="AC15" i="13"/>
  <c r="AB15" i="13"/>
  <c r="AA15" i="13"/>
  <c r="AF13" i="13"/>
  <c r="AE13" i="13"/>
  <c r="AD13" i="13"/>
  <c r="AC13" i="13"/>
  <c r="AB13" i="13"/>
  <c r="AA13" i="13"/>
  <c r="AF11" i="13"/>
  <c r="AE11" i="13"/>
  <c r="AD11" i="13"/>
  <c r="AC11" i="13"/>
  <c r="AB11" i="13"/>
  <c r="AA11" i="13"/>
  <c r="AF9" i="13"/>
  <c r="AE9" i="13"/>
  <c r="AD9" i="13"/>
  <c r="AC9" i="13"/>
  <c r="AB9" i="13"/>
  <c r="AA9" i="13"/>
  <c r="AF7" i="13"/>
  <c r="AE7" i="13"/>
  <c r="AD7" i="13"/>
  <c r="AC7" i="13"/>
  <c r="AB7" i="13"/>
  <c r="AA7" i="13"/>
  <c r="AF10" i="13"/>
  <c r="AE10" i="13"/>
  <c r="AD10" i="13"/>
  <c r="AC10" i="13"/>
  <c r="AB10" i="13"/>
  <c r="AA10" i="13"/>
  <c r="AF28" i="13"/>
  <c r="AE28" i="13"/>
  <c r="AD28" i="13"/>
  <c r="AC28" i="13"/>
  <c r="AB28" i="13"/>
  <c r="AA28" i="13"/>
  <c r="AF8" i="13"/>
  <c r="AE8" i="13"/>
  <c r="AD8" i="13"/>
  <c r="AC8" i="13"/>
  <c r="AB8" i="13"/>
  <c r="AA8" i="13"/>
  <c r="AF6" i="13"/>
  <c r="AE6" i="13"/>
  <c r="AD6" i="13"/>
  <c r="AC6" i="13"/>
  <c r="AB6" i="13"/>
  <c r="AA6" i="13"/>
  <c r="AF5" i="13"/>
  <c r="AE5" i="13"/>
  <c r="AD5" i="13"/>
  <c r="AC5" i="13"/>
  <c r="AB5" i="13"/>
  <c r="AA5" i="13"/>
  <c r="AF4" i="13"/>
  <c r="AE4" i="13"/>
  <c r="AD4" i="13"/>
  <c r="AC4" i="13"/>
  <c r="AB4" i="13"/>
  <c r="AA4" i="13"/>
  <c r="AF3" i="13"/>
  <c r="AE3" i="13"/>
  <c r="AD3" i="13"/>
  <c r="AC3" i="13"/>
  <c r="AB3" i="13"/>
  <c r="AA3" i="13"/>
  <c r="AC16" i="15"/>
  <c r="AB16" i="15"/>
  <c r="AA16" i="15"/>
  <c r="AC32" i="15"/>
  <c r="AB32" i="15"/>
  <c r="AA32" i="15"/>
  <c r="AC37" i="15"/>
  <c r="AB37" i="15"/>
  <c r="AA37" i="15"/>
  <c r="AC15" i="15"/>
  <c r="AB15" i="15"/>
  <c r="AA15" i="15"/>
  <c r="AC43" i="15"/>
  <c r="AB43" i="15"/>
  <c r="AA43" i="15"/>
  <c r="AC41" i="15"/>
  <c r="AB41" i="15"/>
  <c r="AA41" i="15"/>
  <c r="AC38" i="15"/>
  <c r="AB38" i="15"/>
  <c r="AA38" i="15"/>
  <c r="AC14" i="15"/>
  <c r="AB14" i="15"/>
  <c r="AA14" i="15"/>
  <c r="AC6" i="15"/>
  <c r="AB6" i="15"/>
  <c r="AA6" i="15"/>
  <c r="AC28" i="15"/>
  <c r="AB28" i="15"/>
  <c r="AA28" i="15"/>
  <c r="AC4" i="15"/>
  <c r="AB4" i="15"/>
  <c r="AA4" i="15"/>
  <c r="AC3" i="15"/>
  <c r="AB3" i="15"/>
  <c r="AA3" i="15"/>
  <c r="AC7" i="15"/>
  <c r="AB7" i="15"/>
  <c r="AA7" i="15"/>
  <c r="AC13" i="15"/>
  <c r="AB13" i="15"/>
  <c r="AA13" i="15"/>
  <c r="AC12" i="15"/>
  <c r="AB12" i="15"/>
  <c r="AA12" i="15"/>
  <c r="AF23" i="12"/>
  <c r="AE23" i="12"/>
  <c r="AD23" i="12"/>
  <c r="AF36" i="12"/>
  <c r="AE36" i="12"/>
  <c r="AD36" i="12"/>
  <c r="AF61" i="12"/>
  <c r="AE61" i="12"/>
  <c r="AD61" i="12"/>
  <c r="AF62" i="12"/>
  <c r="AE62" i="12"/>
  <c r="AD62" i="12"/>
  <c r="AF52" i="12"/>
  <c r="AE52" i="12"/>
  <c r="AD52" i="12"/>
  <c r="AF39" i="12"/>
  <c r="AE39" i="12"/>
  <c r="AD39" i="12"/>
  <c r="AF27" i="12"/>
  <c r="AE27" i="12"/>
  <c r="AD27" i="12"/>
  <c r="AF54" i="12"/>
  <c r="AE54" i="12"/>
  <c r="AD54" i="12"/>
  <c r="AF53" i="12"/>
  <c r="AE53" i="12"/>
  <c r="AD53" i="12"/>
  <c r="AF37" i="12"/>
  <c r="AE37" i="12"/>
  <c r="AD37" i="12"/>
  <c r="AF7" i="12"/>
  <c r="AE7" i="12"/>
  <c r="AD7" i="12"/>
  <c r="AF21" i="12"/>
  <c r="AE21" i="12"/>
  <c r="AD21" i="12"/>
  <c r="AF68" i="12"/>
  <c r="AE68" i="12"/>
  <c r="AD68" i="12"/>
  <c r="AF22" i="12"/>
  <c r="AE22" i="12"/>
  <c r="AD22" i="12"/>
  <c r="AF25" i="12"/>
  <c r="AE25" i="12"/>
  <c r="AD25" i="12"/>
  <c r="AF40" i="12"/>
  <c r="AE40" i="12"/>
  <c r="AD40" i="12"/>
  <c r="AF55" i="12"/>
  <c r="AE55" i="12"/>
  <c r="AD55" i="12"/>
  <c r="AF43" i="12"/>
  <c r="AE43" i="12"/>
  <c r="AD43" i="12"/>
  <c r="AF33" i="12"/>
  <c r="AE33" i="12"/>
  <c r="AD33" i="12"/>
  <c r="AF12" i="12"/>
  <c r="AE12" i="12"/>
  <c r="AD12" i="12"/>
  <c r="AF50" i="12"/>
  <c r="AE50" i="12"/>
  <c r="AD50" i="12"/>
  <c r="AF4" i="12"/>
  <c r="AE4" i="12"/>
  <c r="AD4" i="12"/>
  <c r="AF17" i="12"/>
  <c r="AE17" i="12"/>
  <c r="AD17" i="12"/>
  <c r="AF16" i="12"/>
  <c r="AE16" i="12"/>
  <c r="AD16" i="12"/>
  <c r="AF14" i="12"/>
  <c r="AE14" i="12"/>
  <c r="AD14" i="12"/>
  <c r="AF18" i="12"/>
  <c r="AE18" i="12"/>
  <c r="AD18" i="12"/>
  <c r="AF8" i="12"/>
  <c r="AE8" i="12"/>
  <c r="AD8" i="12"/>
  <c r="AF9" i="12"/>
  <c r="AE9" i="12"/>
  <c r="AD9" i="12"/>
  <c r="AF10" i="12"/>
  <c r="AE10" i="12"/>
  <c r="AD10" i="12"/>
  <c r="AF3" i="12"/>
  <c r="AE3" i="12"/>
  <c r="AD3" i="12"/>
  <c r="AF6" i="12"/>
  <c r="AE6" i="12"/>
  <c r="AD6" i="12"/>
  <c r="AF10" i="11"/>
  <c r="AE10" i="11"/>
  <c r="AD10" i="11"/>
  <c r="AC10" i="11"/>
  <c r="AB10" i="11"/>
  <c r="AA10" i="11"/>
  <c r="AF15" i="11"/>
  <c r="AE15" i="11"/>
  <c r="AD15" i="11"/>
  <c r="AC15" i="11"/>
  <c r="AB15" i="11"/>
  <c r="AA15" i="11"/>
  <c r="AF28" i="11"/>
  <c r="AE28" i="11"/>
  <c r="AD28" i="11"/>
  <c r="AC28" i="11"/>
  <c r="AB28" i="11"/>
  <c r="AA28" i="11"/>
  <c r="AF99" i="11"/>
  <c r="AE99" i="11"/>
  <c r="AD99" i="11"/>
  <c r="AC99" i="11"/>
  <c r="AB99" i="11"/>
  <c r="AA99" i="11"/>
  <c r="AF61" i="11"/>
  <c r="AE61" i="11"/>
  <c r="AD61" i="11"/>
  <c r="AC61" i="11"/>
  <c r="AB61" i="11"/>
  <c r="AA61" i="11"/>
  <c r="AF98" i="11"/>
  <c r="AE98" i="11"/>
  <c r="AD98" i="11"/>
  <c r="AC98" i="11"/>
  <c r="AB98" i="11"/>
  <c r="AA98" i="11"/>
  <c r="AF30" i="11"/>
  <c r="AE30" i="11"/>
  <c r="AD30" i="11"/>
  <c r="AC30" i="11"/>
  <c r="AB30" i="11"/>
  <c r="AA30" i="11"/>
  <c r="AF6" i="11"/>
  <c r="AE6" i="11"/>
  <c r="AD6" i="11"/>
  <c r="AC6" i="11"/>
  <c r="AB6" i="11"/>
  <c r="AA6" i="11"/>
  <c r="AF23" i="11"/>
  <c r="AE23" i="11"/>
  <c r="AD23" i="11"/>
  <c r="AC23" i="11"/>
  <c r="AB23" i="11"/>
  <c r="AA23" i="11"/>
  <c r="AF97" i="11"/>
  <c r="AE97" i="11"/>
  <c r="AD97" i="11"/>
  <c r="AC97" i="11"/>
  <c r="AB97" i="11"/>
  <c r="AA97" i="11"/>
  <c r="AF58" i="11"/>
  <c r="AE58" i="11"/>
  <c r="AD58" i="11"/>
  <c r="AC58" i="11"/>
  <c r="AB58" i="11"/>
  <c r="AA58" i="11"/>
  <c r="AF96" i="11"/>
  <c r="AE96" i="11"/>
  <c r="AD96" i="11"/>
  <c r="AC96" i="11"/>
  <c r="AB96" i="11"/>
  <c r="AA96" i="11"/>
  <c r="AF31" i="11"/>
  <c r="AE31" i="11"/>
  <c r="AD31" i="11"/>
  <c r="AC31" i="11"/>
  <c r="AB31" i="11"/>
  <c r="AA31" i="11"/>
  <c r="AF29" i="11"/>
  <c r="AE29" i="11"/>
  <c r="AD29" i="11"/>
  <c r="AC29" i="11"/>
  <c r="AB29" i="11"/>
  <c r="AA29" i="11"/>
  <c r="AF52" i="11"/>
  <c r="AE52" i="11"/>
  <c r="AD52" i="11"/>
  <c r="AC52" i="11"/>
  <c r="AB52" i="11"/>
  <c r="AA52" i="11"/>
  <c r="AF91" i="11"/>
  <c r="AE91" i="11"/>
  <c r="AD91" i="11"/>
  <c r="AC91" i="11"/>
  <c r="AB91" i="11"/>
  <c r="AA91" i="11"/>
  <c r="AF89" i="11"/>
  <c r="AE89" i="11"/>
  <c r="AD89" i="11"/>
  <c r="AC89" i="11"/>
  <c r="AB89" i="11"/>
  <c r="AA89" i="11"/>
  <c r="AF92" i="11"/>
  <c r="AE92" i="11"/>
  <c r="AD92" i="11"/>
  <c r="AC92" i="11"/>
  <c r="AB92" i="11"/>
  <c r="AA92" i="11"/>
  <c r="AF68" i="11"/>
  <c r="AE68" i="11"/>
  <c r="AD68" i="11"/>
  <c r="AC68" i="11"/>
  <c r="AB68" i="11"/>
  <c r="AA68" i="11"/>
  <c r="AF40" i="11"/>
  <c r="AE40" i="11"/>
  <c r="AD40" i="11"/>
  <c r="AC40" i="11"/>
  <c r="AB40" i="11"/>
  <c r="AA40" i="11"/>
  <c r="AF20" i="11"/>
  <c r="AE20" i="11"/>
  <c r="AD20" i="11"/>
  <c r="AC20" i="11"/>
  <c r="AB20" i="11"/>
  <c r="AA20" i="11"/>
  <c r="AF43" i="11"/>
  <c r="AE43" i="11"/>
  <c r="AD43" i="11"/>
  <c r="AC43" i="11"/>
  <c r="AB43" i="11"/>
  <c r="AA43" i="11"/>
  <c r="AF11" i="11"/>
  <c r="AE11" i="11"/>
  <c r="AD11" i="11"/>
  <c r="AC11" i="11"/>
  <c r="AB11" i="11"/>
  <c r="AA11" i="11"/>
  <c r="AF39" i="11"/>
  <c r="AE39" i="11"/>
  <c r="AD39" i="11"/>
  <c r="AC39" i="11"/>
  <c r="AB39" i="11"/>
  <c r="AA39" i="11"/>
  <c r="AF27" i="11"/>
  <c r="AE27" i="11"/>
  <c r="AD27" i="11"/>
  <c r="AC27" i="11"/>
  <c r="AB27" i="11"/>
  <c r="AA27" i="11"/>
  <c r="AF17" i="11"/>
  <c r="AE17" i="11"/>
  <c r="AD17" i="11"/>
  <c r="AC17" i="11"/>
  <c r="AB17" i="11"/>
  <c r="AA17" i="11"/>
  <c r="AF19" i="11"/>
  <c r="AE19" i="11"/>
  <c r="AD19" i="11"/>
  <c r="AC19" i="11"/>
  <c r="AB19" i="11"/>
  <c r="AA19" i="11"/>
  <c r="AF7" i="11"/>
  <c r="AE7" i="11"/>
  <c r="AD7" i="11"/>
  <c r="AC7" i="11"/>
  <c r="AB7" i="11"/>
  <c r="AA7" i="11"/>
  <c r="AF9" i="11"/>
  <c r="AE9" i="11"/>
  <c r="AD9" i="11"/>
  <c r="AC9" i="11"/>
  <c r="AB9" i="11"/>
  <c r="AA9" i="11"/>
  <c r="AF16" i="11"/>
  <c r="AE16" i="11"/>
  <c r="AD16" i="11"/>
  <c r="AC16" i="11"/>
  <c r="AB16" i="11"/>
  <c r="AA16" i="11"/>
  <c r="AF3" i="11"/>
  <c r="AE3" i="11"/>
  <c r="AD3" i="11"/>
  <c r="AC3" i="11"/>
  <c r="AB3" i="11"/>
  <c r="AA3" i="11"/>
  <c r="AF4" i="11"/>
  <c r="AE4" i="11"/>
  <c r="AD4" i="11"/>
  <c r="AC4" i="11"/>
  <c r="AB4" i="11"/>
  <c r="AA4" i="11"/>
  <c r="AF14" i="11"/>
  <c r="AE14" i="11"/>
  <c r="AD14" i="11"/>
  <c r="AC14" i="11"/>
  <c r="AB14" i="11"/>
  <c r="AA14" i="11"/>
  <c r="AF8" i="11"/>
  <c r="AE8" i="11"/>
  <c r="AD8" i="11"/>
  <c r="AC8" i="11"/>
  <c r="AB8" i="11"/>
  <c r="AA8" i="11"/>
  <c r="AF47" i="10"/>
  <c r="AE47" i="10"/>
  <c r="AF33" i="10"/>
  <c r="AE33" i="10"/>
  <c r="AD33" i="10"/>
  <c r="AC33" i="10"/>
  <c r="AB33" i="10"/>
  <c r="AA33" i="10"/>
  <c r="AF25" i="10"/>
  <c r="AE25" i="10"/>
  <c r="AD25" i="10"/>
  <c r="AC25" i="10"/>
  <c r="AB25" i="10"/>
  <c r="AA25" i="10"/>
  <c r="AF22" i="10"/>
  <c r="AE22" i="10"/>
  <c r="AD22" i="10"/>
  <c r="AC22" i="10"/>
  <c r="AB22" i="10"/>
  <c r="AA22" i="10"/>
  <c r="AF29" i="10"/>
  <c r="AE29" i="10"/>
  <c r="AD29" i="10"/>
  <c r="AC29" i="10"/>
  <c r="AB29" i="10"/>
  <c r="AA29" i="10"/>
  <c r="AF24" i="10"/>
  <c r="AE24" i="10"/>
  <c r="AD24" i="10"/>
  <c r="AC24" i="10"/>
  <c r="AB24" i="10"/>
  <c r="AA24" i="10"/>
  <c r="AF17" i="10"/>
  <c r="AE17" i="10"/>
  <c r="AD17" i="10"/>
  <c r="AC17" i="10"/>
  <c r="AB17" i="10"/>
  <c r="AA17" i="10"/>
  <c r="AF5" i="10"/>
  <c r="AE5" i="10"/>
  <c r="AD5" i="10"/>
  <c r="AC5" i="10"/>
  <c r="AB5" i="10"/>
  <c r="AA5" i="10"/>
  <c r="AF60" i="10"/>
  <c r="AE60" i="10"/>
  <c r="AD60" i="10"/>
  <c r="AC60" i="10"/>
  <c r="AB60" i="10"/>
  <c r="AA60" i="10"/>
  <c r="AF28" i="10"/>
  <c r="AE28" i="10"/>
  <c r="AD28" i="10"/>
  <c r="AC28" i="10"/>
  <c r="AB28" i="10"/>
  <c r="AA28" i="10"/>
  <c r="AF19" i="10"/>
  <c r="AE19" i="10"/>
  <c r="AD19" i="10"/>
  <c r="AC19" i="10"/>
  <c r="AB19" i="10"/>
  <c r="AA19" i="10"/>
  <c r="AF32" i="10"/>
  <c r="AE32" i="10"/>
  <c r="AD32" i="10"/>
  <c r="AC32" i="10"/>
  <c r="AB32" i="10"/>
  <c r="AA32" i="10"/>
  <c r="AF36" i="10"/>
  <c r="AE36" i="10"/>
  <c r="AD36" i="10"/>
  <c r="AC36" i="10"/>
  <c r="AB36" i="10"/>
  <c r="AA36" i="10"/>
  <c r="AF23" i="10"/>
  <c r="AE23" i="10"/>
  <c r="AD23" i="10"/>
  <c r="AC23" i="10"/>
  <c r="AB23" i="10"/>
  <c r="AA23" i="10"/>
  <c r="AF64" i="10"/>
  <c r="AE64" i="10"/>
  <c r="AD64" i="10"/>
  <c r="AC64" i="10"/>
  <c r="AB64" i="10"/>
  <c r="AA64" i="10"/>
  <c r="AF31" i="10"/>
  <c r="AE31" i="10"/>
  <c r="AD31" i="10"/>
  <c r="AC31" i="10"/>
  <c r="AB31" i="10"/>
  <c r="AA31" i="10"/>
  <c r="AF65" i="10"/>
  <c r="AE65" i="10"/>
  <c r="AD65" i="10"/>
  <c r="AC65" i="10"/>
  <c r="AB65" i="10"/>
  <c r="AA65" i="10"/>
  <c r="AF21" i="10"/>
  <c r="AE21" i="10"/>
  <c r="AD21" i="10"/>
  <c r="AC21" i="10"/>
  <c r="AB21" i="10"/>
  <c r="AA21" i="10"/>
  <c r="AF8" i="10"/>
  <c r="AE8" i="10"/>
  <c r="AD8" i="10"/>
  <c r="AC8" i="10"/>
  <c r="AB8" i="10"/>
  <c r="AA8" i="10"/>
  <c r="AF16" i="10"/>
  <c r="AE16" i="10"/>
  <c r="AD16" i="10"/>
  <c r="AC16" i="10"/>
  <c r="AB16" i="10"/>
  <c r="AA16" i="10"/>
  <c r="AF18" i="10"/>
  <c r="AE18" i="10"/>
  <c r="AD18" i="10"/>
  <c r="AC18" i="10"/>
  <c r="AB18" i="10"/>
  <c r="AA18" i="10"/>
  <c r="AF14" i="10"/>
  <c r="AE14" i="10"/>
  <c r="AD14" i="10"/>
  <c r="AC14" i="10"/>
  <c r="AB14" i="10"/>
  <c r="AA14" i="10"/>
  <c r="AF11" i="10"/>
  <c r="AE11" i="10"/>
  <c r="AD11" i="10"/>
  <c r="AC11" i="10"/>
  <c r="AB11" i="10"/>
  <c r="AA11" i="10"/>
  <c r="AF15" i="10"/>
  <c r="AE15" i="10"/>
  <c r="AD15" i="10"/>
  <c r="AC15" i="10"/>
  <c r="AB15" i="10"/>
  <c r="AA15" i="10"/>
  <c r="AF10" i="10"/>
  <c r="AE10" i="10"/>
  <c r="AD10" i="10"/>
  <c r="AC10" i="10"/>
  <c r="AB10" i="10"/>
  <c r="AA10" i="10"/>
  <c r="AF13" i="10"/>
  <c r="AE13" i="10"/>
  <c r="AD13" i="10"/>
  <c r="AC13" i="10"/>
  <c r="AB13" i="10"/>
  <c r="AA13" i="10"/>
  <c r="AF9" i="10"/>
  <c r="AE9" i="10"/>
  <c r="AD9" i="10"/>
  <c r="AC9" i="10"/>
  <c r="AB9" i="10"/>
  <c r="AA9" i="10"/>
  <c r="AF7" i="10"/>
  <c r="AE7" i="10"/>
  <c r="AD7" i="10"/>
  <c r="AC7" i="10"/>
  <c r="AB7" i="10"/>
  <c r="AA7" i="10"/>
  <c r="AF6" i="10"/>
  <c r="AE6" i="10"/>
  <c r="AD6" i="10"/>
  <c r="AC6" i="10"/>
  <c r="AB6" i="10"/>
  <c r="AA6" i="10"/>
  <c r="AF3" i="10"/>
  <c r="AE3" i="10"/>
  <c r="AD3" i="10"/>
  <c r="AC3" i="10"/>
  <c r="AB3" i="10"/>
  <c r="AA3" i="10"/>
  <c r="AF12" i="10"/>
  <c r="AE12" i="10"/>
  <c r="AD12" i="10"/>
  <c r="AC12" i="10"/>
  <c r="AB12" i="10"/>
  <c r="AA12" i="10"/>
  <c r="AF12" i="21"/>
  <c r="AE12" i="21"/>
  <c r="AD12" i="21"/>
  <c r="AC12" i="21"/>
  <c r="AB12" i="21"/>
  <c r="AA12" i="21"/>
  <c r="AF10" i="21"/>
  <c r="AE10" i="21"/>
  <c r="AD10" i="21"/>
  <c r="AF6" i="21"/>
  <c r="AE6" i="21"/>
  <c r="AD6" i="21"/>
  <c r="AC6" i="21"/>
  <c r="AB6" i="21"/>
  <c r="AA6" i="21"/>
  <c r="AF8" i="21"/>
  <c r="AE8" i="21"/>
  <c r="AD8" i="21"/>
  <c r="AC8" i="21"/>
  <c r="AB8" i="21"/>
  <c r="AA8" i="21"/>
  <c r="AF7" i="21"/>
  <c r="AE7" i="21"/>
  <c r="AD7" i="21"/>
  <c r="AC7" i="21"/>
  <c r="AB7" i="21"/>
  <c r="AA7" i="21"/>
  <c r="AF9" i="21"/>
  <c r="AE9" i="21"/>
  <c r="AD9" i="21"/>
  <c r="AC9" i="21"/>
  <c r="AB9" i="21"/>
  <c r="AA9" i="21"/>
  <c r="AF3" i="21"/>
  <c r="AE3" i="21"/>
  <c r="AD3" i="21"/>
  <c r="AC3" i="21"/>
  <c r="AB3" i="21"/>
  <c r="AA3" i="21"/>
  <c r="AF14" i="21"/>
  <c r="AE14" i="21"/>
  <c r="AD14" i="21"/>
  <c r="AC14" i="21"/>
  <c r="AB14" i="21"/>
  <c r="AA14" i="21"/>
  <c r="AF5" i="21"/>
  <c r="AE5" i="21"/>
  <c r="AD5" i="21"/>
  <c r="AC5" i="21"/>
  <c r="AB5" i="21"/>
  <c r="AA5" i="21"/>
  <c r="AF4" i="21"/>
  <c r="AE4" i="21"/>
  <c r="AD4" i="21"/>
  <c r="AC4" i="21"/>
  <c r="AB4" i="21"/>
  <c r="AA4" i="21"/>
  <c r="AF56" i="8"/>
  <c r="AE56" i="8"/>
  <c r="AD56" i="8"/>
  <c r="AC56" i="8"/>
  <c r="AB56" i="8"/>
  <c r="AA56" i="8"/>
  <c r="AF55" i="8"/>
  <c r="AE55" i="8"/>
  <c r="AD55" i="8"/>
  <c r="AC55" i="8"/>
  <c r="AB55" i="8"/>
  <c r="AA55" i="8"/>
  <c r="AF54" i="8"/>
  <c r="AE54" i="8"/>
  <c r="AD54" i="8"/>
  <c r="AC54" i="8"/>
  <c r="AB54" i="8"/>
  <c r="AA54" i="8"/>
  <c r="AF53" i="8"/>
  <c r="AE53" i="8"/>
  <c r="AD53" i="8"/>
  <c r="AC53" i="8"/>
  <c r="AB53" i="8"/>
  <c r="AA53" i="8"/>
  <c r="AF52" i="8"/>
  <c r="AE52" i="8"/>
  <c r="AD52" i="8"/>
  <c r="AC52" i="8"/>
  <c r="AB52" i="8"/>
  <c r="AA52" i="8"/>
  <c r="AF51" i="8"/>
  <c r="AE51" i="8"/>
  <c r="AD51" i="8"/>
  <c r="AC51" i="8"/>
  <c r="AB51" i="8"/>
  <c r="AA51" i="8"/>
  <c r="AF50" i="8"/>
  <c r="AE50" i="8"/>
  <c r="AD50" i="8"/>
  <c r="AC50" i="8"/>
  <c r="AB50" i="8"/>
  <c r="AA50" i="8"/>
  <c r="AF49" i="8"/>
  <c r="AE49" i="8"/>
  <c r="AD49" i="8"/>
  <c r="AC49" i="8"/>
  <c r="AB49" i="8"/>
  <c r="AA49" i="8"/>
  <c r="AF48" i="8"/>
  <c r="AE48" i="8"/>
  <c r="AD48" i="8"/>
  <c r="AC48" i="8"/>
  <c r="AB48" i="8"/>
  <c r="AA48" i="8"/>
  <c r="AF47" i="8"/>
  <c r="AE47" i="8"/>
  <c r="AD47" i="8"/>
  <c r="AC47" i="8"/>
  <c r="AB47" i="8"/>
  <c r="AA47" i="8"/>
  <c r="AF46" i="8"/>
  <c r="AE46" i="8"/>
  <c r="AD46" i="8"/>
  <c r="AC46" i="8"/>
  <c r="AB46" i="8"/>
  <c r="AA46" i="8"/>
  <c r="AF45" i="8"/>
  <c r="AE45" i="8"/>
  <c r="AD45" i="8"/>
  <c r="AC45" i="8"/>
  <c r="AB45" i="8"/>
  <c r="AA45" i="8"/>
  <c r="AF44" i="8"/>
  <c r="AE44" i="8"/>
  <c r="AD44" i="8"/>
  <c r="AC44" i="8"/>
  <c r="AB44" i="8"/>
  <c r="AA44" i="8"/>
  <c r="AF43" i="8"/>
  <c r="AE43" i="8"/>
  <c r="AD43" i="8"/>
  <c r="AC43" i="8"/>
  <c r="AB43" i="8"/>
  <c r="AA43" i="8"/>
  <c r="AF42" i="8"/>
  <c r="AE42" i="8"/>
  <c r="AD42" i="8"/>
  <c r="AC42" i="8"/>
  <c r="AB42" i="8"/>
  <c r="AA42" i="8"/>
  <c r="AF41" i="8"/>
  <c r="AE41" i="8"/>
  <c r="AD41" i="8"/>
  <c r="AC41" i="8"/>
  <c r="AB41" i="8"/>
  <c r="AA41" i="8"/>
  <c r="AF40" i="8"/>
  <c r="AE40" i="8"/>
  <c r="AD40" i="8"/>
  <c r="AC40" i="8"/>
  <c r="AB40" i="8"/>
  <c r="AA40" i="8"/>
  <c r="AF39" i="8"/>
  <c r="AE39" i="8"/>
  <c r="AD39" i="8"/>
  <c r="AC39" i="8"/>
  <c r="AB39" i="8"/>
  <c r="AA39" i="8"/>
  <c r="AF38" i="8"/>
  <c r="AE38" i="8"/>
  <c r="AD38" i="8"/>
  <c r="AC38" i="8"/>
  <c r="AB38" i="8"/>
  <c r="AA38" i="8"/>
  <c r="AF37" i="8"/>
  <c r="AE37" i="8"/>
  <c r="AD37" i="8"/>
  <c r="AC37" i="8"/>
  <c r="AB37" i="8"/>
  <c r="AA37" i="8"/>
  <c r="AF36" i="8"/>
  <c r="AE36" i="8"/>
  <c r="AD36" i="8"/>
  <c r="AC36" i="8"/>
  <c r="AB36" i="8"/>
  <c r="AA36" i="8"/>
  <c r="AF35" i="8"/>
  <c r="AE35" i="8"/>
  <c r="AD35" i="8"/>
  <c r="AC35" i="8"/>
  <c r="AB35" i="8"/>
  <c r="AA35" i="8"/>
  <c r="AF34" i="8"/>
  <c r="AE34" i="8"/>
  <c r="AD34" i="8"/>
  <c r="AC34" i="8"/>
  <c r="AB34" i="8"/>
  <c r="AA34" i="8"/>
  <c r="AF33" i="8"/>
  <c r="AE33" i="8"/>
  <c r="AD33" i="8"/>
  <c r="AC33" i="8"/>
  <c r="AB33" i="8"/>
  <c r="AA33" i="8"/>
  <c r="AF32" i="8"/>
  <c r="AE32" i="8"/>
  <c r="AD32" i="8"/>
  <c r="AC32" i="8"/>
  <c r="AB32" i="8"/>
  <c r="AA32" i="8"/>
  <c r="AF31" i="8"/>
  <c r="AE31" i="8"/>
  <c r="AD31" i="8"/>
  <c r="AC31" i="8"/>
  <c r="AB31" i="8"/>
  <c r="AA31" i="8"/>
  <c r="AF15" i="8"/>
  <c r="AE15" i="8"/>
  <c r="AD15" i="8"/>
  <c r="AC15" i="8"/>
  <c r="AB15" i="8"/>
  <c r="AA15" i="8"/>
  <c r="AF14" i="8"/>
  <c r="AE14" i="8"/>
  <c r="AD14" i="8"/>
  <c r="AC14" i="8"/>
  <c r="AB14" i="8"/>
  <c r="AA14" i="8"/>
  <c r="AF13" i="8"/>
  <c r="AE13" i="8"/>
  <c r="AD13" i="8"/>
  <c r="AC13" i="8"/>
  <c r="AB13" i="8"/>
  <c r="AA13" i="8"/>
  <c r="AF11" i="8"/>
  <c r="AE11" i="8"/>
  <c r="AD11" i="8"/>
  <c r="AC11" i="8"/>
  <c r="AB11" i="8"/>
  <c r="AA11" i="8"/>
  <c r="AF10" i="8"/>
  <c r="AE10" i="8"/>
  <c r="AD10" i="8"/>
  <c r="AC10" i="8"/>
  <c r="AB10" i="8"/>
  <c r="AA10" i="8"/>
  <c r="AF5" i="8"/>
  <c r="AE5" i="8"/>
  <c r="AD5" i="8"/>
  <c r="AC5" i="8"/>
  <c r="AB5" i="8"/>
  <c r="AA5" i="8"/>
  <c r="AF4" i="8"/>
  <c r="AE4" i="8"/>
  <c r="AD4" i="8"/>
  <c r="AC4" i="8"/>
  <c r="AB4" i="8"/>
  <c r="AA4" i="8"/>
  <c r="AF12" i="8"/>
  <c r="AE12" i="8"/>
  <c r="AD12" i="8"/>
  <c r="AC12" i="8"/>
  <c r="AB12" i="8"/>
  <c r="AA12" i="8"/>
  <c r="AF6" i="8"/>
  <c r="AE6" i="8"/>
  <c r="AD6" i="8"/>
  <c r="AC6" i="8"/>
  <c r="AB6" i="8"/>
  <c r="AA6" i="8"/>
  <c r="AF9" i="8"/>
  <c r="AE9" i="8"/>
  <c r="AD9" i="8"/>
  <c r="AC9" i="8"/>
  <c r="AB9" i="8"/>
  <c r="AA9" i="8"/>
  <c r="AF8" i="8"/>
  <c r="AE8" i="8"/>
  <c r="AD8" i="8"/>
  <c r="AC8" i="8"/>
  <c r="AB8" i="8"/>
  <c r="AA8" i="8"/>
  <c r="AF7" i="8"/>
  <c r="AE7" i="8"/>
  <c r="AD7" i="8"/>
  <c r="AC7" i="8"/>
  <c r="AB7" i="8"/>
  <c r="AA7" i="8"/>
  <c r="AF3" i="8"/>
  <c r="AE3" i="8"/>
  <c r="AD3" i="8"/>
  <c r="AC3" i="8"/>
  <c r="AB3" i="8"/>
  <c r="AA3" i="8"/>
  <c r="AF15" i="7"/>
  <c r="AE15" i="7"/>
  <c r="AD15" i="7"/>
  <c r="AC15" i="7"/>
  <c r="AB15" i="7"/>
  <c r="AA15" i="7"/>
  <c r="AF12" i="7"/>
  <c r="AE12" i="7"/>
  <c r="AD12" i="7"/>
  <c r="AC12" i="7"/>
  <c r="AB12" i="7"/>
  <c r="AA12" i="7"/>
  <c r="AF14" i="7"/>
  <c r="AE14" i="7"/>
  <c r="AD14" i="7"/>
  <c r="AC14" i="7"/>
  <c r="AB14" i="7"/>
  <c r="AA14" i="7"/>
  <c r="AF13" i="7"/>
  <c r="AE13" i="7"/>
  <c r="AD13" i="7"/>
  <c r="AC13" i="7"/>
  <c r="AB13" i="7"/>
  <c r="AA13" i="7"/>
  <c r="AF6" i="7"/>
  <c r="AE6" i="7"/>
  <c r="AD6" i="7"/>
  <c r="AC6" i="7"/>
  <c r="AB6" i="7"/>
  <c r="AA6" i="7"/>
  <c r="AF9" i="7"/>
  <c r="AE9" i="7"/>
  <c r="AD9" i="7"/>
  <c r="AC9" i="7"/>
  <c r="AB9" i="7"/>
  <c r="AA9" i="7"/>
  <c r="AF11" i="7"/>
  <c r="AE11" i="7"/>
  <c r="AD11" i="7"/>
  <c r="AC11" i="7"/>
  <c r="AB11" i="7"/>
  <c r="AA11" i="7"/>
  <c r="AF7" i="7"/>
  <c r="AE7" i="7"/>
  <c r="AD7" i="7"/>
  <c r="AC7" i="7"/>
  <c r="AB7" i="7"/>
  <c r="AA7" i="7"/>
  <c r="AF4" i="7"/>
  <c r="AE4" i="7"/>
  <c r="AD4" i="7"/>
  <c r="AC4" i="7"/>
  <c r="AB4" i="7"/>
  <c r="AA4" i="7"/>
  <c r="AF3" i="7"/>
  <c r="AE3" i="7"/>
  <c r="AD3" i="7"/>
  <c r="AC3" i="7"/>
  <c r="AB3" i="7"/>
  <c r="AA3" i="7"/>
  <c r="AF36" i="6"/>
  <c r="AE36" i="6"/>
  <c r="AD36" i="6"/>
  <c r="AF48" i="6"/>
  <c r="AE48" i="6"/>
  <c r="AD48" i="6"/>
  <c r="AF46" i="6"/>
  <c r="AE46" i="6"/>
  <c r="AD46" i="6"/>
  <c r="AF56" i="6"/>
  <c r="AE56" i="6"/>
  <c r="AD56" i="6"/>
  <c r="AF58" i="6"/>
  <c r="AE58" i="6"/>
  <c r="AD58" i="6"/>
  <c r="AF61" i="6"/>
  <c r="AE61" i="6"/>
  <c r="AD61" i="6"/>
  <c r="AC61" i="6"/>
  <c r="AB61" i="6"/>
  <c r="AA61" i="6"/>
  <c r="AF42" i="6"/>
  <c r="AE42" i="6"/>
  <c r="AD42" i="6"/>
  <c r="AC42" i="6"/>
  <c r="AB42" i="6"/>
  <c r="AA42" i="6"/>
  <c r="AF34" i="6"/>
  <c r="AE34" i="6"/>
  <c r="AD34" i="6"/>
  <c r="AC34" i="6"/>
  <c r="AB34" i="6"/>
  <c r="AA34" i="6"/>
  <c r="AF27" i="6"/>
  <c r="AE27" i="6"/>
  <c r="AD27" i="6"/>
  <c r="AC27" i="6"/>
  <c r="AB27" i="6"/>
  <c r="AA27" i="6"/>
  <c r="AF7" i="6"/>
  <c r="AE7" i="6"/>
  <c r="AD7" i="6"/>
  <c r="AC7" i="6"/>
  <c r="AB7" i="6"/>
  <c r="AA7" i="6"/>
  <c r="AF41" i="6"/>
  <c r="AE41" i="6"/>
  <c r="AD41" i="6"/>
  <c r="AC41" i="6"/>
  <c r="AB41" i="6"/>
  <c r="AA41" i="6"/>
  <c r="AF32" i="6"/>
  <c r="AE32" i="6"/>
  <c r="AD32" i="6"/>
  <c r="AC32" i="6"/>
  <c r="AB32" i="6"/>
  <c r="AA32" i="6"/>
  <c r="AF59" i="6"/>
  <c r="AE59" i="6"/>
  <c r="AD59" i="6"/>
  <c r="AC59" i="6"/>
  <c r="AB59" i="6"/>
  <c r="AA59" i="6"/>
  <c r="AF24" i="6"/>
  <c r="AE24" i="6"/>
  <c r="AD24" i="6"/>
  <c r="AC24" i="6"/>
  <c r="AB24" i="6"/>
  <c r="AA24" i="6"/>
  <c r="AF53" i="6"/>
  <c r="AE53" i="6"/>
  <c r="AD53" i="6"/>
  <c r="AC53" i="6"/>
  <c r="AB53" i="6"/>
  <c r="AA53" i="6"/>
  <c r="AF60" i="6"/>
  <c r="AE60" i="6"/>
  <c r="AD60" i="6"/>
  <c r="AC60" i="6"/>
  <c r="AB60" i="6"/>
  <c r="AA60" i="6"/>
  <c r="AF68" i="6"/>
  <c r="AE68" i="6"/>
  <c r="AD68" i="6"/>
  <c r="AC68" i="6"/>
  <c r="AB68" i="6"/>
  <c r="AA68" i="6"/>
  <c r="AF43" i="6"/>
  <c r="AE43" i="6"/>
  <c r="AD43" i="6"/>
  <c r="AC43" i="6"/>
  <c r="AB43" i="6"/>
  <c r="AA43" i="6"/>
  <c r="AF29" i="6"/>
  <c r="AE29" i="6"/>
  <c r="AD29" i="6"/>
  <c r="AC29" i="6"/>
  <c r="AB29" i="6"/>
  <c r="AA29" i="6"/>
  <c r="AF38" i="6"/>
  <c r="AE38" i="6"/>
  <c r="AD38" i="6"/>
  <c r="AC38" i="6"/>
  <c r="AB38" i="6"/>
  <c r="AA38" i="6"/>
  <c r="AF3" i="6"/>
  <c r="AE3" i="6"/>
  <c r="AD3" i="6"/>
  <c r="AC3" i="6"/>
  <c r="AB3" i="6"/>
  <c r="AA3" i="6"/>
  <c r="AF67" i="6"/>
  <c r="AE67" i="6"/>
  <c r="AD67" i="6"/>
  <c r="AC67" i="6"/>
  <c r="AB67" i="6"/>
  <c r="AA67" i="6"/>
  <c r="AF64" i="6"/>
  <c r="AE64" i="6"/>
  <c r="AD64" i="6"/>
  <c r="AC64" i="6"/>
  <c r="AB64" i="6"/>
  <c r="AA64" i="6"/>
  <c r="AF44" i="6"/>
  <c r="AE44" i="6"/>
  <c r="AD44" i="6"/>
  <c r="AC44" i="6"/>
  <c r="AB44" i="6"/>
  <c r="AA44" i="6"/>
  <c r="AF47" i="6"/>
  <c r="AE47" i="6"/>
  <c r="AD47" i="6"/>
  <c r="AC47" i="6"/>
  <c r="AB47" i="6"/>
  <c r="AA47" i="6"/>
  <c r="AF39" i="6"/>
  <c r="AE39" i="6"/>
  <c r="AD39" i="6"/>
  <c r="AC39" i="6"/>
  <c r="AB39" i="6"/>
  <c r="AA39" i="6"/>
  <c r="AF45" i="6"/>
  <c r="AE45" i="6"/>
  <c r="AD45" i="6"/>
  <c r="AC45" i="6"/>
  <c r="AB45" i="6"/>
  <c r="AA45" i="6"/>
  <c r="AF69" i="6"/>
  <c r="AE69" i="6"/>
  <c r="AD69" i="6"/>
  <c r="AC69" i="6"/>
  <c r="AB69" i="6"/>
  <c r="AA69" i="6"/>
  <c r="AF49" i="6"/>
  <c r="AE49" i="6"/>
  <c r="AD49" i="6"/>
  <c r="AC49" i="6"/>
  <c r="AB49" i="6"/>
  <c r="AA49" i="6"/>
  <c r="AF50" i="6"/>
  <c r="AE50" i="6"/>
  <c r="AD50" i="6"/>
  <c r="AC50" i="6"/>
  <c r="AB50" i="6"/>
  <c r="AA50" i="6"/>
  <c r="AF33" i="6"/>
  <c r="AE33" i="6"/>
  <c r="AD33" i="6"/>
  <c r="AC33" i="6"/>
  <c r="AB33" i="6"/>
  <c r="AA33" i="6"/>
  <c r="AF65" i="6"/>
  <c r="AE65" i="6"/>
  <c r="AD65" i="6"/>
  <c r="AC65" i="6"/>
  <c r="AB65" i="6"/>
  <c r="AA65" i="6"/>
  <c r="AF40" i="6"/>
  <c r="AE40" i="6"/>
  <c r="AD40" i="6"/>
  <c r="AC40" i="6"/>
  <c r="AB40" i="6"/>
  <c r="AA40" i="6"/>
  <c r="AF37" i="6"/>
  <c r="AE37" i="6"/>
  <c r="AD37" i="6"/>
  <c r="AC37" i="6"/>
  <c r="AB37" i="6"/>
  <c r="AA37" i="6"/>
  <c r="AF35" i="6"/>
  <c r="AE35" i="6"/>
  <c r="AD35" i="6"/>
  <c r="AC35" i="6"/>
  <c r="AB35" i="6"/>
  <c r="AA35" i="6"/>
  <c r="AF51" i="6"/>
  <c r="AE51" i="6"/>
  <c r="AD51" i="6"/>
  <c r="AC51" i="6"/>
  <c r="AB51" i="6"/>
  <c r="AA51" i="6"/>
  <c r="AF31" i="6"/>
  <c r="AE31" i="6"/>
  <c r="AD31" i="6"/>
  <c r="AC31" i="6"/>
  <c r="AB31" i="6"/>
  <c r="AA31" i="6"/>
  <c r="AF52" i="6"/>
  <c r="AE52" i="6"/>
  <c r="AD52" i="6"/>
  <c r="AC52" i="6"/>
  <c r="AB52" i="6"/>
  <c r="AA52" i="6"/>
  <c r="AF54" i="6"/>
  <c r="AE54" i="6"/>
  <c r="AD54" i="6"/>
  <c r="AC54" i="6"/>
  <c r="AB54" i="6"/>
  <c r="AA54" i="6"/>
  <c r="AF63" i="6"/>
  <c r="AE63" i="6"/>
  <c r="AD63" i="6"/>
  <c r="AC63" i="6"/>
  <c r="AB63" i="6"/>
  <c r="AA63" i="6"/>
  <c r="AF62" i="6"/>
  <c r="AE62" i="6"/>
  <c r="AD62" i="6"/>
  <c r="AC62" i="6"/>
  <c r="AB62" i="6"/>
  <c r="AA62" i="6"/>
  <c r="AF66" i="6"/>
  <c r="AE66" i="6"/>
  <c r="AD66" i="6"/>
  <c r="AC66" i="6"/>
  <c r="AB66" i="6"/>
  <c r="AA66" i="6"/>
  <c r="AF55" i="6"/>
  <c r="AE55" i="6"/>
  <c r="AD55" i="6"/>
  <c r="AC55" i="6"/>
  <c r="AB55" i="6"/>
  <c r="AA55" i="6"/>
  <c r="N12" i="14"/>
  <c r="M12" i="14"/>
  <c r="P3" i="13"/>
  <c r="O3" i="13"/>
  <c r="P12" i="15"/>
  <c r="O12" i="15"/>
  <c r="P6" i="12"/>
  <c r="P8" i="11"/>
  <c r="O8" i="11"/>
  <c r="P12" i="10"/>
  <c r="O12" i="10"/>
  <c r="P3" i="8"/>
  <c r="O3" i="8"/>
  <c r="P3" i="7"/>
  <c r="O3" i="7"/>
  <c r="P55" i="6"/>
  <c r="O55" i="6"/>
  <c r="P4" i="4"/>
  <c r="O4" i="4"/>
  <c r="AC47" i="5"/>
  <c r="AB47" i="5"/>
  <c r="AA47" i="5"/>
  <c r="AF33" i="5"/>
  <c r="AE33" i="5"/>
  <c r="AD33" i="5"/>
  <c r="AC33" i="5"/>
  <c r="AB33" i="5"/>
  <c r="AA33" i="5"/>
  <c r="AC47" i="4"/>
  <c r="AB47" i="4"/>
  <c r="AA47" i="4"/>
  <c r="AC64" i="4"/>
  <c r="AB64" i="4"/>
  <c r="AA64" i="4"/>
  <c r="AF14" i="4"/>
  <c r="AE14" i="4"/>
  <c r="AD14" i="4"/>
  <c r="AC14" i="4"/>
  <c r="AB14" i="4"/>
  <c r="AA14" i="4"/>
  <c r="AF86" i="18"/>
  <c r="AE86" i="18"/>
  <c r="AC86" i="18"/>
  <c r="AB86" i="18"/>
  <c r="AA86" i="18"/>
  <c r="AF85" i="18"/>
  <c r="AE85" i="18"/>
  <c r="AC85" i="18"/>
  <c r="AB85" i="18"/>
  <c r="AA85" i="18"/>
  <c r="AF84" i="18"/>
  <c r="AE84" i="18"/>
  <c r="AC84" i="18"/>
  <c r="AB84" i="18"/>
  <c r="AA84" i="18"/>
  <c r="AF83" i="18"/>
  <c r="AE83" i="18"/>
  <c r="AC83" i="18"/>
  <c r="AB83" i="18"/>
  <c r="AA83" i="18"/>
  <c r="AF82" i="18"/>
  <c r="AE82" i="18"/>
  <c r="AC82" i="18"/>
  <c r="AB82" i="18"/>
  <c r="AA82" i="18"/>
  <c r="AF81" i="18"/>
  <c r="AE81" i="18"/>
  <c r="AC81" i="18"/>
  <c r="AB81" i="18"/>
  <c r="AA81" i="18"/>
  <c r="AF75" i="18"/>
  <c r="AE75" i="18"/>
  <c r="AC75" i="18"/>
  <c r="AB75" i="18"/>
  <c r="AA75" i="18"/>
  <c r="AF74" i="18"/>
  <c r="AE74" i="18"/>
  <c r="AC74" i="18"/>
  <c r="AB74" i="18"/>
  <c r="AA74" i="18"/>
  <c r="AF69" i="18"/>
  <c r="AE69" i="18"/>
  <c r="AC69" i="18"/>
  <c r="AB69" i="18"/>
  <c r="AA69" i="18"/>
  <c r="AF53" i="18"/>
  <c r="AC53" i="18"/>
  <c r="AB53" i="18"/>
  <c r="AA53" i="18"/>
  <c r="AF21" i="18"/>
  <c r="AC21" i="18"/>
  <c r="AB21" i="18"/>
  <c r="AA21" i="18"/>
  <c r="AF52" i="18"/>
  <c r="AC52" i="18"/>
  <c r="AB52" i="18"/>
  <c r="AA52" i="18"/>
  <c r="AF29" i="18"/>
  <c r="AC29" i="18"/>
  <c r="AB29" i="18"/>
  <c r="AA29" i="18"/>
  <c r="AF54" i="18"/>
  <c r="AC54" i="18"/>
  <c r="AB54" i="18"/>
  <c r="AA54" i="18"/>
  <c r="AF55" i="18"/>
  <c r="AC55" i="18"/>
  <c r="AB55" i="18"/>
  <c r="AA55" i="18"/>
  <c r="AF39" i="18"/>
  <c r="AC39" i="18"/>
  <c r="AB39" i="18"/>
  <c r="AA39" i="18"/>
  <c r="AF33" i="18"/>
  <c r="AC33" i="18"/>
  <c r="AB33" i="18"/>
  <c r="AA33" i="18"/>
  <c r="AF30" i="18"/>
  <c r="AC30" i="18"/>
  <c r="AB30" i="18"/>
  <c r="AA30" i="18"/>
  <c r="AF31" i="18"/>
  <c r="AC31" i="18"/>
  <c r="AB31" i="18"/>
  <c r="AA31" i="18"/>
  <c r="AF11" i="18"/>
  <c r="AC11" i="18"/>
  <c r="AB11" i="18"/>
  <c r="AA11" i="18"/>
  <c r="AF34" i="18"/>
  <c r="AC34" i="18"/>
  <c r="AB34" i="18"/>
  <c r="AA34" i="18"/>
  <c r="AF25" i="18"/>
  <c r="AC25" i="18"/>
  <c r="AB25" i="18"/>
  <c r="AA25" i="18"/>
  <c r="AF6" i="18"/>
  <c r="AC6" i="18"/>
  <c r="AB6" i="18"/>
  <c r="AA6" i="18"/>
  <c r="AF18" i="18"/>
  <c r="AC18" i="18"/>
  <c r="AB18" i="18"/>
  <c r="AA18" i="18"/>
  <c r="AF9" i="18"/>
  <c r="AC9" i="18"/>
  <c r="AB9" i="18"/>
  <c r="AA9" i="18"/>
  <c r="AF32" i="18"/>
  <c r="AC32" i="18"/>
  <c r="AB32" i="18"/>
  <c r="AA32" i="18"/>
  <c r="AF73" i="18"/>
  <c r="AC73" i="18"/>
  <c r="AB73" i="18"/>
  <c r="AA73" i="18"/>
  <c r="AF92" i="18"/>
  <c r="AC92" i="18"/>
  <c r="AB92" i="18"/>
  <c r="AA92" i="18"/>
  <c r="AF23" i="18"/>
  <c r="AC23" i="18"/>
  <c r="AB23" i="18"/>
  <c r="AA23" i="18"/>
  <c r="AF38" i="18"/>
  <c r="AC38" i="18"/>
  <c r="AB38" i="18"/>
  <c r="AA38" i="18"/>
  <c r="AF28" i="18"/>
  <c r="AC28" i="18"/>
  <c r="AB28" i="18"/>
  <c r="AA28" i="18"/>
  <c r="AF91" i="18"/>
  <c r="AC91" i="18"/>
  <c r="AB91" i="18"/>
  <c r="AA91" i="18"/>
  <c r="AF20" i="18"/>
  <c r="AC20" i="18"/>
  <c r="AB20" i="18"/>
  <c r="AA20" i="18"/>
  <c r="AF22" i="18"/>
  <c r="AC22" i="18"/>
  <c r="AB22" i="18"/>
  <c r="AA22" i="18"/>
  <c r="AF43" i="18"/>
  <c r="AC43" i="18"/>
  <c r="AB43" i="18"/>
  <c r="AA43" i="18"/>
  <c r="AF12" i="18"/>
  <c r="AC12" i="18"/>
  <c r="AB12" i="18"/>
  <c r="AA12" i="18"/>
  <c r="AF10" i="18"/>
  <c r="AC10" i="18"/>
  <c r="AB10" i="18"/>
  <c r="AA10" i="18"/>
  <c r="AF8" i="18"/>
  <c r="AC8" i="18"/>
  <c r="AB8" i="18"/>
  <c r="AA8" i="18"/>
  <c r="AF14" i="18"/>
  <c r="AC14" i="18"/>
  <c r="AB14" i="18"/>
  <c r="AA14" i="18"/>
  <c r="AF17" i="18"/>
  <c r="AC17" i="18"/>
  <c r="AB17" i="18"/>
  <c r="AA17" i="18"/>
  <c r="AF15" i="18"/>
  <c r="AC15" i="18"/>
  <c r="AB15" i="18"/>
  <c r="AA15" i="18"/>
  <c r="AF5" i="18"/>
  <c r="AC5" i="18"/>
  <c r="AB5" i="18"/>
  <c r="AA5" i="18"/>
  <c r="AF7" i="18"/>
  <c r="AC7" i="18"/>
  <c r="AB7" i="18"/>
  <c r="AA7" i="18"/>
  <c r="AF3" i="18"/>
  <c r="AC3" i="18"/>
  <c r="AB3" i="18"/>
  <c r="AA3" i="18"/>
  <c r="AF4" i="18"/>
  <c r="AC4" i="18"/>
  <c r="AB4" i="18"/>
  <c r="AA4" i="18"/>
  <c r="Q187" i="3"/>
  <c r="Q193" i="3"/>
  <c r="R11" i="3"/>
  <c r="AA4" i="1"/>
  <c r="AC4" i="1"/>
  <c r="AA11" i="1"/>
  <c r="AC11" i="1"/>
  <c r="AA25" i="1"/>
  <c r="AC25" i="1"/>
  <c r="AA79" i="1"/>
  <c r="AC79" i="1"/>
  <c r="AA132" i="1"/>
  <c r="AB132" i="1"/>
  <c r="AC132" i="1"/>
  <c r="AD132" i="1"/>
  <c r="AE132" i="1"/>
  <c r="AF132" i="1"/>
  <c r="O4" i="1"/>
  <c r="P4" i="1"/>
  <c r="O11" i="1"/>
  <c r="P11" i="1"/>
  <c r="O8" i="1"/>
  <c r="P8" i="1"/>
  <c r="O15" i="1"/>
  <c r="P15" i="1"/>
  <c r="O12" i="1"/>
  <c r="P12" i="1"/>
  <c r="O60" i="1"/>
  <c r="P60" i="1"/>
  <c r="O17" i="1"/>
  <c r="P17" i="1"/>
  <c r="O5" i="1"/>
  <c r="P5" i="1"/>
  <c r="O14" i="1"/>
  <c r="P14" i="1"/>
  <c r="O18" i="1"/>
  <c r="P18" i="1"/>
  <c r="O19" i="1"/>
  <c r="P19" i="1"/>
  <c r="O40" i="1"/>
  <c r="P40" i="1"/>
  <c r="O16" i="1"/>
  <c r="P16" i="1"/>
  <c r="O109" i="1"/>
  <c r="P109" i="1"/>
  <c r="O36" i="1"/>
  <c r="P36" i="1"/>
  <c r="O61" i="1"/>
  <c r="P61" i="1"/>
  <c r="O64" i="1"/>
  <c r="P64" i="1"/>
  <c r="O25" i="1"/>
  <c r="P25" i="1"/>
  <c r="O78" i="1"/>
  <c r="P78" i="1"/>
  <c r="O35" i="1"/>
  <c r="P35" i="1"/>
  <c r="O65" i="1"/>
  <c r="P65" i="1"/>
  <c r="O63" i="1"/>
  <c r="P63" i="1"/>
  <c r="O21" i="1"/>
  <c r="P21" i="1"/>
  <c r="O79" i="1"/>
  <c r="P79" i="1"/>
  <c r="O43" i="1"/>
  <c r="P43" i="1"/>
  <c r="O34" i="1"/>
  <c r="P34" i="1"/>
  <c r="O10" i="1"/>
  <c r="P10" i="1"/>
  <c r="O73" i="1"/>
  <c r="P73" i="1"/>
  <c r="O62" i="1"/>
  <c r="P62" i="1"/>
  <c r="O30" i="1"/>
  <c r="P30" i="1"/>
  <c r="O71" i="1"/>
  <c r="P71" i="1"/>
  <c r="O139" i="1"/>
  <c r="P139" i="1"/>
  <c r="O132" i="1"/>
  <c r="P132" i="1"/>
  <c r="O32" i="1"/>
  <c r="P32" i="1"/>
  <c r="O70" i="1"/>
  <c r="P70" i="1"/>
  <c r="O137" i="1"/>
  <c r="P137" i="1"/>
  <c r="O136" i="1"/>
  <c r="P136" i="1"/>
  <c r="O138" i="1"/>
  <c r="P138" i="1"/>
  <c r="O33" i="1"/>
  <c r="P33" i="1"/>
  <c r="O77" i="1"/>
  <c r="P77" i="1"/>
  <c r="O58" i="1"/>
  <c r="P58" i="1"/>
  <c r="O48" i="1"/>
  <c r="P48" i="1"/>
  <c r="O140" i="1"/>
  <c r="P140" i="1"/>
  <c r="O26" i="1"/>
  <c r="P26" i="1"/>
  <c r="O50" i="1"/>
  <c r="P50" i="1"/>
  <c r="O3" i="1"/>
  <c r="P3" i="1"/>
  <c r="O3" i="18"/>
  <c r="P3" i="18"/>
  <c r="O7" i="18"/>
  <c r="P7" i="18"/>
  <c r="O5" i="18"/>
  <c r="P5" i="18"/>
  <c r="O15" i="18"/>
  <c r="P15" i="18"/>
  <c r="O17" i="18"/>
  <c r="P17" i="18"/>
  <c r="O14" i="18"/>
  <c r="P14" i="18"/>
  <c r="O8" i="18"/>
  <c r="P8" i="18"/>
  <c r="O10" i="18"/>
  <c r="P10" i="18"/>
  <c r="O12" i="18"/>
  <c r="P12" i="18"/>
  <c r="O43" i="18"/>
  <c r="P43" i="18"/>
  <c r="O22" i="18"/>
  <c r="P22" i="18"/>
  <c r="O20" i="18"/>
  <c r="P20" i="18"/>
  <c r="O91" i="18"/>
  <c r="P91" i="18"/>
  <c r="O28" i="18"/>
  <c r="P28" i="18"/>
  <c r="O38" i="18"/>
  <c r="P38" i="18"/>
  <c r="O23" i="18"/>
  <c r="P23" i="18"/>
  <c r="O92" i="18"/>
  <c r="P92" i="18"/>
  <c r="O73" i="18"/>
  <c r="P73" i="18"/>
  <c r="O32" i="18"/>
  <c r="P32" i="18"/>
  <c r="P4" i="18"/>
  <c r="O4" i="18"/>
  <c r="N39" i="10" l="1"/>
  <c r="L39" i="10" s="1"/>
  <c r="J39" i="10" s="1"/>
  <c r="N27" i="15"/>
  <c r="L27" i="15" s="1"/>
  <c r="J27" i="15" s="1"/>
  <c r="N63" i="12"/>
  <c r="L63" i="12" s="1"/>
  <c r="J63" i="12" s="1"/>
  <c r="N56" i="10"/>
  <c r="L56" i="10" s="1"/>
  <c r="J56" i="10" s="1"/>
  <c r="N37" i="10"/>
  <c r="L37" i="10" s="1"/>
  <c r="J37" i="10" s="1"/>
  <c r="N38" i="10"/>
  <c r="L38" i="10" s="1"/>
  <c r="J38" i="10" s="1"/>
  <c r="N34" i="10"/>
  <c r="L34" i="10" s="1"/>
  <c r="J34" i="10" s="1"/>
  <c r="N20" i="10"/>
  <c r="L20" i="10" s="1"/>
  <c r="J20" i="10" s="1"/>
  <c r="N30" i="10"/>
  <c r="L30" i="10" s="1"/>
  <c r="J30" i="10" s="1"/>
  <c r="N10" i="9"/>
  <c r="N19" i="9"/>
  <c r="L19" i="9" s="1"/>
  <c r="J19" i="9" s="1"/>
  <c r="N13" i="9"/>
  <c r="N33" i="9"/>
  <c r="L33" i="9" s="1"/>
  <c r="J33" i="9" s="1"/>
  <c r="N83" i="4"/>
  <c r="L83" i="4" s="1"/>
  <c r="J83" i="4" s="1"/>
  <c r="N20" i="15"/>
  <c r="L20" i="15" s="1"/>
  <c r="J20" i="15" s="1"/>
  <c r="N8" i="15"/>
  <c r="L8" i="15" s="1"/>
  <c r="J8" i="15" s="1"/>
  <c r="N9" i="15"/>
  <c r="L9" i="15" s="1"/>
  <c r="J9" i="15" s="1"/>
  <c r="N44" i="15"/>
  <c r="L44" i="15" s="1"/>
  <c r="J44" i="15" s="1"/>
  <c r="N45" i="15"/>
  <c r="L45" i="15" s="1"/>
  <c r="J45" i="15" s="1"/>
  <c r="N11" i="15"/>
  <c r="L11" i="15" s="1"/>
  <c r="J11" i="15" s="1"/>
  <c r="N21" i="15"/>
  <c r="L21" i="15" s="1"/>
  <c r="J21" i="15" s="1"/>
  <c r="N25" i="15"/>
  <c r="L25" i="15" s="1"/>
  <c r="J25" i="15" s="1"/>
  <c r="N30" i="15"/>
  <c r="L30" i="15" s="1"/>
  <c r="J30" i="15" s="1"/>
  <c r="R13" i="15"/>
  <c r="S13" i="15"/>
  <c r="Q13" i="15"/>
  <c r="Q3" i="15"/>
  <c r="S3" i="15"/>
  <c r="R3" i="15"/>
  <c r="Q6" i="15"/>
  <c r="R6" i="15"/>
  <c r="S6" i="15"/>
  <c r="Q38" i="15"/>
  <c r="R38" i="15"/>
  <c r="S38" i="15"/>
  <c r="Q41" i="15"/>
  <c r="R41" i="15"/>
  <c r="S41" i="15"/>
  <c r="S15" i="15"/>
  <c r="Q15" i="15"/>
  <c r="R15" i="15"/>
  <c r="S32" i="15"/>
  <c r="Q32" i="15"/>
  <c r="R32" i="15"/>
  <c r="S12" i="15"/>
  <c r="Q12" i="15"/>
  <c r="R12" i="15"/>
  <c r="R7" i="15"/>
  <c r="S7" i="15"/>
  <c r="Q7" i="15"/>
  <c r="S4" i="15"/>
  <c r="Q4" i="15"/>
  <c r="R4" i="15"/>
  <c r="R28" i="15"/>
  <c r="Q28" i="15"/>
  <c r="S28" i="15"/>
  <c r="Q14" i="15"/>
  <c r="S14" i="15"/>
  <c r="R14" i="15"/>
  <c r="R43" i="15"/>
  <c r="Q43" i="15"/>
  <c r="S43" i="15"/>
  <c r="Q37" i="15"/>
  <c r="S37" i="15"/>
  <c r="R37" i="15"/>
  <c r="Q16" i="15"/>
  <c r="R16" i="15"/>
  <c r="S16" i="15"/>
  <c r="N40" i="10"/>
  <c r="L40" i="10" s="1"/>
  <c r="J40" i="10" s="1"/>
  <c r="R47" i="10"/>
  <c r="N59" i="10"/>
  <c r="L59" i="10" s="1"/>
  <c r="J59" i="10" s="1"/>
  <c r="N46" i="10"/>
  <c r="L46" i="10" s="1"/>
  <c r="J46" i="10" s="1"/>
  <c r="R7" i="10"/>
  <c r="S7" i="10"/>
  <c r="Q7" i="10"/>
  <c r="R10" i="10"/>
  <c r="S10" i="10"/>
  <c r="Q10" i="10"/>
  <c r="S11" i="10"/>
  <c r="Q11" i="10"/>
  <c r="R11" i="10"/>
  <c r="S14" i="10"/>
  <c r="Q14" i="10"/>
  <c r="R14" i="10"/>
  <c r="R64" i="10"/>
  <c r="S64" i="10"/>
  <c r="Q64" i="10"/>
  <c r="S36" i="10"/>
  <c r="Q36" i="10"/>
  <c r="R36" i="10"/>
  <c r="R19" i="10"/>
  <c r="S19" i="10"/>
  <c r="Q19" i="10"/>
  <c r="R60" i="10"/>
  <c r="S60" i="10"/>
  <c r="Q60" i="10"/>
  <c r="S17" i="10"/>
  <c r="Q17" i="10"/>
  <c r="R17" i="10"/>
  <c r="S24" i="10"/>
  <c r="Q24" i="10"/>
  <c r="R24" i="10"/>
  <c r="R22" i="10"/>
  <c r="S22" i="10"/>
  <c r="Q22" i="10"/>
  <c r="S25" i="10"/>
  <c r="Q25" i="10"/>
  <c r="R25" i="10"/>
  <c r="S33" i="10"/>
  <c r="Q33" i="10"/>
  <c r="R33" i="10"/>
  <c r="R16" i="10"/>
  <c r="S16" i="10"/>
  <c r="Q16" i="10"/>
  <c r="S65" i="10"/>
  <c r="Q65" i="10"/>
  <c r="R65" i="10"/>
  <c r="S12" i="10"/>
  <c r="Q12" i="10"/>
  <c r="R12" i="10"/>
  <c r="S6" i="10"/>
  <c r="Q6" i="10"/>
  <c r="R6" i="10"/>
  <c r="R9" i="10"/>
  <c r="S9" i="10"/>
  <c r="Q9" i="10"/>
  <c r="R13" i="10"/>
  <c r="S13" i="10"/>
  <c r="Q13" i="10"/>
  <c r="R15" i="10"/>
  <c r="S15" i="10"/>
  <c r="Q15" i="10"/>
  <c r="R18" i="10"/>
  <c r="S18" i="10"/>
  <c r="Q18" i="10"/>
  <c r="S8" i="10"/>
  <c r="Q8" i="10"/>
  <c r="R8" i="10"/>
  <c r="S21" i="10"/>
  <c r="Q21" i="10"/>
  <c r="R21" i="10"/>
  <c r="R31" i="10"/>
  <c r="S31" i="10"/>
  <c r="Q31" i="10"/>
  <c r="S23" i="10"/>
  <c r="Q23" i="10"/>
  <c r="R23" i="10"/>
  <c r="S32" i="10"/>
  <c r="Q32" i="10"/>
  <c r="R32" i="10"/>
  <c r="R28" i="10"/>
  <c r="S28" i="10"/>
  <c r="Q28" i="10"/>
  <c r="R5" i="10"/>
  <c r="S5" i="10"/>
  <c r="Q5" i="10"/>
  <c r="R29" i="10"/>
  <c r="S29" i="10"/>
  <c r="Q29" i="10"/>
  <c r="S47" i="10"/>
  <c r="Q47" i="10"/>
  <c r="N18" i="9"/>
  <c r="L18" i="9" s="1"/>
  <c r="J18" i="9" s="1"/>
  <c r="N38" i="9"/>
  <c r="L38" i="9" s="1"/>
  <c r="J38" i="9" s="1"/>
  <c r="N25" i="9"/>
  <c r="L25" i="9" s="1"/>
  <c r="J25" i="9" s="1"/>
  <c r="N37" i="9"/>
  <c r="L37" i="9" s="1"/>
  <c r="J37" i="9" s="1"/>
  <c r="N22" i="21"/>
  <c r="L22" i="21" s="1"/>
  <c r="J22" i="21" s="1"/>
  <c r="N112" i="5"/>
  <c r="L112" i="5" s="1"/>
  <c r="J112" i="5" s="1"/>
  <c r="N70" i="5"/>
  <c r="L70" i="5" s="1"/>
  <c r="J70" i="5" s="1"/>
  <c r="N97" i="5"/>
  <c r="L97" i="5" s="1"/>
  <c r="J97" i="5" s="1"/>
  <c r="N162" i="4"/>
  <c r="L162" i="4" s="1"/>
  <c r="J162" i="4" s="1"/>
  <c r="N131" i="3"/>
  <c r="L131" i="3" s="1"/>
  <c r="J131" i="3" s="1"/>
  <c r="N99" i="1"/>
  <c r="L99" i="1" s="1"/>
  <c r="J99" i="1" s="1"/>
  <c r="N98" i="1"/>
  <c r="L98" i="1" s="1"/>
  <c r="J98" i="1" s="1"/>
  <c r="N69" i="12"/>
  <c r="L69" i="12" s="1"/>
  <c r="J69" i="12" s="1"/>
  <c r="N64" i="12"/>
  <c r="L64" i="12" s="1"/>
  <c r="J64" i="12" s="1"/>
  <c r="N67" i="12"/>
  <c r="L67" i="12" s="1"/>
  <c r="J67" i="12" s="1"/>
  <c r="N5" i="12"/>
  <c r="L5" i="12" s="1"/>
  <c r="J5" i="12" s="1"/>
  <c r="N34" i="11"/>
  <c r="L34" i="11" s="1"/>
  <c r="J34" i="11" s="1"/>
  <c r="N79" i="11"/>
  <c r="L79" i="11" s="1"/>
  <c r="J79" i="11" s="1"/>
  <c r="N75" i="11"/>
  <c r="L75" i="11" s="1"/>
  <c r="J75" i="11" s="1"/>
  <c r="N47" i="11"/>
  <c r="L47" i="11" s="1"/>
  <c r="J47" i="11" s="1"/>
  <c r="N35" i="11"/>
  <c r="L35" i="11" s="1"/>
  <c r="J35" i="11" s="1"/>
  <c r="N56" i="11"/>
  <c r="L56" i="11" s="1"/>
  <c r="J56" i="11" s="1"/>
  <c r="N9" i="9"/>
  <c r="N5" i="9"/>
  <c r="N24" i="9"/>
  <c r="N11" i="9"/>
  <c r="N4" i="9"/>
  <c r="N17" i="9"/>
  <c r="N3" i="9"/>
  <c r="N16" i="9"/>
  <c r="N15" i="9"/>
  <c r="L15" i="9" s="1"/>
  <c r="J15" i="9" s="1"/>
  <c r="N14" i="9"/>
  <c r="N34" i="9"/>
  <c r="L34" i="9" s="1"/>
  <c r="J34" i="9" s="1"/>
  <c r="N6" i="9"/>
  <c r="N31" i="9"/>
  <c r="L31" i="9" s="1"/>
  <c r="J31" i="9" s="1"/>
  <c r="N30" i="9"/>
  <c r="L30" i="9" s="1"/>
  <c r="J30" i="9" s="1"/>
  <c r="N8" i="9"/>
  <c r="N23" i="9"/>
  <c r="N7" i="9"/>
  <c r="N20" i="9"/>
  <c r="L20" i="9" s="1"/>
  <c r="J20" i="9" s="1"/>
  <c r="Q43" i="9"/>
  <c r="S43" i="9"/>
  <c r="R43" i="9"/>
  <c r="S44" i="9"/>
  <c r="R44" i="9"/>
  <c r="Q44" i="9"/>
  <c r="R27" i="9"/>
  <c r="Q27" i="9"/>
  <c r="S27" i="9"/>
  <c r="N18" i="21"/>
  <c r="L18" i="21" s="1"/>
  <c r="J18" i="21" s="1"/>
  <c r="N23" i="21"/>
  <c r="L23" i="21" s="1"/>
  <c r="J23" i="21" s="1"/>
  <c r="N21" i="21"/>
  <c r="L21" i="21" s="1"/>
  <c r="J21" i="21" s="1"/>
  <c r="S46" i="6"/>
  <c r="N46" i="6" s="1"/>
  <c r="L46" i="6" s="1"/>
  <c r="J46" i="6" s="1"/>
  <c r="S36" i="6"/>
  <c r="N36" i="6" s="1"/>
  <c r="L36" i="6" s="1"/>
  <c r="J36" i="6" s="1"/>
  <c r="S48" i="6"/>
  <c r="N48" i="6" s="1"/>
  <c r="L48" i="6" s="1"/>
  <c r="J48" i="6" s="1"/>
  <c r="S56" i="6"/>
  <c r="N56" i="6" s="1"/>
  <c r="L56" i="6" s="1"/>
  <c r="J56" i="6" s="1"/>
  <c r="N96" i="5"/>
  <c r="L96" i="5" s="1"/>
  <c r="J96" i="5" s="1"/>
  <c r="N106" i="5"/>
  <c r="L106" i="5" s="1"/>
  <c r="J106" i="5" s="1"/>
  <c r="N105" i="5"/>
  <c r="L105" i="5" s="1"/>
  <c r="J105" i="5" s="1"/>
  <c r="N67" i="4"/>
  <c r="L67" i="4" s="1"/>
  <c r="J67" i="4" s="1"/>
  <c r="N161" i="4"/>
  <c r="L161" i="4" s="1"/>
  <c r="J161" i="4" s="1"/>
  <c r="N69" i="4"/>
  <c r="L69" i="4" s="1"/>
  <c r="J69" i="4" s="1"/>
  <c r="N70" i="4"/>
  <c r="L70" i="4" s="1"/>
  <c r="J70" i="4" s="1"/>
  <c r="N145" i="4"/>
  <c r="L145" i="4" s="1"/>
  <c r="J145" i="4" s="1"/>
  <c r="N77" i="4"/>
  <c r="L77" i="4" s="1"/>
  <c r="J77" i="4" s="1"/>
  <c r="N127" i="4"/>
  <c r="L127" i="4" s="1"/>
  <c r="J127" i="4" s="1"/>
  <c r="N151" i="3"/>
  <c r="L151" i="3" s="1"/>
  <c r="J151" i="3" s="1"/>
  <c r="N117" i="3"/>
  <c r="L117" i="3" s="1"/>
  <c r="J117" i="3" s="1"/>
  <c r="N147" i="3"/>
  <c r="L147" i="3" s="1"/>
  <c r="J147" i="3" s="1"/>
  <c r="N136" i="3"/>
  <c r="L136" i="3" s="1"/>
  <c r="J136" i="3" s="1"/>
  <c r="N143" i="3"/>
  <c r="L143" i="3" s="1"/>
  <c r="J143" i="3" s="1"/>
  <c r="N146" i="3"/>
  <c r="L146" i="3" s="1"/>
  <c r="J146" i="3" s="1"/>
  <c r="N152" i="3"/>
  <c r="L152" i="3" s="1"/>
  <c r="J152" i="3" s="1"/>
  <c r="N140" i="3"/>
  <c r="L140" i="3" s="1"/>
  <c r="J140" i="3" s="1"/>
  <c r="N148" i="3"/>
  <c r="L148" i="3" s="1"/>
  <c r="J148" i="3" s="1"/>
  <c r="N128" i="3"/>
  <c r="L128" i="3" s="1"/>
  <c r="J128" i="3" s="1"/>
  <c r="N144" i="3"/>
  <c r="L144" i="3" s="1"/>
  <c r="J144" i="3" s="1"/>
  <c r="N133" i="3"/>
  <c r="L133" i="3" s="1"/>
  <c r="J133" i="3" s="1"/>
  <c r="N118" i="3"/>
  <c r="L118" i="3" s="1"/>
  <c r="J118" i="3" s="1"/>
  <c r="N113" i="3"/>
  <c r="L113" i="3" s="1"/>
  <c r="J113" i="3" s="1"/>
  <c r="N110" i="1"/>
  <c r="L110" i="1" s="1"/>
  <c r="J110" i="1" s="1"/>
  <c r="N41" i="1"/>
  <c r="L41" i="1" s="1"/>
  <c r="J41" i="1" s="1"/>
  <c r="N62" i="5"/>
  <c r="L62" i="5" s="1"/>
  <c r="J62" i="5" s="1"/>
  <c r="N67" i="5"/>
  <c r="L67" i="5" s="1"/>
  <c r="J67" i="5" s="1"/>
  <c r="N15" i="4"/>
  <c r="L15" i="4" s="1"/>
  <c r="J15" i="4" s="1"/>
  <c r="N59" i="1"/>
  <c r="L59" i="1" s="1"/>
  <c r="J59" i="1" s="1"/>
  <c r="N97" i="1"/>
  <c r="L97" i="1" s="1"/>
  <c r="J97" i="1" s="1"/>
  <c r="N67" i="1"/>
  <c r="L67" i="1" s="1"/>
  <c r="J67" i="1" s="1"/>
  <c r="R12" i="13"/>
  <c r="Q12" i="13"/>
  <c r="S12" i="13"/>
  <c r="Q23" i="12"/>
  <c r="N37" i="11"/>
  <c r="L37" i="11" s="1"/>
  <c r="J37" i="11" s="1"/>
  <c r="N65" i="11"/>
  <c r="L65" i="11" s="1"/>
  <c r="J65" i="11" s="1"/>
  <c r="N23" i="5"/>
  <c r="L23" i="5" s="1"/>
  <c r="J23" i="5" s="1"/>
  <c r="N66" i="5"/>
  <c r="L66" i="5" s="1"/>
  <c r="J66" i="5" s="1"/>
  <c r="N44" i="5"/>
  <c r="L44" i="5" s="1"/>
  <c r="J44" i="5" s="1"/>
  <c r="N158" i="4"/>
  <c r="L158" i="4" s="1"/>
  <c r="J158" i="4" s="1"/>
  <c r="N38" i="4"/>
  <c r="L38" i="4" s="1"/>
  <c r="J38" i="4" s="1"/>
  <c r="N80" i="3"/>
  <c r="L80" i="3" s="1"/>
  <c r="J80" i="3" s="1"/>
  <c r="N34" i="15"/>
  <c r="L34" i="15" s="1"/>
  <c r="J34" i="15" s="1"/>
  <c r="N38" i="12"/>
  <c r="L38" i="12" s="1"/>
  <c r="J38" i="12" s="1"/>
  <c r="N35" i="15"/>
  <c r="L35" i="15" s="1"/>
  <c r="J35" i="15" s="1"/>
  <c r="R23" i="12"/>
  <c r="Q10" i="12"/>
  <c r="R17" i="12"/>
  <c r="R50" i="12"/>
  <c r="S55" i="12"/>
  <c r="R22" i="12"/>
  <c r="S7" i="12"/>
  <c r="Q62" i="12"/>
  <c r="N20" i="12"/>
  <c r="L20" i="12" s="1"/>
  <c r="J20" i="12" s="1"/>
  <c r="N11" i="12"/>
  <c r="L11" i="12" s="1"/>
  <c r="J11" i="12" s="1"/>
  <c r="Q18" i="12"/>
  <c r="S43" i="12"/>
  <c r="Q25" i="12"/>
  <c r="Q54" i="12"/>
  <c r="R52" i="12"/>
  <c r="N30" i="12"/>
  <c r="L30" i="12" s="1"/>
  <c r="J30" i="12" s="1"/>
  <c r="N48" i="12"/>
  <c r="L48" i="12" s="1"/>
  <c r="J48" i="12" s="1"/>
  <c r="N28" i="12"/>
  <c r="L28" i="12" s="1"/>
  <c r="J28" i="12" s="1"/>
  <c r="N32" i="12"/>
  <c r="L32" i="12" s="1"/>
  <c r="J32" i="12" s="1"/>
  <c r="N29" i="12"/>
  <c r="L29" i="12" s="1"/>
  <c r="J29" i="12" s="1"/>
  <c r="N31" i="12"/>
  <c r="L31" i="12" s="1"/>
  <c r="J31" i="12" s="1"/>
  <c r="S23" i="12"/>
  <c r="R14" i="12"/>
  <c r="N26" i="12"/>
  <c r="L26" i="12" s="1"/>
  <c r="J26" i="12" s="1"/>
  <c r="N24" i="12"/>
  <c r="L24" i="12" s="1"/>
  <c r="J24" i="12" s="1"/>
  <c r="L6" i="9"/>
  <c r="J6" i="9" s="1"/>
  <c r="S58" i="6"/>
  <c r="N58" i="6" s="1"/>
  <c r="L58" i="6" s="1"/>
  <c r="J58" i="6" s="1"/>
  <c r="N88" i="4"/>
  <c r="L88" i="4" s="1"/>
  <c r="J88" i="4" s="1"/>
  <c r="N69" i="1"/>
  <c r="L69" i="1" s="1"/>
  <c r="J69" i="1" s="1"/>
  <c r="N58" i="5"/>
  <c r="L58" i="5" s="1"/>
  <c r="J58" i="5" s="1"/>
  <c r="N77" i="5"/>
  <c r="L77" i="5" s="1"/>
  <c r="J77" i="5" s="1"/>
  <c r="N73" i="5"/>
  <c r="L73" i="5" s="1"/>
  <c r="J73" i="5" s="1"/>
  <c r="N104" i="4"/>
  <c r="L104" i="4" s="1"/>
  <c r="J104" i="4" s="1"/>
  <c r="N68" i="4"/>
  <c r="L68" i="4" s="1"/>
  <c r="J68" i="4" s="1"/>
  <c r="N103" i="4"/>
  <c r="L103" i="4" s="1"/>
  <c r="J103" i="4" s="1"/>
  <c r="N24" i="3"/>
  <c r="L24" i="3" s="1"/>
  <c r="J24" i="3" s="1"/>
  <c r="N186" i="3"/>
  <c r="L186" i="3" s="1"/>
  <c r="J186" i="3" s="1"/>
  <c r="N75" i="1"/>
  <c r="L75" i="1" s="1"/>
  <c r="J75" i="1" s="1"/>
  <c r="N7" i="1"/>
  <c r="L7" i="1" s="1"/>
  <c r="J7" i="1" s="1"/>
  <c r="N6" i="1"/>
  <c r="L6" i="1" s="1"/>
  <c r="J6" i="1" s="1"/>
  <c r="N28" i="1"/>
  <c r="L28" i="1" s="1"/>
  <c r="N72" i="1"/>
  <c r="L72" i="1" s="1"/>
  <c r="J72" i="1" s="1"/>
  <c r="Q17" i="18"/>
  <c r="Q8" i="18"/>
  <c r="Q43" i="18"/>
  <c r="Q91" i="18"/>
  <c r="Q38" i="18"/>
  <c r="Q92" i="18"/>
  <c r="Q32" i="18"/>
  <c r="Q6" i="18"/>
  <c r="Q34" i="18"/>
  <c r="Q31" i="18"/>
  <c r="Q55" i="18"/>
  <c r="Q21" i="18"/>
  <c r="Q85" i="18"/>
  <c r="Q3" i="18"/>
  <c r="Q7" i="18"/>
  <c r="Q9" i="18"/>
  <c r="Q33" i="18"/>
  <c r="Q29" i="18"/>
  <c r="Q74" i="18"/>
  <c r="Q81" i="18"/>
  <c r="Q83" i="18"/>
  <c r="Q69" i="18"/>
  <c r="Q75" i="18"/>
  <c r="Q82" i="18"/>
  <c r="Q84" i="18"/>
  <c r="Q86" i="18"/>
  <c r="N47" i="15"/>
  <c r="L47" i="15" s="1"/>
  <c r="J47" i="15" s="1"/>
  <c r="N33" i="15"/>
  <c r="L33" i="15" s="1"/>
  <c r="J33" i="15" s="1"/>
  <c r="S3" i="12"/>
  <c r="N49" i="1"/>
  <c r="L49" i="1" s="1"/>
  <c r="J49" i="1" s="1"/>
  <c r="N46" i="1"/>
  <c r="L46" i="1" s="1"/>
  <c r="J46" i="1" s="1"/>
  <c r="N47" i="1"/>
  <c r="L47" i="1" s="1"/>
  <c r="J47" i="1" s="1"/>
  <c r="N68" i="1"/>
  <c r="L68" i="1" s="1"/>
  <c r="J68" i="1" s="1"/>
  <c r="N74" i="1"/>
  <c r="L74" i="1" s="1"/>
  <c r="J74" i="1" s="1"/>
  <c r="N82" i="1"/>
  <c r="L82" i="1" s="1"/>
  <c r="J82" i="1" s="1"/>
  <c r="N72" i="5"/>
  <c r="L72" i="5" s="1"/>
  <c r="J72" i="5" s="1"/>
  <c r="N130" i="4"/>
  <c r="L130" i="4" s="1"/>
  <c r="J130" i="4" s="1"/>
  <c r="N125" i="4"/>
  <c r="L125" i="4" s="1"/>
  <c r="J125" i="4" s="1"/>
  <c r="N85" i="4"/>
  <c r="L85" i="4" s="1"/>
  <c r="J85" i="4" s="1"/>
  <c r="N10" i="3"/>
  <c r="L10" i="3" s="1"/>
  <c r="J10" i="3" s="1"/>
  <c r="N79" i="3"/>
  <c r="L79" i="3" s="1"/>
  <c r="J79" i="3" s="1"/>
  <c r="Q6" i="12"/>
  <c r="S9" i="12"/>
  <c r="S8" i="12"/>
  <c r="S12" i="12"/>
  <c r="S68" i="12"/>
  <c r="R21" i="12"/>
  <c r="R37" i="12"/>
  <c r="R53" i="12"/>
  <c r="Q27" i="12"/>
  <c r="S39" i="12"/>
  <c r="Q61" i="12"/>
  <c r="Q22" i="12"/>
  <c r="S22" i="12"/>
  <c r="R6" i="12"/>
  <c r="R8" i="12"/>
  <c r="R18" i="12"/>
  <c r="S16" i="12"/>
  <c r="S50" i="12"/>
  <c r="S33" i="12"/>
  <c r="Q43" i="12"/>
  <c r="R55" i="12"/>
  <c r="S40" i="12"/>
  <c r="S21" i="12"/>
  <c r="R7" i="12"/>
  <c r="Q53" i="12"/>
  <c r="R54" i="12"/>
  <c r="R39" i="12"/>
  <c r="S52" i="12"/>
  <c r="Q36" i="12"/>
  <c r="Q14" i="12"/>
  <c r="S14" i="12"/>
  <c r="Q7" i="12"/>
  <c r="R3" i="12"/>
  <c r="S4" i="12"/>
  <c r="R25" i="12"/>
  <c r="S54" i="12"/>
  <c r="Q52" i="12"/>
  <c r="S17" i="12"/>
  <c r="R10" i="12"/>
  <c r="Q21" i="12"/>
  <c r="S18" i="12"/>
  <c r="S37" i="12"/>
  <c r="R61" i="12"/>
  <c r="R36" i="12"/>
  <c r="Q9" i="12"/>
  <c r="Q50" i="12"/>
  <c r="Q40" i="12"/>
  <c r="R12" i="12"/>
  <c r="Q68" i="12"/>
  <c r="Q17" i="12"/>
  <c r="Q3" i="12"/>
  <c r="S36" i="12"/>
  <c r="Q39" i="12"/>
  <c r="S27" i="12"/>
  <c r="Q12" i="12"/>
  <c r="Q55" i="12"/>
  <c r="R68" i="12"/>
  <c r="S6" i="12"/>
  <c r="R40" i="12"/>
  <c r="R16" i="12"/>
  <c r="Q37" i="12"/>
  <c r="Q8" i="12"/>
  <c r="R4" i="12"/>
  <c r="R33" i="12"/>
  <c r="S62" i="12"/>
  <c r="R9" i="12"/>
  <c r="R27" i="12"/>
  <c r="R43" i="12"/>
  <c r="S53" i="12"/>
  <c r="S61" i="12"/>
  <c r="Q16" i="12"/>
  <c r="S10" i="12"/>
  <c r="S25" i="12"/>
  <c r="Q4" i="12"/>
  <c r="Q33" i="12"/>
  <c r="R62" i="12"/>
  <c r="N59" i="11"/>
  <c r="L59" i="11" s="1"/>
  <c r="J59" i="11" s="1"/>
  <c r="R8" i="11"/>
  <c r="S8" i="11"/>
  <c r="Q8" i="11"/>
  <c r="Q4" i="11"/>
  <c r="R4" i="11"/>
  <c r="S4" i="11"/>
  <c r="Q7" i="11"/>
  <c r="R7" i="11"/>
  <c r="S7" i="11"/>
  <c r="R17" i="11"/>
  <c r="S17" i="11"/>
  <c r="Q17" i="11"/>
  <c r="S43" i="11"/>
  <c r="Q43" i="11"/>
  <c r="R43" i="11"/>
  <c r="Q92" i="11"/>
  <c r="R92" i="11"/>
  <c r="S92" i="11"/>
  <c r="S29" i="11"/>
  <c r="Q29" i="11"/>
  <c r="R29" i="11"/>
  <c r="Q98" i="11"/>
  <c r="R98" i="11"/>
  <c r="S98" i="11"/>
  <c r="R28" i="11"/>
  <c r="S28" i="11"/>
  <c r="Q28" i="11"/>
  <c r="Q14" i="11"/>
  <c r="R14" i="11"/>
  <c r="S14" i="11"/>
  <c r="S3" i="11"/>
  <c r="Q3" i="11"/>
  <c r="R3" i="11"/>
  <c r="S9" i="11"/>
  <c r="Q9" i="11"/>
  <c r="R9" i="11"/>
  <c r="Q27" i="11"/>
  <c r="R27" i="11"/>
  <c r="S27" i="11"/>
  <c r="Q11" i="11"/>
  <c r="R11" i="11"/>
  <c r="S11" i="11"/>
  <c r="Q68" i="11"/>
  <c r="R68" i="11"/>
  <c r="S68" i="11"/>
  <c r="S89" i="11"/>
  <c r="Q89" i="11"/>
  <c r="R89" i="11"/>
  <c r="S52" i="11"/>
  <c r="Q52" i="11"/>
  <c r="R52" i="11"/>
  <c r="Q96" i="11"/>
  <c r="R96" i="11"/>
  <c r="S96" i="11"/>
  <c r="R97" i="11"/>
  <c r="S97" i="11"/>
  <c r="Q97" i="11"/>
  <c r="Q61" i="11"/>
  <c r="R61" i="11"/>
  <c r="S61" i="11"/>
  <c r="Q10" i="11"/>
  <c r="R10" i="11"/>
  <c r="S10" i="11"/>
  <c r="Q16" i="11"/>
  <c r="R16" i="11"/>
  <c r="S16" i="11"/>
  <c r="Q39" i="11"/>
  <c r="R39" i="11"/>
  <c r="S39" i="11"/>
  <c r="S91" i="11"/>
  <c r="Q91" i="11"/>
  <c r="R91" i="11"/>
  <c r="S99" i="11"/>
  <c r="Q99" i="11"/>
  <c r="R99" i="11"/>
  <c r="Q15" i="11"/>
  <c r="R15" i="11"/>
  <c r="S15" i="11"/>
  <c r="Q55" i="6"/>
  <c r="S55" i="6"/>
  <c r="R55" i="6"/>
  <c r="S35" i="6"/>
  <c r="R35" i="6"/>
  <c r="Q35" i="6"/>
  <c r="Q49" i="6"/>
  <c r="S49" i="6"/>
  <c r="R49" i="6"/>
  <c r="R45" i="6"/>
  <c r="Q45" i="6"/>
  <c r="S45" i="6"/>
  <c r="R64" i="6"/>
  <c r="Q64" i="6"/>
  <c r="S64" i="6"/>
  <c r="S3" i="6"/>
  <c r="Q3" i="6"/>
  <c r="R3" i="6"/>
  <c r="S60" i="6"/>
  <c r="R60" i="6"/>
  <c r="Q60" i="6"/>
  <c r="S41" i="6"/>
  <c r="R41" i="6"/>
  <c r="Q41" i="6"/>
  <c r="R27" i="6"/>
  <c r="Q27" i="6"/>
  <c r="S27" i="6"/>
  <c r="S42" i="6"/>
  <c r="R42" i="6"/>
  <c r="Q42" i="6"/>
  <c r="R62" i="6"/>
  <c r="Q62" i="6"/>
  <c r="S62" i="6"/>
  <c r="Q31" i="6"/>
  <c r="S31" i="6"/>
  <c r="R31" i="6"/>
  <c r="Q40" i="6"/>
  <c r="S40" i="6"/>
  <c r="R40" i="6"/>
  <c r="S33" i="6"/>
  <c r="Q33" i="6"/>
  <c r="R33" i="6"/>
  <c r="Q47" i="6"/>
  <c r="R47" i="6"/>
  <c r="S47" i="6"/>
  <c r="S67" i="6"/>
  <c r="Q67" i="6"/>
  <c r="R67" i="6"/>
  <c r="S29" i="6"/>
  <c r="R29" i="6"/>
  <c r="Q29" i="6"/>
  <c r="S59" i="6"/>
  <c r="R59" i="6"/>
  <c r="Q59" i="6"/>
  <c r="Q66" i="6"/>
  <c r="R66" i="6"/>
  <c r="S66" i="6"/>
  <c r="R63" i="6"/>
  <c r="Q63" i="6"/>
  <c r="S63" i="6"/>
  <c r="R52" i="6"/>
  <c r="Q52" i="6"/>
  <c r="S52" i="6"/>
  <c r="Q51" i="6"/>
  <c r="R51" i="6"/>
  <c r="S51" i="6"/>
  <c r="Q37" i="6"/>
  <c r="R37" i="6"/>
  <c r="S37" i="6"/>
  <c r="R65" i="6"/>
  <c r="Q65" i="6"/>
  <c r="S65" i="6"/>
  <c r="S50" i="6"/>
  <c r="Q50" i="6"/>
  <c r="R50" i="6"/>
  <c r="R69" i="6"/>
  <c r="Q69" i="6"/>
  <c r="S69" i="6"/>
  <c r="S39" i="6"/>
  <c r="Q39" i="6"/>
  <c r="R39" i="6"/>
  <c r="R44" i="6"/>
  <c r="Q44" i="6"/>
  <c r="S44" i="6"/>
  <c r="Q38" i="6"/>
  <c r="R38" i="6"/>
  <c r="S38" i="6"/>
  <c r="S43" i="6"/>
  <c r="R43" i="6"/>
  <c r="Q43" i="6"/>
  <c r="R68" i="6"/>
  <c r="Q68" i="6"/>
  <c r="S68" i="6"/>
  <c r="S53" i="6"/>
  <c r="R53" i="6"/>
  <c r="Q53" i="6"/>
  <c r="R24" i="6"/>
  <c r="Q24" i="6"/>
  <c r="S24" i="6"/>
  <c r="S32" i="6"/>
  <c r="R32" i="6"/>
  <c r="Q32" i="6"/>
  <c r="S7" i="6"/>
  <c r="R7" i="6"/>
  <c r="Q7" i="6"/>
  <c r="S34" i="6"/>
  <c r="Q34" i="6"/>
  <c r="R34" i="6"/>
  <c r="R61" i="6"/>
  <c r="S61" i="6"/>
  <c r="Q61" i="6"/>
  <c r="N95" i="5"/>
  <c r="L95" i="5" s="1"/>
  <c r="J95" i="5" s="1"/>
  <c r="N89" i="5"/>
  <c r="L89" i="5" s="1"/>
  <c r="J89" i="5" s="1"/>
  <c r="N46" i="5"/>
  <c r="L46" i="5" s="1"/>
  <c r="J46" i="5" s="1"/>
  <c r="N71" i="5"/>
  <c r="L71" i="5" s="1"/>
  <c r="J71" i="5" s="1"/>
  <c r="N99" i="5"/>
  <c r="L99" i="5" s="1"/>
  <c r="J99" i="5" s="1"/>
  <c r="N60" i="5"/>
  <c r="L60" i="5" s="1"/>
  <c r="J60" i="5" s="1"/>
  <c r="N63" i="5"/>
  <c r="L63" i="5" s="1"/>
  <c r="J63" i="5" s="1"/>
  <c r="N61" i="5"/>
  <c r="L61" i="5" s="1"/>
  <c r="J61" i="5" s="1"/>
  <c r="N94" i="5"/>
  <c r="L94" i="5" s="1"/>
  <c r="J94" i="5" s="1"/>
  <c r="N45" i="5"/>
  <c r="L45" i="5" s="1"/>
  <c r="J45" i="5" s="1"/>
  <c r="N74" i="5"/>
  <c r="L74" i="5" s="1"/>
  <c r="J74" i="5" s="1"/>
  <c r="N98" i="5"/>
  <c r="L98" i="5" s="1"/>
  <c r="J98" i="5" s="1"/>
  <c r="N88" i="5"/>
  <c r="L88" i="5" s="1"/>
  <c r="J88" i="5" s="1"/>
  <c r="N31" i="5"/>
  <c r="L31" i="5" s="1"/>
  <c r="J31" i="5" s="1"/>
  <c r="N43" i="5"/>
  <c r="L43" i="5" s="1"/>
  <c r="J43" i="5" s="1"/>
  <c r="N86" i="4"/>
  <c r="L86" i="4" s="1"/>
  <c r="J86" i="4" s="1"/>
  <c r="N165" i="4"/>
  <c r="L165" i="4" s="1"/>
  <c r="J165" i="4" s="1"/>
  <c r="N80" i="4"/>
  <c r="L80" i="4" s="1"/>
  <c r="J80" i="4" s="1"/>
  <c r="N97" i="4"/>
  <c r="L97" i="4" s="1"/>
  <c r="J97" i="4" s="1"/>
  <c r="N101" i="4"/>
  <c r="L101" i="4" s="1"/>
  <c r="J101" i="4" s="1"/>
  <c r="N160" i="4"/>
  <c r="L160" i="4" s="1"/>
  <c r="J160" i="4" s="1"/>
  <c r="N129" i="4"/>
  <c r="L129" i="4" s="1"/>
  <c r="J129" i="4" s="1"/>
  <c r="N159" i="4"/>
  <c r="L159" i="4" s="1"/>
  <c r="J159" i="4" s="1"/>
  <c r="N96" i="4"/>
  <c r="L96" i="4" s="1"/>
  <c r="J96" i="4" s="1"/>
  <c r="N52" i="4"/>
  <c r="L52" i="4" s="1"/>
  <c r="J52" i="4" s="1"/>
  <c r="N164" i="4"/>
  <c r="L164" i="4" s="1"/>
  <c r="J164" i="4" s="1"/>
  <c r="N65" i="4"/>
  <c r="L65" i="4" s="1"/>
  <c r="J65" i="4" s="1"/>
  <c r="N178" i="4"/>
  <c r="L178" i="4" s="1"/>
  <c r="J178" i="4" s="1"/>
  <c r="N99" i="4"/>
  <c r="L99" i="4" s="1"/>
  <c r="J99" i="4" s="1"/>
  <c r="N122" i="4"/>
  <c r="L122" i="4" s="1"/>
  <c r="J122" i="4" s="1"/>
  <c r="N102" i="4"/>
  <c r="L102" i="4" s="1"/>
  <c r="J102" i="4" s="1"/>
  <c r="N63" i="4"/>
  <c r="L63" i="4" s="1"/>
  <c r="J63" i="4" s="1"/>
  <c r="N98" i="4"/>
  <c r="L98" i="4" s="1"/>
  <c r="J98" i="4" s="1"/>
  <c r="N128" i="4"/>
  <c r="L128" i="4" s="1"/>
  <c r="J128" i="4" s="1"/>
  <c r="N114" i="3"/>
  <c r="L114" i="3" s="1"/>
  <c r="J114" i="3" s="1"/>
  <c r="N132" i="3"/>
  <c r="L132" i="3" s="1"/>
  <c r="J132" i="3" s="1"/>
  <c r="N192" i="3"/>
  <c r="L192" i="3" s="1"/>
  <c r="J192" i="3" s="1"/>
  <c r="N84" i="3"/>
  <c r="L84" i="3" s="1"/>
  <c r="J84" i="3" s="1"/>
  <c r="N86" i="3"/>
  <c r="L86" i="3" s="1"/>
  <c r="J86" i="3" s="1"/>
  <c r="N89" i="3"/>
  <c r="L89" i="3" s="1"/>
  <c r="J89" i="3" s="1"/>
  <c r="N112" i="3"/>
  <c r="L112" i="3" s="1"/>
  <c r="J112" i="3" s="1"/>
  <c r="N108" i="3"/>
  <c r="L108" i="3" s="1"/>
  <c r="J108" i="3" s="1"/>
  <c r="N129" i="3"/>
  <c r="L129" i="3" s="1"/>
  <c r="J129" i="3" s="1"/>
  <c r="N107" i="3"/>
  <c r="L107" i="3" s="1"/>
  <c r="J107" i="3" s="1"/>
  <c r="N138" i="3"/>
  <c r="L138" i="3" s="1"/>
  <c r="J138" i="3" s="1"/>
  <c r="N141" i="3"/>
  <c r="L141" i="3" s="1"/>
  <c r="J141" i="3" s="1"/>
  <c r="N66" i="3"/>
  <c r="L66" i="3" s="1"/>
  <c r="J66" i="3" s="1"/>
  <c r="N109" i="3"/>
  <c r="L109" i="3" s="1"/>
  <c r="J109" i="3" s="1"/>
  <c r="N99" i="3"/>
  <c r="L99" i="3" s="1"/>
  <c r="J99" i="3" s="1"/>
  <c r="N101" i="3"/>
  <c r="L101" i="3" s="1"/>
  <c r="J101" i="3" s="1"/>
  <c r="N102" i="3"/>
  <c r="L102" i="3" s="1"/>
  <c r="J102" i="3" s="1"/>
  <c r="R229" i="3"/>
  <c r="N184" i="3"/>
  <c r="L184" i="3" s="1"/>
  <c r="J184" i="3" s="1"/>
  <c r="R4" i="3"/>
  <c r="N111" i="3"/>
  <c r="L111" i="3" s="1"/>
  <c r="J111" i="3" s="1"/>
  <c r="N82" i="3"/>
  <c r="L82" i="3" s="1"/>
  <c r="J82" i="3" s="1"/>
  <c r="N103" i="3"/>
  <c r="L103" i="3" s="1"/>
  <c r="J103" i="3" s="1"/>
  <c r="N142" i="3"/>
  <c r="L142" i="3" s="1"/>
  <c r="J142" i="3" s="1"/>
  <c r="N98" i="3"/>
  <c r="L98" i="3" s="1"/>
  <c r="J98" i="3" s="1"/>
  <c r="N27" i="3"/>
  <c r="L27" i="3" s="1"/>
  <c r="J27" i="3" s="1"/>
  <c r="N88" i="3"/>
  <c r="L88" i="3" s="1"/>
  <c r="J88" i="3" s="1"/>
  <c r="N105" i="3"/>
  <c r="L105" i="3" s="1"/>
  <c r="J105" i="3" s="1"/>
  <c r="N134" i="3"/>
  <c r="L134" i="3" s="1"/>
  <c r="J134" i="3" s="1"/>
  <c r="N59" i="3"/>
  <c r="L59" i="3" s="1"/>
  <c r="J59" i="3" s="1"/>
  <c r="N87" i="3"/>
  <c r="L87" i="3" s="1"/>
  <c r="J87" i="3" s="1"/>
  <c r="N39" i="3"/>
  <c r="L39" i="3" s="1"/>
  <c r="J39" i="3" s="1"/>
  <c r="N20" i="1"/>
  <c r="L20" i="1" s="1"/>
  <c r="J20" i="1" s="1"/>
  <c r="N83" i="1"/>
  <c r="L83" i="1" s="1"/>
  <c r="J83" i="1" s="1"/>
  <c r="N24" i="1"/>
  <c r="L24" i="1" s="1"/>
  <c r="J24" i="1" s="1"/>
  <c r="N100" i="1"/>
  <c r="L100" i="1" s="1"/>
  <c r="J100" i="1" s="1"/>
  <c r="N13" i="1"/>
  <c r="L13" i="1" s="1"/>
  <c r="J13" i="1" s="1"/>
  <c r="N44" i="1"/>
  <c r="L44" i="1" s="1"/>
  <c r="J44" i="1" s="1"/>
  <c r="N53" i="1"/>
  <c r="L53" i="1" s="1"/>
  <c r="J53" i="1" s="1"/>
  <c r="N81" i="1"/>
  <c r="L81" i="1" s="1"/>
  <c r="J81" i="1" s="1"/>
  <c r="N39" i="1"/>
  <c r="L39" i="1" s="1"/>
  <c r="J39" i="1" s="1"/>
  <c r="N37" i="1"/>
  <c r="L37" i="1" s="1"/>
  <c r="J37" i="1" s="1"/>
  <c r="N101" i="1"/>
  <c r="L101" i="1" s="1"/>
  <c r="J101" i="1" s="1"/>
  <c r="N31" i="1"/>
  <c r="L31" i="1" s="1"/>
  <c r="J31" i="1" s="1"/>
  <c r="N38" i="1"/>
  <c r="L38" i="1" s="1"/>
  <c r="J38" i="1" s="1"/>
  <c r="N22" i="1"/>
  <c r="L22" i="1" s="1"/>
  <c r="J22" i="1" s="1"/>
  <c r="N23" i="1"/>
  <c r="L23" i="1" s="1"/>
  <c r="J23" i="1" s="1"/>
  <c r="N45" i="1"/>
  <c r="L45" i="1" s="1"/>
  <c r="J45" i="1" s="1"/>
  <c r="N96" i="1"/>
  <c r="L96" i="1" s="1"/>
  <c r="J96" i="1" s="1"/>
  <c r="Q10" i="18"/>
  <c r="Q4" i="18"/>
  <c r="Q5" i="18"/>
  <c r="Q15" i="18"/>
  <c r="Q14" i="18"/>
  <c r="Q12" i="18"/>
  <c r="Q22" i="18"/>
  <c r="Q20" i="18"/>
  <c r="Q28" i="18"/>
  <c r="Q23" i="18"/>
  <c r="Q73" i="18"/>
  <c r="Q25" i="18"/>
  <c r="Q11" i="18"/>
  <c r="Q30" i="18"/>
  <c r="Q39" i="18"/>
  <c r="Q54" i="18"/>
  <c r="Q52" i="18"/>
  <c r="Q53" i="18"/>
  <c r="N79" i="4"/>
  <c r="L79" i="4" s="1"/>
  <c r="J79" i="4" s="1"/>
  <c r="N124" i="4"/>
  <c r="L124" i="4" s="1"/>
  <c r="J124" i="4" s="1"/>
  <c r="N132" i="4"/>
  <c r="L132" i="4" s="1"/>
  <c r="J132" i="4" s="1"/>
  <c r="N67" i="11"/>
  <c r="L67" i="11" s="1"/>
  <c r="J67" i="11" s="1"/>
  <c r="N54" i="11"/>
  <c r="L54" i="11" s="1"/>
  <c r="J54" i="11" s="1"/>
  <c r="N90" i="11"/>
  <c r="L90" i="11" s="1"/>
  <c r="J90" i="11" s="1"/>
  <c r="N55" i="11"/>
  <c r="L55" i="11" s="1"/>
  <c r="J55" i="11" s="1"/>
  <c r="N36" i="11"/>
  <c r="L36" i="11" s="1"/>
  <c r="J36" i="11" s="1"/>
  <c r="S20" i="11"/>
  <c r="R20" i="11"/>
  <c r="Q20" i="11"/>
  <c r="N91" i="5"/>
  <c r="L91" i="5" s="1"/>
  <c r="J91" i="5" s="1"/>
  <c r="N59" i="5"/>
  <c r="L59" i="5" s="1"/>
  <c r="J59" i="5" s="1"/>
  <c r="N21" i="5"/>
  <c r="L21" i="5" s="1"/>
  <c r="J21" i="5" s="1"/>
  <c r="S30" i="11"/>
  <c r="Q30" i="11"/>
  <c r="R30" i="11"/>
  <c r="N139" i="3"/>
  <c r="L139" i="3" s="1"/>
  <c r="J139" i="3" s="1"/>
  <c r="R31" i="11"/>
  <c r="S31" i="11"/>
  <c r="Q31" i="11"/>
  <c r="R6" i="11"/>
  <c r="S6" i="11"/>
  <c r="Q6" i="11"/>
  <c r="R12" i="21"/>
  <c r="S12" i="21"/>
  <c r="Q12" i="21"/>
  <c r="N60" i="3"/>
  <c r="L60" i="3" s="1"/>
  <c r="J60" i="3" s="1"/>
  <c r="N100" i="3"/>
  <c r="L100" i="3" s="1"/>
  <c r="J100" i="3" s="1"/>
  <c r="N110" i="3"/>
  <c r="L110" i="3" s="1"/>
  <c r="J110" i="3" s="1"/>
  <c r="N40" i="3"/>
  <c r="L40" i="3" s="1"/>
  <c r="J40" i="3" s="1"/>
  <c r="N21" i="3"/>
  <c r="L21" i="3" s="1"/>
  <c r="J21" i="3" s="1"/>
  <c r="N91" i="3"/>
  <c r="L91" i="3" s="1"/>
  <c r="J91" i="3" s="1"/>
  <c r="N106" i="3"/>
  <c r="L106" i="3" s="1"/>
  <c r="J106" i="3" s="1"/>
  <c r="N56" i="3"/>
  <c r="L56" i="3" s="1"/>
  <c r="J56" i="3" s="1"/>
  <c r="N191" i="3"/>
  <c r="L191" i="3" s="1"/>
  <c r="J191" i="3" s="1"/>
  <c r="N130" i="3"/>
  <c r="L130" i="3" s="1"/>
  <c r="J130" i="3" s="1"/>
  <c r="N57" i="3"/>
  <c r="L57" i="3" s="1"/>
  <c r="J57" i="3" s="1"/>
  <c r="N137" i="3"/>
  <c r="L137" i="3" s="1"/>
  <c r="J137" i="3" s="1"/>
  <c r="N182" i="3"/>
  <c r="L182" i="3" s="1"/>
  <c r="J182" i="3" s="1"/>
  <c r="N78" i="3"/>
  <c r="L78" i="3" s="1"/>
  <c r="J78" i="3" s="1"/>
  <c r="N149" i="3"/>
  <c r="L149" i="3" s="1"/>
  <c r="J149" i="3" s="1"/>
  <c r="N46" i="3"/>
  <c r="L46" i="3" s="1"/>
  <c r="J46" i="3" s="1"/>
  <c r="S23" i="11"/>
  <c r="R23" i="11"/>
  <c r="Q23" i="11"/>
  <c r="Q58" i="11"/>
  <c r="R58" i="11"/>
  <c r="S58" i="11"/>
  <c r="S40" i="11"/>
  <c r="Q40" i="11"/>
  <c r="R40" i="11"/>
  <c r="S19" i="11"/>
  <c r="R19" i="11"/>
  <c r="Q19" i="11"/>
  <c r="N25" i="11"/>
  <c r="L25" i="11" s="1"/>
  <c r="J25" i="11" s="1"/>
  <c r="N84" i="4"/>
  <c r="L84" i="4" s="1"/>
  <c r="J84" i="4" s="1"/>
  <c r="N105" i="4"/>
  <c r="L105" i="4" s="1"/>
  <c r="J105" i="4" s="1"/>
  <c r="N39" i="4"/>
  <c r="L39" i="4" s="1"/>
  <c r="J39" i="4" s="1"/>
  <c r="N41" i="4"/>
  <c r="L41" i="4" s="1"/>
  <c r="J41" i="4" s="1"/>
  <c r="N23" i="4"/>
  <c r="L23" i="4" s="1"/>
  <c r="J23" i="4" s="1"/>
  <c r="R73" i="3"/>
  <c r="N54" i="3"/>
  <c r="L54" i="3" s="1"/>
  <c r="J54" i="3" s="1"/>
  <c r="N25" i="3"/>
  <c r="L25" i="3" s="1"/>
  <c r="J25" i="3" s="1"/>
  <c r="N135" i="3"/>
  <c r="L135" i="3" s="1"/>
  <c r="J135" i="3" s="1"/>
  <c r="L14" i="14"/>
  <c r="J14" i="14" s="1"/>
  <c r="L3" i="14"/>
  <c r="J3" i="14" s="1"/>
  <c r="N36" i="15"/>
  <c r="L36" i="15" s="1"/>
  <c r="J36" i="15" s="1"/>
  <c r="N10" i="15"/>
  <c r="L10" i="15" s="1"/>
  <c r="J10" i="15" s="1"/>
  <c r="N13" i="11"/>
  <c r="L13" i="11" s="1"/>
  <c r="J13" i="11" s="1"/>
  <c r="Q4" i="21"/>
  <c r="S4" i="21"/>
  <c r="R4" i="21"/>
  <c r="S14" i="21"/>
  <c r="R14" i="21"/>
  <c r="Q14" i="21"/>
  <c r="Q8" i="21"/>
  <c r="R8" i="21"/>
  <c r="S8" i="21"/>
  <c r="R5" i="21"/>
  <c r="S5" i="21"/>
  <c r="Q5" i="21"/>
  <c r="S3" i="21"/>
  <c r="Q3" i="21"/>
  <c r="R3" i="21"/>
  <c r="R7" i="21"/>
  <c r="Q7" i="21"/>
  <c r="S7" i="21"/>
  <c r="Q6" i="21"/>
  <c r="S6" i="21"/>
  <c r="R6" i="21"/>
  <c r="R15" i="8"/>
  <c r="Q15" i="8"/>
  <c r="S15" i="8"/>
  <c r="N40" i="4"/>
  <c r="L40" i="4" s="1"/>
  <c r="J40" i="4" s="1"/>
  <c r="N25" i="4"/>
  <c r="L25" i="4" s="1"/>
  <c r="J25" i="4" s="1"/>
  <c r="N81" i="4"/>
  <c r="L81" i="4" s="1"/>
  <c r="J81" i="4" s="1"/>
  <c r="S9" i="3"/>
  <c r="Q95" i="3"/>
  <c r="S73" i="3"/>
  <c r="R6" i="3"/>
  <c r="Q52" i="3"/>
  <c r="R61" i="3"/>
  <c r="S14" i="3"/>
  <c r="Q18" i="3"/>
  <c r="R62" i="3"/>
  <c r="S8" i="3"/>
  <c r="S26" i="3"/>
  <c r="Q23" i="3"/>
  <c r="R47" i="3"/>
  <c r="R36" i="3"/>
  <c r="R43" i="3"/>
  <c r="R167" i="3"/>
  <c r="R166" i="3"/>
  <c r="Q116" i="3"/>
  <c r="Q58" i="3"/>
  <c r="R228" i="3"/>
  <c r="Q33" i="3"/>
  <c r="S231" i="3"/>
  <c r="R77" i="3"/>
  <c r="R233" i="3"/>
  <c r="R224" i="3"/>
  <c r="R211" i="3"/>
  <c r="N92" i="5"/>
  <c r="L92" i="5" s="1"/>
  <c r="J92" i="5" s="1"/>
  <c r="N56" i="5"/>
  <c r="L56" i="5" s="1"/>
  <c r="J56" i="5" s="1"/>
  <c r="N78" i="4"/>
  <c r="L78" i="4" s="1"/>
  <c r="J78" i="4" s="1"/>
  <c r="N73" i="4"/>
  <c r="L73" i="4" s="1"/>
  <c r="J73" i="4" s="1"/>
  <c r="N100" i="4"/>
  <c r="L100" i="4" s="1"/>
  <c r="J100" i="4" s="1"/>
  <c r="N133" i="4"/>
  <c r="L133" i="4" s="1"/>
  <c r="J133" i="4" s="1"/>
  <c r="N126" i="4"/>
  <c r="L126" i="4" s="1"/>
  <c r="J126" i="4" s="1"/>
  <c r="N177" i="4"/>
  <c r="L177" i="4" s="1"/>
  <c r="J177" i="4" s="1"/>
  <c r="N166" i="4"/>
  <c r="L166" i="4" s="1"/>
  <c r="J166" i="4" s="1"/>
  <c r="S17" i="3"/>
  <c r="N57" i="11"/>
  <c r="L57" i="11" s="1"/>
  <c r="J57" i="11" s="1"/>
  <c r="S90" i="3"/>
  <c r="N21" i="11"/>
  <c r="L21" i="11" s="1"/>
  <c r="J21" i="11" s="1"/>
  <c r="Q15" i="7"/>
  <c r="S15" i="7"/>
  <c r="R15" i="7"/>
  <c r="Q4" i="13"/>
  <c r="R4" i="13"/>
  <c r="S4" i="13"/>
  <c r="Q8" i="13"/>
  <c r="R8" i="13"/>
  <c r="S8" i="13"/>
  <c r="S11" i="13"/>
  <c r="Q11" i="13"/>
  <c r="R11" i="13"/>
  <c r="S16" i="13"/>
  <c r="Q16" i="13"/>
  <c r="R16" i="13"/>
  <c r="R28" i="13"/>
  <c r="S28" i="13"/>
  <c r="Q28" i="13"/>
  <c r="R7" i="13"/>
  <c r="S7" i="13"/>
  <c r="Q7" i="13"/>
  <c r="S15" i="13"/>
  <c r="Q15" i="13"/>
  <c r="R15" i="13"/>
  <c r="R18" i="13"/>
  <c r="S18" i="13"/>
  <c r="Q18" i="13"/>
  <c r="Q17" i="13"/>
  <c r="R17" i="13"/>
  <c r="S17" i="13"/>
  <c r="Q3" i="13"/>
  <c r="R3" i="13"/>
  <c r="S3" i="13"/>
  <c r="S5" i="13"/>
  <c r="Q5" i="13"/>
  <c r="R5" i="13"/>
  <c r="Q10" i="13"/>
  <c r="R10" i="13"/>
  <c r="S10" i="13"/>
  <c r="Q9" i="13"/>
  <c r="R9" i="13"/>
  <c r="S9" i="13"/>
  <c r="Q13" i="13"/>
  <c r="R13" i="13"/>
  <c r="S13" i="13"/>
  <c r="Q21" i="13"/>
  <c r="R21" i="13"/>
  <c r="S21" i="13"/>
  <c r="S54" i="6"/>
  <c r="Q54" i="6"/>
  <c r="R54" i="6"/>
  <c r="N35" i="4"/>
  <c r="L35" i="4" s="1"/>
  <c r="J35" i="4" s="1"/>
  <c r="N36" i="4"/>
  <c r="L36" i="4" s="1"/>
  <c r="J36" i="4" s="1"/>
  <c r="N49" i="4"/>
  <c r="L49" i="4" s="1"/>
  <c r="J49" i="4" s="1"/>
  <c r="R9" i="21"/>
  <c r="Q9" i="21"/>
  <c r="S9" i="21"/>
  <c r="Q224" i="3"/>
  <c r="S7" i="3"/>
  <c r="Q61" i="3"/>
  <c r="R14" i="3"/>
  <c r="Q26" i="3"/>
  <c r="Q183" i="3"/>
  <c r="R30" i="3"/>
  <c r="Q120" i="3"/>
  <c r="N34" i="3"/>
  <c r="L34" i="3" s="1"/>
  <c r="J34" i="3" s="1"/>
  <c r="S4" i="3"/>
  <c r="S193" i="3"/>
  <c r="Q17" i="3"/>
  <c r="S229" i="3"/>
  <c r="S13" i="3"/>
  <c r="R227" i="3"/>
  <c r="Q90" i="3"/>
  <c r="S83" i="3"/>
  <c r="R232" i="3"/>
  <c r="Q229" i="3"/>
  <c r="R3" i="3"/>
  <c r="S6" i="3"/>
  <c r="Q28" i="3"/>
  <c r="Q74" i="3"/>
  <c r="R185" i="3"/>
  <c r="Q230" i="3"/>
  <c r="Q231" i="3"/>
  <c r="N55" i="3"/>
  <c r="L55" i="3" s="1"/>
  <c r="J55" i="3" s="1"/>
  <c r="S3" i="3"/>
  <c r="Q7" i="3"/>
  <c r="R26" i="3"/>
  <c r="R190" i="3"/>
  <c r="R48" i="3"/>
  <c r="S31" i="3"/>
  <c r="S228" i="3"/>
  <c r="Q83" i="3"/>
  <c r="N29" i="3"/>
  <c r="L29" i="3" s="1"/>
  <c r="J29" i="3" s="1"/>
  <c r="S20" i="13"/>
  <c r="Q20" i="13"/>
  <c r="R20" i="13"/>
  <c r="S6" i="13"/>
  <c r="R6" i="13"/>
  <c r="Q6" i="13"/>
  <c r="L9" i="14"/>
  <c r="J9" i="14" s="1"/>
  <c r="Q12" i="14"/>
  <c r="O12" i="14"/>
  <c r="P12" i="14"/>
  <c r="N18" i="11"/>
  <c r="L18" i="11" s="1"/>
  <c r="J18" i="11" s="1"/>
  <c r="N33" i="11"/>
  <c r="L33" i="11" s="1"/>
  <c r="J33" i="11" s="1"/>
  <c r="N5" i="11"/>
  <c r="L5" i="11" s="1"/>
  <c r="J5" i="11" s="1"/>
  <c r="R12" i="8"/>
  <c r="S12" i="8"/>
  <c r="Q12" i="8"/>
  <c r="S11" i="8"/>
  <c r="Q11" i="8"/>
  <c r="R11" i="8"/>
  <c r="S7" i="8"/>
  <c r="Q7" i="8"/>
  <c r="R7" i="8"/>
  <c r="R9" i="8"/>
  <c r="S9" i="8"/>
  <c r="Q9" i="8"/>
  <c r="S5" i="8"/>
  <c r="Q5" i="8"/>
  <c r="R5" i="8"/>
  <c r="S13" i="8"/>
  <c r="Q13" i="8"/>
  <c r="R13" i="8"/>
  <c r="R3" i="8"/>
  <c r="S3" i="8"/>
  <c r="Q3" i="8"/>
  <c r="R8" i="8"/>
  <c r="S8" i="8"/>
  <c r="Q8" i="8"/>
  <c r="R6" i="8"/>
  <c r="S6" i="8"/>
  <c r="Q6" i="8"/>
  <c r="R4" i="8"/>
  <c r="S4" i="8"/>
  <c r="Q4" i="8"/>
  <c r="S10" i="8"/>
  <c r="Q10" i="8"/>
  <c r="R10" i="8"/>
  <c r="S14" i="8"/>
  <c r="Q14" i="8"/>
  <c r="R14" i="8"/>
  <c r="S11" i="7"/>
  <c r="Q11" i="7"/>
  <c r="R11" i="7"/>
  <c r="S4" i="7"/>
  <c r="Q4" i="7"/>
  <c r="R4" i="7"/>
  <c r="R9" i="7"/>
  <c r="S9" i="7"/>
  <c r="Q9" i="7"/>
  <c r="S14" i="7"/>
  <c r="Q14" i="7"/>
  <c r="R14" i="7"/>
  <c r="R3" i="7"/>
  <c r="Q3" i="7"/>
  <c r="S3" i="7"/>
  <c r="S7" i="7"/>
  <c r="Q7" i="7"/>
  <c r="R7" i="7"/>
  <c r="S6" i="7"/>
  <c r="R6" i="7"/>
  <c r="Q6" i="7"/>
  <c r="S13" i="7"/>
  <c r="Q13" i="7"/>
  <c r="R13" i="7"/>
  <c r="R12" i="7"/>
  <c r="S12" i="7"/>
  <c r="Q12" i="7"/>
  <c r="N4" i="10"/>
  <c r="L4" i="10" s="1"/>
  <c r="J4" i="10" s="1"/>
  <c r="Q3" i="10"/>
  <c r="R3" i="10"/>
  <c r="S3" i="10"/>
  <c r="N18" i="4"/>
  <c r="L18" i="4" s="1"/>
  <c r="J18" i="4" s="1"/>
  <c r="N37" i="4"/>
  <c r="L37" i="4" s="1"/>
  <c r="J37" i="4" s="1"/>
  <c r="S49" i="3"/>
  <c r="R49" i="3"/>
  <c r="Q49" i="3"/>
  <c r="S188" i="3"/>
  <c r="Q188" i="3"/>
  <c r="S189" i="3"/>
  <c r="Q189" i="3"/>
  <c r="Q11" i="3"/>
  <c r="S11" i="3"/>
  <c r="Q22" i="3"/>
  <c r="R22" i="3"/>
  <c r="S22" i="3"/>
  <c r="Q150" i="3"/>
  <c r="S150" i="3"/>
  <c r="R150" i="3"/>
  <c r="S226" i="3"/>
  <c r="Q226" i="3"/>
  <c r="R52" i="3"/>
  <c r="Q6" i="3"/>
  <c r="S166" i="3"/>
  <c r="S36" i="3"/>
  <c r="S33" i="3"/>
  <c r="R35" i="3"/>
  <c r="R231" i="3"/>
  <c r="R193" i="3"/>
  <c r="Q3" i="3"/>
  <c r="Q73" i="3"/>
  <c r="Q232" i="3"/>
  <c r="Q36" i="3"/>
  <c r="Q13" i="3"/>
  <c r="S230" i="3"/>
  <c r="Q227" i="3"/>
  <c r="R230" i="3"/>
  <c r="S52" i="3"/>
  <c r="S120" i="3"/>
  <c r="S183" i="3"/>
  <c r="S23" i="3"/>
  <c r="S77" i="3"/>
  <c r="R90" i="3"/>
  <c r="S224" i="3"/>
  <c r="R9" i="3"/>
  <c r="R115" i="3"/>
  <c r="R95" i="3"/>
  <c r="R187" i="3"/>
  <c r="R225" i="3"/>
  <c r="R13" i="3"/>
  <c r="R120" i="3"/>
  <c r="R31" i="3"/>
  <c r="R7" i="3"/>
  <c r="R23" i="3"/>
  <c r="Q31" i="3"/>
  <c r="Q4" i="3"/>
  <c r="R116" i="3"/>
  <c r="Q35" i="3"/>
  <c r="Q225" i="3"/>
  <c r="Q167" i="3"/>
  <c r="S211" i="3"/>
  <c r="Q9" i="3"/>
  <c r="S116" i="3"/>
  <c r="S61" i="3"/>
  <c r="S233" i="3"/>
  <c r="R17" i="3"/>
  <c r="S232" i="3"/>
  <c r="S187" i="3"/>
  <c r="Q50" i="3"/>
  <c r="R50" i="3"/>
  <c r="S50" i="3"/>
  <c r="Q81" i="3"/>
  <c r="S81" i="3"/>
  <c r="S30" i="3"/>
  <c r="Q30" i="3"/>
  <c r="S185" i="3"/>
  <c r="Q185" i="3"/>
  <c r="R20" i="3"/>
  <c r="S20" i="3"/>
  <c r="Q20" i="3"/>
  <c r="S47" i="3"/>
  <c r="Q47" i="3"/>
  <c r="S190" i="3"/>
  <c r="Q190" i="3"/>
  <c r="S43" i="3"/>
  <c r="Q43" i="3"/>
  <c r="S48" i="3"/>
  <c r="Q48" i="3"/>
  <c r="Q104" i="3"/>
  <c r="R104" i="3"/>
  <c r="S104" i="3"/>
  <c r="Q14" i="3"/>
  <c r="Q77" i="3"/>
  <c r="S227" i="3"/>
  <c r="S62" i="3"/>
  <c r="R58" i="3"/>
  <c r="R8" i="3"/>
  <c r="R28" i="3"/>
  <c r="R74" i="3"/>
  <c r="Q8" i="3"/>
  <c r="S58" i="3"/>
  <c r="R189" i="3"/>
  <c r="R188" i="3"/>
  <c r="R18" i="3"/>
  <c r="Q166" i="3"/>
  <c r="R83" i="3"/>
  <c r="R183" i="3"/>
  <c r="R33" i="3"/>
  <c r="N19" i="3"/>
  <c r="L19" i="3" s="1"/>
  <c r="J19" i="3" s="1"/>
  <c r="Q228" i="3"/>
  <c r="Q62" i="3"/>
  <c r="Q233" i="3"/>
  <c r="Q115" i="3"/>
  <c r="Q211" i="3"/>
  <c r="S35" i="3"/>
  <c r="S28" i="3"/>
  <c r="S167" i="3"/>
  <c r="R81" i="3"/>
  <c r="S18" i="3"/>
  <c r="S95" i="3"/>
  <c r="S74" i="3"/>
  <c r="R226" i="3"/>
  <c r="S225" i="3"/>
  <c r="S115" i="3"/>
  <c r="N39" i="5"/>
  <c r="L39" i="5" s="1"/>
  <c r="J39" i="5" s="1"/>
  <c r="N32" i="5"/>
  <c r="L32" i="5" s="1"/>
  <c r="J32" i="5" s="1"/>
  <c r="N34" i="5"/>
  <c r="L34" i="5" s="1"/>
  <c r="J34" i="5" s="1"/>
  <c r="N51" i="4"/>
  <c r="L51" i="4" s="1"/>
  <c r="J51" i="4" s="1"/>
  <c r="N45" i="4"/>
  <c r="L45" i="4" s="1"/>
  <c r="J45" i="4" s="1"/>
  <c r="N87" i="4"/>
  <c r="L87" i="4" s="1"/>
  <c r="J87" i="4" s="1"/>
  <c r="N41" i="3"/>
  <c r="L41" i="3" s="1"/>
  <c r="J41" i="3" s="1"/>
  <c r="N92" i="3"/>
  <c r="L92" i="3" s="1"/>
  <c r="J92" i="3" s="1"/>
  <c r="N145" i="3"/>
  <c r="L145" i="3" s="1"/>
  <c r="J145" i="3" s="1"/>
  <c r="N85" i="3"/>
  <c r="L85" i="3" s="1"/>
  <c r="J85" i="3" s="1"/>
  <c r="N32" i="3"/>
  <c r="L32" i="3" s="1"/>
  <c r="J32" i="3" s="1"/>
  <c r="N53" i="3"/>
  <c r="L53" i="3" s="1"/>
  <c r="J53" i="3" s="1"/>
  <c r="N35" i="5"/>
  <c r="L35" i="5" s="1"/>
  <c r="J35" i="5" s="1"/>
  <c r="S29" i="5"/>
  <c r="R29" i="5"/>
  <c r="Q29" i="5"/>
  <c r="S30" i="5"/>
  <c r="R30" i="5"/>
  <c r="Q30" i="5"/>
  <c r="Q54" i="5"/>
  <c r="S54" i="5"/>
  <c r="R54" i="5"/>
  <c r="S36" i="5"/>
  <c r="R36" i="5"/>
  <c r="Q36" i="5"/>
  <c r="Q34" i="4"/>
  <c r="R8" i="4"/>
  <c r="R33" i="18"/>
  <c r="S33" i="18"/>
  <c r="R21" i="18"/>
  <c r="S21" i="18"/>
  <c r="R74" i="18"/>
  <c r="S74" i="18"/>
  <c r="R81" i="18"/>
  <c r="S81" i="18"/>
  <c r="R83" i="18"/>
  <c r="S83" i="18"/>
  <c r="R85" i="18"/>
  <c r="S85" i="18"/>
  <c r="R55" i="18"/>
  <c r="S55" i="18"/>
  <c r="R29" i="18"/>
  <c r="S29" i="18"/>
  <c r="R39" i="18"/>
  <c r="S39" i="18"/>
  <c r="R54" i="18"/>
  <c r="S54" i="18"/>
  <c r="R52" i="18"/>
  <c r="S52" i="18"/>
  <c r="R53" i="18"/>
  <c r="S53" i="18"/>
  <c r="S69" i="18"/>
  <c r="R69" i="18"/>
  <c r="R75" i="18"/>
  <c r="S75" i="18"/>
  <c r="R82" i="18"/>
  <c r="S82" i="18"/>
  <c r="R84" i="18"/>
  <c r="S84" i="18"/>
  <c r="R86" i="18"/>
  <c r="S86" i="18"/>
  <c r="S30" i="18"/>
  <c r="R30" i="18"/>
  <c r="S31" i="18"/>
  <c r="R31" i="18"/>
  <c r="R11" i="18"/>
  <c r="S11" i="18"/>
  <c r="S34" i="18"/>
  <c r="R34" i="18"/>
  <c r="R25" i="18"/>
  <c r="S25" i="18"/>
  <c r="S6" i="18"/>
  <c r="R6" i="18"/>
  <c r="R9" i="18"/>
  <c r="S9" i="18"/>
  <c r="R18" i="18"/>
  <c r="Q18" i="18"/>
  <c r="S18" i="18"/>
  <c r="L10" i="14"/>
  <c r="J10" i="14" s="1"/>
  <c r="L6" i="14"/>
  <c r="J6" i="14" s="1"/>
  <c r="Q5" i="5"/>
  <c r="Q3" i="5"/>
  <c r="S14" i="5"/>
  <c r="S41" i="5"/>
  <c r="R33" i="5"/>
  <c r="R117" i="5"/>
  <c r="Q26" i="5"/>
  <c r="R5" i="5"/>
  <c r="Q14" i="5"/>
  <c r="Q41" i="5"/>
  <c r="Q28" i="5"/>
  <c r="Q116" i="5"/>
  <c r="Q75" i="5"/>
  <c r="R11" i="5"/>
  <c r="Q27" i="5"/>
  <c r="Q17" i="5"/>
  <c r="Q24" i="5"/>
  <c r="R19" i="5"/>
  <c r="Q76" i="5"/>
  <c r="S6" i="5"/>
  <c r="R7" i="5"/>
  <c r="Q11" i="5"/>
  <c r="R52" i="5"/>
  <c r="S69" i="5"/>
  <c r="Q19" i="5"/>
  <c r="S26" i="5"/>
  <c r="Q15" i="5"/>
  <c r="Q38" i="5"/>
  <c r="S4" i="5"/>
  <c r="Q68" i="5"/>
  <c r="S22" i="5"/>
  <c r="Q93" i="5"/>
  <c r="S33" i="5"/>
  <c r="Q47" i="5"/>
  <c r="S117" i="5"/>
  <c r="R22" i="5"/>
  <c r="Q6" i="5"/>
  <c r="Q7" i="5"/>
  <c r="Q9" i="5"/>
  <c r="Q52" i="5"/>
  <c r="Q55" i="5"/>
  <c r="Q69" i="5"/>
  <c r="Q25" i="5"/>
  <c r="Q90" i="5"/>
  <c r="Q20" i="5"/>
  <c r="R4" i="5"/>
  <c r="S76" i="5"/>
  <c r="R26" i="5"/>
  <c r="S24" i="5"/>
  <c r="S17" i="5"/>
  <c r="R41" i="5"/>
  <c r="S27" i="5"/>
  <c r="R14" i="5"/>
  <c r="R6" i="5"/>
  <c r="S7" i="5"/>
  <c r="R69" i="5"/>
  <c r="R76" i="5"/>
  <c r="S47" i="5"/>
  <c r="S93" i="5"/>
  <c r="R24" i="5"/>
  <c r="S68" i="5"/>
  <c r="R17" i="5"/>
  <c r="R27" i="5"/>
  <c r="S38" i="5"/>
  <c r="Q4" i="5"/>
  <c r="S20" i="5"/>
  <c r="R47" i="5"/>
  <c r="S90" i="5"/>
  <c r="R93" i="5"/>
  <c r="S25" i="5"/>
  <c r="R68" i="5"/>
  <c r="S55" i="5"/>
  <c r="S9" i="5"/>
  <c r="R38" i="5"/>
  <c r="S15" i="5"/>
  <c r="Q117" i="5"/>
  <c r="S75" i="5"/>
  <c r="R20" i="5"/>
  <c r="S116" i="5"/>
  <c r="R90" i="5"/>
  <c r="R25" i="5"/>
  <c r="S28" i="5"/>
  <c r="R55" i="5"/>
  <c r="R9" i="5"/>
  <c r="R15" i="5"/>
  <c r="S52" i="5"/>
  <c r="R75" i="5"/>
  <c r="R116" i="5"/>
  <c r="S19" i="5"/>
  <c r="R28" i="5"/>
  <c r="S11" i="5"/>
  <c r="S5" i="5"/>
  <c r="Q33" i="5"/>
  <c r="Q22" i="5"/>
  <c r="S3" i="5"/>
  <c r="R3" i="5"/>
  <c r="Q8" i="4"/>
  <c r="Q6" i="4"/>
  <c r="R34" i="4"/>
  <c r="S34" i="4"/>
  <c r="S6" i="4"/>
  <c r="R6" i="4"/>
  <c r="S8" i="4"/>
  <c r="R131" i="4"/>
  <c r="Q191" i="4"/>
  <c r="Q131" i="4"/>
  <c r="S72" i="4"/>
  <c r="Q187" i="4"/>
  <c r="R191" i="4"/>
  <c r="R72" i="4"/>
  <c r="Q54" i="4"/>
  <c r="R185" i="4"/>
  <c r="Q28" i="4"/>
  <c r="Q189" i="4"/>
  <c r="Q42" i="4"/>
  <c r="Q27" i="4"/>
  <c r="R187" i="4"/>
  <c r="S14" i="4"/>
  <c r="Q13" i="4"/>
  <c r="S22" i="4"/>
  <c r="Q20" i="4"/>
  <c r="S29" i="4"/>
  <c r="Q95" i="4"/>
  <c r="S168" i="4"/>
  <c r="Q108" i="4"/>
  <c r="S71" i="4"/>
  <c r="Q33" i="4"/>
  <c r="Q186" i="4"/>
  <c r="Q123" i="4"/>
  <c r="Q72" i="4"/>
  <c r="S191" i="4"/>
  <c r="S131" i="4"/>
  <c r="S59" i="4"/>
  <c r="S190" i="4"/>
  <c r="Q16" i="4"/>
  <c r="Q46" i="4"/>
  <c r="S54" i="4"/>
  <c r="S27" i="4"/>
  <c r="R54" i="4"/>
  <c r="S189" i="4"/>
  <c r="R27" i="4"/>
  <c r="Q185" i="4"/>
  <c r="R189" i="4"/>
  <c r="S42" i="4"/>
  <c r="S28" i="4"/>
  <c r="R42" i="4"/>
  <c r="S185" i="4"/>
  <c r="R28" i="4"/>
  <c r="S187" i="4"/>
  <c r="Q47" i="4"/>
  <c r="Q59" i="4"/>
  <c r="Q43" i="4"/>
  <c r="Q26" i="4"/>
  <c r="Q190" i="4"/>
  <c r="Q106" i="4"/>
  <c r="Q5" i="4"/>
  <c r="Q32" i="4"/>
  <c r="Q3" i="4"/>
  <c r="Q21" i="4"/>
  <c r="Q12" i="4"/>
  <c r="Q163" i="4"/>
  <c r="Q19" i="4"/>
  <c r="Q48" i="4"/>
  <c r="Q66" i="4"/>
  <c r="Q184" i="4"/>
  <c r="Q183" i="4"/>
  <c r="Q188" i="4"/>
  <c r="R14" i="4"/>
  <c r="R22" i="4"/>
  <c r="R29" i="4"/>
  <c r="R168" i="4"/>
  <c r="R71" i="4"/>
  <c r="S4" i="4"/>
  <c r="R11" i="4"/>
  <c r="Q10" i="4"/>
  <c r="R64" i="4"/>
  <c r="R16" i="4"/>
  <c r="Q30" i="4"/>
  <c r="R46" i="4"/>
  <c r="Q167" i="4"/>
  <c r="Q89" i="4"/>
  <c r="R186" i="4"/>
  <c r="Q82" i="4"/>
  <c r="R135" i="4"/>
  <c r="Q11" i="4"/>
  <c r="Q64" i="4"/>
  <c r="Q135" i="4"/>
  <c r="S188" i="4"/>
  <c r="S183" i="4"/>
  <c r="R190" i="4"/>
  <c r="Q71" i="4"/>
  <c r="S66" i="4"/>
  <c r="Q168" i="4"/>
  <c r="S48" i="4"/>
  <c r="Q29" i="4"/>
  <c r="S163" i="4"/>
  <c r="R59" i="4"/>
  <c r="Q22" i="4"/>
  <c r="S21" i="4"/>
  <c r="Q14" i="4"/>
  <c r="S32" i="4"/>
  <c r="R188" i="4"/>
  <c r="S82" i="4"/>
  <c r="R183" i="4"/>
  <c r="S89" i="4"/>
  <c r="R66" i="4"/>
  <c r="S167" i="4"/>
  <c r="R48" i="4"/>
  <c r="S30" i="4"/>
  <c r="R163" i="4"/>
  <c r="R21" i="4"/>
  <c r="S10" i="4"/>
  <c r="R32" i="4"/>
  <c r="S123" i="4"/>
  <c r="R82" i="4"/>
  <c r="S33" i="4"/>
  <c r="R89" i="4"/>
  <c r="S108" i="4"/>
  <c r="R167" i="4"/>
  <c r="S95" i="4"/>
  <c r="R30" i="4"/>
  <c r="S20" i="4"/>
  <c r="S13" i="4"/>
  <c r="R10" i="4"/>
  <c r="S106" i="4"/>
  <c r="R123" i="4"/>
  <c r="R33" i="4"/>
  <c r="S26" i="4"/>
  <c r="R108" i="4"/>
  <c r="S43" i="4"/>
  <c r="R95" i="4"/>
  <c r="R20" i="4"/>
  <c r="S47" i="4"/>
  <c r="R13" i="4"/>
  <c r="Q4" i="4"/>
  <c r="R106" i="4"/>
  <c r="S184" i="4"/>
  <c r="R26" i="4"/>
  <c r="R43" i="4"/>
  <c r="S19" i="4"/>
  <c r="S12" i="4"/>
  <c r="R47" i="4"/>
  <c r="S3" i="4"/>
  <c r="S5" i="4"/>
  <c r="R4" i="4"/>
  <c r="S135" i="4"/>
  <c r="S186" i="4"/>
  <c r="R184" i="4"/>
  <c r="S46" i="4"/>
  <c r="R19" i="4"/>
  <c r="S16" i="4"/>
  <c r="R12" i="4"/>
  <c r="S64" i="4"/>
  <c r="R3" i="4"/>
  <c r="S11" i="4"/>
  <c r="R5" i="4"/>
  <c r="R9" i="1"/>
  <c r="Q9" i="1"/>
  <c r="S9" i="1"/>
  <c r="R62" i="1"/>
  <c r="S21" i="1"/>
  <c r="Q35" i="1"/>
  <c r="Q5" i="1"/>
  <c r="R4" i="1"/>
  <c r="Q63" i="1"/>
  <c r="S25" i="1"/>
  <c r="Q61" i="1"/>
  <c r="Q14" i="1"/>
  <c r="Q8" i="1"/>
  <c r="S26" i="1"/>
  <c r="R40" i="1"/>
  <c r="S5" i="1"/>
  <c r="R25" i="1"/>
  <c r="Q140" i="1"/>
  <c r="Q62" i="1"/>
  <c r="Q34" i="1"/>
  <c r="Q21" i="1"/>
  <c r="R63" i="1"/>
  <c r="R35" i="1"/>
  <c r="Q109" i="1"/>
  <c r="Q19" i="1"/>
  <c r="R14" i="1"/>
  <c r="R5" i="1"/>
  <c r="Q17" i="1"/>
  <c r="Q15" i="1"/>
  <c r="R8" i="1"/>
  <c r="Q4" i="1"/>
  <c r="R30" i="1"/>
  <c r="Q43" i="1"/>
  <c r="R12" i="1"/>
  <c r="S4" i="18"/>
  <c r="R5" i="18"/>
  <c r="R10" i="18"/>
  <c r="R38" i="18"/>
  <c r="R7" i="18"/>
  <c r="R28" i="18"/>
  <c r="S73" i="18"/>
  <c r="S22" i="18"/>
  <c r="S17" i="18"/>
  <c r="R73" i="18"/>
  <c r="S91" i="18"/>
  <c r="R22" i="18"/>
  <c r="S8" i="18"/>
  <c r="R17" i="18"/>
  <c r="S28" i="18"/>
  <c r="S7" i="18"/>
  <c r="S23" i="18"/>
  <c r="R91" i="18"/>
  <c r="S12" i="18"/>
  <c r="R8" i="18"/>
  <c r="S32" i="18"/>
  <c r="R23" i="18"/>
  <c r="R12" i="18"/>
  <c r="R4" i="18"/>
  <c r="R32" i="18"/>
  <c r="S3" i="18"/>
  <c r="S92" i="18"/>
  <c r="S43" i="18"/>
  <c r="S15" i="18"/>
  <c r="R3" i="18"/>
  <c r="S20" i="18"/>
  <c r="R43" i="18"/>
  <c r="S14" i="18"/>
  <c r="R15" i="18"/>
  <c r="R92" i="18"/>
  <c r="S38" i="18"/>
  <c r="R20" i="18"/>
  <c r="S10" i="18"/>
  <c r="R14" i="18"/>
  <c r="S5" i="18"/>
  <c r="S62" i="1"/>
  <c r="S40" i="1"/>
  <c r="S4" i="1"/>
  <c r="Q50" i="1"/>
  <c r="Q26" i="1"/>
  <c r="Q48" i="1"/>
  <c r="Q30" i="1"/>
  <c r="Q73" i="1"/>
  <c r="Q10" i="1"/>
  <c r="R43" i="1"/>
  <c r="Q79" i="1"/>
  <c r="S63" i="1"/>
  <c r="Q65" i="1"/>
  <c r="Q78" i="1"/>
  <c r="Q25" i="1"/>
  <c r="Q64" i="1"/>
  <c r="S61" i="1"/>
  <c r="Q36" i="1"/>
  <c r="R109" i="1"/>
  <c r="Q16" i="1"/>
  <c r="Q40" i="1"/>
  <c r="Q18" i="1"/>
  <c r="S14" i="1"/>
  <c r="R17" i="1"/>
  <c r="Q60" i="1"/>
  <c r="Q12" i="1"/>
  <c r="S8" i="1"/>
  <c r="Q11" i="1"/>
  <c r="R61" i="1"/>
  <c r="R21" i="1"/>
  <c r="S140" i="1"/>
  <c r="S19" i="1"/>
  <c r="R140" i="1"/>
  <c r="S34" i="1"/>
  <c r="R19" i="1"/>
  <c r="S15" i="1"/>
  <c r="S30" i="1"/>
  <c r="R34" i="1"/>
  <c r="S35" i="1"/>
  <c r="R15" i="1"/>
  <c r="S12" i="1"/>
  <c r="R26" i="1"/>
  <c r="S73" i="1"/>
  <c r="S64" i="1"/>
  <c r="S18" i="1"/>
  <c r="S48" i="1"/>
  <c r="R73" i="1"/>
  <c r="S79" i="1"/>
  <c r="S78" i="1"/>
  <c r="R64" i="1"/>
  <c r="S16" i="1"/>
  <c r="R18" i="1"/>
  <c r="S60" i="1"/>
  <c r="S50" i="1"/>
  <c r="R48" i="1"/>
  <c r="S10" i="1"/>
  <c r="R79" i="1"/>
  <c r="S65" i="1"/>
  <c r="R78" i="1"/>
  <c r="S36" i="1"/>
  <c r="R16" i="1"/>
  <c r="R60" i="1"/>
  <c r="S11" i="1"/>
  <c r="R50" i="1"/>
  <c r="R10" i="1"/>
  <c r="R65" i="1"/>
  <c r="R36" i="1"/>
  <c r="R11" i="1"/>
  <c r="S43" i="1"/>
  <c r="S109" i="1"/>
  <c r="S17" i="1"/>
  <c r="N47" i="10" l="1"/>
  <c r="L47" i="10" s="1"/>
  <c r="J47" i="10" s="1"/>
  <c r="N17" i="13"/>
  <c r="L17" i="13" s="1"/>
  <c r="J17" i="13" s="1"/>
  <c r="N23" i="12"/>
  <c r="L23" i="12" s="1"/>
  <c r="J23" i="12" s="1"/>
  <c r="N27" i="9"/>
  <c r="L27" i="9" s="1"/>
  <c r="J27" i="9" s="1"/>
  <c r="N44" i="9"/>
  <c r="L44" i="9" s="1"/>
  <c r="J44" i="9" s="1"/>
  <c r="N43" i="9"/>
  <c r="L43" i="9" s="1"/>
  <c r="J43" i="9" s="1"/>
  <c r="N14" i="8"/>
  <c r="L14" i="8" s="1"/>
  <c r="J14" i="8" s="1"/>
  <c r="N3" i="18"/>
  <c r="L3" i="18" s="1"/>
  <c r="J3" i="18" s="1"/>
  <c r="N38" i="6"/>
  <c r="L38" i="6" s="1"/>
  <c r="J38" i="6" s="1"/>
  <c r="N12" i="13"/>
  <c r="L12" i="13" s="1"/>
  <c r="J12" i="13" s="1"/>
  <c r="N53" i="12"/>
  <c r="L53" i="12" s="1"/>
  <c r="J53" i="12" s="1"/>
  <c r="N27" i="12"/>
  <c r="L27" i="12" s="1"/>
  <c r="J27" i="12" s="1"/>
  <c r="N39" i="12"/>
  <c r="L39" i="12" s="1"/>
  <c r="J39" i="12" s="1"/>
  <c r="N52" i="12"/>
  <c r="L52" i="12" s="1"/>
  <c r="J52" i="12" s="1"/>
  <c r="N36" i="12"/>
  <c r="L36" i="12" s="1"/>
  <c r="J36" i="12" s="1"/>
  <c r="L13" i="9"/>
  <c r="J13" i="9" s="1"/>
  <c r="L4" i="9"/>
  <c r="J4" i="9" s="1"/>
  <c r="L11" i="9"/>
  <c r="J11" i="9" s="1"/>
  <c r="N54" i="12"/>
  <c r="L54" i="12" s="1"/>
  <c r="J54" i="12" s="1"/>
  <c r="N62" i="12"/>
  <c r="L62" i="12" s="1"/>
  <c r="J62" i="12" s="1"/>
  <c r="N37" i="12"/>
  <c r="L37" i="12" s="1"/>
  <c r="J37" i="12" s="1"/>
  <c r="L16" i="9"/>
  <c r="J16" i="9" s="1"/>
  <c r="L7" i="9"/>
  <c r="J7" i="9" s="1"/>
  <c r="L9" i="9"/>
  <c r="J9" i="9" s="1"/>
  <c r="N8" i="21"/>
  <c r="L8" i="21" s="1"/>
  <c r="J8" i="21" s="1"/>
  <c r="N15" i="8"/>
  <c r="L15" i="8" s="1"/>
  <c r="J15" i="8" s="1"/>
  <c r="N61" i="6"/>
  <c r="L61" i="6" s="1"/>
  <c r="J61" i="6" s="1"/>
  <c r="N34" i="6"/>
  <c r="L34" i="6" s="1"/>
  <c r="J34" i="6" s="1"/>
  <c r="N32" i="6"/>
  <c r="L32" i="6" s="1"/>
  <c r="J32" i="6" s="1"/>
  <c r="N24" i="6"/>
  <c r="L24" i="6" s="1"/>
  <c r="J24" i="6" s="1"/>
  <c r="N41" i="6"/>
  <c r="L41" i="6" s="1"/>
  <c r="J41" i="6" s="1"/>
  <c r="N61" i="12"/>
  <c r="L61" i="12" s="1"/>
  <c r="J61" i="12" s="1"/>
  <c r="N15" i="11"/>
  <c r="L15" i="11" s="1"/>
  <c r="J15" i="11" s="1"/>
  <c r="N7" i="21"/>
  <c r="L7" i="21" s="1"/>
  <c r="J7" i="21" s="1"/>
  <c r="N3" i="21"/>
  <c r="L3" i="21" s="1"/>
  <c r="J3" i="21" s="1"/>
  <c r="N5" i="8"/>
  <c r="L5" i="8" s="1"/>
  <c r="J5" i="8" s="1"/>
  <c r="N59" i="6"/>
  <c r="L59" i="6" s="1"/>
  <c r="J59" i="6" s="1"/>
  <c r="N53" i="6"/>
  <c r="L53" i="6" s="1"/>
  <c r="J53" i="6" s="1"/>
  <c r="N42" i="6"/>
  <c r="L42" i="6" s="1"/>
  <c r="J42" i="6" s="1"/>
  <c r="N27" i="6"/>
  <c r="L27" i="6" s="1"/>
  <c r="J27" i="6" s="1"/>
  <c r="N7" i="6"/>
  <c r="L7" i="6" s="1"/>
  <c r="J7" i="6" s="1"/>
  <c r="N10" i="8"/>
  <c r="L10" i="8" s="1"/>
  <c r="J10" i="8" s="1"/>
  <c r="N12" i="21"/>
  <c r="L12" i="21" s="1"/>
  <c r="J12" i="21" s="1"/>
  <c r="N75" i="18"/>
  <c r="L75" i="18" s="1"/>
  <c r="J75" i="18" s="1"/>
  <c r="N74" i="18"/>
  <c r="L74" i="18" s="1"/>
  <c r="J74" i="18" s="1"/>
  <c r="N82" i="18"/>
  <c r="L82" i="18" s="1"/>
  <c r="J82" i="18" s="1"/>
  <c r="N52" i="18"/>
  <c r="L52" i="18" s="1"/>
  <c r="J52" i="18" s="1"/>
  <c r="N29" i="18"/>
  <c r="L29" i="18" s="1"/>
  <c r="J29" i="18" s="1"/>
  <c r="N81" i="18"/>
  <c r="L81" i="18" s="1"/>
  <c r="J81" i="18" s="1"/>
  <c r="N6" i="10"/>
  <c r="L6" i="10" s="1"/>
  <c r="J6" i="10" s="1"/>
  <c r="N29" i="6"/>
  <c r="L29" i="6" s="1"/>
  <c r="J29" i="6" s="1"/>
  <c r="N11" i="13"/>
  <c r="L11" i="13" s="1"/>
  <c r="J11" i="13" s="1"/>
  <c r="L23" i="9"/>
  <c r="J23" i="9" s="1"/>
  <c r="L3" i="9"/>
  <c r="J3" i="9" s="1"/>
  <c r="L17" i="9"/>
  <c r="J17" i="9" s="1"/>
  <c r="L14" i="9"/>
  <c r="J14" i="9" s="1"/>
  <c r="L8" i="9"/>
  <c r="J8" i="9" s="1"/>
  <c r="L24" i="9"/>
  <c r="J24" i="9" s="1"/>
  <c r="L5" i="9"/>
  <c r="J5" i="9" s="1"/>
  <c r="L12" i="9"/>
  <c r="J12" i="9" s="1"/>
  <c r="L10" i="9"/>
  <c r="J10" i="9" s="1"/>
  <c r="N9" i="21"/>
  <c r="L9" i="21" s="1"/>
  <c r="J9" i="21" s="1"/>
  <c r="N6" i="21"/>
  <c r="L6" i="21" s="1"/>
  <c r="J6" i="21" s="1"/>
  <c r="N4" i="8"/>
  <c r="L4" i="8" s="1"/>
  <c r="J4" i="8" s="1"/>
  <c r="N13" i="8"/>
  <c r="L13" i="8" s="1"/>
  <c r="J13" i="8" s="1"/>
  <c r="N6" i="7"/>
  <c r="L6" i="7" s="1"/>
  <c r="J6" i="7" s="1"/>
  <c r="N67" i="6"/>
  <c r="L67" i="6" s="1"/>
  <c r="J67" i="6" s="1"/>
  <c r="N60" i="6"/>
  <c r="L60" i="6" s="1"/>
  <c r="J60" i="6" s="1"/>
  <c r="N3" i="6"/>
  <c r="L3" i="6" s="1"/>
  <c r="J3" i="6" s="1"/>
  <c r="N11" i="8"/>
  <c r="L11" i="8" s="1"/>
  <c r="J11" i="8" s="1"/>
  <c r="N54" i="18"/>
  <c r="L54" i="18" s="1"/>
  <c r="J54" i="18" s="1"/>
  <c r="N55" i="18"/>
  <c r="L55" i="18" s="1"/>
  <c r="J55" i="18" s="1"/>
  <c r="N14" i="10"/>
  <c r="L14" i="10" s="1"/>
  <c r="J14" i="10" s="1"/>
  <c r="N15" i="7"/>
  <c r="L15" i="7" s="1"/>
  <c r="J15" i="7" s="1"/>
  <c r="N21" i="13"/>
  <c r="L21" i="13" s="1"/>
  <c r="J21" i="13" s="1"/>
  <c r="N7" i="13"/>
  <c r="L7" i="13" s="1"/>
  <c r="J7" i="13" s="1"/>
  <c r="N13" i="13"/>
  <c r="L13" i="13" s="1"/>
  <c r="J13" i="13" s="1"/>
  <c r="N9" i="13"/>
  <c r="L9" i="13" s="1"/>
  <c r="J9" i="13" s="1"/>
  <c r="N18" i="13"/>
  <c r="L18" i="13" s="1"/>
  <c r="J18" i="13" s="1"/>
  <c r="N15" i="13"/>
  <c r="L15" i="13" s="1"/>
  <c r="J15" i="13" s="1"/>
  <c r="N16" i="13"/>
  <c r="L16" i="13" s="1"/>
  <c r="J16" i="13" s="1"/>
  <c r="N33" i="18"/>
  <c r="L33" i="18" s="1"/>
  <c r="J33" i="18" s="1"/>
  <c r="N43" i="6"/>
  <c r="L43" i="6" s="1"/>
  <c r="J43" i="6" s="1"/>
  <c r="N68" i="6"/>
  <c r="L68" i="6" s="1"/>
  <c r="J68" i="6" s="1"/>
  <c r="N16" i="15"/>
  <c r="L16" i="15" s="1"/>
  <c r="J16" i="15" s="1"/>
  <c r="N20" i="13"/>
  <c r="L20" i="13" s="1"/>
  <c r="J20" i="13" s="1"/>
  <c r="N9" i="10"/>
  <c r="L9" i="10" s="1"/>
  <c r="J9" i="10" s="1"/>
  <c r="N5" i="10"/>
  <c r="L5" i="10" s="1"/>
  <c r="J5" i="10" s="1"/>
  <c r="N32" i="10"/>
  <c r="L32" i="10" s="1"/>
  <c r="J32" i="10" s="1"/>
  <c r="N31" i="10"/>
  <c r="L31" i="10" s="1"/>
  <c r="J31" i="10" s="1"/>
  <c r="N21" i="10"/>
  <c r="L21" i="10" s="1"/>
  <c r="J21" i="10" s="1"/>
  <c r="N10" i="10"/>
  <c r="L10" i="10" s="1"/>
  <c r="J10" i="10" s="1"/>
  <c r="N14" i="7"/>
  <c r="L14" i="7" s="1"/>
  <c r="J14" i="7" s="1"/>
  <c r="N12" i="7"/>
  <c r="L12" i="7" s="1"/>
  <c r="J12" i="7" s="1"/>
  <c r="N13" i="7"/>
  <c r="L13" i="7" s="1"/>
  <c r="J13" i="7" s="1"/>
  <c r="N10" i="11"/>
  <c r="L10" i="11" s="1"/>
  <c r="J10" i="11" s="1"/>
  <c r="N28" i="10"/>
  <c r="L28" i="10" s="1"/>
  <c r="J28" i="10" s="1"/>
  <c r="N17" i="10"/>
  <c r="L17" i="10" s="1"/>
  <c r="J17" i="10" s="1"/>
  <c r="N19" i="10"/>
  <c r="L19" i="10" s="1"/>
  <c r="J19" i="10" s="1"/>
  <c r="N11" i="10"/>
  <c r="L11" i="10" s="1"/>
  <c r="J11" i="10" s="1"/>
  <c r="N23" i="10"/>
  <c r="L23" i="10" s="1"/>
  <c r="J23" i="10" s="1"/>
  <c r="N8" i="10"/>
  <c r="L8" i="10" s="1"/>
  <c r="J8" i="10" s="1"/>
  <c r="N15" i="10"/>
  <c r="L15" i="10" s="1"/>
  <c r="J15" i="10" s="1"/>
  <c r="N13" i="10"/>
  <c r="L13" i="10" s="1"/>
  <c r="J13" i="10" s="1"/>
  <c r="N60" i="10"/>
  <c r="L60" i="10" s="1"/>
  <c r="J60" i="10" s="1"/>
  <c r="N36" i="10"/>
  <c r="L36" i="10" s="1"/>
  <c r="J36" i="10" s="1"/>
  <c r="N64" i="10"/>
  <c r="L64" i="10" s="1"/>
  <c r="J64" i="10" s="1"/>
  <c r="N65" i="10"/>
  <c r="L65" i="10" s="1"/>
  <c r="J65" i="10" s="1"/>
  <c r="N16" i="10"/>
  <c r="L16" i="10" s="1"/>
  <c r="J16" i="10" s="1"/>
  <c r="N7" i="10"/>
  <c r="L7" i="10" s="1"/>
  <c r="J7" i="10" s="1"/>
  <c r="N18" i="10"/>
  <c r="L18" i="10" s="1"/>
  <c r="J18" i="10" s="1"/>
  <c r="N3" i="10"/>
  <c r="L3" i="10" s="1"/>
  <c r="J3" i="10" s="1"/>
  <c r="N24" i="10"/>
  <c r="L24" i="10" s="1"/>
  <c r="J24" i="10" s="1"/>
  <c r="N25" i="10"/>
  <c r="L25" i="10" s="1"/>
  <c r="J25" i="10" s="1"/>
  <c r="N29" i="10"/>
  <c r="L29" i="10" s="1"/>
  <c r="J29" i="10" s="1"/>
  <c r="N33" i="10"/>
  <c r="L33" i="10" s="1"/>
  <c r="J33" i="10" s="1"/>
  <c r="N22" i="10"/>
  <c r="L22" i="10" s="1"/>
  <c r="J22" i="10" s="1"/>
  <c r="N29" i="5"/>
  <c r="L29" i="5" s="1"/>
  <c r="J29" i="5" s="1"/>
  <c r="N54" i="5"/>
  <c r="L54" i="5" s="1"/>
  <c r="J54" i="5" s="1"/>
  <c r="N30" i="5"/>
  <c r="L30" i="5" s="1"/>
  <c r="J30" i="5" s="1"/>
  <c r="N36" i="5"/>
  <c r="L36" i="5" s="1"/>
  <c r="J36" i="5" s="1"/>
  <c r="N34" i="4"/>
  <c r="L34" i="4" s="1"/>
  <c r="J34" i="4" s="1"/>
  <c r="N84" i="18"/>
  <c r="L84" i="18" s="1"/>
  <c r="J84" i="18" s="1"/>
  <c r="N53" i="18"/>
  <c r="L53" i="18" s="1"/>
  <c r="J53" i="18" s="1"/>
  <c r="N83" i="18"/>
  <c r="L83" i="18" s="1"/>
  <c r="J83" i="18" s="1"/>
  <c r="N21" i="18"/>
  <c r="L21" i="18" s="1"/>
  <c r="J21" i="18" s="1"/>
  <c r="N9" i="18"/>
  <c r="L9" i="18" s="1"/>
  <c r="J9" i="18" s="1"/>
  <c r="N11" i="18"/>
  <c r="L11" i="18" s="1"/>
  <c r="J11" i="18" s="1"/>
  <c r="N86" i="18"/>
  <c r="L86" i="18" s="1"/>
  <c r="J86" i="18" s="1"/>
  <c r="N69" i="18"/>
  <c r="L69" i="18" s="1"/>
  <c r="J69" i="18" s="1"/>
  <c r="N39" i="18"/>
  <c r="L39" i="18" s="1"/>
  <c r="J39" i="18" s="1"/>
  <c r="N85" i="18"/>
  <c r="L85" i="18" s="1"/>
  <c r="J85" i="18" s="1"/>
  <c r="N30" i="18"/>
  <c r="L30" i="18" s="1"/>
  <c r="J30" i="18" s="1"/>
  <c r="N31" i="18"/>
  <c r="L31" i="18" s="1"/>
  <c r="J31" i="18" s="1"/>
  <c r="N34" i="18"/>
  <c r="L34" i="18" s="1"/>
  <c r="J34" i="18" s="1"/>
  <c r="N25" i="18"/>
  <c r="L25" i="18" s="1"/>
  <c r="J25" i="18" s="1"/>
  <c r="N6" i="18"/>
  <c r="L6" i="18" s="1"/>
  <c r="J6" i="18" s="1"/>
  <c r="N22" i="18"/>
  <c r="L22" i="18" s="1"/>
  <c r="J22" i="18" s="1"/>
  <c r="N18" i="18"/>
  <c r="L18" i="18" s="1"/>
  <c r="J18" i="18" s="1"/>
  <c r="N6" i="4"/>
  <c r="L6" i="4" s="1"/>
  <c r="J6" i="4" s="1"/>
  <c r="N189" i="3"/>
  <c r="L189" i="3" s="1"/>
  <c r="J189" i="3" s="1"/>
  <c r="N227" i="3"/>
  <c r="L227" i="3" s="1"/>
  <c r="J227" i="3" s="1"/>
  <c r="N13" i="3"/>
  <c r="L13" i="3" s="1"/>
  <c r="J13" i="3" s="1"/>
  <c r="N9" i="1"/>
  <c r="L9" i="1" s="1"/>
  <c r="J9" i="1" s="1"/>
  <c r="AC3" i="1"/>
  <c r="AA3" i="1"/>
  <c r="S3" i="1" l="1"/>
  <c r="R3" i="1"/>
  <c r="Q3" i="1"/>
  <c r="N7" i="12"/>
  <c r="L7" i="12" s="1"/>
  <c r="J7" i="12" s="1"/>
  <c r="N8" i="4"/>
  <c r="L8" i="4" s="1"/>
  <c r="J8" i="4" s="1"/>
  <c r="N54" i="4"/>
  <c r="L54" i="4" s="1"/>
  <c r="J54" i="4" s="1"/>
  <c r="N4" i="3"/>
  <c r="L4" i="3" s="1"/>
  <c r="J4" i="3" s="1"/>
  <c r="N10" i="1"/>
  <c r="L10" i="1" s="1"/>
  <c r="J10" i="1" s="1"/>
  <c r="N5" i="1"/>
  <c r="L5" i="1" s="1"/>
  <c r="J5" i="1" s="1"/>
  <c r="N39" i="6" l="1"/>
  <c r="L39" i="6" s="1"/>
  <c r="J39" i="6" s="1"/>
  <c r="N6" i="5"/>
  <c r="L6" i="5" s="1"/>
  <c r="J6" i="5" s="1"/>
  <c r="N3" i="5"/>
  <c r="L3" i="5" s="1"/>
  <c r="J3" i="5" s="1"/>
  <c r="N7" i="5"/>
  <c r="L7" i="5" s="1"/>
  <c r="J7" i="5" s="1"/>
  <c r="N4" i="5"/>
  <c r="L4" i="5" s="1"/>
  <c r="J4" i="5" s="1"/>
  <c r="N68" i="5"/>
  <c r="L68" i="5" s="1"/>
  <c r="J68" i="5" s="1"/>
  <c r="N25" i="5"/>
  <c r="L25" i="5" s="1"/>
  <c r="J25" i="5" s="1"/>
  <c r="N22" i="5"/>
  <c r="L22" i="5" s="1"/>
  <c r="J22" i="5" s="1"/>
  <c r="N24" i="5"/>
  <c r="L24" i="5" s="1"/>
  <c r="J24" i="5" s="1"/>
  <c r="N26" i="5"/>
  <c r="L26" i="5" s="1"/>
  <c r="J26" i="5" s="1"/>
  <c r="N5" i="5"/>
  <c r="L5" i="5" s="1"/>
  <c r="J5" i="5" s="1"/>
  <c r="N15" i="5"/>
  <c r="L15" i="5" s="1"/>
  <c r="J15" i="5" s="1"/>
  <c r="N55" i="5"/>
  <c r="L55" i="5" s="1"/>
  <c r="J55" i="5" s="1"/>
  <c r="N90" i="5"/>
  <c r="L90" i="5" s="1"/>
  <c r="J90" i="5" s="1"/>
  <c r="N69" i="5"/>
  <c r="L69" i="5" s="1"/>
  <c r="J69" i="5" s="1"/>
  <c r="N116" i="5"/>
  <c r="L116" i="5" s="1"/>
  <c r="J116" i="5" s="1"/>
  <c r="N47" i="5"/>
  <c r="L47" i="5" s="1"/>
  <c r="J47" i="5" s="1"/>
  <c r="N76" i="5"/>
  <c r="L76" i="5" s="1"/>
  <c r="J76" i="5" s="1"/>
  <c r="N20" i="5"/>
  <c r="L20" i="5" s="1"/>
  <c r="J20" i="5" s="1"/>
  <c r="N32" i="4"/>
  <c r="L32" i="4" s="1"/>
  <c r="J32" i="4" s="1"/>
  <c r="N10" i="4"/>
  <c r="L10" i="4" s="1"/>
  <c r="J10" i="4" s="1"/>
  <c r="N64" i="4"/>
  <c r="L64" i="4" s="1"/>
  <c r="J64" i="4" s="1"/>
  <c r="N163" i="4"/>
  <c r="L163" i="4" s="1"/>
  <c r="J163" i="4" s="1"/>
  <c r="N43" i="4"/>
  <c r="L43" i="4" s="1"/>
  <c r="J43" i="4" s="1"/>
  <c r="N168" i="4"/>
  <c r="L168" i="4" s="1"/>
  <c r="J168" i="4" s="1"/>
  <c r="N190" i="4"/>
  <c r="L190" i="4" s="1"/>
  <c r="J190" i="4" s="1"/>
  <c r="N33" i="4"/>
  <c r="L33" i="4" s="1"/>
  <c r="J33" i="4" s="1"/>
  <c r="N186" i="4"/>
  <c r="L186" i="4" s="1"/>
  <c r="J186" i="4" s="1"/>
  <c r="N167" i="4"/>
  <c r="L167" i="4" s="1"/>
  <c r="J167" i="4" s="1"/>
  <c r="N82" i="4"/>
  <c r="L82" i="4" s="1"/>
  <c r="J82" i="4" s="1"/>
  <c r="N123" i="4"/>
  <c r="L123" i="4" s="1"/>
  <c r="J123" i="4" s="1"/>
  <c r="N135" i="4"/>
  <c r="L135" i="4" s="1"/>
  <c r="J135" i="4" s="1"/>
  <c r="N188" i="4"/>
  <c r="L188" i="4" s="1"/>
  <c r="J188" i="4" s="1"/>
  <c r="N106" i="4"/>
  <c r="L106" i="4" s="1"/>
  <c r="J106" i="4" s="1"/>
  <c r="N89" i="4"/>
  <c r="L89" i="4" s="1"/>
  <c r="J89" i="4" s="1"/>
  <c r="N187" i="4"/>
  <c r="L187" i="4" s="1"/>
  <c r="J187" i="4" s="1"/>
  <c r="N72" i="4"/>
  <c r="L72" i="4" s="1"/>
  <c r="J72" i="4" s="1"/>
  <c r="N18" i="3"/>
  <c r="L18" i="3" s="1"/>
  <c r="J18" i="3" s="1"/>
  <c r="N167" i="3"/>
  <c r="L167" i="3" s="1"/>
  <c r="J167" i="3" s="1"/>
  <c r="N229" i="3"/>
  <c r="L229" i="3" s="1"/>
  <c r="J229" i="3" s="1"/>
  <c r="N58" i="3"/>
  <c r="L58" i="3" s="1"/>
  <c r="J58" i="3" s="1"/>
  <c r="N230" i="3"/>
  <c r="L230" i="3" s="1"/>
  <c r="J230" i="3" s="1"/>
  <c r="N225" i="3"/>
  <c r="L225" i="3" s="1"/>
  <c r="J225" i="3" s="1"/>
  <c r="N120" i="3"/>
  <c r="L120" i="3" s="1"/>
  <c r="J120" i="3" s="1"/>
  <c r="N232" i="3"/>
  <c r="L232" i="3" s="1"/>
  <c r="J232" i="3" s="1"/>
  <c r="N83" i="3"/>
  <c r="L83" i="3" s="1"/>
  <c r="J83" i="3" s="1"/>
  <c r="N104" i="3"/>
  <c r="L104" i="3" s="1"/>
  <c r="J104" i="3" s="1"/>
  <c r="N190" i="3"/>
  <c r="L190" i="3" s="1"/>
  <c r="J190" i="3" s="1"/>
  <c r="N231" i="3"/>
  <c r="L231" i="3" s="1"/>
  <c r="J231" i="3" s="1"/>
  <c r="N9" i="7"/>
  <c r="L9" i="7" s="1"/>
  <c r="J9" i="7" s="1"/>
  <c r="N3" i="8"/>
  <c r="L3" i="8" s="1"/>
  <c r="J3" i="8" s="1"/>
  <c r="N12" i="8"/>
  <c r="L12" i="8" s="1"/>
  <c r="J12" i="8" s="1"/>
  <c r="N6" i="8"/>
  <c r="L6" i="8" s="1"/>
  <c r="J6" i="8" s="1"/>
  <c r="N9" i="8"/>
  <c r="L9" i="8" s="1"/>
  <c r="J9" i="8" s="1"/>
  <c r="N4" i="18"/>
  <c r="L4" i="18" s="1"/>
  <c r="J4" i="18" s="1"/>
  <c r="N91" i="18"/>
  <c r="L91" i="18" s="1"/>
  <c r="J91" i="18" s="1"/>
  <c r="N73" i="18"/>
  <c r="L73" i="18" s="1"/>
  <c r="J73" i="18" s="1"/>
  <c r="L12" i="14"/>
  <c r="J12" i="14" s="1"/>
  <c r="L4" i="14"/>
  <c r="J4" i="14" s="1"/>
  <c r="L2" i="14" l="1"/>
  <c r="N47" i="6"/>
  <c r="L47" i="6" s="1"/>
  <c r="J47" i="6" s="1"/>
  <c r="N49" i="6"/>
  <c r="L49" i="6" s="1"/>
  <c r="J49" i="6" s="1"/>
  <c r="N37" i="6"/>
  <c r="L37" i="6" s="1"/>
  <c r="J37" i="6" s="1"/>
  <c r="N51" i="6"/>
  <c r="L51" i="6" s="1"/>
  <c r="J51" i="6" s="1"/>
  <c r="N45" i="6"/>
  <c r="L45" i="6" s="1"/>
  <c r="J45" i="6" s="1"/>
  <c r="N69" i="6"/>
  <c r="L69" i="6" s="1"/>
  <c r="J69" i="6" s="1"/>
  <c r="N64" i="6"/>
  <c r="L64" i="6" s="1"/>
  <c r="J64" i="6" s="1"/>
  <c r="N52" i="6"/>
  <c r="L52" i="6" s="1"/>
  <c r="J52" i="6" s="1"/>
  <c r="N44" i="6"/>
  <c r="L44" i="6" s="1"/>
  <c r="J44" i="6" s="1"/>
  <c r="N40" i="6"/>
  <c r="L40" i="6" s="1"/>
  <c r="J40" i="6" s="1"/>
  <c r="N93" i="5"/>
  <c r="L93" i="5" s="1"/>
  <c r="J93" i="5" s="1"/>
  <c r="N41" i="5"/>
  <c r="L41" i="5" s="1"/>
  <c r="J41" i="5" s="1"/>
  <c r="N27" i="5"/>
  <c r="L27" i="5" s="1"/>
  <c r="J27" i="5" s="1"/>
  <c r="N52" i="5"/>
  <c r="L52" i="5" s="1"/>
  <c r="J52" i="5" s="1"/>
  <c r="N38" i="5"/>
  <c r="L38" i="5" s="1"/>
  <c r="J38" i="5" s="1"/>
  <c r="N14" i="5"/>
  <c r="L14" i="5" s="1"/>
  <c r="J14" i="5" s="1"/>
  <c r="N11" i="5"/>
  <c r="L11" i="5" s="1"/>
  <c r="J11" i="5" s="1"/>
  <c r="N17" i="5"/>
  <c r="L17" i="5" s="1"/>
  <c r="J17" i="5" s="1"/>
  <c r="N33" i="5"/>
  <c r="L33" i="5" s="1"/>
  <c r="J33" i="5" s="1"/>
  <c r="N9" i="5"/>
  <c r="L9" i="5" s="1"/>
  <c r="J9" i="5" s="1"/>
  <c r="N75" i="5"/>
  <c r="L75" i="5" s="1"/>
  <c r="J75" i="5" s="1"/>
  <c r="N28" i="5"/>
  <c r="L28" i="5" s="1"/>
  <c r="J28" i="5" s="1"/>
  <c r="N117" i="5"/>
  <c r="L117" i="5" s="1"/>
  <c r="J117" i="5" s="1"/>
  <c r="N19" i="5"/>
  <c r="L19" i="5" s="1"/>
  <c r="J19" i="5" s="1"/>
  <c r="N22" i="4"/>
  <c r="L22" i="4" s="1"/>
  <c r="J22" i="4" s="1"/>
  <c r="N12" i="4"/>
  <c r="L12" i="4" s="1"/>
  <c r="J12" i="4" s="1"/>
  <c r="N95" i="4"/>
  <c r="L95" i="4" s="1"/>
  <c r="J95" i="4" s="1"/>
  <c r="N16" i="4"/>
  <c r="L16" i="4" s="1"/>
  <c r="J16" i="4" s="1"/>
  <c r="N13" i="4"/>
  <c r="L13" i="4" s="1"/>
  <c r="J13" i="4" s="1"/>
  <c r="N14" i="4"/>
  <c r="L14" i="4" s="1"/>
  <c r="J14" i="4" s="1"/>
  <c r="N11" i="4"/>
  <c r="L11" i="4" s="1"/>
  <c r="J11" i="4" s="1"/>
  <c r="N19" i="4"/>
  <c r="L19" i="4" s="1"/>
  <c r="J19" i="4" s="1"/>
  <c r="N48" i="4"/>
  <c r="L48" i="4" s="1"/>
  <c r="J48" i="4" s="1"/>
  <c r="N4" i="4"/>
  <c r="L4" i="4" s="1"/>
  <c r="J4" i="4" s="1"/>
  <c r="N183" i="4"/>
  <c r="L183" i="4" s="1"/>
  <c r="J183" i="4" s="1"/>
  <c r="N20" i="4"/>
  <c r="L20" i="4" s="1"/>
  <c r="J20" i="4" s="1"/>
  <c r="N29" i="4"/>
  <c r="L29" i="4" s="1"/>
  <c r="J29" i="4" s="1"/>
  <c r="N108" i="4"/>
  <c r="L108" i="4" s="1"/>
  <c r="J108" i="4" s="1"/>
  <c r="N46" i="4"/>
  <c r="L46" i="4" s="1"/>
  <c r="J46" i="4" s="1"/>
  <c r="N184" i="4"/>
  <c r="L184" i="4" s="1"/>
  <c r="J184" i="4" s="1"/>
  <c r="N5" i="4"/>
  <c r="L5" i="4" s="1"/>
  <c r="J5" i="4" s="1"/>
  <c r="N191" i="4"/>
  <c r="L191" i="4" s="1"/>
  <c r="J191" i="4" s="1"/>
  <c r="N26" i="4"/>
  <c r="L26" i="4" s="1"/>
  <c r="J26" i="4" s="1"/>
  <c r="N3" i="4"/>
  <c r="L3" i="4" s="1"/>
  <c r="J3" i="4" s="1"/>
  <c r="N21" i="4"/>
  <c r="L21" i="4" s="1"/>
  <c r="J21" i="4" s="1"/>
  <c r="N66" i="4"/>
  <c r="L66" i="4" s="1"/>
  <c r="J66" i="4" s="1"/>
  <c r="N185" i="4"/>
  <c r="L185" i="4" s="1"/>
  <c r="J185" i="4" s="1"/>
  <c r="N30" i="4"/>
  <c r="L30" i="4" s="1"/>
  <c r="J30" i="4" s="1"/>
  <c r="N131" i="4"/>
  <c r="L131" i="4" s="1"/>
  <c r="J131" i="4" s="1"/>
  <c r="N189" i="4"/>
  <c r="L189" i="4" s="1"/>
  <c r="J189" i="4" s="1"/>
  <c r="N28" i="4"/>
  <c r="L28" i="4" s="1"/>
  <c r="J28" i="4" s="1"/>
  <c r="N42" i="4"/>
  <c r="L42" i="4" s="1"/>
  <c r="J42" i="4" s="1"/>
  <c r="N59" i="4"/>
  <c r="L59" i="4" s="1"/>
  <c r="J59" i="4" s="1"/>
  <c r="N27" i="4"/>
  <c r="L27" i="4" s="1"/>
  <c r="J27" i="4" s="1"/>
  <c r="N71" i="4"/>
  <c r="L71" i="4" s="1"/>
  <c r="J71" i="4" s="1"/>
  <c r="N47" i="4"/>
  <c r="L47" i="4" s="1"/>
  <c r="J47" i="4" s="1"/>
  <c r="N61" i="3"/>
  <c r="L61" i="3" s="1"/>
  <c r="J61" i="3" s="1"/>
  <c r="N115" i="3"/>
  <c r="L115" i="3" s="1"/>
  <c r="J115" i="3" s="1"/>
  <c r="N73" i="3"/>
  <c r="L73" i="3" s="1"/>
  <c r="J73" i="3" s="1"/>
  <c r="N43" i="3"/>
  <c r="L43" i="3" s="1"/>
  <c r="J43" i="3" s="1"/>
  <c r="N183" i="3"/>
  <c r="L183" i="3" s="1"/>
  <c r="J183" i="3" s="1"/>
  <c r="N233" i="3"/>
  <c r="L233" i="3" s="1"/>
  <c r="J233" i="3" s="1"/>
  <c r="N226" i="3"/>
  <c r="L226" i="3" s="1"/>
  <c r="J226" i="3" s="1"/>
  <c r="N36" i="3"/>
  <c r="L36" i="3" s="1"/>
  <c r="J36" i="3" s="1"/>
  <c r="N81" i="3"/>
  <c r="L81" i="3" s="1"/>
  <c r="J81" i="3" s="1"/>
  <c r="N31" i="3"/>
  <c r="L31" i="3" s="1"/>
  <c r="J31" i="3" s="1"/>
  <c r="N90" i="3"/>
  <c r="L90" i="3" s="1"/>
  <c r="J90" i="3" s="1"/>
  <c r="N228" i="3"/>
  <c r="L228" i="3" s="1"/>
  <c r="J228" i="3" s="1"/>
  <c r="N211" i="3"/>
  <c r="L211" i="3" s="1"/>
  <c r="J211" i="3" s="1"/>
  <c r="N33" i="3"/>
  <c r="L33" i="3" s="1"/>
  <c r="J33" i="3" s="1"/>
  <c r="N95" i="3"/>
  <c r="L95" i="3" s="1"/>
  <c r="J95" i="3" s="1"/>
  <c r="N166" i="3"/>
  <c r="L166" i="3" s="1"/>
  <c r="J166" i="3" s="1"/>
  <c r="N50" i="3"/>
  <c r="L50" i="3" s="1"/>
  <c r="J50" i="3" s="1"/>
  <c r="N77" i="3"/>
  <c r="L77" i="3" s="1"/>
  <c r="J77" i="3" s="1"/>
  <c r="N30" i="3"/>
  <c r="L30" i="3" s="1"/>
  <c r="J30" i="3" s="1"/>
  <c r="N185" i="3"/>
  <c r="L185" i="3" s="1"/>
  <c r="J185" i="3" s="1"/>
  <c r="N17" i="3"/>
  <c r="L17" i="3" s="1"/>
  <c r="J17" i="3" s="1"/>
  <c r="N47" i="3"/>
  <c r="L47" i="3" s="1"/>
  <c r="J47" i="3" s="1"/>
  <c r="N150" i="3"/>
  <c r="L150" i="3" s="1"/>
  <c r="J150" i="3" s="1"/>
  <c r="N224" i="3"/>
  <c r="L224" i="3" s="1"/>
  <c r="J224" i="3" s="1"/>
  <c r="N35" i="1"/>
  <c r="L35" i="1" s="1"/>
  <c r="J35" i="1" s="1"/>
  <c r="N18" i="1"/>
  <c r="L18" i="1" s="1"/>
  <c r="J18" i="1" s="1"/>
  <c r="N109" i="1"/>
  <c r="L109" i="1" s="1"/>
  <c r="J109" i="1" s="1"/>
  <c r="N34" i="1"/>
  <c r="L34" i="1" s="1"/>
  <c r="J34" i="1" s="1"/>
  <c r="N19" i="1"/>
  <c r="L19" i="1" s="1"/>
  <c r="J19" i="1" s="1"/>
  <c r="N11" i="1"/>
  <c r="L11" i="1" s="1"/>
  <c r="J11" i="1" s="1"/>
  <c r="N65" i="1"/>
  <c r="L65" i="1" s="1"/>
  <c r="J65" i="1" s="1"/>
  <c r="N79" i="1"/>
  <c r="L79" i="1" s="1"/>
  <c r="J79" i="1" s="1"/>
  <c r="N64" i="1"/>
  <c r="L64" i="1" s="1"/>
  <c r="J64" i="1" s="1"/>
  <c r="N15" i="1"/>
  <c r="L15" i="1" s="1"/>
  <c r="J15" i="1" s="1"/>
  <c r="N40" i="1"/>
  <c r="L40" i="1" s="1"/>
  <c r="J40" i="1" s="1"/>
  <c r="N25" i="1"/>
  <c r="L25" i="1" s="1"/>
  <c r="J25" i="1" s="1"/>
  <c r="N63" i="1"/>
  <c r="L63" i="1" s="1"/>
  <c r="J63" i="1" s="1"/>
  <c r="N61" i="1"/>
  <c r="L61" i="1" s="1"/>
  <c r="J61" i="1" s="1"/>
  <c r="N73" i="1"/>
  <c r="L73" i="1" s="1"/>
  <c r="J73" i="1" s="1"/>
  <c r="N78" i="1"/>
  <c r="L78" i="1" s="1"/>
  <c r="J78" i="1" s="1"/>
  <c r="N60" i="1"/>
  <c r="L60" i="1" s="1"/>
  <c r="J60" i="1" s="1"/>
  <c r="N17" i="1"/>
  <c r="L17" i="1" s="1"/>
  <c r="J17" i="1" s="1"/>
  <c r="N50" i="1"/>
  <c r="L50" i="1" s="1"/>
  <c r="J50" i="1" s="1"/>
  <c r="N26" i="1"/>
  <c r="L26" i="1" s="1"/>
  <c r="J26" i="1" s="1"/>
  <c r="N36" i="1"/>
  <c r="L36" i="1" s="1"/>
  <c r="J36" i="1" s="1"/>
  <c r="N21" i="1"/>
  <c r="L21" i="1" s="1"/>
  <c r="J21" i="1" s="1"/>
  <c r="N4" i="1"/>
  <c r="L4" i="1" s="1"/>
  <c r="J4" i="1" s="1"/>
  <c r="N14" i="1"/>
  <c r="L14" i="1" s="1"/>
  <c r="J14" i="1" s="1"/>
  <c r="N30" i="1"/>
  <c r="L30" i="1" s="1"/>
  <c r="J30" i="1" s="1"/>
  <c r="N62" i="1"/>
  <c r="L62" i="1" s="1"/>
  <c r="J62" i="1" s="1"/>
  <c r="N140" i="1"/>
  <c r="L140" i="1" s="1"/>
  <c r="J140" i="1" s="1"/>
  <c r="N43" i="1"/>
  <c r="L43" i="1" s="1"/>
  <c r="J43" i="1" s="1"/>
  <c r="N48" i="1"/>
  <c r="L48" i="1" s="1"/>
  <c r="J48" i="1" s="1"/>
  <c r="N16" i="1"/>
  <c r="L16" i="1" s="1"/>
  <c r="J16" i="1" s="1"/>
  <c r="N8" i="1"/>
  <c r="L8" i="1" s="1"/>
  <c r="J8" i="1" s="1"/>
  <c r="N12" i="1"/>
  <c r="L12" i="1" s="1"/>
  <c r="J12" i="1" s="1"/>
  <c r="N3" i="1"/>
  <c r="L3" i="1" s="1"/>
  <c r="J3" i="1" s="1"/>
  <c r="N11" i="7"/>
  <c r="L11" i="7" s="1"/>
  <c r="J11" i="7" s="1"/>
  <c r="N3" i="7"/>
  <c r="L3" i="7" s="1"/>
  <c r="J3" i="7" s="1"/>
  <c r="N4" i="7"/>
  <c r="L4" i="7" s="1"/>
  <c r="J4" i="7" s="1"/>
  <c r="N7" i="7"/>
  <c r="L7" i="7" s="1"/>
  <c r="J7" i="7" s="1"/>
  <c r="N8" i="8"/>
  <c r="L8" i="8" s="1"/>
  <c r="J8" i="8" s="1"/>
  <c r="N7" i="8"/>
  <c r="L7" i="8" s="1"/>
  <c r="J7" i="8" s="1"/>
  <c r="N38" i="18"/>
  <c r="L38" i="18" s="1"/>
  <c r="J38" i="18" s="1"/>
  <c r="N7" i="18"/>
  <c r="L7" i="18" s="1"/>
  <c r="J7" i="18" s="1"/>
  <c r="N32" i="18"/>
  <c r="L32" i="18" s="1"/>
  <c r="J32" i="18" s="1"/>
  <c r="N23" i="18"/>
  <c r="L23" i="18" s="1"/>
  <c r="J23" i="18" s="1"/>
  <c r="N28" i="18"/>
  <c r="L28" i="18" s="1"/>
  <c r="J28" i="18" s="1"/>
  <c r="N15" i="18"/>
  <c r="L15" i="18" s="1"/>
  <c r="J15" i="18" s="1"/>
  <c r="N8" i="18"/>
  <c r="L8" i="18" s="1"/>
  <c r="J8" i="18" s="1"/>
  <c r="N92" i="18"/>
  <c r="L92" i="18" s="1"/>
  <c r="J92" i="18" s="1"/>
  <c r="N5" i="18"/>
  <c r="L5" i="18" s="1"/>
  <c r="J5" i="18" s="1"/>
  <c r="N10" i="18"/>
  <c r="L10" i="18" s="1"/>
  <c r="J10" i="18" s="1"/>
  <c r="N14" i="18"/>
  <c r="L14" i="18" s="1"/>
  <c r="J14" i="18" s="1"/>
  <c r="N17" i="18"/>
  <c r="L17" i="18" s="1"/>
  <c r="J17" i="18" s="1"/>
  <c r="N20" i="18"/>
  <c r="L20" i="18" s="1"/>
  <c r="J20" i="18" s="1"/>
  <c r="N43" i="18"/>
  <c r="L43" i="18" s="1"/>
  <c r="J43" i="18" s="1"/>
  <c r="N12" i="18"/>
  <c r="L12" i="18" s="1"/>
  <c r="J12" i="18" s="1"/>
  <c r="N6" i="13"/>
  <c r="N4" i="15"/>
  <c r="L4" i="15" s="1"/>
  <c r="J4" i="15" s="1"/>
  <c r="N37" i="15"/>
  <c r="L37" i="15" s="1"/>
  <c r="J37" i="15" s="1"/>
  <c r="N32" i="15"/>
  <c r="L32" i="15" s="1"/>
  <c r="J32" i="15" s="1"/>
  <c r="N13" i="15"/>
  <c r="L13" i="15" s="1"/>
  <c r="J13" i="15" s="1"/>
  <c r="N7" i="15"/>
  <c r="L7" i="15" s="1"/>
  <c r="J7" i="15" s="1"/>
  <c r="N3" i="15"/>
  <c r="L3" i="15" s="1"/>
  <c r="J3" i="15" s="1"/>
  <c r="N43" i="15"/>
  <c r="L43" i="15" s="1"/>
  <c r="J43" i="15" s="1"/>
  <c r="N15" i="15"/>
  <c r="L15" i="15" s="1"/>
  <c r="J15" i="15" s="1"/>
  <c r="N18" i="12"/>
  <c r="L18" i="12" s="1"/>
  <c r="J18" i="12" s="1"/>
  <c r="N14" i="12"/>
  <c r="L14" i="12" s="1"/>
  <c r="J14" i="12" s="1"/>
  <c r="N55" i="12"/>
  <c r="L55" i="12" s="1"/>
  <c r="J55" i="12" s="1"/>
  <c r="N40" i="12"/>
  <c r="L40" i="12" s="1"/>
  <c r="J40" i="12" s="1"/>
  <c r="N25" i="12"/>
  <c r="L25" i="12" s="1"/>
  <c r="J25" i="12" s="1"/>
  <c r="N10" i="12"/>
  <c r="L10" i="12" s="1"/>
  <c r="J10" i="12" s="1"/>
  <c r="N16" i="12"/>
  <c r="L16" i="12" s="1"/>
  <c r="J16" i="12" s="1"/>
  <c r="N4" i="12"/>
  <c r="L4" i="12" s="1"/>
  <c r="J4" i="12" s="1"/>
  <c r="N22" i="12"/>
  <c r="L22" i="12" s="1"/>
  <c r="J22" i="12" s="1"/>
  <c r="N68" i="12"/>
  <c r="L68" i="12" s="1"/>
  <c r="J68" i="12" s="1"/>
  <c r="N21" i="12"/>
  <c r="L21" i="12" s="1"/>
  <c r="J21" i="12" s="1"/>
  <c r="L6" i="13" l="1"/>
  <c r="J6" i="13" s="1"/>
  <c r="N2" i="8"/>
  <c r="N2" i="7"/>
  <c r="N2" i="5"/>
  <c r="N2" i="4"/>
  <c r="N17" i="12"/>
  <c r="L17" i="12" s="1"/>
  <c r="J17" i="12" s="1"/>
  <c r="N50" i="12"/>
  <c r="L50" i="12" s="1"/>
  <c r="J50" i="12" s="1"/>
  <c r="N43" i="12"/>
  <c r="L43" i="12" s="1"/>
  <c r="J43" i="12" s="1"/>
  <c r="N12" i="12"/>
  <c r="L12" i="12" s="1"/>
  <c r="J12" i="12" s="1"/>
  <c r="N8" i="12"/>
  <c r="L8" i="12" s="1"/>
  <c r="J8" i="12" s="1"/>
  <c r="N9" i="12"/>
  <c r="L9" i="12" s="1"/>
  <c r="J9" i="12" s="1"/>
  <c r="N33" i="12"/>
  <c r="L33" i="12" s="1"/>
  <c r="J33" i="12" s="1"/>
  <c r="N6" i="12"/>
  <c r="L6" i="12" s="1"/>
  <c r="J6" i="12" s="1"/>
  <c r="N14" i="15"/>
  <c r="L14" i="15" s="1"/>
  <c r="J14" i="15" s="1"/>
  <c r="N28" i="15"/>
  <c r="L28" i="15" s="1"/>
  <c r="J28" i="15" s="1"/>
  <c r="N41" i="15"/>
  <c r="L41" i="15" s="1"/>
  <c r="J41" i="15" s="1"/>
  <c r="N6" i="15"/>
  <c r="L6" i="15" s="1"/>
  <c r="J6" i="15" s="1"/>
  <c r="N12" i="15"/>
  <c r="L12" i="15" s="1"/>
  <c r="J12" i="15" s="1"/>
  <c r="N38" i="15"/>
  <c r="L38" i="15" s="1"/>
  <c r="J38" i="15" s="1"/>
  <c r="N3" i="12"/>
  <c r="L3" i="12" s="1"/>
  <c r="J3" i="12" s="1"/>
  <c r="N9" i="11"/>
  <c r="L9" i="11" s="1"/>
  <c r="J9" i="11" s="1"/>
  <c r="N29" i="11"/>
  <c r="L29" i="11" s="1"/>
  <c r="J29" i="11" s="1"/>
  <c r="N89" i="11"/>
  <c r="L89" i="11" s="1"/>
  <c r="J89" i="11" s="1"/>
  <c r="N31" i="11"/>
  <c r="L31" i="11" s="1"/>
  <c r="J31" i="11" s="1"/>
  <c r="N58" i="11"/>
  <c r="L58" i="11" s="1"/>
  <c r="J58" i="11" s="1"/>
  <c r="N92" i="11"/>
  <c r="L92" i="11" s="1"/>
  <c r="J92" i="11" s="1"/>
  <c r="N96" i="11"/>
  <c r="L96" i="11" s="1"/>
  <c r="J96" i="11" s="1"/>
  <c r="N97" i="11"/>
  <c r="L97" i="11" s="1"/>
  <c r="J97" i="11" s="1"/>
  <c r="N23" i="11"/>
  <c r="L23" i="11" s="1"/>
  <c r="J23" i="11" s="1"/>
  <c r="N5" i="21"/>
  <c r="L5" i="21" s="1"/>
  <c r="J5" i="21" s="1"/>
  <c r="N2" i="12" l="1"/>
  <c r="N2" i="15"/>
  <c r="N12" i="10"/>
  <c r="E5" i="2"/>
  <c r="N2" i="10" l="1"/>
  <c r="L12" i="10"/>
  <c r="J12" i="10" s="1"/>
  <c r="N8" i="13"/>
  <c r="L8" i="13" s="1"/>
  <c r="J8" i="13" s="1"/>
  <c r="N28" i="13"/>
  <c r="L28" i="13" s="1"/>
  <c r="J28" i="13" s="1"/>
  <c r="N10" i="13"/>
  <c r="N27" i="11"/>
  <c r="L27" i="11" s="1"/>
  <c r="J27" i="11" s="1"/>
  <c r="N68" i="11"/>
  <c r="L68" i="11" s="1"/>
  <c r="J68" i="11" s="1"/>
  <c r="N91" i="11"/>
  <c r="L91" i="11" s="1"/>
  <c r="J91" i="11" s="1"/>
  <c r="N52" i="11"/>
  <c r="L52" i="11" s="1"/>
  <c r="J52" i="11" s="1"/>
  <c r="N4" i="11"/>
  <c r="L4" i="11" s="1"/>
  <c r="J4" i="11" s="1"/>
  <c r="N7" i="11"/>
  <c r="L7" i="11" s="1"/>
  <c r="J7" i="11" s="1"/>
  <c r="N6" i="11"/>
  <c r="L6" i="11" s="1"/>
  <c r="J6" i="11" s="1"/>
  <c r="N40" i="11"/>
  <c r="L40" i="11" s="1"/>
  <c r="J40" i="11" s="1"/>
  <c r="N19" i="11"/>
  <c r="L19" i="11" s="1"/>
  <c r="J19" i="11" s="1"/>
  <c r="N17" i="11"/>
  <c r="L17" i="11" s="1"/>
  <c r="J17" i="11" s="1"/>
  <c r="N30" i="11"/>
  <c r="L30" i="11" s="1"/>
  <c r="J30" i="11" s="1"/>
  <c r="N98" i="11"/>
  <c r="L98" i="11" s="1"/>
  <c r="J98" i="11" s="1"/>
  <c r="N61" i="11"/>
  <c r="L61" i="11" s="1"/>
  <c r="J61" i="11" s="1"/>
  <c r="N99" i="11"/>
  <c r="L99" i="11" s="1"/>
  <c r="J99" i="11" s="1"/>
  <c r="N39" i="11"/>
  <c r="L39" i="11" s="1"/>
  <c r="J39" i="11" s="1"/>
  <c r="N28" i="11"/>
  <c r="L28" i="11" s="1"/>
  <c r="J28" i="11" s="1"/>
  <c r="L10" i="13" l="1"/>
  <c r="J10" i="13" s="1"/>
  <c r="N74" i="3"/>
  <c r="L74" i="3" s="1"/>
  <c r="J74" i="3" s="1"/>
  <c r="N48" i="3"/>
  <c r="L48" i="3" s="1"/>
  <c r="J48" i="3" s="1"/>
  <c r="N28" i="3"/>
  <c r="L28" i="3" s="1"/>
  <c r="J28" i="3" s="1"/>
  <c r="N188" i="3"/>
  <c r="L188" i="3" s="1"/>
  <c r="J188" i="3" s="1"/>
  <c r="N62" i="3"/>
  <c r="L62" i="3" s="1"/>
  <c r="J62" i="3" s="1"/>
  <c r="N187" i="3"/>
  <c r="L187" i="3" s="1"/>
  <c r="J187" i="3" s="1"/>
  <c r="N23" i="3"/>
  <c r="L23" i="3" s="1"/>
  <c r="J23" i="3" s="1"/>
  <c r="N5" i="13"/>
  <c r="L5" i="13" s="1"/>
  <c r="J5" i="13" s="1"/>
  <c r="N4" i="13"/>
  <c r="L4" i="13" s="1"/>
  <c r="J4" i="13" s="1"/>
  <c r="N50" i="6" l="1"/>
  <c r="L50" i="6" s="1"/>
  <c r="J50" i="6" s="1"/>
  <c r="N33" i="6"/>
  <c r="L33" i="6" s="1"/>
  <c r="J33" i="6" s="1"/>
  <c r="N3" i="11"/>
  <c r="L3" i="11" s="1"/>
  <c r="J3" i="11" s="1"/>
  <c r="N8" i="11"/>
  <c r="L8" i="11" s="1"/>
  <c r="J8" i="11" s="1"/>
  <c r="N14" i="11"/>
  <c r="L14" i="11" s="1"/>
  <c r="J14" i="11" s="1"/>
  <c r="N16" i="11"/>
  <c r="L16" i="11" s="1"/>
  <c r="J16" i="11" s="1"/>
  <c r="N11" i="11"/>
  <c r="L11" i="11" s="1"/>
  <c r="J11" i="11" s="1"/>
  <c r="N43" i="11"/>
  <c r="L43" i="11" s="1"/>
  <c r="J43" i="11" s="1"/>
  <c r="N20" i="11"/>
  <c r="L20" i="11" s="1"/>
  <c r="J20" i="11" s="1"/>
  <c r="T10" i="21"/>
  <c r="O10" i="21" l="1"/>
  <c r="P10" i="21"/>
  <c r="N2" i="11"/>
  <c r="N2" i="9"/>
  <c r="AB10" i="21"/>
  <c r="AA10" i="21"/>
  <c r="AC10" i="21"/>
  <c r="N65" i="6"/>
  <c r="L65" i="6" s="1"/>
  <c r="J65" i="6" s="1"/>
  <c r="N14" i="21"/>
  <c r="L14" i="21" s="1"/>
  <c r="J14" i="21" s="1"/>
  <c r="N4" i="21"/>
  <c r="L4" i="21" s="1"/>
  <c r="J4" i="21" s="1"/>
  <c r="A54" i="16"/>
  <c r="S10" i="21" l="1"/>
  <c r="Q10" i="21"/>
  <c r="R10" i="21"/>
  <c r="N2" i="21"/>
  <c r="N62" i="6"/>
  <c r="L62" i="6" s="1"/>
  <c r="J62" i="6" s="1"/>
  <c r="N35" i="6"/>
  <c r="L35" i="6" s="1"/>
  <c r="J35" i="6" s="1"/>
  <c r="N63" i="6"/>
  <c r="L63" i="6" s="1"/>
  <c r="J63" i="6" s="1"/>
  <c r="N66" i="6"/>
  <c r="L66" i="6" s="1"/>
  <c r="J66" i="6" s="1"/>
  <c r="N31" i="6"/>
  <c r="L31" i="6" s="1"/>
  <c r="J31" i="6" s="1"/>
  <c r="N54" i="6"/>
  <c r="L54" i="6" s="1"/>
  <c r="J54" i="6" s="1"/>
  <c r="N55" i="6"/>
  <c r="L55" i="6" s="1"/>
  <c r="J55" i="6" s="1"/>
  <c r="N9" i="3"/>
  <c r="L9" i="3" s="1"/>
  <c r="J9" i="3" s="1"/>
  <c r="N26" i="3"/>
  <c r="L26" i="3" s="1"/>
  <c r="J26" i="3" s="1"/>
  <c r="N14" i="3"/>
  <c r="L14" i="3" s="1"/>
  <c r="J14" i="3" s="1"/>
  <c r="N8" i="3"/>
  <c r="L8" i="3" s="1"/>
  <c r="J8" i="3" s="1"/>
  <c r="N193" i="3"/>
  <c r="L193" i="3" s="1"/>
  <c r="J193" i="3" s="1"/>
  <c r="N6" i="3"/>
  <c r="L6" i="3" s="1"/>
  <c r="J6" i="3" s="1"/>
  <c r="N3" i="3"/>
  <c r="L3" i="3" s="1"/>
  <c r="J3" i="3" s="1"/>
  <c r="N20" i="3"/>
  <c r="L20" i="3" s="1"/>
  <c r="J20" i="3" s="1"/>
  <c r="N35" i="3"/>
  <c r="L35" i="3" s="1"/>
  <c r="J35" i="3" s="1"/>
  <c r="N116" i="3"/>
  <c r="L116" i="3" s="1"/>
  <c r="J116" i="3" s="1"/>
  <c r="N52" i="3"/>
  <c r="L52" i="3" s="1"/>
  <c r="J52" i="3" s="1"/>
  <c r="N49" i="3"/>
  <c r="L49" i="3" s="1"/>
  <c r="J49" i="3" s="1"/>
  <c r="N11" i="3"/>
  <c r="L11" i="3" s="1"/>
  <c r="J11" i="3" s="1"/>
  <c r="N22" i="3"/>
  <c r="L22" i="3" s="1"/>
  <c r="J22" i="3" s="1"/>
  <c r="N7" i="3"/>
  <c r="L7" i="3" s="1"/>
  <c r="J7" i="3" s="1"/>
  <c r="N3" i="13"/>
  <c r="R132" i="1"/>
  <c r="R136" i="1"/>
  <c r="R77" i="1"/>
  <c r="Q77" i="1"/>
  <c r="R137" i="1"/>
  <c r="Q137" i="1"/>
  <c r="R32" i="1"/>
  <c r="S137" i="1"/>
  <c r="R58" i="1"/>
  <c r="R138" i="1"/>
  <c r="R139" i="1"/>
  <c r="Q71" i="1"/>
  <c r="S71" i="1"/>
  <c r="R71" i="1"/>
  <c r="R33" i="1"/>
  <c r="Q33" i="1"/>
  <c r="S33" i="1"/>
  <c r="R70" i="1"/>
  <c r="Q70" i="1"/>
  <c r="S58" i="1"/>
  <c r="Q58" i="1"/>
  <c r="S138" i="1"/>
  <c r="Q138" i="1"/>
  <c r="S139" i="1"/>
  <c r="Q139" i="1"/>
  <c r="S136" i="1"/>
  <c r="Q136" i="1"/>
  <c r="S132" i="1"/>
  <c r="Q132" i="1"/>
  <c r="S32" i="1"/>
  <c r="Q32" i="1"/>
  <c r="S77" i="1"/>
  <c r="S70" i="1"/>
  <c r="N2" i="13" l="1"/>
  <c r="L3" i="13"/>
  <c r="J3" i="13" s="1"/>
  <c r="N10" i="21"/>
  <c r="L10" i="21" s="1"/>
  <c r="J10" i="21" s="1"/>
  <c r="N2" i="6"/>
  <c r="N2" i="3"/>
  <c r="N136" i="1"/>
  <c r="L136" i="1" s="1"/>
  <c r="J136" i="1" s="1"/>
  <c r="N137" i="1"/>
  <c r="L137" i="1" s="1"/>
  <c r="J137" i="1" s="1"/>
  <c r="N58" i="1"/>
  <c r="L58" i="1" s="1"/>
  <c r="J58" i="1" s="1"/>
  <c r="N139" i="1"/>
  <c r="L139" i="1" s="1"/>
  <c r="J139" i="1" s="1"/>
  <c r="N77" i="1"/>
  <c r="L77" i="1" s="1"/>
  <c r="J77" i="1" s="1"/>
  <c r="N33" i="1"/>
  <c r="L33" i="1" s="1"/>
  <c r="J33" i="1" s="1"/>
  <c r="N138" i="1"/>
  <c r="L138" i="1" s="1"/>
  <c r="J138" i="1" s="1"/>
  <c r="N71" i="1"/>
  <c r="L71" i="1" s="1"/>
  <c r="J71" i="1" s="1"/>
  <c r="N70" i="1"/>
  <c r="L70" i="1" s="1"/>
  <c r="J70" i="1" s="1"/>
  <c r="N132" i="1"/>
  <c r="L132" i="1" s="1"/>
  <c r="N32" i="1"/>
  <c r="L32" i="1" s="1"/>
  <c r="J32" i="1" s="1"/>
  <c r="J132" i="1" l="1"/>
  <c r="N2" i="1"/>
  <c r="N2" i="18"/>
  <c r="AE19" i="21" l="1"/>
  <c r="AF19" i="21"/>
  <c r="AD19" i="21"/>
  <c r="Q19" i="21" l="1"/>
  <c r="R19" i="21"/>
  <c r="S19" i="21"/>
  <c r="N19" i="21" l="1"/>
  <c r="L19" i="21" s="1"/>
  <c r="J19" i="21" s="1"/>
</calcChain>
</file>

<file path=xl/comments1.xml><?xml version="1.0" encoding="utf-8"?>
<comments xmlns="http://schemas.openxmlformats.org/spreadsheetml/2006/main">
  <authors>
    <author>Mari</author>
  </authors>
  <commentList>
    <comment ref="AG37" authorId="0">
      <text>
        <r>
          <rPr>
            <b/>
            <sz val="8"/>
            <color indexed="81"/>
            <rFont val="Tahoma"/>
            <family val="2"/>
          </rPr>
          <t>Mari:</t>
        </r>
        <r>
          <rPr>
            <sz val="8"/>
            <color indexed="81"/>
            <rFont val="Tahoma"/>
            <family val="2"/>
          </rPr>
          <t xml:space="preserve">
HA COMBATTUTO COME MDA
</t>
        </r>
      </text>
    </comment>
  </commentList>
</comments>
</file>

<file path=xl/sharedStrings.xml><?xml version="1.0" encoding="utf-8"?>
<sst xmlns="http://schemas.openxmlformats.org/spreadsheetml/2006/main" count="7674" uniqueCount="3172">
  <si>
    <t>DANIELE</t>
  </si>
  <si>
    <t>ALESSANDRO</t>
  </si>
  <si>
    <t>MATTEO</t>
  </si>
  <si>
    <t>ARMAO</t>
  </si>
  <si>
    <t>ANDREA</t>
  </si>
  <si>
    <t>ANTONIO</t>
  </si>
  <si>
    <t>LUCA</t>
  </si>
  <si>
    <t>CASARETO</t>
  </si>
  <si>
    <t>FILIPPO</t>
  </si>
  <si>
    <t>DI_CAPUA</t>
  </si>
  <si>
    <t>ALESSIO</t>
  </si>
  <si>
    <t>GABRIELE</t>
  </si>
  <si>
    <t>MATTIA</t>
  </si>
  <si>
    <t>SIMONE</t>
  </si>
  <si>
    <t>STEFANO</t>
  </si>
  <si>
    <t>GIACOMO</t>
  </si>
  <si>
    <t>CESARE</t>
  </si>
  <si>
    <t>08BO1093</t>
  </si>
  <si>
    <t>01TO3258</t>
  </si>
  <si>
    <t>19CT0493</t>
  </si>
  <si>
    <t>12RM0327</t>
  </si>
  <si>
    <t>03BG3822</t>
  </si>
  <si>
    <t>03BG2268</t>
  </si>
  <si>
    <t>09GR0702</t>
  </si>
  <si>
    <t>09LU1413</t>
  </si>
  <si>
    <t>07GE0947</t>
  </si>
  <si>
    <t>19PA2735</t>
  </si>
  <si>
    <t>20CA2722</t>
  </si>
  <si>
    <t>19ME1053</t>
  </si>
  <si>
    <t>11AN0063</t>
  </si>
  <si>
    <t>15NA2460</t>
  </si>
  <si>
    <t>09LI0159</t>
  </si>
  <si>
    <t>05TV0734</t>
  </si>
  <si>
    <t>16BR1286</t>
  </si>
  <si>
    <t>06TS0002</t>
  </si>
  <si>
    <t>12RM1604</t>
  </si>
  <si>
    <t>LAZ</t>
  </si>
  <si>
    <t>PIE</t>
  </si>
  <si>
    <t>UMB</t>
  </si>
  <si>
    <t>CAM</t>
  </si>
  <si>
    <t>SIC</t>
  </si>
  <si>
    <t>LIG</t>
  </si>
  <si>
    <t>TOS</t>
  </si>
  <si>
    <t>SAR</t>
  </si>
  <si>
    <t>VEN</t>
  </si>
  <si>
    <t>EMI</t>
  </si>
  <si>
    <t>LOM</t>
  </si>
  <si>
    <t>MAR</t>
  </si>
  <si>
    <t>PUG</t>
  </si>
  <si>
    <t>FRI</t>
  </si>
  <si>
    <t>COGNOME</t>
  </si>
  <si>
    <t>DATA</t>
  </si>
  <si>
    <t>EDOARDO</t>
  </si>
  <si>
    <t>MANUEL</t>
  </si>
  <si>
    <t>LUIGI</t>
  </si>
  <si>
    <t>SAMUELE</t>
  </si>
  <si>
    <t>GEMMELLARO</t>
  </si>
  <si>
    <t>MICELI</t>
  </si>
  <si>
    <t>PIPPA</t>
  </si>
  <si>
    <t>DAVIDE</t>
  </si>
  <si>
    <t>GIANLUCA</t>
  </si>
  <si>
    <t>PIETRO</t>
  </si>
  <si>
    <t>PAOLO</t>
  </si>
  <si>
    <t>FRANCESCO</t>
  </si>
  <si>
    <t>MICHELE</t>
  </si>
  <si>
    <t>12RM0084</t>
  </si>
  <si>
    <t>01TO0430</t>
  </si>
  <si>
    <t>12RM0134</t>
  </si>
  <si>
    <t>15NA1406</t>
  </si>
  <si>
    <t>12RM0122</t>
  </si>
  <si>
    <t>03MI1448</t>
  </si>
  <si>
    <t>07GE0173</t>
  </si>
  <si>
    <t>15NA1418</t>
  </si>
  <si>
    <t>12RM1226</t>
  </si>
  <si>
    <t>12RM0061</t>
  </si>
  <si>
    <t>10PG0291</t>
  </si>
  <si>
    <t>03BS0012</t>
  </si>
  <si>
    <t>12RM0162</t>
  </si>
  <si>
    <t>15CE0488</t>
  </si>
  <si>
    <t>03VA0767</t>
  </si>
  <si>
    <t>11MC1994</t>
  </si>
  <si>
    <t>09PO3614</t>
  </si>
  <si>
    <t>03MI0621</t>
  </si>
  <si>
    <t>05VE1746</t>
  </si>
  <si>
    <t>08PR4039</t>
  </si>
  <si>
    <t>17PZ1743</t>
  </si>
  <si>
    <t>BAS</t>
  </si>
  <si>
    <t>06TS3219</t>
  </si>
  <si>
    <t>18CS0532</t>
  </si>
  <si>
    <t>CAL</t>
  </si>
  <si>
    <t>12RM3096</t>
  </si>
  <si>
    <t>13PE1529</t>
  </si>
  <si>
    <t>20CA2665</t>
  </si>
  <si>
    <t>16BA0409</t>
  </si>
  <si>
    <t>03VA0021</t>
  </si>
  <si>
    <t>10PG0345</t>
  </si>
  <si>
    <t>20SS1532</t>
  </si>
  <si>
    <t>15NA1403</t>
  </si>
  <si>
    <t>ENRICO</t>
  </si>
  <si>
    <t>EMANUELE</t>
  </si>
  <si>
    <t>LEONARDO</t>
  </si>
  <si>
    <t>CHRISTIAN</t>
  </si>
  <si>
    <t>BONFILI</t>
  </si>
  <si>
    <t>GIUSEPPE</t>
  </si>
  <si>
    <t>RICCARDO</t>
  </si>
  <si>
    <t>GIOVANNI</t>
  </si>
  <si>
    <t>CARBONE</t>
  </si>
  <si>
    <t>MARCO</t>
  </si>
  <si>
    <t>DE_LUCA</t>
  </si>
  <si>
    <t>MARIO</t>
  </si>
  <si>
    <t>OSIMANI</t>
  </si>
  <si>
    <t>SALVATORE</t>
  </si>
  <si>
    <t>NICOLO</t>
  </si>
  <si>
    <t>VITTORIO</t>
  </si>
  <si>
    <t>LORENZO</t>
  </si>
  <si>
    <t>06PN0690</t>
  </si>
  <si>
    <t>18RC0022</t>
  </si>
  <si>
    <t>12RM1601</t>
  </si>
  <si>
    <t>12RM2459</t>
  </si>
  <si>
    <t>15NA3936</t>
  </si>
  <si>
    <t>03MI3230</t>
  </si>
  <si>
    <t>11AN0740</t>
  </si>
  <si>
    <t>12RM0163</t>
  </si>
  <si>
    <t>16BA1804</t>
  </si>
  <si>
    <t>04BZ0988</t>
  </si>
  <si>
    <t>TRE</t>
  </si>
  <si>
    <t>15CE4031</t>
  </si>
  <si>
    <t>13PE2141</t>
  </si>
  <si>
    <t>08PR1231</t>
  </si>
  <si>
    <t>12RM1528</t>
  </si>
  <si>
    <t>08RA0356</t>
  </si>
  <si>
    <t>03CR0218</t>
  </si>
  <si>
    <t>19TP0368</t>
  </si>
  <si>
    <t>19CT0745</t>
  </si>
  <si>
    <t>11AN0160</t>
  </si>
  <si>
    <t>19RG0746</t>
  </si>
  <si>
    <t>09PO3751</t>
  </si>
  <si>
    <t>01TO3089</t>
  </si>
  <si>
    <t>06UD0623</t>
  </si>
  <si>
    <t>16FG0529</t>
  </si>
  <si>
    <t>13AQ0236</t>
  </si>
  <si>
    <t>07GE0225</t>
  </si>
  <si>
    <t>15NA1339</t>
  </si>
  <si>
    <t>07SP3011</t>
  </si>
  <si>
    <t>03BG0986</t>
  </si>
  <si>
    <t>12RM3376</t>
  </si>
  <si>
    <t>05TV0076</t>
  </si>
  <si>
    <t>10PG0132</t>
  </si>
  <si>
    <t>20SS1364</t>
  </si>
  <si>
    <t>20CA1420</t>
  </si>
  <si>
    <t>03LO1672</t>
  </si>
  <si>
    <t>19ME0126</t>
  </si>
  <si>
    <t>TIZIANO</t>
  </si>
  <si>
    <t>SEBASTIANO</t>
  </si>
  <si>
    <t>CARLO</t>
  </si>
  <si>
    <t>18CS3155</t>
  </si>
  <si>
    <t>06UD0736</t>
  </si>
  <si>
    <t>09FI0013</t>
  </si>
  <si>
    <t>12RM2666</t>
  </si>
  <si>
    <t>12RM0484</t>
  </si>
  <si>
    <t>01TO1881</t>
  </si>
  <si>
    <t>08PR0287</t>
  </si>
  <si>
    <t>19PA3495</t>
  </si>
  <si>
    <t>10PG2274</t>
  </si>
  <si>
    <t>16TA0048</t>
  </si>
  <si>
    <t>09FI0819</t>
  </si>
  <si>
    <t>08BO1292</t>
  </si>
  <si>
    <t>05VE0101</t>
  </si>
  <si>
    <t>20SS0074</t>
  </si>
  <si>
    <t>03MI0392</t>
  </si>
  <si>
    <t>01TO0620</t>
  </si>
  <si>
    <t>16BA0023</t>
  </si>
  <si>
    <t>RANKING</t>
  </si>
  <si>
    <t>REGIONE</t>
  </si>
  <si>
    <t>Totale punti</t>
  </si>
  <si>
    <t>ALBERTO</t>
  </si>
  <si>
    <t>03MI1609</t>
  </si>
  <si>
    <t>12VT0481</t>
  </si>
  <si>
    <t>12RM2276</t>
  </si>
  <si>
    <t>01TO2426</t>
  </si>
  <si>
    <t>03MI3095</t>
  </si>
  <si>
    <t>12RM0124</t>
  </si>
  <si>
    <t>03MI3030</t>
  </si>
  <si>
    <t>20NU3244</t>
  </si>
  <si>
    <t>03MI0561</t>
  </si>
  <si>
    <t>01VC0811</t>
  </si>
  <si>
    <t>06TS3975</t>
  </si>
  <si>
    <t>05VR3110</t>
  </si>
  <si>
    <t>06PN0521</t>
  </si>
  <si>
    <t>05TV1684</t>
  </si>
  <si>
    <t>12LT3682</t>
  </si>
  <si>
    <t>19SR1023</t>
  </si>
  <si>
    <t>04TN1017</t>
  </si>
  <si>
    <t>07GE4034</t>
  </si>
  <si>
    <t>06PN0103</t>
  </si>
  <si>
    <t>09LI3798</t>
  </si>
  <si>
    <t>14IS0630</t>
  </si>
  <si>
    <t>08FC0174</t>
  </si>
  <si>
    <t>10TR1610</t>
  </si>
  <si>
    <t>03MI3491</t>
  </si>
  <si>
    <t>15NA4035</t>
  </si>
  <si>
    <t>12RM1135</t>
  </si>
  <si>
    <t>16BA3063</t>
  </si>
  <si>
    <t>VALERIO</t>
  </si>
  <si>
    <t>TURINI</t>
  </si>
  <si>
    <t>10PG3887</t>
  </si>
  <si>
    <t>12RM0402</t>
  </si>
  <si>
    <t>08BO2663</t>
  </si>
  <si>
    <t>12RM0123</t>
  </si>
  <si>
    <t>03MI0221</t>
  </si>
  <si>
    <t>07IM0319</t>
  </si>
  <si>
    <t>08BO1597</t>
  </si>
  <si>
    <t>16TA1679</t>
  </si>
  <si>
    <t>COD.SOCIETA'</t>
  </si>
  <si>
    <t>CODICE - ID</t>
  </si>
  <si>
    <t>FRANCESCA</t>
  </si>
  <si>
    <t>MICHELA</t>
  </si>
  <si>
    <t>GIULIA</t>
  </si>
  <si>
    <t>ALESSIA</t>
  </si>
  <si>
    <t>ELISA</t>
  </si>
  <si>
    <t>ANNA</t>
  </si>
  <si>
    <t>BEATRICE</t>
  </si>
  <si>
    <t>FEDERICA</t>
  </si>
  <si>
    <t>GAIA</t>
  </si>
  <si>
    <t>ARIANNA</t>
  </si>
  <si>
    <t>CLAUDIA</t>
  </si>
  <si>
    <t>CECILIA</t>
  </si>
  <si>
    <t>18CS2143</t>
  </si>
  <si>
    <t>12VT3622</t>
  </si>
  <si>
    <t>15NA0363</t>
  </si>
  <si>
    <t>16BA3642</t>
  </si>
  <si>
    <t>01NO0513</t>
  </si>
  <si>
    <t>FABIANA</t>
  </si>
  <si>
    <t>GIADA</t>
  </si>
  <si>
    <t>MATILDA</t>
  </si>
  <si>
    <t>ELEONORA</t>
  </si>
  <si>
    <t>MARTINA</t>
  </si>
  <si>
    <t>ANNALISA</t>
  </si>
  <si>
    <t>CHIARA</t>
  </si>
  <si>
    <t>VALENTINA</t>
  </si>
  <si>
    <t>03VA1450</t>
  </si>
  <si>
    <t>01CN0216</t>
  </si>
  <si>
    <t>IRENE</t>
  </si>
  <si>
    <t>GIORGIA</t>
  </si>
  <si>
    <t>CAMILLA</t>
  </si>
  <si>
    <t>ILARIA</t>
  </si>
  <si>
    <t>03MI1744</t>
  </si>
  <si>
    <t>ELENA</t>
  </si>
  <si>
    <t>TONIOLO</t>
  </si>
  <si>
    <t>ALICE</t>
  </si>
  <si>
    <t>12RM3409</t>
  </si>
  <si>
    <t>19PA2127</t>
  </si>
  <si>
    <t>07SV2434</t>
  </si>
  <si>
    <t>RICCI</t>
  </si>
  <si>
    <t>03MI0728</t>
  </si>
  <si>
    <t>11AN0260</t>
  </si>
  <si>
    <t>GRAZIANI</t>
  </si>
  <si>
    <t>BETEMPS</t>
  </si>
  <si>
    <t>01AT4042</t>
  </si>
  <si>
    <t>06PN0282</t>
  </si>
  <si>
    <t>Ranking List Seniores – si considerano solo i 5 migliori punteggi di cui almeno 2 italiani [1]</t>
  </si>
  <si>
    <t>Class</t>
  </si>
  <si>
    <t>Coppa Ita</t>
  </si>
  <si>
    <t>Camp-Reg.</t>
  </si>
  <si>
    <t>1°</t>
  </si>
  <si>
    <t>2°</t>
  </si>
  <si>
    <r>
      <t>3</t>
    </r>
    <r>
      <rPr>
        <b/>
        <vertAlign val="superscript"/>
        <sz val="9"/>
        <color theme="1"/>
        <rFont val="Calibri"/>
        <family val="2"/>
        <scheme val="minor"/>
      </rPr>
      <t xml:space="preserve">i  </t>
    </r>
    <r>
      <rPr>
        <b/>
        <sz val="9"/>
        <color theme="1"/>
        <rFont val="Calibri"/>
        <family val="2"/>
        <scheme val="minor"/>
      </rPr>
      <t>(4)</t>
    </r>
  </si>
  <si>
    <r>
      <t>5</t>
    </r>
    <r>
      <rPr>
        <b/>
        <vertAlign val="superscript"/>
        <sz val="9"/>
        <color theme="1"/>
        <rFont val="Calibri"/>
        <family val="2"/>
        <scheme val="minor"/>
      </rPr>
      <t>i</t>
    </r>
  </si>
  <si>
    <r>
      <t>7</t>
    </r>
    <r>
      <rPr>
        <b/>
        <vertAlign val="superscript"/>
        <sz val="9"/>
        <color theme="1"/>
        <rFont val="Calibri"/>
        <family val="2"/>
        <scheme val="minor"/>
      </rPr>
      <t>i</t>
    </r>
  </si>
  <si>
    <r>
      <t>9</t>
    </r>
    <r>
      <rPr>
        <b/>
        <vertAlign val="superscript"/>
        <sz val="9"/>
        <color theme="1"/>
        <rFont val="Calibri"/>
        <family val="2"/>
        <scheme val="minor"/>
      </rPr>
      <t>i</t>
    </r>
  </si>
  <si>
    <t>altri</t>
  </si>
  <si>
    <t>(*) il medesimo punteggio è assegnato in caso di Grand Prix, Grand Slam e Master</t>
  </si>
  <si>
    <t>Mondiali Ju</t>
  </si>
  <si>
    <t>Europei Ju/U23</t>
  </si>
  <si>
    <t>EJUCup Ju</t>
  </si>
  <si>
    <t>C.It. di Classe</t>
  </si>
  <si>
    <t xml:space="preserve">Coppa Italia </t>
  </si>
  <si>
    <t>Grand Prix Ju</t>
  </si>
  <si>
    <t>3i  (4)</t>
  </si>
  <si>
    <t>5i</t>
  </si>
  <si>
    <t>7i</t>
  </si>
  <si>
    <t>Mondiali Cad /YOG</t>
  </si>
  <si>
    <t>Europei Cad /EYOF</t>
  </si>
  <si>
    <t>Grand Prix Cad</t>
  </si>
  <si>
    <t>Ranking List Esordienti B - si considerano solo i 4 migliori punteggi</t>
  </si>
  <si>
    <t>Camp. Italiano</t>
  </si>
  <si>
    <t>Trofeo Italia</t>
  </si>
  <si>
    <r>
      <t xml:space="preserve">  5</t>
    </r>
    <r>
      <rPr>
        <b/>
        <vertAlign val="superscript"/>
        <sz val="9"/>
        <color theme="1"/>
        <rFont val="Calibri"/>
        <family val="2"/>
        <scheme val="minor"/>
      </rPr>
      <t>i</t>
    </r>
  </si>
  <si>
    <t>La posizione “altri” assegna punteggio solo se si è vinto almeno un incontro</t>
  </si>
  <si>
    <t>Ranking List Cadetti/e - si considerano solo i 5 migliori punteggi di cui almeno 2 italiani [1]</t>
  </si>
  <si>
    <t>Ranking List Juniores - si considerano solo i 5 migliori punteggi di cui almeno 2 italiani [1]</t>
  </si>
  <si>
    <r>
      <t>[1] Se un atleta</t>
    </r>
    <r>
      <rPr>
        <b/>
        <u/>
        <sz val="11"/>
        <color theme="1"/>
        <rFont val="Calibri"/>
        <family val="2"/>
        <scheme val="minor"/>
      </rPr>
      <t xml:space="preserve"> non ha fatto</t>
    </r>
    <r>
      <rPr>
        <b/>
        <sz val="11"/>
        <color theme="1"/>
        <rFont val="Calibri"/>
        <family val="2"/>
        <scheme val="minor"/>
      </rPr>
      <t xml:space="preserve"> gare in Italia verranno considerati solo 3 punteggi</t>
    </r>
  </si>
  <si>
    <t xml:space="preserve">NUOVA RANKING LIST FEDERALE 2018-2020 (utilizzabile dal 2019) </t>
  </si>
  <si>
    <t>+78Kg</t>
  </si>
  <si>
    <t>-48Kg</t>
  </si>
  <si>
    <t>-52Kg</t>
  </si>
  <si>
    <t>-57Kg</t>
  </si>
  <si>
    <t>-63Kg</t>
  </si>
  <si>
    <t>+100Kg</t>
  </si>
  <si>
    <t>-90Kg</t>
  </si>
  <si>
    <t>-81Kg</t>
  </si>
  <si>
    <t>-73Kg</t>
  </si>
  <si>
    <t>-66Kg</t>
  </si>
  <si>
    <t>NOME</t>
  </si>
  <si>
    <t>KYU SHIN DO KAI PARMA ASSOCIAZIONE SPORTIVA DILETTANTISTICA</t>
  </si>
  <si>
    <t>ASSOCIAZIONE SPORTIVA DILETTANTISTICA JUDO KODOKAN SAMURAI SPELLO</t>
  </si>
  <si>
    <t>A.S.DILETTANTISTICA KODOKAN FRATTA</t>
  </si>
  <si>
    <t>ASSOCIAZIONE SPORTIVA DILETTANTISTICA YAMA DOJO 08</t>
  </si>
  <si>
    <t>GYMNAGAR FUTURA A.S.Dilettantistica</t>
  </si>
  <si>
    <t>POLISPORTIVA DILETTANTISTICA ROYAL CLUB 2000</t>
  </si>
  <si>
    <t>A.S.DILETTANTISTICA JUDO PRENESTE G. CASTELLO</t>
  </si>
  <si>
    <t>G.S.FIAMME GIALLE ROMA</t>
  </si>
  <si>
    <t>JUDO CLUB SAKURA ARMA DI TAGGIA ASSOCIAZIONE SPORTIVA DILETTANTISTICA</t>
  </si>
  <si>
    <t>G.S.FIAMME ORO ROMA</t>
  </si>
  <si>
    <t>A.S.DILETTANTISTICA BUSHIDO JUDO TRAPANI</t>
  </si>
  <si>
    <t>ASSOCIAZIONE DILETTANTISTICA JUDO CLUB TOR LUPARA</t>
  </si>
  <si>
    <t>ASSOCIAZIONE SPORTIVA DILETTANTISTICA CHAMPION SPORT TEAM JUDO</t>
  </si>
  <si>
    <t>JUDO CLUB CAMERANO ASSOCIAZIONE SPORTIVA DILETTANTISTICA</t>
  </si>
  <si>
    <t>ASSOCIAZIONE SPORTIVA DILETTANTISTICA DYNAMIC CENTER GRAVINA</t>
  </si>
  <si>
    <t>ASSOCIAZIONE SPORTIVA DILETTANTISTICA SAN MAMOLO JUDO</t>
  </si>
  <si>
    <t>ASSOCIAZIONE SPORTIVA DILETTANTISTICA JUDO CLUB S. DONATO</t>
  </si>
  <si>
    <t>A.S. DILETTANTISTICA FITNESS CLUB NUOVA FLORIDA</t>
  </si>
  <si>
    <t>ASSOCIAZIONE SPORTIVA DILETTANTISTICA JUDO CLUB UMBERTO BANDIERA</t>
  </si>
  <si>
    <t>KUMIAI S.S. DILETTANTISTICA A R.L.</t>
  </si>
  <si>
    <t>ASSOCIAZIONE SPORTIVA DILETTANTISTICA JUDO LUDOVICO PAVONI</t>
  </si>
  <si>
    <t>TALENTI SPORTING CLUB 1987 A.S.DILETTANTISTICA</t>
  </si>
  <si>
    <t>A.S.DILETTANTISTICA. JUDO CLUB YAMA BUSHI FABRICA DI ROMA</t>
  </si>
  <si>
    <t>SOCIETA GINNASTICA ANGIULLI ASSOCIAZIONE SPORTIVA DILETTANTISTICA</t>
  </si>
  <si>
    <t>ASSOCIAZIONE SPORTIVA DILETTANTISTICA JUDO TUSCOLANO ROMA</t>
  </si>
  <si>
    <t>ASSOCIAZIONE SPORTIVA DILETTANTISTICA JUDO CLUB DOJO JIGORO KANO</t>
  </si>
  <si>
    <t>A.POL.DILETTANTISTICA ROBUR ET FIDES</t>
  </si>
  <si>
    <t>A.S.DILETTANTISTICA KODOKAN LUCANIA BRIENZA</t>
  </si>
  <si>
    <t>ASSOCIAZIONE SPORTIVA DILETTANTISTICA NIPPON CLUB</t>
  </si>
  <si>
    <t>A.S.DILETTANTISTICA SPARTACUS LATINA</t>
  </si>
  <si>
    <t>G.S. FIAMME AZZURRE</t>
  </si>
  <si>
    <t>A.S.DILETTANTISTICA JUDO CLUB PERGINE</t>
  </si>
  <si>
    <t>A.S.DILETTANTISTICA GIROLAMO GIOVINAZZO</t>
  </si>
  <si>
    <t>JITAKYOEI SAMURAI S.S. DILETTANTISTICA a R.L.</t>
  </si>
  <si>
    <t>A.S.DILETTANTISTICA  AYUMI ASHI J. CLUB</t>
  </si>
  <si>
    <t>A.S.DILETTANTISTICA POLISP. GIGLIOTTI TEAM NUORO</t>
  </si>
  <si>
    <t>ACCADEMIA TORINO S.S.DILETTANTISTICA  A R. L.</t>
  </si>
  <si>
    <t>A.S.DILETTANTISTICA CENTRO</t>
  </si>
  <si>
    <t>AS. DILETTANTISTICA GINNASTICA NEW BODY CENTER</t>
  </si>
  <si>
    <t>A.S.DILETTANTISTICA RONIN KAI VERONA</t>
  </si>
  <si>
    <t>CENTRO SPORTIVO ESERCITO ROMA</t>
  </si>
  <si>
    <t>PRO RECCO JUDO JUJITSU ASSOCIAZIONE SPORTIVA DILETTANTISTICA</t>
  </si>
  <si>
    <t>ASSOCIAZIONE SPORTIVA DILETTANTISTICA BUDOSAN</t>
  </si>
  <si>
    <t>ASSOCIAZIONE SPORTIVA DILETTANTISTICA JUDO CLUB SAN VITO</t>
  </si>
  <si>
    <t>ASSOCIAZIONE SPORTIVA DILETTANTISTICA JUDO CLUB MILANO</t>
  </si>
  <si>
    <t>POLISPORTIVA YUBIKAI ASSOCIAZIONE SPORTIVA DILETTANTISTICA</t>
  </si>
  <si>
    <t>AIRON JUDO 90 S.S.DILETTANTISTICA a r.l</t>
  </si>
  <si>
    <t>ASSOCIAZIONE SPORTIVA DILETTANTISTICA BANZAI CORTINA ROMA</t>
  </si>
  <si>
    <t>A.S.Dilettantistica JUDO PONTE DI PIAVE</t>
  </si>
  <si>
    <t>ACCADEMIA PRATO A.S.DILETTANTISTICA</t>
  </si>
  <si>
    <t>JUDO GROSSETO A.S.DILETTANTISTICA</t>
  </si>
  <si>
    <t>ASSOCIAZIONE SPORTIVA DILETTANTISTICA BUDOKAN TORINO</t>
  </si>
  <si>
    <t>ASSOCIAZIONE SPORTIVA DILETTANTISTICA JUDO GATTINARA</t>
  </si>
  <si>
    <t>A.S.C.Dilettantistica BEAR BROTHERS CLUB</t>
  </si>
  <si>
    <t>A.S.DILETTANTISTICA DOJO JUDO</t>
  </si>
  <si>
    <t>A.S.DILETTANTISTICA BUDOKAN INSTITUTE BOLOGNA</t>
  </si>
  <si>
    <t>C.R.S. AKIYAMA SOCIETA SPORTIVA DILETTANTISTICA A R.L.</t>
  </si>
  <si>
    <t>P.G.F. LIBERTAS A.S.DILETTANTISTICA</t>
  </si>
  <si>
    <t>ACCADEMIA DE BARTOLOMEO</t>
  </si>
  <si>
    <t>ASSOCIAZIONE SPORTIVA DILETTANTISTICA POLISPORTIVA DLF YAMA ARASHI JUDO UDINE</t>
  </si>
  <si>
    <t>HYDRA SOC. COOP. SPORT. DILETTANTISTICA A R.L.</t>
  </si>
  <si>
    <t>A.S.Dilettantistica  PIELLE</t>
  </si>
  <si>
    <t>JUDO KODOKAN GUBBIO ASSOCIAZIONE SPORTIVA DILETTANTISTICA</t>
  </si>
  <si>
    <t>A.S.DILETTANTISTICA MIRIADE</t>
  </si>
  <si>
    <t>ASSOCIAZIONE SPORTIVA DILETTANTISTICA E CULTURALE CHIAROSCURO</t>
  </si>
  <si>
    <t>A.S.DILETTANTISTICA OLIMPIA CLUB MONTEROTONDO</t>
  </si>
  <si>
    <t>ASSOCIAZIONE SPORTIVA DILETTANTISTICA JUDO CLUB URBISAGLIA</t>
  </si>
  <si>
    <t>ASSOCIAZIONE SPORTIVA DILETTANTISTICA JUDO CLUB TORRES</t>
  </si>
  <si>
    <t>ASSOCIAZIONE SPORTIVA DILETTANTISTICA REN SHU KAN</t>
  </si>
  <si>
    <t>ASSOCIAZIONE SPORTIVA DILETTANTISTICA JUDO CLUB ROZZANO</t>
  </si>
  <si>
    <t>A.P. DILETTANTISTICA STAR JUDO CLUB</t>
  </si>
  <si>
    <t>ASSOCIAZIONE SPORTIVA DILETTANTISTICA KYU SHIN DO KAI FIDENZA</t>
  </si>
  <si>
    <t>A.S.DILETTANTISTICA JUDO MESTRE 2001</t>
  </si>
  <si>
    <t>A.S.DILETTANTISTICA JUDO KODOKAN S.ANGELO</t>
  </si>
  <si>
    <t>BODY PARK JUDO CUS BERGAMO ASSOCIAZIONE SPORTIVA DILETTANTISTICA</t>
  </si>
  <si>
    <t>JUDO KAI SAKURA PESCARA A.S.DILETTANTISTICA</t>
  </si>
  <si>
    <t>ARTI MARZIALI GIAPPONESI JUDO MURANO ASSOCIAZIONE SPORTIVA DILETTANTISTICA</t>
  </si>
  <si>
    <t>A.S.DILETTANTISTICA GINNASTICA E ARTI MARZIALI TORRE DEL GRECO</t>
  </si>
  <si>
    <t>POLISPORTIVA VILLANOVA ASSOCIAZIONE SPORTIVA DILETTANTISTICA JUDO LIB.</t>
  </si>
  <si>
    <t>A.S.DILETTANTISTICA POLISP. CASTELVERDE</t>
  </si>
  <si>
    <t>BUDO SEMMON GAKKO ASSOCIAZIONE SPORTIVA DILETTANTISTICA</t>
  </si>
  <si>
    <t>X2 SOCIETA SPORTIVA DILETTANTISTICA SRL</t>
  </si>
  <si>
    <t>ASSOCIAZIONE SPORTIVA DILETTANTISTICA JUDO CLUB YAMA ARASHI</t>
  </si>
  <si>
    <t>ASSOCIAZIONE SPORTIVA DILETTANTISTICA HOBBY SPORT PIRRI</t>
  </si>
  <si>
    <t>A.POLISPORTIVA DILETTANTISTICA CULTURALE RICREATIVA JUDO TRANI</t>
  </si>
  <si>
    <t>C.S.CARABINIERI ROMA</t>
  </si>
  <si>
    <t>CAS JUDO FUORIGROTTA ASSOCIAZIONE SPORTIVA DILETTANTISTICA</t>
  </si>
  <si>
    <t>C.U.S. COSENZA A.S. DILETTANTISTICA</t>
  </si>
  <si>
    <t>A.S.DILETTANTISTICA  JUDO SAMURAI JESI - CHIARAVALLE</t>
  </si>
  <si>
    <t>ASSOCIAZIONE SPORTIVA DILETTANTISTICA JUDO KODOKAN CORSAP</t>
  </si>
  <si>
    <t>A.S.DILETTANTISTICA TEAM ROMAGNA JUDO</t>
  </si>
  <si>
    <t>ASSOCIAZIONE SPORTIVA DILETTANTISTICA YAMA ARASHI</t>
  </si>
  <si>
    <t>JUDO CLUB KOIZUMI SCICLI ASSOCIAZIONE SPORTIVA DILETTANTISTICA</t>
  </si>
  <si>
    <t>ASSOCIAZIONE SPORTIVA DILETTANTISTICA JUDO TREVISO</t>
  </si>
  <si>
    <t>DILETTANTISTICA SOC.GINN.SPORT. FORTITUDO 1903</t>
  </si>
  <si>
    <t>ASSOCIAZIONE SPORTIVA DILETTANTISTICA TITANIA CLUB JUDO AIKIDO</t>
  </si>
  <si>
    <t>A.S.DILETTANTISTICA GINNASTICA PAULLESE</t>
  </si>
  <si>
    <t>UNIVERSO S.S.DILETTANTISTICA A R.L.</t>
  </si>
  <si>
    <t>SOCIETA GINNASTICA TRIESTINA ASSOCIAZIONE SPORTIVA DILETTANTISTICA</t>
  </si>
  <si>
    <t>A.S.DILETTANTISTICA JUDO WINNER TEAM AVEZZANO</t>
  </si>
  <si>
    <t>ASSOCIAZIONE SPORTIVA DILETTANTISTICA KODOKAN CREMONA</t>
  </si>
  <si>
    <t>A.S.DILETTANTISTICA ARTI MARZIALI NOVASCONI</t>
  </si>
  <si>
    <t>A.S.DILETTANTISTICA JUDO VITTORIO VENETO</t>
  </si>
  <si>
    <t>S.G.BRESCIANA FORZA E COSTANZA ASSOCIAZIONE SPORTIVA DILETTANTISTICA</t>
  </si>
  <si>
    <t>ASSOCIAZIONE SPORTIVA DILETTANTISTICA CLUB KODOKAN JUDO CASERTA</t>
  </si>
  <si>
    <t>A.S.DILETTANTISTICA A.C.R.A.S. JUDO BOLZANO</t>
  </si>
  <si>
    <t>ASSOCIAZIONE SPORTIVA DILETTANTISTICA JUDO KUROKI</t>
  </si>
  <si>
    <t>ASSOCIAZIONE SPORTIVA DILETTANTISTICA CENTRO SPORT.G.SIENI</t>
  </si>
  <si>
    <t>A.S. DILETTANTISTICA SINERGY LODI</t>
  </si>
  <si>
    <t>C.U.S. PERUGIA A.S. DILETTANTISTICA</t>
  </si>
  <si>
    <t>ASS.SPORTIVA DILETTANTISTICA POLISPORTIVA BESANESE</t>
  </si>
  <si>
    <t>A.S. DILETTANTISTICA GUGLIELMI JUDO-KARATE</t>
  </si>
  <si>
    <t>ASSOCIAZIONE DILETTANTISTICA SPORTIVA CENTRO SPORTIVO OLBIA</t>
  </si>
  <si>
    <t>ISAO OKANO CLUB 97 ASSOCIAZIONE SPORTIVA DILETTANTISTICA</t>
  </si>
  <si>
    <t>ASSOCIAZIONE SPORTIVA DILETTANTISTICA POLISPORTIVA OTTAVIA</t>
  </si>
  <si>
    <t>A.S.Dilettantistica CIRCOLO INZANI PARMA</t>
  </si>
  <si>
    <t>ASSOCIAZIONE SPORTIVA DILETTANTISTICA SCUOLA JUDO CERACCHINI</t>
  </si>
  <si>
    <t>A.S.DILETTANTISTICA TEAM JUDO TRIESTE</t>
  </si>
  <si>
    <t>ASSOCIAZIONE SPORTIVA DILETTANTISTICA KEN KYU KAI</t>
  </si>
  <si>
    <t>AS.S.JUDO DILETTANTISTICA PIOMBINO</t>
  </si>
  <si>
    <t>A.S.DILETTANTISTICA JUDOKAN</t>
  </si>
  <si>
    <t>A.S.DILETTANTISTICA JUDO KODOKAN EMPOLI</t>
  </si>
  <si>
    <t>09FI0231</t>
  </si>
  <si>
    <t>C.U.S. SIENA ASSOCIAZIONE SPORTIVA DILETTANTISTICA</t>
  </si>
  <si>
    <t>09SI0257</t>
  </si>
  <si>
    <t>DOJO EQUIPE BOLOGNA ASSOCIAZIONE SPORTIVA DILETTANTISTICA</t>
  </si>
  <si>
    <t>ASSOCIAZIONE SPORTIVA DILETTANTISTICA JUDO CLUB GENZANO</t>
  </si>
  <si>
    <t>JUDO OROBIE A.S.DILETTANTISTICA</t>
  </si>
  <si>
    <t>ASSOCIAZIONE SPORTIVA DILETTANTISTICA SHENTAO SCUOLA ARTI MARZIALI</t>
  </si>
  <si>
    <t>C.S.MARASSI JUDO ASSOCIAZIONE SPORTIVA DILETTANTISTICA</t>
  </si>
  <si>
    <t>ASSOCIAZIONE SPORTIVA DILETTANTISTICA JUDO CLUB LEONE</t>
  </si>
  <si>
    <t>A.S.DILETTANTISTICA KARALIS JUDO</t>
  </si>
  <si>
    <t>JUDO CLUB SAKURA OSIMO ASSOCIAZIONE SPORTIVA DILETTANTISTICA</t>
  </si>
  <si>
    <t>ASSOCIAZIONE SPORTIVA DILETTANTISTICA JUDO SAN VITO</t>
  </si>
  <si>
    <t>ENERGY MEDIGLIA PALESTRE S.S. DILETTANTISTICA A R.L.</t>
  </si>
  <si>
    <t>A.S.DILETTANTISTICA POLISPORTIVA GENOVESE SHODOKAN</t>
  </si>
  <si>
    <t>ASSOCIAZIONE SPORTIVA DILETTANTISTICA JUDO CLUB GIANFRANCO FENATI</t>
  </si>
  <si>
    <t>JUDO CLUB SAKURA FORLÃŒ ASSOCIAZIONE SPORTIVA DILETTANTISTICA</t>
  </si>
  <si>
    <t>A.S.DILETTANTISTICA JUDO &amp; KARATE LUCANTONI</t>
  </si>
  <si>
    <t>A.S.DILETTANTISTICA JUDO PASSE-PARTOUT TERNI</t>
  </si>
  <si>
    <t>A.S.DILETTANTISTICA JUDO JIGORO KANO MOLA</t>
  </si>
  <si>
    <t>PETER PAN A.S.DILETTANTISTICA E A.P.S.</t>
  </si>
  <si>
    <t>A.S.Dilettantistica Gym Art</t>
  </si>
  <si>
    <t>-70Kg</t>
  </si>
  <si>
    <t>-60Kg</t>
  </si>
  <si>
    <t>-55Kg</t>
  </si>
  <si>
    <t>TOMMASO</t>
  </si>
  <si>
    <t>MORETTI</t>
  </si>
  <si>
    <t>A.S.DILETTANTISTICA JUDO TEAM IACOVAZZI</t>
  </si>
  <si>
    <t>JUDO CLUB CANINO A.S.DILETTANTISTICA</t>
  </si>
  <si>
    <t>ASSOCIAZIONE SPORTIVA DILETTANTISTICA JUDO CLUB SEGRATE</t>
  </si>
  <si>
    <t>ASSOCIAZIONE SPORTIVA DILETTANTISTICA JUDO CLUB SAMURAI LECCO</t>
  </si>
  <si>
    <t>03LC0223</t>
  </si>
  <si>
    <t>CENTRO JUDO COMO ASSOCIAZIONE SPORTIVA DILETTANTISTICA SENZA SCOPO DI LUCRO</t>
  </si>
  <si>
    <t>03CO0434</t>
  </si>
  <si>
    <t>ASSOCIAZIONE SPORTIVA DILETTANTISTICA CENTRO SCUOLE JUDO</t>
  </si>
  <si>
    <t>12RM2292</t>
  </si>
  <si>
    <t>CUS PARMA ASSOCIAZIONE SPORTIVA DILETTANTISTICA</t>
  </si>
  <si>
    <t>08PR2831</t>
  </si>
  <si>
    <t xml:space="preserve">GP ALPE ADRIA </t>
  </si>
  <si>
    <t>LOMBARDI</t>
  </si>
  <si>
    <t>MIRCO</t>
  </si>
  <si>
    <t>CIRCOLO SPORTIVO DILETTANTISTICO JUDO SANREMO</t>
  </si>
  <si>
    <t>07IM0283</t>
  </si>
  <si>
    <t>ASSOCIAZIONE SPORTIVA DILETTANTISTICA JUDO VANZAGO</t>
  </si>
  <si>
    <t>03MI3079</t>
  </si>
  <si>
    <t>A.S.DILETTANTISTICA CENTRO JUDO BRA -ARTI MARZIALI</t>
  </si>
  <si>
    <t>A.S.DILETTANTISTICA SCUOLA JUDO CERACCHINI</t>
  </si>
  <si>
    <t>O.K. CLUB ASSOCIAZIONE SPORTIVA DILETTANTISTICA</t>
  </si>
  <si>
    <t>07IM1526</t>
  </si>
  <si>
    <t>ARASHI JUDO CLUB CASSOLA ASSOCIAZIONE DILETTANTISTICA</t>
  </si>
  <si>
    <t>05VI1673</t>
  </si>
  <si>
    <t>JUDO CLUB CASTELLANZA ASSOCIAZIONE SPORTIVA DILETTANTISTICA</t>
  </si>
  <si>
    <t>JUDO CLUB LISSONE ASSOCIAZIONE SPORTIVA DILETTANTISTICA</t>
  </si>
  <si>
    <t>03MI0219</t>
  </si>
  <si>
    <t>FELIZIANI</t>
  </si>
  <si>
    <t>ROCCO</t>
  </si>
  <si>
    <t>TERRANOVA</t>
  </si>
  <si>
    <t>19RG2944</t>
  </si>
  <si>
    <t>A.S.DILETTANTISTICA ISCHIA JUDO</t>
  </si>
  <si>
    <t>15NA3443</t>
  </si>
  <si>
    <t>A.S.DILETTANTISTICA CIRCOLO GUARDIA DI FINANZA COMO SETTORE JUDO</t>
  </si>
  <si>
    <t>03CO2853</t>
  </si>
  <si>
    <t>JUDO CLUB PARABIAGO DILETTANTISTICA</t>
  </si>
  <si>
    <t>PUSATERI</t>
  </si>
  <si>
    <t>BENECCHI</t>
  </si>
  <si>
    <t>SCHIRALDI</t>
  </si>
  <si>
    <t>A.S.DILETTANTISTICA KATANA JUDO CLUB</t>
  </si>
  <si>
    <t>CENTRO POLISPORTIVO DILETTANTISTICO POMILIA</t>
  </si>
  <si>
    <t>ASSOCIAZIONE SPORTIVA DILETTANTISTICA BUDO YAMA-ARASHI</t>
  </si>
  <si>
    <t>05VE2269</t>
  </si>
  <si>
    <t>A. S. DILETTANTISTICA SHARIN JUDO</t>
  </si>
  <si>
    <t>ASSOCIAZIONE SPORTIVA DILETTANTISTICA JUDOKWAI MESTRE</t>
  </si>
  <si>
    <t>05VE0281</t>
  </si>
  <si>
    <t>A.S.DILETTANTISTICA EQUIPE JUDO CALDOGNO</t>
  </si>
  <si>
    <t>05VI3911</t>
  </si>
  <si>
    <t>EUROPARADISE S.S.DILETTANTISTICA A R.L.</t>
  </si>
  <si>
    <t>12RM2888</t>
  </si>
  <si>
    <t>SAMUEL</t>
  </si>
  <si>
    <t>CRISTIANO</t>
  </si>
  <si>
    <t>GRIMAUDO</t>
  </si>
  <si>
    <t>VIDORIN</t>
  </si>
  <si>
    <t>GENNARO</t>
  </si>
  <si>
    <t>MARINO</t>
  </si>
  <si>
    <t>THOMAS</t>
  </si>
  <si>
    <t>FARINA</t>
  </si>
  <si>
    <t>ASSOCIAZIONE SPORTIVA DILETTANTISTICA OMNIA SPORTING CENTER</t>
  </si>
  <si>
    <t>19TP3060</t>
  </si>
  <si>
    <t>CENTER PARMA A.S.DILETTANTISTICA</t>
  </si>
  <si>
    <t>08PR1187</t>
  </si>
  <si>
    <t>ASSOCIAZIONE SPORTIVA DILETTANTISTICA JUDO O.K. AREZZO</t>
  </si>
  <si>
    <t>09AR0288</t>
  </si>
  <si>
    <t>A.S.DILETTANTISTICA GYM ART</t>
  </si>
  <si>
    <t>ASSOCIAZIONE SPORTIVA DILETTANTISTICA JUDO CLUB LAIVES-LEIFERS</t>
  </si>
  <si>
    <t>04BZ0395</t>
  </si>
  <si>
    <t>ASSOCIAZIONE SPORTIVA DILETTANTISTICA POLISPORTIVA SENIGALLIA</t>
  </si>
  <si>
    <t>ASSOCIAZIONE SPORTIVA DILETTANTISTICA SKORPION CLUB LIBERTAS PORDENONE</t>
  </si>
  <si>
    <t>JUDO CLUB KEN OTANI-MELEGNANO DILETTANTISTICA</t>
  </si>
  <si>
    <t>03MI2133</t>
  </si>
  <si>
    <t>A.S.DILETTANTISTICA SEKAI-BUDO PORDENONE</t>
  </si>
  <si>
    <t>06PN0066</t>
  </si>
  <si>
    <t>PORRO</t>
  </si>
  <si>
    <t>MUSIZZA</t>
  </si>
  <si>
    <t>CAPPELLANI</t>
  </si>
  <si>
    <t>ASSOCIAZIONE SPORTIVA DILETTANTISTICA JIGORO KANO JUDO CLUB VICENZA</t>
  </si>
  <si>
    <t>05VI0079</t>
  </si>
  <si>
    <t>S.S. DILETTANTISTICA JUDO CLUB PAOLA</t>
  </si>
  <si>
    <t>A.S.DILETTANTISTICA JUDO MOVI-MENTE LE SORGIVE</t>
  </si>
  <si>
    <t>03MN3582</t>
  </si>
  <si>
    <t>ASSOCIAZIONE SPORTIVA DILETTANTISTICA LIBERTAS MON CLUB</t>
  </si>
  <si>
    <t>03CO0519</t>
  </si>
  <si>
    <t>BOTTICELLI</t>
  </si>
  <si>
    <t>A.S.DILETTANTISTICA JUDO INVORIO</t>
  </si>
  <si>
    <t>POLISPORTIVA MONTEREALE SOCIETA DILETTANTISTICA</t>
  </si>
  <si>
    <t>06PN0523</t>
  </si>
  <si>
    <t>SHO DAN JUDO CLUB ALTA VALSUSA A.S.DILETTANTISTICA</t>
  </si>
  <si>
    <t>01TO0429</t>
  </si>
  <si>
    <t>ERIK</t>
  </si>
  <si>
    <t>CARLETTI</t>
  </si>
  <si>
    <t>COSTANZO</t>
  </si>
  <si>
    <t>MIRIAM</t>
  </si>
  <si>
    <t>AVANZATO</t>
  </si>
  <si>
    <t>CARLOTTA</t>
  </si>
  <si>
    <t>ALFANO</t>
  </si>
  <si>
    <t>A.S.DILETTANTISTICA POLISPORTIVA ASTIGIANA</t>
  </si>
  <si>
    <t>ASSOCIAZIONE SPORTIVA DILETTANTISTICA DOJO JUDO UDINE</t>
  </si>
  <si>
    <t>06UD1888</t>
  </si>
  <si>
    <t>-44Kg</t>
  </si>
  <si>
    <t>VERONICA</t>
  </si>
  <si>
    <t>LANA</t>
  </si>
  <si>
    <t>MICHELLE</t>
  </si>
  <si>
    <t>A.S.DILETTANTISTICA EQUIPE FELTRE 2007</t>
  </si>
  <si>
    <t>05BL2430</t>
  </si>
  <si>
    <t>MARIA_CONCETTA</t>
  </si>
  <si>
    <t>MILAZZO</t>
  </si>
  <si>
    <t>FERRI</t>
  </si>
  <si>
    <t>SOFIA</t>
  </si>
  <si>
    <t>VANESSA</t>
  </si>
  <si>
    <t>A&amp;R PALESTRE S.S.DILETTANTISTICA A R.L.</t>
  </si>
  <si>
    <t>06TS3610</t>
  </si>
  <si>
    <t>RACHELE</t>
  </si>
  <si>
    <t>PRINCIPE</t>
  </si>
  <si>
    <t>CATERINA</t>
  </si>
  <si>
    <t>FAGGIOLI</t>
  </si>
  <si>
    <t>-78Kg</t>
  </si>
  <si>
    <t>VALERIA</t>
  </si>
  <si>
    <t>URAS</t>
  </si>
  <si>
    <t>CONTI</t>
  </si>
  <si>
    <t>MICAELA</t>
  </si>
  <si>
    <t>BELLANTE</t>
  </si>
  <si>
    <t>ONDA_INDIA</t>
  </si>
  <si>
    <t>GIORDANO</t>
  </si>
  <si>
    <t>PEDULLA</t>
  </si>
  <si>
    <t>BOTTIGLIERI</t>
  </si>
  <si>
    <t>REBECCA</t>
  </si>
  <si>
    <t>MARIANI</t>
  </si>
  <si>
    <t>ALIA</t>
  </si>
  <si>
    <t>DEBORAH</t>
  </si>
  <si>
    <t>CASAZZA</t>
  </si>
  <si>
    <t>AISHA</t>
  </si>
  <si>
    <t>SCOZZI</t>
  </si>
  <si>
    <t>TASCIO</t>
  </si>
  <si>
    <t>PIRRONE</t>
  </si>
  <si>
    <t>A.S.DILETTANTISTICA JUDO AZZURRO</t>
  </si>
  <si>
    <t>01TO1988</t>
  </si>
  <si>
    <t>A.S.DILETTANTISTICA ACCADEMIA SPORT SALENTU</t>
  </si>
  <si>
    <t>16LE3188</t>
  </si>
  <si>
    <t>TEDESCHI</t>
  </si>
  <si>
    <t>AVILA</t>
  </si>
  <si>
    <t>ROSSELLA</t>
  </si>
  <si>
    <t>BOCCOLA</t>
  </si>
  <si>
    <t>PRISCILLA</t>
  </si>
  <si>
    <t>BINCI</t>
  </si>
  <si>
    <t>PALANCA</t>
  </si>
  <si>
    <t>CRESCINI</t>
  </si>
  <si>
    <t>PANZANI</t>
  </si>
  <si>
    <t>AMBRA</t>
  </si>
  <si>
    <t>GIARDINO</t>
  </si>
  <si>
    <t>SAPUPPO</t>
  </si>
  <si>
    <t>FINOTTO</t>
  </si>
  <si>
    <t>KENYA</t>
  </si>
  <si>
    <t>PERNA</t>
  </si>
  <si>
    <t>GOZZI</t>
  </si>
  <si>
    <t>BARBONI</t>
  </si>
  <si>
    <t>DE_SANTIS</t>
  </si>
  <si>
    <t>ANDREOLLA</t>
  </si>
  <si>
    <t>ASSOCIAZIONE SPORTIVA DILETTANTISTICA JUDO FRASCATI</t>
  </si>
  <si>
    <t>12RM0360</t>
  </si>
  <si>
    <t>09GR2829</t>
  </si>
  <si>
    <t>VALMARENOJUDOKAI ASSOCIAZIONE SPORTIVA DILETTANTISTICA</t>
  </si>
  <si>
    <t>05TV1887</t>
  </si>
  <si>
    <t>GP ALPE ADRIA</t>
  </si>
  <si>
    <t>SILVIA</t>
  </si>
  <si>
    <t>PELLITTERI</t>
  </si>
  <si>
    <t>TEA</t>
  </si>
  <si>
    <t>PATRI</t>
  </si>
  <si>
    <t>MARCHISIO</t>
  </si>
  <si>
    <t>BENVEGNU</t>
  </si>
  <si>
    <t>GLORIA</t>
  </si>
  <si>
    <t>GIACOMUCCI</t>
  </si>
  <si>
    <t>PEIRANO</t>
  </si>
  <si>
    <t>GUSAI</t>
  </si>
  <si>
    <t>BONTEMPI</t>
  </si>
  <si>
    <t>ELISABETTA</t>
  </si>
  <si>
    <t>VIVINO</t>
  </si>
  <si>
    <t>TOMELLINI</t>
  </si>
  <si>
    <t>BERGAMELLI</t>
  </si>
  <si>
    <t>ALESSANDRA</t>
  </si>
  <si>
    <t>BERNARDONI</t>
  </si>
  <si>
    <t>CEDERNA</t>
  </si>
  <si>
    <t>BUSSOLARO</t>
  </si>
  <si>
    <t>INGRID</t>
  </si>
  <si>
    <t>CARNELOS</t>
  </si>
  <si>
    <t>MORISI</t>
  </si>
  <si>
    <t>IAVAZZO</t>
  </si>
  <si>
    <t>ASSOCIAZIONE SPORTIVA DILETTANTISTICA JUDO CLUB TOLMEZZO</t>
  </si>
  <si>
    <t>06UD0443</t>
  </si>
  <si>
    <t>JUDO YOKOHAMA A.S.DILETTANTISTICA</t>
  </si>
  <si>
    <t>03BS1449</t>
  </si>
  <si>
    <t>ASSOCIAZIONE SPORTIVA DILETTANTISTICA JUDO BERGAMO</t>
  </si>
  <si>
    <t>03BG1886</t>
  </si>
  <si>
    <t>08MO0446</t>
  </si>
  <si>
    <t>NICOLLE</t>
  </si>
  <si>
    <t>DISANTO</t>
  </si>
  <si>
    <t>PEDROTTI</t>
  </si>
  <si>
    <t>FLAVIA</t>
  </si>
  <si>
    <t>FAVORINI</t>
  </si>
  <si>
    <t>NEGRI</t>
  </si>
  <si>
    <t>TRESPINE</t>
  </si>
  <si>
    <t>NINFO</t>
  </si>
  <si>
    <t>MELISSA</t>
  </si>
  <si>
    <t>MIGLIORINI</t>
  </si>
  <si>
    <t>GIANNUZZI</t>
  </si>
  <si>
    <t>CARRARO</t>
  </si>
  <si>
    <t>CAROLINE</t>
  </si>
  <si>
    <t>PASQUINO</t>
  </si>
  <si>
    <t>DELLAI</t>
  </si>
  <si>
    <t>SPOLTI</t>
  </si>
  <si>
    <t>REZZANO</t>
  </si>
  <si>
    <t>A.S.DILETTANTISTICA JUDO ALANO DI PIAVE</t>
  </si>
  <si>
    <t>05BL3196</t>
  </si>
  <si>
    <t>POLISPORTIVA C.S.M. MELEGNANO</t>
  </si>
  <si>
    <t>CERUTTI</t>
  </si>
  <si>
    <t>FORTE</t>
  </si>
  <si>
    <t>ROSSOLATO</t>
  </si>
  <si>
    <t>YASMINE</t>
  </si>
  <si>
    <t>DENE</t>
  </si>
  <si>
    <t>BONFANTI</t>
  </si>
  <si>
    <t>QUARTO</t>
  </si>
  <si>
    <t>MOSCHINI</t>
  </si>
  <si>
    <t>SABRINA</t>
  </si>
  <si>
    <t>MARIOTTO</t>
  </si>
  <si>
    <t>STACCO</t>
  </si>
  <si>
    <t>ASSOCIAZIONE SPORTIVA DILETTANTISTICA JUDO AZZANESE</t>
  </si>
  <si>
    <t>06PN0354</t>
  </si>
  <si>
    <t>J.C. FRANCO QUARTO A.S. DILETTANTISTICA</t>
  </si>
  <si>
    <t>16BA0238</t>
  </si>
  <si>
    <t>FORTUNIO</t>
  </si>
  <si>
    <t>BETTY</t>
  </si>
  <si>
    <t>VUK</t>
  </si>
  <si>
    <t>ANDREOLI</t>
  </si>
  <si>
    <t>RECCHIA</t>
  </si>
  <si>
    <t>OSTI</t>
  </si>
  <si>
    <t>COCCO</t>
  </si>
  <si>
    <t>ASD SEMPRE AVANTI BOLOGNA</t>
  </si>
  <si>
    <t>OVSEC</t>
  </si>
  <si>
    <t>ASSOCIAZIONE DILETTANTISTICA UNIONE SPORTIVA MUGGESANA</t>
  </si>
  <si>
    <t>06TS0664</t>
  </si>
  <si>
    <t>MARTELLONI</t>
  </si>
  <si>
    <t>ANDREJ</t>
  </si>
  <si>
    <t>FERRO</t>
  </si>
  <si>
    <t>CORSALE</t>
  </si>
  <si>
    <t>MAZZETTI</t>
  </si>
  <si>
    <t>GUGLIELMO</t>
  </si>
  <si>
    <t>RAFANIELLO</t>
  </si>
  <si>
    <t>MASERIN</t>
  </si>
  <si>
    <t>PELLEGRINO</t>
  </si>
  <si>
    <t>LAGNI</t>
  </si>
  <si>
    <t>GRECO</t>
  </si>
  <si>
    <t>DECANDIA</t>
  </si>
  <si>
    <t>SARTORATO</t>
  </si>
  <si>
    <t>OLIVER</t>
  </si>
  <si>
    <t>GRASSO</t>
  </si>
  <si>
    <t>MICHAEL</t>
  </si>
  <si>
    <t>BORUCKI</t>
  </si>
  <si>
    <t>SANTANGELO</t>
  </si>
  <si>
    <t>MANDOTTI</t>
  </si>
  <si>
    <t>STORTO</t>
  </si>
  <si>
    <t>MOHAMMED</t>
  </si>
  <si>
    <t>LAHBOUB</t>
  </si>
  <si>
    <t>FILIBERTO</t>
  </si>
  <si>
    <t>ASSOCIAZIONE SPORTIVA DILETTANTISTICA KODOKAN JUDO FOLIGNO</t>
  </si>
  <si>
    <t>10PG3091</t>
  </si>
  <si>
    <t>-100Kg</t>
  </si>
  <si>
    <t>ARAMU</t>
  </si>
  <si>
    <t>BERTUZZI</t>
  </si>
  <si>
    <t>CARLO_EDOARDO</t>
  </si>
  <si>
    <t>FRATICELLI</t>
  </si>
  <si>
    <t>MERCURIO</t>
  </si>
  <si>
    <t>AARON</t>
  </si>
  <si>
    <t>MANCORI</t>
  </si>
  <si>
    <t>SUDANO</t>
  </si>
  <si>
    <t>BAGNATO</t>
  </si>
  <si>
    <t>PIU</t>
  </si>
  <si>
    <t>PALMIERI</t>
  </si>
  <si>
    <t>BAGNARA</t>
  </si>
  <si>
    <t>ABDULA</t>
  </si>
  <si>
    <t>KHABIBOV</t>
  </si>
  <si>
    <t>PIERO</t>
  </si>
  <si>
    <t>TORRES</t>
  </si>
  <si>
    <t>VENABLES</t>
  </si>
  <si>
    <t>MONARDO</t>
  </si>
  <si>
    <t>IMPERATO</t>
  </si>
  <si>
    <t>DOLCI</t>
  </si>
  <si>
    <t>CAMPANA</t>
  </si>
  <si>
    <t>DANGELO</t>
  </si>
  <si>
    <t>NIGRO</t>
  </si>
  <si>
    <t>GATTI</t>
  </si>
  <si>
    <t>DEMIS</t>
  </si>
  <si>
    <t>NORA</t>
  </si>
  <si>
    <t>MARTINOIA</t>
  </si>
  <si>
    <t>BRUNON</t>
  </si>
  <si>
    <t>ZDZITOWIECKI</t>
  </si>
  <si>
    <t>LANDINI</t>
  </si>
  <si>
    <t>ANTONELLO</t>
  </si>
  <si>
    <t>PISTOIA</t>
  </si>
  <si>
    <t>LORIGIOLA</t>
  </si>
  <si>
    <t>GROSSI</t>
  </si>
  <si>
    <t>A.S.DILETTANTISTICA BUYUKAN JUDO</t>
  </si>
  <si>
    <t>01CN1396</t>
  </si>
  <si>
    <t>GYMNAGAR FUTURA A.S.DILETTANTISTICA</t>
  </si>
  <si>
    <t>A.S.DILETTANTISTICA  SANTORSO LE TERRAZZE</t>
  </si>
  <si>
    <t>11PU1384</t>
  </si>
  <si>
    <t>BOSIS</t>
  </si>
  <si>
    <t>RAFFAELE</t>
  </si>
  <si>
    <t>STEFANELLI</t>
  </si>
  <si>
    <t>RIJE</t>
  </si>
  <si>
    <t>PALADINI</t>
  </si>
  <si>
    <t>GHITARRARI</t>
  </si>
  <si>
    <t>MUZZI</t>
  </si>
  <si>
    <t>IVAN</t>
  </si>
  <si>
    <t>MAHLKNECHT</t>
  </si>
  <si>
    <t>CASTINO</t>
  </si>
  <si>
    <t>NICCOLO</t>
  </si>
  <si>
    <t>PERINI</t>
  </si>
  <si>
    <t>ALBARELLO</t>
  </si>
  <si>
    <t>BRUNI</t>
  </si>
  <si>
    <t>MANCIOPPI</t>
  </si>
  <si>
    <t>PONI</t>
  </si>
  <si>
    <t>FONTANA</t>
  </si>
  <si>
    <t>VIANI</t>
  </si>
  <si>
    <t>BALDASSERONI</t>
  </si>
  <si>
    <t>POSILLIPO</t>
  </si>
  <si>
    <t>IEZZI</t>
  </si>
  <si>
    <t>MULLERI</t>
  </si>
  <si>
    <t>RIGOTTI</t>
  </si>
  <si>
    <t>VITTORI</t>
  </si>
  <si>
    <t>BEGGIO</t>
  </si>
  <si>
    <t>ELIAS</t>
  </si>
  <si>
    <t>CALORE</t>
  </si>
  <si>
    <t>TIRONZELLI</t>
  </si>
  <si>
    <t>YAREMA</t>
  </si>
  <si>
    <t>LUKAN</t>
  </si>
  <si>
    <t>DIEGO</t>
  </si>
  <si>
    <t>RINALDIN</t>
  </si>
  <si>
    <t>ANDREU</t>
  </si>
  <si>
    <t>DE_SIMONE</t>
  </si>
  <si>
    <t>SANTINI</t>
  </si>
  <si>
    <t>KALLCHISTA</t>
  </si>
  <si>
    <t>GHELLI</t>
  </si>
  <si>
    <t>BISELLO</t>
  </si>
  <si>
    <t>BRUNORI</t>
  </si>
  <si>
    <t>ASSOCIAZIONE SPORTIVA DILETTANTISTICA JUDO CLUB CAPELLETTI</t>
  </si>
  <si>
    <t>03BS1809</t>
  </si>
  <si>
    <t>ASSOCIAZIONE SPORTIVA DILETTANTISTICA JUDO CALDONAZZO</t>
  </si>
  <si>
    <t>04TN2703</t>
  </si>
  <si>
    <t>MAZZI</t>
  </si>
  <si>
    <t>MAGNANI</t>
  </si>
  <si>
    <t>GRANDO</t>
  </si>
  <si>
    <t>ASCHI</t>
  </si>
  <si>
    <t>SCIVOLETTO</t>
  </si>
  <si>
    <t>GIOELE</t>
  </si>
  <si>
    <t>ROSSO</t>
  </si>
  <si>
    <t>SALVUCCI</t>
  </si>
  <si>
    <t>EMILIANO</t>
  </si>
  <si>
    <t>SERAFINI</t>
  </si>
  <si>
    <t>DINO</t>
  </si>
  <si>
    <t>MIOTTO</t>
  </si>
  <si>
    <t>ANDREI</t>
  </si>
  <si>
    <t>CIRLAN</t>
  </si>
  <si>
    <t>AGOSTINO</t>
  </si>
  <si>
    <t>PLANTERA</t>
  </si>
  <si>
    <t>LAZZARINI</t>
  </si>
  <si>
    <t>SANDU</t>
  </si>
  <si>
    <t>MOROZAN</t>
  </si>
  <si>
    <t>PERRON_CABUS</t>
  </si>
  <si>
    <t>COSIMO</t>
  </si>
  <si>
    <t>SHAURLI</t>
  </si>
  <si>
    <t>BUONCOMPAGNI</t>
  </si>
  <si>
    <t>FREGNAN</t>
  </si>
  <si>
    <t>BRANCHI</t>
  </si>
  <si>
    <t>BEDEL</t>
  </si>
  <si>
    <t>SPAZZI</t>
  </si>
  <si>
    <t>ZUNINO</t>
  </si>
  <si>
    <t>CANTILE</t>
  </si>
  <si>
    <t>SCONAMILA</t>
  </si>
  <si>
    <t>COMOTTI</t>
  </si>
  <si>
    <t>JOSEF</t>
  </si>
  <si>
    <t>RIZZO</t>
  </si>
  <si>
    <t>DONZELLA</t>
  </si>
  <si>
    <t>MAIOCCO</t>
  </si>
  <si>
    <t>MORATTI</t>
  </si>
  <si>
    <t>MEONI</t>
  </si>
  <si>
    <t>ATERELLI</t>
  </si>
  <si>
    <t>A.S.DILETTANTISTICA ACCADEMIA YUME</t>
  </si>
  <si>
    <t>15NA3535</t>
  </si>
  <si>
    <t>GAMBA</t>
  </si>
  <si>
    <t>FALCONE</t>
  </si>
  <si>
    <t>KENNY_KOMI</t>
  </si>
  <si>
    <t>APRUZZESI</t>
  </si>
  <si>
    <t>GALLINA</t>
  </si>
  <si>
    <t>GELLI</t>
  </si>
  <si>
    <t>STRAPPA</t>
  </si>
  <si>
    <t>RISPO</t>
  </si>
  <si>
    <t>CLAUDIO</t>
  </si>
  <si>
    <t>FERRAMOSCA</t>
  </si>
  <si>
    <t>FABIO</t>
  </si>
  <si>
    <t>MARTIRE</t>
  </si>
  <si>
    <t>ITALO</t>
  </si>
  <si>
    <t>PERRONE</t>
  </si>
  <si>
    <t>MASSIMILIANO</t>
  </si>
  <si>
    <t>MAINO</t>
  </si>
  <si>
    <t>RUBEN</t>
  </si>
  <si>
    <t>GULINELLO</t>
  </si>
  <si>
    <t>NICOLI</t>
  </si>
  <si>
    <t>ZANIOL</t>
  </si>
  <si>
    <t>SEPULVERES</t>
  </si>
  <si>
    <t>SOCIETA DI EDUCAZIONE FISICA STAMURA ASSOCIAZIONE SPORTIVA DILETTANTISTICA</t>
  </si>
  <si>
    <t>11AN0024</t>
  </si>
  <si>
    <t>A.S.DILETTANTISTICA CENTRO JUDO ALBESE</t>
  </si>
  <si>
    <t>01CN1972</t>
  </si>
  <si>
    <t>JUDO TEAM CAMPI ASSOCIAZIONE SPORTIVA DILETTANTISTICA</t>
  </si>
  <si>
    <t>16LE2462</t>
  </si>
  <si>
    <t>ASSOCIAZIONE SPORTIVA DILETTANTISTICA JUDO VALPOLICELLA</t>
  </si>
  <si>
    <t>05VR1810</t>
  </si>
  <si>
    <t>PARODI</t>
  </si>
  <si>
    <t>MANCUSO</t>
  </si>
  <si>
    <t>TANGANELLI</t>
  </si>
  <si>
    <t>REGONESI</t>
  </si>
  <si>
    <t>PIRELLI</t>
  </si>
  <si>
    <t>SANSEI_KWADJO</t>
  </si>
  <si>
    <t>ANANI</t>
  </si>
  <si>
    <t>FACCIOLONGO</t>
  </si>
  <si>
    <t>PIGOZZO</t>
  </si>
  <si>
    <t>FORESTIERI</t>
  </si>
  <si>
    <t>IUDICELLI</t>
  </si>
  <si>
    <t>ANNUNZIATA</t>
  </si>
  <si>
    <t>DALMA</t>
  </si>
  <si>
    <t>COTTAFAVA</t>
  </si>
  <si>
    <t>KEVYN</t>
  </si>
  <si>
    <t>COVIELLO</t>
  </si>
  <si>
    <t>ZARABARA</t>
  </si>
  <si>
    <t>BONETTI</t>
  </si>
  <si>
    <t>JITAKYOEI SAMURAI S.S. DILETTANTISTICA A R.L.</t>
  </si>
  <si>
    <t>A.S.DILETTANTISTICA KODOKAN SPORT NAPOLI</t>
  </si>
  <si>
    <t>15NA0135</t>
  </si>
  <si>
    <t>CENTRO STUDI JUDO ASSOCIAZIONE SPORTIVA DILETTANTISTICA</t>
  </si>
  <si>
    <t>08RE1188</t>
  </si>
  <si>
    <t>ORIGGI</t>
  </si>
  <si>
    <t>LILIANA</t>
  </si>
  <si>
    <t>MARTINELLI</t>
  </si>
  <si>
    <t>A.S.D. BODY LIFE CASTEL DEL PIANO VOLLEY</t>
  </si>
  <si>
    <t>ASSOCIAZIONE SPORIVA DILETTANTISTICA JUDO VALLE MAIRA</t>
  </si>
  <si>
    <t>01CN1807</t>
  </si>
  <si>
    <t>SARA</t>
  </si>
  <si>
    <t>RUSSO</t>
  </si>
  <si>
    <t>TOLU</t>
  </si>
  <si>
    <t>PAPI</t>
  </si>
  <si>
    <t>VARETTO</t>
  </si>
  <si>
    <t>VIOLA</t>
  </si>
  <si>
    <t>TRIVELLA</t>
  </si>
  <si>
    <t>AURORA</t>
  </si>
  <si>
    <t>LORIA</t>
  </si>
  <si>
    <t>FILUGELLI</t>
  </si>
  <si>
    <t>NOEMI</t>
  </si>
  <si>
    <t>BORDUNALE</t>
  </si>
  <si>
    <t>TRUSCELLO</t>
  </si>
  <si>
    <t>ASSOCIAZIONE SPORTIVA DILETTANTISTICA JUDOLIMPIC PERUGIA</t>
  </si>
  <si>
    <t>10PG0232</t>
  </si>
  <si>
    <t>LUDOVICA</t>
  </si>
  <si>
    <t>LENTINI</t>
  </si>
  <si>
    <t>CUCURACHI</t>
  </si>
  <si>
    <t>RITA</t>
  </si>
  <si>
    <t>CONGIU</t>
  </si>
  <si>
    <t>BOSIO</t>
  </si>
  <si>
    <t>CLERICI</t>
  </si>
  <si>
    <t>SABBADINI</t>
  </si>
  <si>
    <t>SOCIETÃ€ SPORTIVA DILETTANTISTICA JUDO CLUB ALGHERO SRL</t>
  </si>
  <si>
    <t>20SS0335</t>
  </si>
  <si>
    <t>ASSOCIAZIONE SPORTIVA DILETTANTISTICA FUJI-YAMA MASSA</t>
  </si>
  <si>
    <t>09MS0229</t>
  </si>
  <si>
    <t>NADIA</t>
  </si>
  <si>
    <t>SIMEOLI</t>
  </si>
  <si>
    <t>SERENA</t>
  </si>
  <si>
    <t>CUNGI</t>
  </si>
  <si>
    <t>DE_MARCO</t>
  </si>
  <si>
    <t>RAVIDA</t>
  </si>
  <si>
    <t>NARDUCCI</t>
  </si>
  <si>
    <t>TERESA</t>
  </si>
  <si>
    <t>PAGLIALONGA</t>
  </si>
  <si>
    <t>A.S. DILETTANTISTICA KODOKAN JUDO</t>
  </si>
  <si>
    <t>18CS0296</t>
  </si>
  <si>
    <t>ASSOCIAZIONE SPORTIVA DILETTANTISTICA JUDO CLUB RUFFANO</t>
  </si>
  <si>
    <t>16LE2260</t>
  </si>
  <si>
    <t>A.S.DILETTANTISTICA EQUIPE EMILIA JUDO</t>
  </si>
  <si>
    <t>08RE3460</t>
  </si>
  <si>
    <t>CACCAMO</t>
  </si>
  <si>
    <t>MARIA_CHIARA</t>
  </si>
  <si>
    <t>ANTONELLI</t>
  </si>
  <si>
    <t>MANUELA</t>
  </si>
  <si>
    <t>MIHAELA</t>
  </si>
  <si>
    <t>TURCANU</t>
  </si>
  <si>
    <t>LAURA</t>
  </si>
  <si>
    <t>DRAGONI</t>
  </si>
  <si>
    <t>OTTAVIANI</t>
  </si>
  <si>
    <t>ASSOCIAZIONE SPORTIVA DILETTANTISTICA JUDO COKYS CLUB</t>
  </si>
  <si>
    <t>19PA1098</t>
  </si>
  <si>
    <t>A.P.ARTI MARZIALI NUOVA PALESTRA ASS.SPORTIVA DILETTANTISTICA</t>
  </si>
  <si>
    <t>09AR1519</t>
  </si>
  <si>
    <t>LA PALESTRA ASSOCIAZIONE SPORTIVA DILETTANTISTICA</t>
  </si>
  <si>
    <t>16TA2640</t>
  </si>
  <si>
    <t>DEL_RE</t>
  </si>
  <si>
    <t>MARCO_VALERIO</t>
  </si>
  <si>
    <t>GIULIO</t>
  </si>
  <si>
    <t>GIULIANO</t>
  </si>
  <si>
    <t>CASALINI</t>
  </si>
  <si>
    <t>BELLO</t>
  </si>
  <si>
    <t>SCATOLINO</t>
  </si>
  <si>
    <t>CICALA</t>
  </si>
  <si>
    <t>BORRIERO</t>
  </si>
  <si>
    <t>ASSOCIAZIONE SPORTIVA DILETTANTISTICA MENCHELLA CLUB</t>
  </si>
  <si>
    <t>12LT0629</t>
  </si>
  <si>
    <t>MOLINARI</t>
  </si>
  <si>
    <t>ANDREI_C.</t>
  </si>
  <si>
    <t>DOHOTARU</t>
  </si>
  <si>
    <t>A.S.DILETTANTISTICA J &amp; D - NIKE</t>
  </si>
  <si>
    <t>12RM3617</t>
  </si>
  <si>
    <t>ASSOCIAZIONE SPORTIVA DILETTANTISTICA KODOKAN ANZIO</t>
  </si>
  <si>
    <t>12RM1142</t>
  </si>
  <si>
    <t>FABRIZIO</t>
  </si>
  <si>
    <t>SACCU</t>
  </si>
  <si>
    <t>RONZONI</t>
  </si>
  <si>
    <t>CATANI</t>
  </si>
  <si>
    <t>NICOLA</t>
  </si>
  <si>
    <t>LASELVA</t>
  </si>
  <si>
    <t>ABDESSAMAD</t>
  </si>
  <si>
    <t>ECABBANE</t>
  </si>
  <si>
    <t>CRISTIAN</t>
  </si>
  <si>
    <t>MITITELU</t>
  </si>
  <si>
    <t>MARCOLINI</t>
  </si>
  <si>
    <t>SANTO_EMANUELE</t>
  </si>
  <si>
    <t>AMATO</t>
  </si>
  <si>
    <t>DE_ANGELI</t>
  </si>
  <si>
    <t>MASTROMATTEO</t>
  </si>
  <si>
    <t>GERACI</t>
  </si>
  <si>
    <t>COCEANCIGH</t>
  </si>
  <si>
    <t>PERALTA</t>
  </si>
  <si>
    <t>EGIDIO</t>
  </si>
  <si>
    <t>SMOCOVICH</t>
  </si>
  <si>
    <t>FADDA</t>
  </si>
  <si>
    <t>LE_GRAZIE</t>
  </si>
  <si>
    <t>RICCIARDI</t>
  </si>
  <si>
    <t>BOLLO</t>
  </si>
  <si>
    <t>BAIALARDO</t>
  </si>
  <si>
    <t>CARAUS</t>
  </si>
  <si>
    <t>SAIU</t>
  </si>
  <si>
    <t>CASALE</t>
  </si>
  <si>
    <t>DANZA</t>
  </si>
  <si>
    <t>BOSCHI</t>
  </si>
  <si>
    <t>LA_IACONA</t>
  </si>
  <si>
    <t>SECONDO</t>
  </si>
  <si>
    <t>BERGHI</t>
  </si>
  <si>
    <t>CRISTANI</t>
  </si>
  <si>
    <t>A.S.DILETTANTISTICA DOJO IKIGAI</t>
  </si>
  <si>
    <t>03MI3986</t>
  </si>
  <si>
    <t>ASSOCIAZIONE SPORTIVA DILETTANTISTICA DECASPORT TORINO</t>
  </si>
  <si>
    <t>01TO0388</t>
  </si>
  <si>
    <t>ASSOCIAZIONE SPORTIVA DILETTANTISTICA BSIDE JUDO</t>
  </si>
  <si>
    <t>09FI2399</t>
  </si>
  <si>
    <t>BURRASCANO</t>
  </si>
  <si>
    <t>PASQUALE</t>
  </si>
  <si>
    <t>SCIACOVELLI</t>
  </si>
  <si>
    <t>ANGORI</t>
  </si>
  <si>
    <t>DELAUDI</t>
  </si>
  <si>
    <t>FERRARI</t>
  </si>
  <si>
    <t>FEDERICO</t>
  </si>
  <si>
    <t>CECCARINI</t>
  </si>
  <si>
    <t>FRADEANI</t>
  </si>
  <si>
    <t>DANIIL</t>
  </si>
  <si>
    <t>KHARCHENKO</t>
  </si>
  <si>
    <t>MONDONI</t>
  </si>
  <si>
    <t>MACALUSO</t>
  </si>
  <si>
    <t>NICHOLAS</t>
  </si>
  <si>
    <t>DI_MARCO</t>
  </si>
  <si>
    <t>STEFAN</t>
  </si>
  <si>
    <t>TOMESCU</t>
  </si>
  <si>
    <t>ARMANDO</t>
  </si>
  <si>
    <t>MONFORTE</t>
  </si>
  <si>
    <t>ROGGERO</t>
  </si>
  <si>
    <t>ASSOCIAZIONE SPORTIVA DILETTANTISTICA KANKU DAI</t>
  </si>
  <si>
    <t>16BA0410</t>
  </si>
  <si>
    <t>SOCIETA SPORTIVA DILETTANTISTICA DLF ALESSANDRIA JUDO</t>
  </si>
  <si>
    <t>01AL0516</t>
  </si>
  <si>
    <t>ASSOCIAZIONE SPORTIVA DILETTANTISTICA BUDOKAN JUDO LECCE</t>
  </si>
  <si>
    <t>16LE0669</t>
  </si>
  <si>
    <t>A.S.D. BUDO CLUB</t>
  </si>
  <si>
    <t>01AL1795</t>
  </si>
  <si>
    <t>S.S. DILETTANTISTICA JUDO YANO MACOMER</t>
  </si>
  <si>
    <t>20NU2000</t>
  </si>
  <si>
    <t>HARMONY CLUB A.S.DILETTANTISTICA</t>
  </si>
  <si>
    <t>12RM4079</t>
  </si>
  <si>
    <t>ABR</t>
  </si>
  <si>
    <t xml:space="preserve">GP CITTA' DI COLOMBO </t>
  </si>
  <si>
    <t>GP  CITTA' DI COLOMBO</t>
  </si>
  <si>
    <t>PIZZIMENTI</t>
  </si>
  <si>
    <t>MELLONE</t>
  </si>
  <si>
    <t>DOMENICO</t>
  </si>
  <si>
    <t>SICA</t>
  </si>
  <si>
    <t>TRUMINO</t>
  </si>
  <si>
    <t>FASCINATO</t>
  </si>
  <si>
    <t>GIANNI_FABIO</t>
  </si>
  <si>
    <t>ACOSSI</t>
  </si>
  <si>
    <t>OMAR</t>
  </si>
  <si>
    <t>BERARDI</t>
  </si>
  <si>
    <t>JACOPO</t>
  </si>
  <si>
    <t>PIRODDA</t>
  </si>
  <si>
    <t>ANDRIANI</t>
  </si>
  <si>
    <t>KOKORO DAI KRT CLUB BOLLADELLO A.S.DILETTANTISTICA</t>
  </si>
  <si>
    <t>03VA3241</t>
  </si>
  <si>
    <t>FERRETTI</t>
  </si>
  <si>
    <t>CORNIANI</t>
  </si>
  <si>
    <t>FUMAROLA</t>
  </si>
  <si>
    <t>Camp It. d classe</t>
  </si>
  <si>
    <t>MondialiJun</t>
  </si>
  <si>
    <t>Europei ju/U23</t>
  </si>
  <si>
    <t>Grand Prix Jun</t>
  </si>
  <si>
    <t>GP DYNAMIC CUP</t>
  </si>
  <si>
    <t>CAMP. REGIONALE</t>
  </si>
  <si>
    <t>FINALE CAMP. ITALIANI</t>
  </si>
  <si>
    <t>PATRIK</t>
  </si>
  <si>
    <t>CARLINO</t>
  </si>
  <si>
    <t>MELLA</t>
  </si>
  <si>
    <t>RUBECA</t>
  </si>
  <si>
    <t>FVG</t>
  </si>
  <si>
    <t>SPICUGLIA</t>
  </si>
  <si>
    <t>FUSCO</t>
  </si>
  <si>
    <t>ASSUNTA</t>
  </si>
  <si>
    <t>SCUTTO</t>
  </si>
  <si>
    <t>CASTAGNOLA</t>
  </si>
  <si>
    <t>SCISCIOLA</t>
  </si>
  <si>
    <t>FIORENZA</t>
  </si>
  <si>
    <t>LUCIANO</t>
  </si>
  <si>
    <t>MARIANNA</t>
  </si>
  <si>
    <t>PALUMBO</t>
  </si>
  <si>
    <t>ESPOSITO</t>
  </si>
  <si>
    <t>ITA - Miglior risultato (1)</t>
  </si>
  <si>
    <t>ITA - Miglior risultato (2)</t>
  </si>
  <si>
    <t>Miglior risultato (3)</t>
  </si>
  <si>
    <t>Miglior risultato (4)</t>
  </si>
  <si>
    <t>Miglior risultato (5)</t>
  </si>
  <si>
    <t>EJU CupCoimbra (POR)</t>
  </si>
  <si>
    <t>EJU Cup Sarajevo (BIH)</t>
  </si>
  <si>
    <t>EJU Cup Lignano (ITA)</t>
  </si>
  <si>
    <t>EJU Cup San Petersburg (RUS)</t>
  </si>
  <si>
    <t>EJU Cup Kaunas (LTU)</t>
  </si>
  <si>
    <t>EJU Cup La Coruna (ESP)</t>
  </si>
  <si>
    <t>EJU Cup Leibniz (AUT)</t>
  </si>
  <si>
    <t>EJU Cup Gdinya (POL)</t>
  </si>
  <si>
    <t>EJU Cup Paks (HUN)</t>
  </si>
  <si>
    <t>EJU Cup Prague (CZE)</t>
  </si>
  <si>
    <t>EJU Cup Berlin (GER)</t>
  </si>
  <si>
    <t>EJU Cup Cluj-Napoca (ROU)</t>
  </si>
  <si>
    <t>EuChampionships  Sofia (BUL)</t>
  </si>
  <si>
    <t>World Championships  Nassau (Bah)</t>
  </si>
  <si>
    <t>ita 3</t>
  </si>
  <si>
    <t>ita 4</t>
  </si>
  <si>
    <t>ita 5</t>
  </si>
  <si>
    <t>eu 1</t>
  </si>
  <si>
    <t>eu 2</t>
  </si>
  <si>
    <t>eu 3</t>
  </si>
  <si>
    <t>EAI:ANJU Cup Paks (HUN)</t>
  </si>
  <si>
    <t>BENCIVENGA</t>
  </si>
  <si>
    <t>ANGELO</t>
  </si>
  <si>
    <t>BIAGIO</t>
  </si>
  <si>
    <t>PROSDOCIMO</t>
  </si>
  <si>
    <t>SILVERI</t>
  </si>
  <si>
    <t>CALAGRETI</t>
  </si>
  <si>
    <t>03CO2419</t>
  </si>
  <si>
    <t>TAVANO</t>
  </si>
  <si>
    <t>ASYA</t>
  </si>
  <si>
    <t>06UD1674</t>
  </si>
  <si>
    <t>PENNISI</t>
  </si>
  <si>
    <t>DENISE</t>
  </si>
  <si>
    <t>19CT3445</t>
  </si>
  <si>
    <t>CEOLDO</t>
  </si>
  <si>
    <t>05PD2767</t>
  </si>
  <si>
    <t>08BO3264</t>
  </si>
  <si>
    <t>15NA3562</t>
  </si>
  <si>
    <t>12RM3247</t>
  </si>
  <si>
    <t>09GR3125</t>
  </si>
  <si>
    <t>DRAGO</t>
  </si>
  <si>
    <t>SILVIA_GIUSEPPA</t>
  </si>
  <si>
    <t>19EN1443</t>
  </si>
  <si>
    <t>SALFI</t>
  </si>
  <si>
    <t>ILENIA</t>
  </si>
  <si>
    <t>IMPALA</t>
  </si>
  <si>
    <t>19ME1896</t>
  </si>
  <si>
    <t>FRATTI</t>
  </si>
  <si>
    <t>RAHALI</t>
  </si>
  <si>
    <t>09LI0289</t>
  </si>
  <si>
    <t>D_AMBROSIO</t>
  </si>
  <si>
    <t>ROSSI</t>
  </si>
  <si>
    <t>TANIELI</t>
  </si>
  <si>
    <t>16LE3531</t>
  </si>
  <si>
    <t>BERTOLDO</t>
  </si>
  <si>
    <t>DEL_PRETE</t>
  </si>
  <si>
    <t>MOL</t>
  </si>
  <si>
    <t>14CB0954</t>
  </si>
  <si>
    <t>MONACO</t>
  </si>
  <si>
    <t>YLENIA</t>
  </si>
  <si>
    <t>GIOVANNA</t>
  </si>
  <si>
    <t>MARTINASSO</t>
  </si>
  <si>
    <t>DILETTA</t>
  </si>
  <si>
    <t xml:space="preserve">MARIA </t>
  </si>
  <si>
    <t>05VE0047</t>
  </si>
  <si>
    <t>MIANI</t>
  </si>
  <si>
    <t>16BA0743</t>
  </si>
  <si>
    <t>BONDI</t>
  </si>
  <si>
    <t>LIUBA</t>
  </si>
  <si>
    <t>12RM0096</t>
  </si>
  <si>
    <t>VASCIAVEO</t>
  </si>
  <si>
    <t>PAGLIA</t>
  </si>
  <si>
    <t>MARIA_ANTONIETTA</t>
  </si>
  <si>
    <t>16LE2895</t>
  </si>
  <si>
    <t>CECCARELLI</t>
  </si>
  <si>
    <t>ADELE</t>
  </si>
  <si>
    <t>TAA</t>
  </si>
  <si>
    <t>PELLEGRINI</t>
  </si>
  <si>
    <t>VALENZIANO</t>
  </si>
  <si>
    <t>03MI3412</t>
  </si>
  <si>
    <t>FOIS</t>
  </si>
  <si>
    <t>12RM2293</t>
  </si>
  <si>
    <t>FELTRACCO</t>
  </si>
  <si>
    <t>JASMIN</t>
  </si>
  <si>
    <t>05TV1028</t>
  </si>
  <si>
    <t>VELARDI</t>
  </si>
  <si>
    <t>19PA0334</t>
  </si>
  <si>
    <t>POSTIGLIONE</t>
  </si>
  <si>
    <t>MARZIA</t>
  </si>
  <si>
    <t>15CE1399</t>
  </si>
  <si>
    <t>VIZZI</t>
  </si>
  <si>
    <t>16LE0744</t>
  </si>
  <si>
    <t>PAGLIUGHI</t>
  </si>
  <si>
    <t>CARUSO</t>
  </si>
  <si>
    <t>CALEO</t>
  </si>
  <si>
    <t>09MS3331</t>
  </si>
  <si>
    <t>VALARIN</t>
  </si>
  <si>
    <t>LEONELLI</t>
  </si>
  <si>
    <t>MATILDE</t>
  </si>
  <si>
    <t>CALVANO</t>
  </si>
  <si>
    <t>MALERBA</t>
  </si>
  <si>
    <t>MENDOLIA</t>
  </si>
  <si>
    <t>19ME0266</t>
  </si>
  <si>
    <t>LAMANNA</t>
  </si>
  <si>
    <t>16LE35431</t>
  </si>
  <si>
    <t>CERQUOZZI</t>
  </si>
  <si>
    <t>12RM2458</t>
  </si>
  <si>
    <t>DILETTI</t>
  </si>
  <si>
    <t>SANNA</t>
  </si>
  <si>
    <t>GIOVANNI_PAOLO</t>
  </si>
  <si>
    <t>20OR1353</t>
  </si>
  <si>
    <t>PATRUNO</t>
  </si>
  <si>
    <t>16FG0938</t>
  </si>
  <si>
    <t>VILLANI</t>
  </si>
  <si>
    <t>VITALE</t>
  </si>
  <si>
    <t>IACOVELLI</t>
  </si>
  <si>
    <t>07GE0624</t>
  </si>
  <si>
    <t>AMODEO</t>
  </si>
  <si>
    <t>MICHELE_SAVERIO</t>
  </si>
  <si>
    <t>SPINA</t>
  </si>
  <si>
    <t>PIETRO_SIPHO</t>
  </si>
  <si>
    <t>CERONI</t>
  </si>
  <si>
    <t>NICOLO'</t>
  </si>
  <si>
    <t>08RA0566</t>
  </si>
  <si>
    <t>RENDA</t>
  </si>
  <si>
    <t>04TN2775</t>
  </si>
  <si>
    <t>15/13/1999</t>
  </si>
  <si>
    <t>CICCIARELLA</t>
  </si>
  <si>
    <t>BOTTONE</t>
  </si>
  <si>
    <t>VALERIANI</t>
  </si>
  <si>
    <t>PROIETTI</t>
  </si>
  <si>
    <t>FOLINO</t>
  </si>
  <si>
    <t>CARMELO</t>
  </si>
  <si>
    <t>ZUDDAS</t>
  </si>
  <si>
    <t>15NA0034</t>
  </si>
  <si>
    <t>PORCO</t>
  </si>
  <si>
    <t>18CS3758</t>
  </si>
  <si>
    <t>NICCOLO'</t>
  </si>
  <si>
    <t>WARID</t>
  </si>
  <si>
    <t>SAMIR</t>
  </si>
  <si>
    <t>CENTRACCHIO</t>
  </si>
  <si>
    <t>MALARA</t>
  </si>
  <si>
    <t>COZZOLI</t>
  </si>
  <si>
    <t>MURASECCO</t>
  </si>
  <si>
    <t>CORAZZA</t>
  </si>
  <si>
    <t>ALEX</t>
  </si>
  <si>
    <t>06PN1518</t>
  </si>
  <si>
    <t>RUTIGLIANO</t>
  </si>
  <si>
    <t xml:space="preserve">ANGELO </t>
  </si>
  <si>
    <t>PIERGIOVANNI</t>
  </si>
  <si>
    <t>SCIARRABBA</t>
  </si>
  <si>
    <t>JONATHAN</t>
  </si>
  <si>
    <t>15SA1414</t>
  </si>
  <si>
    <t>VIVARELLI</t>
  </si>
  <si>
    <t>FERROTTO</t>
  </si>
  <si>
    <t>STRACCHINI</t>
  </si>
  <si>
    <t>STACCONI</t>
  </si>
  <si>
    <t>TROISI</t>
  </si>
  <si>
    <t>SAGLIOCCOLO</t>
  </si>
  <si>
    <t>BALDAN</t>
  </si>
  <si>
    <t>CILIBERTI</t>
  </si>
  <si>
    <t>MICHELANGELO</t>
  </si>
  <si>
    <t>MARIGNANI</t>
  </si>
  <si>
    <t>DEZIO</t>
  </si>
  <si>
    <t>MALATINI</t>
  </si>
  <si>
    <t>VALENTINO</t>
  </si>
  <si>
    <t>CALISTRONI</t>
  </si>
  <si>
    <t>FOLTEA</t>
  </si>
  <si>
    <t>VASILE</t>
  </si>
  <si>
    <t>01TO2664</t>
  </si>
  <si>
    <t>CRISTOFARO</t>
  </si>
  <si>
    <t>18CZ2752</t>
  </si>
  <si>
    <t>CERBONE</t>
  </si>
  <si>
    <t>09LI1060</t>
  </si>
  <si>
    <t>ROMANO</t>
  </si>
  <si>
    <t>03BS2408</t>
  </si>
  <si>
    <t>GASPARRINI</t>
  </si>
  <si>
    <t>03MI1589</t>
  </si>
  <si>
    <t>VACCA</t>
  </si>
  <si>
    <t>LINGUERRI</t>
  </si>
  <si>
    <t>LO_RUSSO</t>
  </si>
  <si>
    <t>16BA1756</t>
  </si>
  <si>
    <t>COVINO</t>
  </si>
  <si>
    <t>TKALEZ</t>
  </si>
  <si>
    <t>SARNELLI</t>
  </si>
  <si>
    <t>CIRO</t>
  </si>
  <si>
    <t>CORSI</t>
  </si>
  <si>
    <t>DAMIANO</t>
  </si>
  <si>
    <t>09LU0100</t>
  </si>
  <si>
    <t>CARNEVALI</t>
  </si>
  <si>
    <t>08BO0189</t>
  </si>
  <si>
    <t>LOCANTO</t>
  </si>
  <si>
    <t>18KR0295</t>
  </si>
  <si>
    <t>YULPATOV</t>
  </si>
  <si>
    <t>NIKITA</t>
  </si>
  <si>
    <t>EJU CupCoimbra (POR) 17-18 Mar 2018</t>
  </si>
  <si>
    <t>EJU Cup Sarajevo (BIH) 25-25 Mar 2018</t>
  </si>
  <si>
    <t>EJU Cup Lignano (ITA) 7 - 8 Apr 2018</t>
  </si>
  <si>
    <t>EJU Cup Lignano (ITA) 7-8 Apr 2018</t>
  </si>
  <si>
    <t>EJU Cup La Coruna (ESP) 19-20 maggio 2018</t>
  </si>
  <si>
    <t>EJU Cup Leibniz (AUT) 2-3 giugno 2018</t>
  </si>
  <si>
    <t>EJU Cup Gdinya (POL) 07-08 LUGLIO 2018</t>
  </si>
  <si>
    <t>EJU Cup Paks (HUN) - 14-15 LUGLIO 2018</t>
  </si>
  <si>
    <t>CREMA</t>
  </si>
  <si>
    <t>MIELE</t>
  </si>
  <si>
    <t>EJU Cup Prague (CZE) - 21-22 LUGLIO 2018</t>
  </si>
  <si>
    <t>EJU Cup Berlin (GER) - 28-29 Luglio 2018</t>
  </si>
  <si>
    <t>EJU Cup Cluj-Napoca (ROU) - 11-12 AGOSTO 2018</t>
  </si>
  <si>
    <t>ORLANDO</t>
  </si>
  <si>
    <t>FABIOLA</t>
  </si>
  <si>
    <t>MOLINARO</t>
  </si>
  <si>
    <t>18CZ0455</t>
  </si>
  <si>
    <t>DONNARUMMA</t>
  </si>
  <si>
    <t>LAEZZA</t>
  </si>
  <si>
    <t>VINCENZO</t>
  </si>
  <si>
    <t>MASCOLO</t>
  </si>
  <si>
    <t>CURCI</t>
  </si>
  <si>
    <t>LANDI</t>
  </si>
  <si>
    <t>CARMINE</t>
  </si>
  <si>
    <t>PISCIOTTARO</t>
  </si>
  <si>
    <t>BASSOLINO</t>
  </si>
  <si>
    <t>TRABUCCO</t>
  </si>
  <si>
    <t>ATTILIO</t>
  </si>
  <si>
    <t>PEPE</t>
  </si>
  <si>
    <t>CELARDO</t>
  </si>
  <si>
    <t>ANGELA</t>
  </si>
  <si>
    <t>SANTORO</t>
  </si>
  <si>
    <t>DI_LORENZO</t>
  </si>
  <si>
    <t>PECCIA</t>
  </si>
  <si>
    <t>GERARDO</t>
  </si>
  <si>
    <t>COPPOLA</t>
  </si>
  <si>
    <t>TACOLI</t>
  </si>
  <si>
    <t>SITTA</t>
  </si>
  <si>
    <t>TRIZIO</t>
  </si>
  <si>
    <t>LAURELLI</t>
  </si>
  <si>
    <t>TIZIANA</t>
  </si>
  <si>
    <t>DARIO</t>
  </si>
  <si>
    <t>RECINE</t>
  </si>
  <si>
    <t>PELLICELLI</t>
  </si>
  <si>
    <t>MORELLI</t>
  </si>
  <si>
    <t>GIORGI</t>
  </si>
  <si>
    <t>PETACCIA</t>
  </si>
  <si>
    <t xml:space="preserve">RICCI </t>
  </si>
  <si>
    <t>ORITI_SURIANO</t>
  </si>
  <si>
    <t>PRINI</t>
  </si>
  <si>
    <t>BARUZZI</t>
  </si>
  <si>
    <t>MATSECHEK</t>
  </si>
  <si>
    <t>ZOLI</t>
  </si>
  <si>
    <t>MODVALA</t>
  </si>
  <si>
    <t>DORIN</t>
  </si>
  <si>
    <t>SELENATI</t>
  </si>
  <si>
    <t>ERRATH</t>
  </si>
  <si>
    <t>ROBERTO</t>
  </si>
  <si>
    <t>NESLADEK</t>
  </si>
  <si>
    <t>TOSONI</t>
  </si>
  <si>
    <t>MANGONI</t>
  </si>
  <si>
    <t>12LT0951</t>
  </si>
  <si>
    <t>NICIARELLI</t>
  </si>
  <si>
    <t>SMARCHI</t>
  </si>
  <si>
    <t>12RM0064</t>
  </si>
  <si>
    <t>BUCUR</t>
  </si>
  <si>
    <t>NARCISA_TEODORA</t>
  </si>
  <si>
    <t>12RM0329</t>
  </si>
  <si>
    <t>NUCCETELLI</t>
  </si>
  <si>
    <t>PASQUARELLA</t>
  </si>
  <si>
    <t>BONANNO</t>
  </si>
  <si>
    <t>STURMANN</t>
  </si>
  <si>
    <t>12RM1397</t>
  </si>
  <si>
    <t>KORKEAMAKI</t>
  </si>
  <si>
    <t>LEMBO</t>
  </si>
  <si>
    <t>FLAVIANO</t>
  </si>
  <si>
    <t>POLIDORO</t>
  </si>
  <si>
    <t>ANTHONI</t>
  </si>
  <si>
    <t>13CH0165</t>
  </si>
  <si>
    <t>CARROCCIA</t>
  </si>
  <si>
    <t>12LT0628</t>
  </si>
  <si>
    <t>MORI</t>
  </si>
  <si>
    <t>LUDOVICO</t>
  </si>
  <si>
    <t>12RM3431</t>
  </si>
  <si>
    <t>FASOLI</t>
  </si>
  <si>
    <t>BLU_DIEGO</t>
  </si>
  <si>
    <t>NICCOLOGI</t>
  </si>
  <si>
    <t>VALTER</t>
  </si>
  <si>
    <t>SCIMIA</t>
  </si>
  <si>
    <t xml:space="preserve">DAVID </t>
  </si>
  <si>
    <t>ANGELETTI</t>
  </si>
  <si>
    <t>SORRENTINO</t>
  </si>
  <si>
    <t>PITTALIS</t>
  </si>
  <si>
    <t>MAURIZIO</t>
  </si>
  <si>
    <t>12RM3420</t>
  </si>
  <si>
    <t>DI_PLACIDO</t>
  </si>
  <si>
    <t>LUCARINI</t>
  </si>
  <si>
    <t>12RM3842</t>
  </si>
  <si>
    <t>SADIKU</t>
  </si>
  <si>
    <t>MATEUS</t>
  </si>
  <si>
    <t>FRANCIONI</t>
  </si>
  <si>
    <t>DI_RENZO_MANNINO</t>
  </si>
  <si>
    <t>MARRAFFA</t>
  </si>
  <si>
    <t>LEORATI</t>
  </si>
  <si>
    <t>ARICI</t>
  </si>
  <si>
    <t>MANZOLINI</t>
  </si>
  <si>
    <t>AVALLI</t>
  </si>
  <si>
    <t>TOMA_ALISTA</t>
  </si>
  <si>
    <t>DAVID</t>
  </si>
  <si>
    <t>SCARPANTI</t>
  </si>
  <si>
    <t>MARCIA</t>
  </si>
  <si>
    <t>TOSCO</t>
  </si>
  <si>
    <t>GERVASI</t>
  </si>
  <si>
    <t>ARENA</t>
  </si>
  <si>
    <t>RAFFAELLA</t>
  </si>
  <si>
    <t>GENERALI</t>
  </si>
  <si>
    <t>GINEVRA</t>
  </si>
  <si>
    <t>COSTA</t>
  </si>
  <si>
    <t>LIPANI</t>
  </si>
  <si>
    <t>GAMBERA</t>
  </si>
  <si>
    <t>TRIOLO</t>
  </si>
  <si>
    <t>PERRICONE</t>
  </si>
  <si>
    <t>D_ACQUISTO</t>
  </si>
  <si>
    <t>SANDRO</t>
  </si>
  <si>
    <t>19PA0299</t>
  </si>
  <si>
    <t>LACATENA</t>
  </si>
  <si>
    <t>ADRAGNA</t>
  </si>
  <si>
    <t>LICCIARDELLO</t>
  </si>
  <si>
    <t>POLLARA</t>
  </si>
  <si>
    <t>BARTOLOMEO</t>
  </si>
  <si>
    <t>PLUCHINO</t>
  </si>
  <si>
    <t>19SR3141</t>
  </si>
  <si>
    <t>19PA4045</t>
  </si>
  <si>
    <t>MONDELLO</t>
  </si>
  <si>
    <t>19EN0670</t>
  </si>
  <si>
    <t>LIPARI</t>
  </si>
  <si>
    <t>MIRIANA</t>
  </si>
  <si>
    <t>MONGELLI</t>
  </si>
  <si>
    <t>SVEVA</t>
  </si>
  <si>
    <t>MONTEPELOSO</t>
  </si>
  <si>
    <t>MORENA_PIA</t>
  </si>
  <si>
    <t>AZZARITO</t>
  </si>
  <si>
    <t>CAPPIELLO</t>
  </si>
  <si>
    <t>16LE3835</t>
  </si>
  <si>
    <t>ZARAJ</t>
  </si>
  <si>
    <t>SILVANA</t>
  </si>
  <si>
    <t>16BA2718</t>
  </si>
  <si>
    <t>MOSCANO</t>
  </si>
  <si>
    <t>DEBORA_GRAZIA</t>
  </si>
  <si>
    <t>SERGIO</t>
  </si>
  <si>
    <t>16BA1725</t>
  </si>
  <si>
    <t>FRANCESCO_PIO</t>
  </si>
  <si>
    <t>BORRACCI</t>
  </si>
  <si>
    <t>NUNZIO</t>
  </si>
  <si>
    <t>LODIA</t>
  </si>
  <si>
    <t>16FG3158</t>
  </si>
  <si>
    <t>16LE1049</t>
  </si>
  <si>
    <t>DE_RUBERTIS</t>
  </si>
  <si>
    <t>RASPATELLI</t>
  </si>
  <si>
    <t>SIGNORELLA</t>
  </si>
  <si>
    <t>DE_FINIS</t>
  </si>
  <si>
    <t>LOPOPOLO</t>
  </si>
  <si>
    <t>DOVAS</t>
  </si>
  <si>
    <t>DEMETRIO</t>
  </si>
  <si>
    <t>16TA2464</t>
  </si>
  <si>
    <t>10PG3787</t>
  </si>
  <si>
    <t>ASTICO</t>
  </si>
  <si>
    <t>BANI</t>
  </si>
  <si>
    <t>MUCA</t>
  </si>
  <si>
    <t>ARBEN</t>
  </si>
  <si>
    <t>GIUSTI</t>
  </si>
  <si>
    <t>PACI</t>
  </si>
  <si>
    <t>BERTINI</t>
  </si>
  <si>
    <t>POGORELLI</t>
  </si>
  <si>
    <t>CAPITANINI</t>
  </si>
  <si>
    <t>BERGAMINI</t>
  </si>
  <si>
    <t>BELLI</t>
  </si>
  <si>
    <t>CAMAIANI</t>
  </si>
  <si>
    <t>VOLPI</t>
  </si>
  <si>
    <t>D_ANGELO</t>
  </si>
  <si>
    <t>BARBALATO</t>
  </si>
  <si>
    <t>01TO3555</t>
  </si>
  <si>
    <t>RICCHI</t>
  </si>
  <si>
    <t>MISHAEL</t>
  </si>
  <si>
    <t>01VB1090</t>
  </si>
  <si>
    <t>CANCIAN</t>
  </si>
  <si>
    <t>VALERIO_LORENZO</t>
  </si>
  <si>
    <t>01TOO620</t>
  </si>
  <si>
    <t>01TO2284</t>
  </si>
  <si>
    <t>01AL0098</t>
  </si>
  <si>
    <t>CIACCIA</t>
  </si>
  <si>
    <t>01TO0766</t>
  </si>
  <si>
    <t>VRAPI</t>
  </si>
  <si>
    <t>AMARILDO</t>
  </si>
  <si>
    <t>01NO0214</t>
  </si>
  <si>
    <t>LALISCIA</t>
  </si>
  <si>
    <t>SCHENA</t>
  </si>
  <si>
    <t>FERRAZZOLA</t>
  </si>
  <si>
    <t>ASJA</t>
  </si>
  <si>
    <t xml:space="preserve">MONTE </t>
  </si>
  <si>
    <t>CARAMELLINO</t>
  </si>
  <si>
    <t xml:space="preserve">ELISA </t>
  </si>
  <si>
    <t>BATTISTEL</t>
  </si>
  <si>
    <t>SAMIRA</t>
  </si>
  <si>
    <t>05TV2992</t>
  </si>
  <si>
    <t>GLIEMMO</t>
  </si>
  <si>
    <t>05VR1048</t>
  </si>
  <si>
    <t>TOFFALI</t>
  </si>
  <si>
    <t>05VR0102</t>
  </si>
  <si>
    <t>OLIVERA</t>
  </si>
  <si>
    <t>SEBASTIAN</t>
  </si>
  <si>
    <t>CECCHETTO</t>
  </si>
  <si>
    <t>05PD0187</t>
  </si>
  <si>
    <t>BATTAGELLO</t>
  </si>
  <si>
    <t>MOLINO</t>
  </si>
  <si>
    <t>COLLOT</t>
  </si>
  <si>
    <t>GOBBO</t>
  </si>
  <si>
    <t>05TV0731</t>
  </si>
  <si>
    <t>RUGGERO</t>
  </si>
  <si>
    <t>05TV4129</t>
  </si>
  <si>
    <t>TORRESAN</t>
  </si>
  <si>
    <t>05TV2772</t>
  </si>
  <si>
    <t xml:space="preserve">ZILIO </t>
  </si>
  <si>
    <t>05TV1525</t>
  </si>
  <si>
    <t>LORENZON</t>
  </si>
  <si>
    <t>LORIS</t>
  </si>
  <si>
    <t>05TV2741</t>
  </si>
  <si>
    <t>ALINARI</t>
  </si>
  <si>
    <t>REVELLI</t>
  </si>
  <si>
    <t>FORMICA</t>
  </si>
  <si>
    <t>BALLAUCO</t>
  </si>
  <si>
    <t>TIBERIO</t>
  </si>
  <si>
    <t>VINACCIA</t>
  </si>
  <si>
    <t>COLOMBO</t>
  </si>
  <si>
    <t>ZALI</t>
  </si>
  <si>
    <t>DI_SARIO</t>
  </si>
  <si>
    <t>DYLAN</t>
  </si>
  <si>
    <t>LA_PADULA</t>
  </si>
  <si>
    <t>AMBROSIO</t>
  </si>
  <si>
    <t>LUGAS</t>
  </si>
  <si>
    <t>CASULA</t>
  </si>
  <si>
    <t>CADAU</t>
  </si>
  <si>
    <t>PORCHEDDU</t>
  </si>
  <si>
    <t>GIANMARIO</t>
  </si>
  <si>
    <t>PESARIN</t>
  </si>
  <si>
    <t>FARCI</t>
  </si>
  <si>
    <t>AMADU</t>
  </si>
  <si>
    <t>CANALIS</t>
  </si>
  <si>
    <t>15NA0237</t>
  </si>
  <si>
    <t>19NA1964</t>
  </si>
  <si>
    <t>BELLIFEMINA</t>
  </si>
  <si>
    <t>09GR0093</t>
  </si>
  <si>
    <t>15SA0210</t>
  </si>
  <si>
    <t>FRANCESCO_ANTONIO</t>
  </si>
  <si>
    <t>20SS0992</t>
  </si>
  <si>
    <t>07GE0227</t>
  </si>
  <si>
    <t>15SA1347</t>
  </si>
  <si>
    <t>15SA3990</t>
  </si>
  <si>
    <t>08MO3965</t>
  </si>
  <si>
    <t>09PO3809</t>
  </si>
  <si>
    <t>20NU0536</t>
  </si>
  <si>
    <t>03CO1289</t>
  </si>
  <si>
    <t>ADRIANO_MARIA</t>
  </si>
  <si>
    <t>19SR3145</t>
  </si>
  <si>
    <t>15NA1964</t>
  </si>
  <si>
    <t>DESSI</t>
  </si>
  <si>
    <t>D'ANGELO</t>
  </si>
  <si>
    <t>CALA'_LESINA</t>
  </si>
  <si>
    <t>53908</t>
  </si>
  <si>
    <t>266630</t>
  </si>
  <si>
    <t>288000</t>
  </si>
  <si>
    <t>505491</t>
  </si>
  <si>
    <t>347902</t>
  </si>
  <si>
    <t>38408</t>
  </si>
  <si>
    <t>43028</t>
  </si>
  <si>
    <t>418868</t>
  </si>
  <si>
    <t>532834</t>
  </si>
  <si>
    <t>275467</t>
  </si>
  <si>
    <t>436383</t>
  </si>
  <si>
    <t>72950</t>
  </si>
  <si>
    <t>67858</t>
  </si>
  <si>
    <t>11PU0666</t>
  </si>
  <si>
    <t>15NA2443</t>
  </si>
  <si>
    <t>20NU1408</t>
  </si>
  <si>
    <t>627536</t>
  </si>
  <si>
    <t>36222</t>
  </si>
  <si>
    <t>537580</t>
  </si>
  <si>
    <t>305918</t>
  </si>
  <si>
    <t>39660</t>
  </si>
  <si>
    <t>44344</t>
  </si>
  <si>
    <t>371837</t>
  </si>
  <si>
    <t>393281</t>
  </si>
  <si>
    <t>473933</t>
  </si>
  <si>
    <t>78705</t>
  </si>
  <si>
    <t>509724</t>
  </si>
  <si>
    <t>03BS3711</t>
  </si>
  <si>
    <t>247004</t>
  </si>
  <si>
    <t>478583</t>
  </si>
  <si>
    <t>217947</t>
  </si>
  <si>
    <t>07IM1666</t>
  </si>
  <si>
    <t>19800</t>
  </si>
  <si>
    <t>09FI0703</t>
  </si>
  <si>
    <t>323731</t>
  </si>
  <si>
    <t>348605</t>
  </si>
  <si>
    <t>335359</t>
  </si>
  <si>
    <t>444975</t>
  </si>
  <si>
    <t>305912</t>
  </si>
  <si>
    <t>441483</t>
  </si>
  <si>
    <t>345264</t>
  </si>
  <si>
    <t>464346</t>
  </si>
  <si>
    <t>43720</t>
  </si>
  <si>
    <t>61139</t>
  </si>
  <si>
    <t>249186</t>
  </si>
  <si>
    <t>254312</t>
  </si>
  <si>
    <t>406406</t>
  </si>
  <si>
    <t>496630</t>
  </si>
  <si>
    <t>329327</t>
  </si>
  <si>
    <t>51596</t>
  </si>
  <si>
    <t>31371</t>
  </si>
  <si>
    <t>436042</t>
  </si>
  <si>
    <t>457564</t>
  </si>
  <si>
    <t>18514</t>
  </si>
  <si>
    <t>356547</t>
  </si>
  <si>
    <t>339346</t>
  </si>
  <si>
    <t>255356</t>
  </si>
  <si>
    <t>543434</t>
  </si>
  <si>
    <t>314088</t>
  </si>
  <si>
    <t>218154</t>
  </si>
  <si>
    <t>270435</t>
  </si>
  <si>
    <t>202817</t>
  </si>
  <si>
    <t>79418</t>
  </si>
  <si>
    <t>472791</t>
  </si>
  <si>
    <t>555555</t>
  </si>
  <si>
    <t>227701</t>
  </si>
  <si>
    <t>319182</t>
  </si>
  <si>
    <t>29072</t>
  </si>
  <si>
    <t>288001</t>
  </si>
  <si>
    <t>274213</t>
  </si>
  <si>
    <t>03BG3227</t>
  </si>
  <si>
    <t>209845</t>
  </si>
  <si>
    <t>259218</t>
  </si>
  <si>
    <t>231586</t>
  </si>
  <si>
    <t>40364</t>
  </si>
  <si>
    <t>370907</t>
  </si>
  <si>
    <t>310573</t>
  </si>
  <si>
    <t>485923</t>
  </si>
  <si>
    <t>402252</t>
  </si>
  <si>
    <t>426772</t>
  </si>
  <si>
    <t>376688</t>
  </si>
  <si>
    <t>390667</t>
  </si>
  <si>
    <t>195726</t>
  </si>
  <si>
    <t>13434</t>
  </si>
  <si>
    <t>571529</t>
  </si>
  <si>
    <t>62916</t>
  </si>
  <si>
    <t>19365</t>
  </si>
  <si>
    <t>330955</t>
  </si>
  <si>
    <t>246519</t>
  </si>
  <si>
    <t>69945</t>
  </si>
  <si>
    <t>553578</t>
  </si>
  <si>
    <t>26394</t>
  </si>
  <si>
    <t>50987</t>
  </si>
  <si>
    <t>624753</t>
  </si>
  <si>
    <t>346358</t>
  </si>
  <si>
    <t>321945</t>
  </si>
  <si>
    <t>500173</t>
  </si>
  <si>
    <t>73554</t>
  </si>
  <si>
    <t>499690</t>
  </si>
  <si>
    <t>67750</t>
  </si>
  <si>
    <t>609641</t>
  </si>
  <si>
    <t>81686</t>
  </si>
  <si>
    <t>53263</t>
  </si>
  <si>
    <t>553377</t>
  </si>
  <si>
    <t>573285</t>
  </si>
  <si>
    <t>339905</t>
  </si>
  <si>
    <t>20NU0337</t>
  </si>
  <si>
    <t>229206</t>
  </si>
  <si>
    <t>576116</t>
  </si>
  <si>
    <t>627290</t>
  </si>
  <si>
    <t>14447</t>
  </si>
  <si>
    <t>302344</t>
  </si>
  <si>
    <t>605003</t>
  </si>
  <si>
    <t>612192</t>
  </si>
  <si>
    <t>499432</t>
  </si>
  <si>
    <t>427883</t>
  </si>
  <si>
    <t>544871</t>
  </si>
  <si>
    <t>24961</t>
  </si>
  <si>
    <t>15NA0364</t>
  </si>
  <si>
    <t>09AR1402</t>
  </si>
  <si>
    <t>550864</t>
  </si>
  <si>
    <t>71155</t>
  </si>
  <si>
    <t>499692</t>
  </si>
  <si>
    <t>268789</t>
  </si>
  <si>
    <t>500164</t>
  </si>
  <si>
    <t>242924</t>
  </si>
  <si>
    <t>627533</t>
  </si>
  <si>
    <t>284897</t>
  </si>
  <si>
    <t>232681</t>
  </si>
  <si>
    <t>377318</t>
  </si>
  <si>
    <t>543433</t>
  </si>
  <si>
    <t>15SA3967</t>
  </si>
  <si>
    <t>03MI0091</t>
  </si>
  <si>
    <t>15NA3174</t>
  </si>
  <si>
    <t>MARCOLIN</t>
  </si>
  <si>
    <t>82265</t>
  </si>
  <si>
    <t>326348</t>
  </si>
  <si>
    <t>311151</t>
  </si>
  <si>
    <t>383936</t>
  </si>
  <si>
    <t>498177</t>
  </si>
  <si>
    <t>604398</t>
  </si>
  <si>
    <t>602000</t>
  </si>
  <si>
    <t>55075</t>
  </si>
  <si>
    <t>212281</t>
  </si>
  <si>
    <t>268949</t>
  </si>
  <si>
    <t>83295</t>
  </si>
  <si>
    <t>325370</t>
  </si>
  <si>
    <t>390666</t>
  </si>
  <si>
    <t>621932</t>
  </si>
  <si>
    <t>210814</t>
  </si>
  <si>
    <t>602706</t>
  </si>
  <si>
    <t>471911</t>
  </si>
  <si>
    <t>433766</t>
  </si>
  <si>
    <t>556282</t>
  </si>
  <si>
    <t>336153</t>
  </si>
  <si>
    <t>349372</t>
  </si>
  <si>
    <t>568871</t>
  </si>
  <si>
    <t>209529</t>
  </si>
  <si>
    <t>436495</t>
  </si>
  <si>
    <t>340507</t>
  </si>
  <si>
    <t>327242</t>
  </si>
  <si>
    <t>520071</t>
  </si>
  <si>
    <t>616536</t>
  </si>
  <si>
    <t>331350</t>
  </si>
  <si>
    <t>88787</t>
  </si>
  <si>
    <t>628171</t>
  </si>
  <si>
    <t>459265</t>
  </si>
  <si>
    <t>299140</t>
  </si>
  <si>
    <t>242720</t>
  </si>
  <si>
    <t>438142</t>
  </si>
  <si>
    <t>258591</t>
  </si>
  <si>
    <t>398464</t>
  </si>
  <si>
    <t>12FR0667</t>
  </si>
  <si>
    <t>03CO4092</t>
  </si>
  <si>
    <t>81627</t>
  </si>
  <si>
    <t>237195</t>
  </si>
  <si>
    <t>73107</t>
  </si>
  <si>
    <t>287316</t>
  </si>
  <si>
    <t>502885</t>
  </si>
  <si>
    <t>551257</t>
  </si>
  <si>
    <t>433764</t>
  </si>
  <si>
    <t>380853</t>
  </si>
  <si>
    <t>231926</t>
  </si>
  <si>
    <t>74811</t>
  </si>
  <si>
    <t>48183</t>
  </si>
  <si>
    <t>375566</t>
  </si>
  <si>
    <t>614960</t>
  </si>
  <si>
    <t>422249</t>
  </si>
  <si>
    <t>561805</t>
  </si>
  <si>
    <t>223902</t>
  </si>
  <si>
    <t>210313</t>
  </si>
  <si>
    <t>600835</t>
  </si>
  <si>
    <t>384011</t>
  </si>
  <si>
    <t>516360</t>
  </si>
  <si>
    <t>525620</t>
  </si>
  <si>
    <t>AGRO</t>
  </si>
  <si>
    <t>SYLVAN_LORENZO</t>
  </si>
  <si>
    <t>319292</t>
  </si>
  <si>
    <t>326060</t>
  </si>
  <si>
    <t>468791</t>
  </si>
  <si>
    <t>283913</t>
  </si>
  <si>
    <t>547560</t>
  </si>
  <si>
    <t>07SP2962</t>
  </si>
  <si>
    <t>278739</t>
  </si>
  <si>
    <t>478142</t>
  </si>
  <si>
    <t>76804</t>
  </si>
  <si>
    <t>470465</t>
  </si>
  <si>
    <t>453229</t>
  </si>
  <si>
    <t>14194</t>
  </si>
  <si>
    <t>347910</t>
  </si>
  <si>
    <t>369523</t>
  </si>
  <si>
    <t>428124</t>
  </si>
  <si>
    <t>422252</t>
  </si>
  <si>
    <t>72234</t>
  </si>
  <si>
    <t>65655</t>
  </si>
  <si>
    <t>83472</t>
  </si>
  <si>
    <t>393350</t>
  </si>
  <si>
    <t>208654</t>
  </si>
  <si>
    <t>351562</t>
  </si>
  <si>
    <t>270067</t>
  </si>
  <si>
    <t>396042</t>
  </si>
  <si>
    <t>517183</t>
  </si>
  <si>
    <t>422470</t>
  </si>
  <si>
    <t>343755</t>
  </si>
  <si>
    <t>605203</t>
  </si>
  <si>
    <t>480687</t>
  </si>
  <si>
    <t>498158</t>
  </si>
  <si>
    <t>601932</t>
  </si>
  <si>
    <t>284863</t>
  </si>
  <si>
    <t>604396</t>
  </si>
  <si>
    <t>16439</t>
  </si>
  <si>
    <t>65426</t>
  </si>
  <si>
    <t>498511</t>
  </si>
  <si>
    <t>323971</t>
  </si>
  <si>
    <t>309955</t>
  </si>
  <si>
    <t>602137</t>
  </si>
  <si>
    <t>40705</t>
  </si>
  <si>
    <t>208189</t>
  </si>
  <si>
    <t>19866</t>
  </si>
  <si>
    <t>585587</t>
  </si>
  <si>
    <t>343230</t>
  </si>
  <si>
    <t>288808</t>
  </si>
  <si>
    <t>327973</t>
  </si>
  <si>
    <t>215278</t>
  </si>
  <si>
    <t>312867</t>
  </si>
  <si>
    <t>610112</t>
  </si>
  <si>
    <t>315176</t>
  </si>
  <si>
    <t>488088</t>
  </si>
  <si>
    <t>495040</t>
  </si>
  <si>
    <t>505546</t>
  </si>
  <si>
    <t>249913</t>
  </si>
  <si>
    <t>522480</t>
  </si>
  <si>
    <t>226909</t>
  </si>
  <si>
    <t>307457</t>
  </si>
  <si>
    <t>364667</t>
  </si>
  <si>
    <t>432331</t>
  </si>
  <si>
    <t>553487</t>
  </si>
  <si>
    <t>42300</t>
  </si>
  <si>
    <t>453047</t>
  </si>
  <si>
    <t>430239</t>
  </si>
  <si>
    <t>409330</t>
  </si>
  <si>
    <t>03CO3712</t>
  </si>
  <si>
    <t>253877</t>
  </si>
  <si>
    <t>66492</t>
  </si>
  <si>
    <t>217746</t>
  </si>
  <si>
    <t>548071</t>
  </si>
  <si>
    <t>349170</t>
  </si>
  <si>
    <t>257443</t>
  </si>
  <si>
    <t>498634</t>
  </si>
  <si>
    <t>381573</t>
  </si>
  <si>
    <t>290930</t>
  </si>
  <si>
    <t>548116</t>
  </si>
  <si>
    <t>269848</t>
  </si>
  <si>
    <t>360415</t>
  </si>
  <si>
    <t>31741</t>
  </si>
  <si>
    <t>498510</t>
  </si>
  <si>
    <t>24089</t>
  </si>
  <si>
    <t>628903</t>
  </si>
  <si>
    <t>372483</t>
  </si>
  <si>
    <t>409331</t>
  </si>
  <si>
    <t>544659</t>
  </si>
  <si>
    <t>60669</t>
  </si>
  <si>
    <t>337281</t>
  </si>
  <si>
    <t>230079</t>
  </si>
  <si>
    <t>438147</t>
  </si>
  <si>
    <t>326223</t>
  </si>
  <si>
    <t>258653</t>
  </si>
  <si>
    <t>408737</t>
  </si>
  <si>
    <t>26753</t>
  </si>
  <si>
    <t>285968</t>
  </si>
  <si>
    <t>314234</t>
  </si>
  <si>
    <t>87705</t>
  </si>
  <si>
    <t>345454</t>
  </si>
  <si>
    <t>528109</t>
  </si>
  <si>
    <t>21558</t>
  </si>
  <si>
    <t>439163</t>
  </si>
  <si>
    <t>610113</t>
  </si>
  <si>
    <t>522156</t>
  </si>
  <si>
    <t>347181</t>
  </si>
  <si>
    <t>274120</t>
  </si>
  <si>
    <t>350935</t>
  </si>
  <si>
    <t>493558</t>
  </si>
  <si>
    <t>355254</t>
  </si>
  <si>
    <t>21842</t>
  </si>
  <si>
    <t>315185</t>
  </si>
  <si>
    <t>42299</t>
  </si>
  <si>
    <t>471913</t>
  </si>
  <si>
    <t>278182</t>
  </si>
  <si>
    <t>203102</t>
  </si>
  <si>
    <t>543436</t>
  </si>
  <si>
    <t>40977</t>
  </si>
  <si>
    <t>83776</t>
  </si>
  <si>
    <t>34442</t>
  </si>
  <si>
    <t>504461</t>
  </si>
  <si>
    <t>329215</t>
  </si>
  <si>
    <t>254229</t>
  </si>
  <si>
    <t>594074</t>
  </si>
  <si>
    <t>407137</t>
  </si>
  <si>
    <t>221041</t>
  </si>
  <si>
    <t>411914</t>
  </si>
  <si>
    <t>384329</t>
  </si>
  <si>
    <t>321915</t>
  </si>
  <si>
    <t>67019</t>
  </si>
  <si>
    <t>626812</t>
  </si>
  <si>
    <t>432329</t>
  </si>
  <si>
    <t>544345</t>
  </si>
  <si>
    <t>506488</t>
  </si>
  <si>
    <t>63168</t>
  </si>
  <si>
    <t>251093</t>
  </si>
  <si>
    <t>620869</t>
  </si>
  <si>
    <t>364615</t>
  </si>
  <si>
    <t>375569</t>
  </si>
  <si>
    <t>485580</t>
  </si>
  <si>
    <t>439162</t>
  </si>
  <si>
    <t>265399</t>
  </si>
  <si>
    <t>233490</t>
  </si>
  <si>
    <t>544936</t>
  </si>
  <si>
    <t>515653</t>
  </si>
  <si>
    <t>340993</t>
  </si>
  <si>
    <t>609829</t>
  </si>
  <si>
    <t>36996</t>
  </si>
  <si>
    <t>423490</t>
  </si>
  <si>
    <t>202413</t>
  </si>
  <si>
    <t>265325</t>
  </si>
  <si>
    <t>224653</t>
  </si>
  <si>
    <t>249164</t>
  </si>
  <si>
    <t>363152</t>
  </si>
  <si>
    <t>10TR3909</t>
  </si>
  <si>
    <t>596719</t>
  </si>
  <si>
    <t>29223</t>
  </si>
  <si>
    <t>388400</t>
  </si>
  <si>
    <t>205572</t>
  </si>
  <si>
    <t>351546</t>
  </si>
  <si>
    <t>494426</t>
  </si>
  <si>
    <t>300134</t>
  </si>
  <si>
    <t>260815</t>
  </si>
  <si>
    <t>347796</t>
  </si>
  <si>
    <t>271248</t>
  </si>
  <si>
    <t>603281</t>
  </si>
  <si>
    <t>494844</t>
  </si>
  <si>
    <t>452824</t>
  </si>
  <si>
    <t>440890</t>
  </si>
  <si>
    <t>240210</t>
  </si>
  <si>
    <t>544409</t>
  </si>
  <si>
    <t>501963</t>
  </si>
  <si>
    <t>356006</t>
  </si>
  <si>
    <t>608900</t>
  </si>
  <si>
    <t>579219</t>
  </si>
  <si>
    <t>71790</t>
  </si>
  <si>
    <t>43198</t>
  </si>
  <si>
    <t>87913</t>
  </si>
  <si>
    <t>510202</t>
  </si>
  <si>
    <t>387693</t>
  </si>
  <si>
    <t>221607</t>
  </si>
  <si>
    <t>250557</t>
  </si>
  <si>
    <t>392399</t>
  </si>
  <si>
    <t>264681</t>
  </si>
  <si>
    <t>333373</t>
  </si>
  <si>
    <t>58905</t>
  </si>
  <si>
    <t>627712</t>
  </si>
  <si>
    <t>316394</t>
  </si>
  <si>
    <t>473681</t>
  </si>
  <si>
    <t>317833</t>
  </si>
  <si>
    <t>404884</t>
  </si>
  <si>
    <t>535081</t>
  </si>
  <si>
    <t>336964</t>
  </si>
  <si>
    <t>224091</t>
  </si>
  <si>
    <t>341281</t>
  </si>
  <si>
    <t>458280</t>
  </si>
  <si>
    <t>528340</t>
  </si>
  <si>
    <t>528739</t>
  </si>
  <si>
    <t>391659</t>
  </si>
  <si>
    <t>412698</t>
  </si>
  <si>
    <t>496631</t>
  </si>
  <si>
    <t>32429</t>
  </si>
  <si>
    <t>41906</t>
  </si>
  <si>
    <t>50923</t>
  </si>
  <si>
    <t>283910</t>
  </si>
  <si>
    <t>360513</t>
  </si>
  <si>
    <t>340503</t>
  </si>
  <si>
    <t>577307</t>
  </si>
  <si>
    <t>344342</t>
  </si>
  <si>
    <t>339783</t>
  </si>
  <si>
    <t>246513</t>
  </si>
  <si>
    <t>611278</t>
  </si>
  <si>
    <t>81024</t>
  </si>
  <si>
    <t>283985</t>
  </si>
  <si>
    <t>290631</t>
  </si>
  <si>
    <t>610115</t>
  </si>
  <si>
    <t>197782</t>
  </si>
  <si>
    <t>338210</t>
  </si>
  <si>
    <t>552598</t>
  </si>
  <si>
    <t>610103</t>
  </si>
  <si>
    <t>512353</t>
  </si>
  <si>
    <t>379035</t>
  </si>
  <si>
    <t>627321</t>
  </si>
  <si>
    <t>344407</t>
  </si>
  <si>
    <t>532586</t>
  </si>
  <si>
    <t>231924</t>
  </si>
  <si>
    <t>407255</t>
  </si>
  <si>
    <t>213899</t>
  </si>
  <si>
    <t>317693</t>
  </si>
  <si>
    <t>218920</t>
  </si>
  <si>
    <t>408423</t>
  </si>
  <si>
    <t>52949</t>
  </si>
  <si>
    <t>497260</t>
  </si>
  <si>
    <t>336102</t>
  </si>
  <si>
    <t>30101</t>
  </si>
  <si>
    <t>SENESI</t>
  </si>
  <si>
    <t>FRANCHINA</t>
  </si>
  <si>
    <t>PIROTTA</t>
  </si>
  <si>
    <t>GP MATERA CAPITALE EUROPEA 24-11-2018</t>
  </si>
  <si>
    <t>11MC2457</t>
  </si>
  <si>
    <t>MONDRONE</t>
  </si>
  <si>
    <t>ILENIA_ALESSANDRA</t>
  </si>
  <si>
    <t>FINOCCHIO</t>
  </si>
  <si>
    <t>ECCABANE</t>
  </si>
  <si>
    <t>PICONI</t>
  </si>
  <si>
    <t>PUNTEGGIO AGGIUNTIVO QUAL. DIRITTO 150 PUNTI</t>
  </si>
  <si>
    <t>PUNTEGGIO TOTALE RANKING LIST 2018</t>
  </si>
  <si>
    <t>Punteggio RL inizio 2018 x 10</t>
  </si>
  <si>
    <t>FLAVIO</t>
  </si>
  <si>
    <t>LONGO</t>
  </si>
  <si>
    <t>DANTE</t>
  </si>
  <si>
    <t>IACOMUCCI</t>
  </si>
  <si>
    <t>HUISKES</t>
  </si>
  <si>
    <t>SORO</t>
  </si>
  <si>
    <t xml:space="preserve">MICHELE </t>
  </si>
  <si>
    <t>CASTAGNA</t>
  </si>
  <si>
    <t>RENDO</t>
  </si>
  <si>
    <t>OLARU</t>
  </si>
  <si>
    <t>ADRIAN</t>
  </si>
  <si>
    <t>CORRAO</t>
  </si>
  <si>
    <t>SIMONE_MARIA</t>
  </si>
  <si>
    <t>BOERIO</t>
  </si>
  <si>
    <t>CONDRU'</t>
  </si>
  <si>
    <t>SORIANO_MEZA</t>
  </si>
  <si>
    <t>FABBRO</t>
  </si>
  <si>
    <t>DE_LEON</t>
  </si>
  <si>
    <t>BERNARDI</t>
  </si>
  <si>
    <t>VENITUCCI</t>
  </si>
  <si>
    <t>GAMBINO</t>
  </si>
  <si>
    <t>RAPINO</t>
  </si>
  <si>
    <t>GUGLIOTTA</t>
  </si>
  <si>
    <t>CLAUDIO_NUNZIO</t>
  </si>
  <si>
    <t>PUZELLA</t>
  </si>
  <si>
    <t>MELIS</t>
  </si>
  <si>
    <t>DE_CESARIO</t>
  </si>
  <si>
    <t>VERBICARIO</t>
  </si>
  <si>
    <t>VALERI</t>
  </si>
  <si>
    <t>PRISCO</t>
  </si>
  <si>
    <t>MANZO</t>
  </si>
  <si>
    <t>CEFALO</t>
  </si>
  <si>
    <t>PIERRO</t>
  </si>
  <si>
    <t>VILARDI</t>
  </si>
  <si>
    <t>ROBERTA</t>
  </si>
  <si>
    <t>TINKHAUSER</t>
  </si>
  <si>
    <t>MELANIE</t>
  </si>
  <si>
    <t>VISENTIN</t>
  </si>
  <si>
    <t>CRISTINA</t>
  </si>
  <si>
    <t>12/0472000</t>
  </si>
  <si>
    <t>TRINA</t>
  </si>
  <si>
    <t>MOLMENTI</t>
  </si>
  <si>
    <t>DE_BLASIO</t>
  </si>
  <si>
    <t>MALINVERNO</t>
  </si>
  <si>
    <t>MONTANARI</t>
  </si>
  <si>
    <t>LORENZONI</t>
  </si>
  <si>
    <t>D_ISANTO</t>
  </si>
  <si>
    <t>MINEO</t>
  </si>
  <si>
    <t>ANTONIA</t>
  </si>
  <si>
    <t>PAGANINI</t>
  </si>
  <si>
    <t>LANINI</t>
  </si>
  <si>
    <t>MARCELLA</t>
  </si>
  <si>
    <t>LUCIA</t>
  </si>
  <si>
    <t>MION</t>
  </si>
  <si>
    <t>LISONI</t>
  </si>
  <si>
    <t>CAMMARATA</t>
  </si>
  <si>
    <t>MANGINO</t>
  </si>
  <si>
    <t>GARBELLI</t>
  </si>
  <si>
    <t>FUGGETTI</t>
  </si>
  <si>
    <t>MORETTO</t>
  </si>
  <si>
    <t>CERRITO</t>
  </si>
  <si>
    <t>SANZONE</t>
  </si>
  <si>
    <t>PRINZI</t>
  </si>
  <si>
    <t>CAUDURO</t>
  </si>
  <si>
    <t>AMY</t>
  </si>
  <si>
    <t>ABBATIELLO</t>
  </si>
  <si>
    <t>ASIA</t>
  </si>
  <si>
    <t>SOTY</t>
  </si>
  <si>
    <t>BERTOCCO</t>
  </si>
  <si>
    <t>336757</t>
  </si>
  <si>
    <t>A.S.DILETTANTISTICA JUDO MUSASHI</t>
  </si>
  <si>
    <t>12RM2106</t>
  </si>
  <si>
    <t>VOLA</t>
  </si>
  <si>
    <t>MATTEO_GIORDANO</t>
  </si>
  <si>
    <t>DE_NARDI</t>
  </si>
  <si>
    <t>PUNTEGGIO CADETTI 2018 DIMEZZATO</t>
  </si>
  <si>
    <t>PUNTEGGIO TOTALE RANKING LIST 2019 (FORMULA)</t>
  </si>
  <si>
    <t>PUNTEGGIO RANKING LIST 2019 JUNIORES</t>
  </si>
  <si>
    <t>ASSOCIAZIONE SPORTIVA DILETTANTISTICA TEAM GUERRAZZI</t>
  </si>
  <si>
    <t>CRESCENZI</t>
  </si>
  <si>
    <t>554949</t>
  </si>
  <si>
    <t>A.S. DILETTANTISTICA JUDO CLUB ROMA TEAM VIGNOLA</t>
  </si>
  <si>
    <t>12RM1893</t>
  </si>
  <si>
    <t>DAMICO</t>
  </si>
  <si>
    <t>341000</t>
  </si>
  <si>
    <t>BIANCHI</t>
  </si>
  <si>
    <t>315092</t>
  </si>
  <si>
    <t>HOSAM</t>
  </si>
  <si>
    <t>221767</t>
  </si>
  <si>
    <t>ASSOCIAZIONE SPORTIVA DILETTANTISTICA JIGORO KANO JUDO CAPIAGO</t>
  </si>
  <si>
    <t>03CO2449</t>
  </si>
  <si>
    <t>CAVALLERI</t>
  </si>
  <si>
    <t>369557</t>
  </si>
  <si>
    <t>CITTADINI</t>
  </si>
  <si>
    <t>218034</t>
  </si>
  <si>
    <t>544415</t>
  </si>
  <si>
    <t>YURI</t>
  </si>
  <si>
    <t>ROVATI</t>
  </si>
  <si>
    <t>253618</t>
  </si>
  <si>
    <t>A.S.DILETTANTISTICA CENTRO JUDO BRA /ARTI MARZIALI</t>
  </si>
  <si>
    <t>SIMONETTI</t>
  </si>
  <si>
    <t>609093</t>
  </si>
  <si>
    <t>A.S.DILETTANTISTICA JUDO JI-TA-KYO-EI</t>
  </si>
  <si>
    <t>08RA2768</t>
  </si>
  <si>
    <t>MIKHAIL</t>
  </si>
  <si>
    <t>RICCI_MINGANI</t>
  </si>
  <si>
    <t>558932</t>
  </si>
  <si>
    <t>VENTO D'ORIENTE A.S.DILETTANTISTICA</t>
  </si>
  <si>
    <t>09LI3838</t>
  </si>
  <si>
    <t>AMIRKANOV</t>
  </si>
  <si>
    <t>ALESSIO_DOMENICO</t>
  </si>
  <si>
    <t>TOSCANO</t>
  </si>
  <si>
    <t>483110</t>
  </si>
  <si>
    <t>ASSOCIAZIONE SPORTIVA DILETTANTISTICA JUDO CLUB DORGALI</t>
  </si>
  <si>
    <t>20NU2938</t>
  </si>
  <si>
    <t>SERRA_MURGIA</t>
  </si>
  <si>
    <t>EUGENIO</t>
  </si>
  <si>
    <t>MEGALE</t>
  </si>
  <si>
    <t>439852</t>
  </si>
  <si>
    <t>A.S.DILETTANTISTICA JUDO CLUB FOLIGNO</t>
  </si>
  <si>
    <t>10PG3508</t>
  </si>
  <si>
    <t>RIOMMI</t>
  </si>
  <si>
    <t>208617</t>
  </si>
  <si>
    <t>AGGRAVI</t>
  </si>
  <si>
    <t>210259</t>
  </si>
  <si>
    <t>284877</t>
  </si>
  <si>
    <t>JUDO CLUB CLUSONE ASSOCIAZIONE SPORTIVA DILETTANTISTICA ONLUS</t>
  </si>
  <si>
    <t>03BG0438</t>
  </si>
  <si>
    <t>BENZONI</t>
  </si>
  <si>
    <t>323651</t>
  </si>
  <si>
    <t>514971</t>
  </si>
  <si>
    <t>FRANCHI</t>
  </si>
  <si>
    <t>620515</t>
  </si>
  <si>
    <t>463404</t>
  </si>
  <si>
    <t>A.S.DILETTANTISTICA OLIMPO</t>
  </si>
  <si>
    <t>16BR2896</t>
  </si>
  <si>
    <t>JURKEN</t>
  </si>
  <si>
    <t>SHESHI</t>
  </si>
  <si>
    <t>478014</t>
  </si>
  <si>
    <t>88916</t>
  </si>
  <si>
    <t>A.S.DILETTANTISTICA PRO RECCO JUDO</t>
  </si>
  <si>
    <t>ZEDDA</t>
  </si>
  <si>
    <t>609642</t>
  </si>
  <si>
    <t>A.S.Dilettantistica GYM ART</t>
  </si>
  <si>
    <t>81472</t>
  </si>
  <si>
    <t>A.S. DILETTANTISTICA IPPON JUDO CLUB ENNA</t>
  </si>
  <si>
    <t>STELLA</t>
  </si>
  <si>
    <t>613315</t>
  </si>
  <si>
    <t>MATTEO_MARIA</t>
  </si>
  <si>
    <t>324677</t>
  </si>
  <si>
    <t>PALAGI</t>
  </si>
  <si>
    <t>VERRONE</t>
  </si>
  <si>
    <t>550885</t>
  </si>
  <si>
    <t>A.S. DILETTANTISTICA STAR JUDO CLUB</t>
  </si>
  <si>
    <t>195492</t>
  </si>
  <si>
    <t>366195</t>
  </si>
  <si>
    <t>CENTRO SPORTIVO VILLAGE ASSOCIAZIONE SPORTIVA DILETTANTISTICA</t>
  </si>
  <si>
    <t>273815</t>
  </si>
  <si>
    <t>A.S.DILETTANTISTICA SPORT TEAM JUDO UDINE</t>
  </si>
  <si>
    <t>JARI</t>
  </si>
  <si>
    <t>PATERNO</t>
  </si>
  <si>
    <t>390774</t>
  </si>
  <si>
    <t>580521</t>
  </si>
  <si>
    <t>IL GABBIANO GYM S.S.DILETTANTISTICA A R.L.</t>
  </si>
  <si>
    <t>12RM3714</t>
  </si>
  <si>
    <t>LUNGHI</t>
  </si>
  <si>
    <t>315034</t>
  </si>
  <si>
    <t>IZUMO SPORT ASSOCIAZIONE SPORTIVA DILETTANTISTICA</t>
  </si>
  <si>
    <t>09AR0325</t>
  </si>
  <si>
    <t>DEGLINNOCENTI</t>
  </si>
  <si>
    <t>381574</t>
  </si>
  <si>
    <t>BONICALZI</t>
  </si>
  <si>
    <t>239366</t>
  </si>
  <si>
    <t>LAUDANI</t>
  </si>
  <si>
    <t>529809</t>
  </si>
  <si>
    <t>SABATINI</t>
  </si>
  <si>
    <t>416834</t>
  </si>
  <si>
    <t>FOX CLUB C.S. A.S.DILETTANTISTICA</t>
  </si>
  <si>
    <t>20CA1608</t>
  </si>
  <si>
    <t>MELINI</t>
  </si>
  <si>
    <t>ISMAEL</t>
  </si>
  <si>
    <t>PELLIZZARI</t>
  </si>
  <si>
    <t>72927</t>
  </si>
  <si>
    <t>RESTUCCIA</t>
  </si>
  <si>
    <t>18128</t>
  </si>
  <si>
    <t>ASSOCIAZIONE SPORTIVA DILETTANTISTICA DOJO SACILE</t>
  </si>
  <si>
    <t>KAIL</t>
  </si>
  <si>
    <t>BASSET</t>
  </si>
  <si>
    <t>84076</t>
  </si>
  <si>
    <t>A.S.DILETTANTISTICA JUDO FOREVER</t>
  </si>
  <si>
    <t>19CT1998</t>
  </si>
  <si>
    <t>LADISA</t>
  </si>
  <si>
    <t>A.S. DILETTANTISTICA UNISPORT</t>
  </si>
  <si>
    <t>01TO3122</t>
  </si>
  <si>
    <t>STEFFENINO</t>
  </si>
  <si>
    <t>406442</t>
  </si>
  <si>
    <t>ASSOCIAZIONE SPORTIVA DILETTANTISTICA CENTRO KIAI</t>
  </si>
  <si>
    <t>08RN1588</t>
  </si>
  <si>
    <t>PARI</t>
  </si>
  <si>
    <t>370227</t>
  </si>
  <si>
    <t>MARSONI</t>
  </si>
  <si>
    <t>288110</t>
  </si>
  <si>
    <t>SANKAKU JUDO COMO DILETTANTISTICA</t>
  </si>
  <si>
    <t>MARONE</t>
  </si>
  <si>
    <t>389312</t>
  </si>
  <si>
    <t>ASSOCIAZIONE SPORTIVA DILETTANTISTICA OLIMPICA BELLIZZI</t>
  </si>
  <si>
    <t>CIMINO</t>
  </si>
  <si>
    <t>316405</t>
  </si>
  <si>
    <t>401050</t>
  </si>
  <si>
    <t>ZAMENGO</t>
  </si>
  <si>
    <t>322344</t>
  </si>
  <si>
    <t>ASSOCIAZIONE SPORTIVA DILETTANTISTICA JUDO ITALIA TRIGGIANO</t>
  </si>
  <si>
    <t>16BA0491</t>
  </si>
  <si>
    <t>STANO</t>
  </si>
  <si>
    <t>262224</t>
  </si>
  <si>
    <t>NUOVA JUDO NIPPON MARTANO ASSOCIAZIONE SPORTIVA DILETTANTISTICA</t>
  </si>
  <si>
    <t>SPECCHIA</t>
  </si>
  <si>
    <t>419954</t>
  </si>
  <si>
    <t>LUSSIGNOLI</t>
  </si>
  <si>
    <t>603319</t>
  </si>
  <si>
    <t>SOCIETA' GINNASTICA ANGIULLI ASSOCIAZIONE SPORTIVA DILETTANTISTICA</t>
  </si>
  <si>
    <t>PAPARELLA</t>
  </si>
  <si>
    <t>244580</t>
  </si>
  <si>
    <t>LO_GATTO</t>
  </si>
  <si>
    <t>602208</t>
  </si>
  <si>
    <t>MERLIN</t>
  </si>
  <si>
    <t>16LE3573</t>
  </si>
  <si>
    <t>NOCCO</t>
  </si>
  <si>
    <t>539076</t>
  </si>
  <si>
    <t>MATTIOLI</t>
  </si>
  <si>
    <t>506818</t>
  </si>
  <si>
    <t>SOCIETA' GINNASTICA TRIESTINA ASSOCIAZIONE SPORTIVA DILETTANTISTICA</t>
  </si>
  <si>
    <t>POGACINI</t>
  </si>
  <si>
    <t>564022</t>
  </si>
  <si>
    <t>ASSOCIAZIONE SPORTIVA DILETTANTISTICA JUDO OPITERGIUM</t>
  </si>
  <si>
    <t>TURCATTO</t>
  </si>
  <si>
    <t>SNTONIO</t>
  </si>
  <si>
    <t>BARBATO</t>
  </si>
  <si>
    <t>324441</t>
  </si>
  <si>
    <t>ANDREANI</t>
  </si>
  <si>
    <t>607799</t>
  </si>
  <si>
    <t>MATTEO_SILVESTRO</t>
  </si>
  <si>
    <t>CATACCHIO</t>
  </si>
  <si>
    <t>208690</t>
  </si>
  <si>
    <t>37038</t>
  </si>
  <si>
    <t>DELLO_RUSSO_DE_MARTINO</t>
  </si>
  <si>
    <t>19986</t>
  </si>
  <si>
    <t>ASSOCIAZIONE SPORTIVA DILETTANTISTICA JUDO ROSIGNANO</t>
  </si>
  <si>
    <t>09LI0194</t>
  </si>
  <si>
    <t>BERTOZZI</t>
  </si>
  <si>
    <t>267544</t>
  </si>
  <si>
    <t>EMMANUEL</t>
  </si>
  <si>
    <t>LOPARCO</t>
  </si>
  <si>
    <t>550884</t>
  </si>
  <si>
    <t>499442</t>
  </si>
  <si>
    <t>NOLLI</t>
  </si>
  <si>
    <t>198632</t>
  </si>
  <si>
    <t>GUISO</t>
  </si>
  <si>
    <t>ASSOCIAZIONE SPORTIVA DILETTANTISTICA S.S. JUDO GROSSETO SAKURA</t>
  </si>
  <si>
    <t>KHOURIBECH</t>
  </si>
  <si>
    <t>445319</t>
  </si>
  <si>
    <t>A.S.DILETTANTISTICA EPOMEO ROMA</t>
  </si>
  <si>
    <t>12RM3533</t>
  </si>
  <si>
    <t>SIGNORILE</t>
  </si>
  <si>
    <t>377228</t>
  </si>
  <si>
    <t>PREJALMINI</t>
  </si>
  <si>
    <t>445075</t>
  </si>
  <si>
    <t>LUPPINO</t>
  </si>
  <si>
    <t>80378</t>
  </si>
  <si>
    <t>SOMA</t>
  </si>
  <si>
    <t>361478</t>
  </si>
  <si>
    <t>ASSOCIAZIONE SPORTIVA DILETTANTISTICA JUDO CLUB CONEGLIANO</t>
  </si>
  <si>
    <t>05TV0171</t>
  </si>
  <si>
    <t>ZUCOL</t>
  </si>
  <si>
    <t>455877</t>
  </si>
  <si>
    <t>MICHELE_PIO</t>
  </si>
  <si>
    <t>482617</t>
  </si>
  <si>
    <t>A.DILETTANTISTICA P. NOBEL</t>
  </si>
  <si>
    <t>12RM2892</t>
  </si>
  <si>
    <t>MOHAMED_MAGDY</t>
  </si>
  <si>
    <t>HEMIDA</t>
  </si>
  <si>
    <t>271630</t>
  </si>
  <si>
    <t>BIANCIFIORI</t>
  </si>
  <si>
    <t>DISCEPOLI</t>
  </si>
  <si>
    <t>442272</t>
  </si>
  <si>
    <t>POL.JUDO VILLA CORTESE</t>
  </si>
  <si>
    <t>DI_GRANDE</t>
  </si>
  <si>
    <t>368755</t>
  </si>
  <si>
    <t>JEAN_FRANCO</t>
  </si>
  <si>
    <t>427654</t>
  </si>
  <si>
    <t>C.R.S. AKIYAMA SOCIETA' SPORTIVA DILETTANTISTICA A R.L.</t>
  </si>
  <si>
    <t>399180</t>
  </si>
  <si>
    <t>A.S.DILETTANTISTICA JUDO POWER GYM</t>
  </si>
  <si>
    <t>18CS3034</t>
  </si>
  <si>
    <t>VELTRI</t>
  </si>
  <si>
    <t>550871</t>
  </si>
  <si>
    <t>TOTI_MARIA</t>
  </si>
  <si>
    <t>585426</t>
  </si>
  <si>
    <t>A.S.DILETTANTISTICA TISI JUDO TEAM</t>
  </si>
  <si>
    <t>13AQ3762</t>
  </si>
  <si>
    <t>DI_DOMENICO</t>
  </si>
  <si>
    <t>199503</t>
  </si>
  <si>
    <t>ASSOCIAZIONE SPORTIVA DILETTANTISTICA SEN NO SEN JUDO CLUB ORTUERI</t>
  </si>
  <si>
    <t>MURRU</t>
  </si>
  <si>
    <t>610375</t>
  </si>
  <si>
    <t>ARCI UISP POL.CASTELFRANCO E. ASSOCIAZIONE SPORTIVA DILETTANTISTICA</t>
  </si>
  <si>
    <t>08MO0145</t>
  </si>
  <si>
    <t>195211</t>
  </si>
  <si>
    <t>ASSOCIAZIONE SPORTIVA DILETTANTISTICA POLISPORTIVA FULL TIME</t>
  </si>
  <si>
    <t>20CA1817</t>
  </si>
  <si>
    <t>XAXA</t>
  </si>
  <si>
    <t>237623</t>
  </si>
  <si>
    <t>PANIGHEL</t>
  </si>
  <si>
    <t>610102</t>
  </si>
  <si>
    <t>SEMERARO</t>
  </si>
  <si>
    <t>380393</t>
  </si>
  <si>
    <t>EISHO CLUB MILANO A.S.DILETTANTISTICA</t>
  </si>
  <si>
    <t>03MI3526</t>
  </si>
  <si>
    <t>FERRARIO</t>
  </si>
  <si>
    <t>227890</t>
  </si>
  <si>
    <t>STAFFOLANI</t>
  </si>
  <si>
    <t>452019</t>
  </si>
  <si>
    <t>79150</t>
  </si>
  <si>
    <t>SERRAMI</t>
  </si>
  <si>
    <t>465106</t>
  </si>
  <si>
    <t>A.S.DILETTANTISTICA JUDO YAMASHITA REGGIO CALABRIA</t>
  </si>
  <si>
    <t>18RC3218</t>
  </si>
  <si>
    <t>BOVA</t>
  </si>
  <si>
    <t>323644</t>
  </si>
  <si>
    <t>FRASCA</t>
  </si>
  <si>
    <t>544536</t>
  </si>
  <si>
    <t>A.S. DILETTANTISTICA JUDO CLUB YAMA ARASHI</t>
  </si>
  <si>
    <t>QUARTARONE</t>
  </si>
  <si>
    <t>333296</t>
  </si>
  <si>
    <t>ASSOCIAZIONEPOLISPORTIVA DILETTANTISTICA PIER ENRICO LING</t>
  </si>
  <si>
    <t>19PA0333</t>
  </si>
  <si>
    <t>CANZONERI</t>
  </si>
  <si>
    <t>529243</t>
  </si>
  <si>
    <t>CAINI</t>
  </si>
  <si>
    <t>408736</t>
  </si>
  <si>
    <t>613288</t>
  </si>
  <si>
    <t>MOIMAS</t>
  </si>
  <si>
    <t>544535</t>
  </si>
  <si>
    <t>ARIGO</t>
  </si>
  <si>
    <t>360405</t>
  </si>
  <si>
    <t>SEMION</t>
  </si>
  <si>
    <t>PETCOGLO</t>
  </si>
  <si>
    <t>40309</t>
  </si>
  <si>
    <t>FALCHI</t>
  </si>
  <si>
    <t>218022</t>
  </si>
  <si>
    <t>GIUMENTARO</t>
  </si>
  <si>
    <t>367857</t>
  </si>
  <si>
    <t>FRANCINI</t>
  </si>
  <si>
    <t>375809</t>
  </si>
  <si>
    <t>ASSOCIAZIONE SPORTIVA DILETTANTISTICA ANCONA JUDO</t>
  </si>
  <si>
    <t>11AN1129</t>
  </si>
  <si>
    <t>CANDELARESI</t>
  </si>
  <si>
    <t>273521</t>
  </si>
  <si>
    <t>CESSELLI</t>
  </si>
  <si>
    <t>417238</t>
  </si>
  <si>
    <t>A.S.DILETTANTISTICA POLISP. JUDO PALAGIANO</t>
  </si>
  <si>
    <t>MORCIANO</t>
  </si>
  <si>
    <t>275082</t>
  </si>
  <si>
    <t>ASSOCIAZIONE SPORTIVA DILETTANTISTICA JUDO NERVIANO</t>
  </si>
  <si>
    <t>03MI0560</t>
  </si>
  <si>
    <t>BORSANI</t>
  </si>
  <si>
    <t>74945</t>
  </si>
  <si>
    <t>BUSEN CLUB MARINO S.S.DILETTANTISTICA  A R.L.</t>
  </si>
  <si>
    <t>BRUNO</t>
  </si>
  <si>
    <t>ROSSOMANDO</t>
  </si>
  <si>
    <t>358239</t>
  </si>
  <si>
    <t>A.S.DILETTANTISTICA ACADEMY MODENA JUDO</t>
  </si>
  <si>
    <t>CONGIUSTA</t>
  </si>
  <si>
    <t>494869</t>
  </si>
  <si>
    <t>A.S.DILETTANTISTICA YAMA-ARASHI PALERMO</t>
  </si>
  <si>
    <t>363975</t>
  </si>
  <si>
    <t>DELUIGI</t>
  </si>
  <si>
    <t>498628</t>
  </si>
  <si>
    <t>ROMANAZZI</t>
  </si>
  <si>
    <t>269835</t>
  </si>
  <si>
    <t>ACCADEMIA KODOKAN JUDO A.S.DILETTANTISTICA</t>
  </si>
  <si>
    <t>08FC1890</t>
  </si>
  <si>
    <t>LUGARESI</t>
  </si>
  <si>
    <t>555557</t>
  </si>
  <si>
    <t>PULCINI</t>
  </si>
  <si>
    <t>587366</t>
  </si>
  <si>
    <t>TREVISI</t>
  </si>
  <si>
    <t>609728</t>
  </si>
  <si>
    <t>A.S. DILETTANTISTICO SKORPION TEAM EBOLI</t>
  </si>
  <si>
    <t>352160</t>
  </si>
  <si>
    <t>A.S.DILETTANTISTICA JUDO KODOKAN JIGORO KANO</t>
  </si>
  <si>
    <t>17PZ1387</t>
  </si>
  <si>
    <t>OTTATI</t>
  </si>
  <si>
    <t>412391</t>
  </si>
  <si>
    <t>PONTILLO</t>
  </si>
  <si>
    <t>226767</t>
  </si>
  <si>
    <t>FOCARAZZO</t>
  </si>
  <si>
    <t>369526</t>
  </si>
  <si>
    <t>SPADA</t>
  </si>
  <si>
    <t>LEON</t>
  </si>
  <si>
    <t>TRASATTI</t>
  </si>
  <si>
    <t>65693</t>
  </si>
  <si>
    <t>ASSOCIAZIONE SPORTIVA DILETTANTISTICA JUDO CLUB VENTIMIGLIA</t>
  </si>
  <si>
    <t>07IM0226</t>
  </si>
  <si>
    <t>PAPPALARDO</t>
  </si>
  <si>
    <t>271196</t>
  </si>
  <si>
    <t>A.S. DILETTANTISTICA KYU SHIN RYU PRATO</t>
  </si>
  <si>
    <t>09PO1285</t>
  </si>
  <si>
    <t>GIUNTI</t>
  </si>
  <si>
    <t>DI_MAURO</t>
  </si>
  <si>
    <t>437762</t>
  </si>
  <si>
    <t>SELENE EKO A.S.DILETTANTISTICA</t>
  </si>
  <si>
    <t>08BO3588</t>
  </si>
  <si>
    <t>DE_MARTINO</t>
  </si>
  <si>
    <t>ELIA</t>
  </si>
  <si>
    <t>MEMO</t>
  </si>
  <si>
    <t>577589</t>
  </si>
  <si>
    <t>ANDRETTI</t>
  </si>
  <si>
    <t>TIBER FITNESS SOCIETA' SPORTIVA DILETTANTISTICA SRL</t>
  </si>
  <si>
    <t>12VT2964</t>
  </si>
  <si>
    <t>THEODORO_ALESSANDRO</t>
  </si>
  <si>
    <t>MARUSSIG</t>
  </si>
  <si>
    <t>398621</t>
  </si>
  <si>
    <t>MAICOL</t>
  </si>
  <si>
    <t>TREGHINI</t>
  </si>
  <si>
    <t>202422</t>
  </si>
  <si>
    <t>ASS. DILETTANTISTICA J.C. SHINTAI SUPERSANO</t>
  </si>
  <si>
    <t>16LE0365</t>
  </si>
  <si>
    <t>ARMANDO_RICHARD</t>
  </si>
  <si>
    <t>SANAPO</t>
  </si>
  <si>
    <t>355847</t>
  </si>
  <si>
    <t>467985</t>
  </si>
  <si>
    <t>A.S.DILETTANTISTICA IL CENTRO</t>
  </si>
  <si>
    <t>15NA3639</t>
  </si>
  <si>
    <t>CARDELLA</t>
  </si>
  <si>
    <t>311495</t>
  </si>
  <si>
    <t>PEDRANI</t>
  </si>
  <si>
    <t>FAETA</t>
  </si>
  <si>
    <t>599714</t>
  </si>
  <si>
    <t>A.S.Dilettantistica ' PIELLE '</t>
  </si>
  <si>
    <t>366110</t>
  </si>
  <si>
    <t>A.S.DILETTANTISTICA SPORT ACADEMY</t>
  </si>
  <si>
    <t>NAPOLITANO</t>
  </si>
  <si>
    <t>504475</t>
  </si>
  <si>
    <t>CANTONE</t>
  </si>
  <si>
    <t>431869</t>
  </si>
  <si>
    <t>A.S.DILETTANTISTICA JUDO PER TUTTI</t>
  </si>
  <si>
    <t>01NO3438</t>
  </si>
  <si>
    <t>MORLINO</t>
  </si>
  <si>
    <t>445074</t>
  </si>
  <si>
    <t>KLAK</t>
  </si>
  <si>
    <t>314093</t>
  </si>
  <si>
    <t>55255</t>
  </si>
  <si>
    <t>MIZU A.S.DILETTANTISTICA</t>
  </si>
  <si>
    <t>16LE3623</t>
  </si>
  <si>
    <t>MANGIA</t>
  </si>
  <si>
    <t>386083</t>
  </si>
  <si>
    <t>GIACCARI</t>
  </si>
  <si>
    <t>545248</t>
  </si>
  <si>
    <t>SAMMACICCIO</t>
  </si>
  <si>
    <t>506701</t>
  </si>
  <si>
    <t>ASSOCIAZIONE SPORTIVA DILETTANTISTICA IL GABBIANO</t>
  </si>
  <si>
    <t>15SA2647</t>
  </si>
  <si>
    <t>499441</t>
  </si>
  <si>
    <t>DE_LUCIA</t>
  </si>
  <si>
    <t>405053</t>
  </si>
  <si>
    <t>ASSOCIAZIONE SPORTIVA DILETTANTISTICA JUDO TEIKO</t>
  </si>
  <si>
    <t>CAGGIU</t>
  </si>
  <si>
    <t>440417</t>
  </si>
  <si>
    <t>BIANCO</t>
  </si>
  <si>
    <t>405999</t>
  </si>
  <si>
    <t>SULA</t>
  </si>
  <si>
    <t>566594</t>
  </si>
  <si>
    <t>NARDER</t>
  </si>
  <si>
    <t>225644</t>
  </si>
  <si>
    <t>A.S.DILETTANTISTICA JUDO MONDOVI'</t>
  </si>
  <si>
    <t>01CN1884</t>
  </si>
  <si>
    <t>MEI</t>
  </si>
  <si>
    <t>333123</t>
  </si>
  <si>
    <t>MANENTI</t>
  </si>
  <si>
    <t>26677</t>
  </si>
  <si>
    <t>CARGNELUTTI</t>
  </si>
  <si>
    <t>28954</t>
  </si>
  <si>
    <t>KEVIN</t>
  </si>
  <si>
    <t>CENEDESE</t>
  </si>
  <si>
    <t>CATANIA</t>
  </si>
  <si>
    <t>224893</t>
  </si>
  <si>
    <t>SALAROLI</t>
  </si>
  <si>
    <t>336212</t>
  </si>
  <si>
    <t>COCCIA</t>
  </si>
  <si>
    <t>500918</t>
  </si>
  <si>
    <t>A.S.DILETTANTISTICA KYOEI</t>
  </si>
  <si>
    <t>09FI3706</t>
  </si>
  <si>
    <t>LEMISSA'</t>
  </si>
  <si>
    <t>KARAMOKO</t>
  </si>
  <si>
    <t>196346</t>
  </si>
  <si>
    <t>JUDO CLUB SAN MARINO</t>
  </si>
  <si>
    <t>11SM0709</t>
  </si>
  <si>
    <t>DELI</t>
  </si>
  <si>
    <t>405210</t>
  </si>
  <si>
    <t>ASSOCIAZIONE SPORTIVA DILETTANTISTICA ASAJ JUDO CHIAVARI LIBERTAS</t>
  </si>
  <si>
    <t>FIRENZE</t>
  </si>
  <si>
    <t>487289</t>
  </si>
  <si>
    <t>ACCADEMIA DILETTANTISTICA ATLETICA PESANTE E.SCUDERI</t>
  </si>
  <si>
    <t>19PA0058</t>
  </si>
  <si>
    <t>CASTAGNETTA</t>
  </si>
  <si>
    <t>207133</t>
  </si>
  <si>
    <t>CUNIBERTI</t>
  </si>
  <si>
    <t>456541</t>
  </si>
  <si>
    <t>GIORGIO</t>
  </si>
  <si>
    <t>COTTINI</t>
  </si>
  <si>
    <t>231364</t>
  </si>
  <si>
    <t>452883</t>
  </si>
  <si>
    <t>RAUL</t>
  </si>
  <si>
    <t>MISOAGA</t>
  </si>
  <si>
    <t>281885</t>
  </si>
  <si>
    <t>A.S.DILETTANTISTICA JUDOFUORIGROTTA</t>
  </si>
  <si>
    <t>SPAVONE</t>
  </si>
  <si>
    <t>63024</t>
  </si>
  <si>
    <t>NICOLETTI</t>
  </si>
  <si>
    <t>388083</t>
  </si>
  <si>
    <t>ASSOCIAZIONE SPORTIVA DILETTANTISTICA CENTRO SPORTIVO CORSICO</t>
  </si>
  <si>
    <t>03MI0689</t>
  </si>
  <si>
    <t>POLLONI</t>
  </si>
  <si>
    <t>228594</t>
  </si>
  <si>
    <t>ASSOCIAZIONE SPORTIVA DILETTANTISTICA LARIO SCUOLA DI JUDO</t>
  </si>
  <si>
    <t>03CO2446</t>
  </si>
  <si>
    <t>TITO</t>
  </si>
  <si>
    <t>BARAGIOLA</t>
  </si>
  <si>
    <t>237941</t>
  </si>
  <si>
    <t>ASSOCIAZIONE SPORTIVA DILETTANTISTICA JUDO CLUB LAIVES/LEIFERS</t>
  </si>
  <si>
    <t>GALONETTO</t>
  </si>
  <si>
    <t>217717</t>
  </si>
  <si>
    <t>613556</t>
  </si>
  <si>
    <t>PESAPANE</t>
  </si>
  <si>
    <t>411276</t>
  </si>
  <si>
    <t>ASSOCIAZIONE SPORTIVA DILETTANTISTICA TEAM PUGLIA</t>
  </si>
  <si>
    <t>16BA2634</t>
  </si>
  <si>
    <t>MARK_VLADISLAVOVICH</t>
  </si>
  <si>
    <t>BAZHINSKIY</t>
  </si>
  <si>
    <t>338342</t>
  </si>
  <si>
    <t>BIZZOTTO</t>
  </si>
  <si>
    <t>624162</t>
  </si>
  <si>
    <t>A.S.Dilettantistica KODOKAN SPORT NAPOLI</t>
  </si>
  <si>
    <t>341269</t>
  </si>
  <si>
    <t>S.S.DILETTANTISTICA JUDO CLUB ANAUNIA</t>
  </si>
  <si>
    <t>04TN2394</t>
  </si>
  <si>
    <t>ANTONIONI</t>
  </si>
  <si>
    <t>435387</t>
  </si>
  <si>
    <t>ASSOCIAZIONE SPORTIVA DILETTANTISTICA KODOKAN JUDO LIDO DI VENEZIA</t>
  </si>
  <si>
    <t>05VE2739</t>
  </si>
  <si>
    <t>CALDARA</t>
  </si>
  <si>
    <t>BREDA</t>
  </si>
  <si>
    <t>619060</t>
  </si>
  <si>
    <t>PETTARINI</t>
  </si>
  <si>
    <t>222698</t>
  </si>
  <si>
    <t>JUDO BU-SEN LUINO ASSOCIAZIONE SPORTIVA DILETTANTISTICA</t>
  </si>
  <si>
    <t>03VA0760</t>
  </si>
  <si>
    <t>LO_PORTO</t>
  </si>
  <si>
    <t>376497</t>
  </si>
  <si>
    <t>RIZZA</t>
  </si>
  <si>
    <t>545247</t>
  </si>
  <si>
    <t>GALVAGNO</t>
  </si>
  <si>
    <t>209218</t>
  </si>
  <si>
    <t>POWER SMILE A.S.DILETTANTISTICA</t>
  </si>
  <si>
    <t>FIORE</t>
  </si>
  <si>
    <t>513641</t>
  </si>
  <si>
    <t>BILLI</t>
  </si>
  <si>
    <t>271629</t>
  </si>
  <si>
    <t>604826</t>
  </si>
  <si>
    <t>PICI</t>
  </si>
  <si>
    <t>NICOLAE</t>
  </si>
  <si>
    <t>BOLOGA</t>
  </si>
  <si>
    <t>402048</t>
  </si>
  <si>
    <t>ELIA_JOSHUA_GEREMIA</t>
  </si>
  <si>
    <t>FRAZZINI</t>
  </si>
  <si>
    <t>242952</t>
  </si>
  <si>
    <t>ALBERTO_MARIA</t>
  </si>
  <si>
    <t>SUPERCHI</t>
  </si>
  <si>
    <t>278281</t>
  </si>
  <si>
    <t>MAGLIONE</t>
  </si>
  <si>
    <t>337640</t>
  </si>
  <si>
    <t>BERTOLINI</t>
  </si>
  <si>
    <t>362290</t>
  </si>
  <si>
    <t>ASSOCIAZIONE SPORTIVA DILETTANTISTICA ALFIERI</t>
  </si>
  <si>
    <t>12RM3140</t>
  </si>
  <si>
    <t>PIETRO_MARIA</t>
  </si>
  <si>
    <t>POSTA</t>
  </si>
  <si>
    <t>18896</t>
  </si>
  <si>
    <t>A.S.Dilettantistica MUSOKAN CLUB-I.S.</t>
  </si>
  <si>
    <t>15NA2747</t>
  </si>
  <si>
    <t>BELMONTE</t>
  </si>
  <si>
    <t>321576</t>
  </si>
  <si>
    <t>ASSOCIAZIONE SPORTIVA DILETTANTISTICA A.S.D. JUDO SPORT ABBASANTA</t>
  </si>
  <si>
    <t>20OR3028</t>
  </si>
  <si>
    <t>CASTRO</t>
  </si>
  <si>
    <t>516484</t>
  </si>
  <si>
    <t>MASSAI</t>
  </si>
  <si>
    <t>411858</t>
  </si>
  <si>
    <t>35029</t>
  </si>
  <si>
    <t>64256</t>
  </si>
  <si>
    <t>VENE</t>
  </si>
  <si>
    <t>ARMANDO_RICCARDO</t>
  </si>
  <si>
    <t>488199</t>
  </si>
  <si>
    <t>A.S.DILETTANTISTICA DOJO SUGIYAMA CARMAGNOLA JUDOO KARATE</t>
  </si>
  <si>
    <t>01TO0979</t>
  </si>
  <si>
    <t>GHISOLFI</t>
  </si>
  <si>
    <t>380378</t>
  </si>
  <si>
    <t>444600</t>
  </si>
  <si>
    <t>TRINCA</t>
  </si>
  <si>
    <t>372902</t>
  </si>
  <si>
    <t>FLAGIELLO</t>
  </si>
  <si>
    <t>311888</t>
  </si>
  <si>
    <t>BRIGNOLA</t>
  </si>
  <si>
    <t xml:space="preserve">A.S.DILETTANTISTICA NEW CRAZY FITNESS </t>
  </si>
  <si>
    <t>15CE4029</t>
  </si>
  <si>
    <t>DERRICO</t>
  </si>
  <si>
    <t>204494</t>
  </si>
  <si>
    <t>PIACENTINI</t>
  </si>
  <si>
    <t>412703</t>
  </si>
  <si>
    <t>RAIA</t>
  </si>
  <si>
    <t>28004</t>
  </si>
  <si>
    <t>ASSOCIAZIONE SPORTIVA DILETTANTISTICA  FUJIYAMA VELLETRI</t>
  </si>
  <si>
    <t>CASTRICHELLA</t>
  </si>
  <si>
    <t>15708</t>
  </si>
  <si>
    <t>ARDUINI</t>
  </si>
  <si>
    <t>483673</t>
  </si>
  <si>
    <t>JUSTFIT SOC.COOP.SPORT.DILETTANTISTICA</t>
  </si>
  <si>
    <t>16LE3616</t>
  </si>
  <si>
    <t>CITINO</t>
  </si>
  <si>
    <t>463008</t>
  </si>
  <si>
    <t>LORENZETTO</t>
  </si>
  <si>
    <t>337652</t>
  </si>
  <si>
    <t>ZARACA</t>
  </si>
  <si>
    <t>204821</t>
  </si>
  <si>
    <t>PRESTA</t>
  </si>
  <si>
    <t>429618</t>
  </si>
  <si>
    <t>TRAFICANTE</t>
  </si>
  <si>
    <t>490885</t>
  </si>
  <si>
    <t>SOCIETA' SPORTIVA DILETTANTISTICA FENICE</t>
  </si>
  <si>
    <t>LA_BARBERA</t>
  </si>
  <si>
    <t>520072</t>
  </si>
  <si>
    <t>SAVERIO</t>
  </si>
  <si>
    <t>361719</t>
  </si>
  <si>
    <t>MASSIMO</t>
  </si>
  <si>
    <t>PEREGO</t>
  </si>
  <si>
    <t>333381</t>
  </si>
  <si>
    <t>POLISPORTIVA SHARDANA JUDO CLUB OLBIA A.S.DILETTANTISTICA</t>
  </si>
  <si>
    <t>20OT2774</t>
  </si>
  <si>
    <t>DEGORTES</t>
  </si>
  <si>
    <t>235960</t>
  </si>
  <si>
    <t>ASSOCIAZIONE SPORTIVA DILETTANTISTICA YOSHIN RYU</t>
  </si>
  <si>
    <t>07IM2395</t>
  </si>
  <si>
    <t>SICARI</t>
  </si>
  <si>
    <t>554487</t>
  </si>
  <si>
    <t>TANI</t>
  </si>
  <si>
    <t>356389</t>
  </si>
  <si>
    <t>A.S.DILETTANTISTICA JUDO CLUB ARCA</t>
  </si>
  <si>
    <t>NORBERT</t>
  </si>
  <si>
    <t>BOCZKOWKI</t>
  </si>
  <si>
    <t>520069</t>
  </si>
  <si>
    <t>390738</t>
  </si>
  <si>
    <t>369556</t>
  </si>
  <si>
    <t>VERDONI</t>
  </si>
  <si>
    <t>471119</t>
  </si>
  <si>
    <t>GALLUZZO</t>
  </si>
  <si>
    <t>320982</t>
  </si>
  <si>
    <t>ASSOCIAZIONE SPORTIVA DILETTANTISTICA DOJO ARASHI</t>
  </si>
  <si>
    <t>NICOLO_SALVO</t>
  </si>
  <si>
    <t>545246</t>
  </si>
  <si>
    <t>FANTOZZI</t>
  </si>
  <si>
    <t>376182</t>
  </si>
  <si>
    <t>AXEL</t>
  </si>
  <si>
    <t>DI_MARTINO</t>
  </si>
  <si>
    <t>292637</t>
  </si>
  <si>
    <t>PIERLUIGI</t>
  </si>
  <si>
    <t>273607</t>
  </si>
  <si>
    <t>555145</t>
  </si>
  <si>
    <t>FERRANTI</t>
  </si>
  <si>
    <t>FELICE</t>
  </si>
  <si>
    <t>DI_MONACO</t>
  </si>
  <si>
    <t>623127</t>
  </si>
  <si>
    <t>A.S.DILETTANTISTICA J. EUROPA CIAMPINO</t>
  </si>
  <si>
    <t>12RM0809</t>
  </si>
  <si>
    <t>MENCONI</t>
  </si>
  <si>
    <t>431490</t>
  </si>
  <si>
    <t>241441</t>
  </si>
  <si>
    <t>VIRGILIO</t>
  </si>
  <si>
    <t>224630</t>
  </si>
  <si>
    <t>MILILLO</t>
  </si>
  <si>
    <t>367699</t>
  </si>
  <si>
    <t xml:space="preserve">PIETRO </t>
  </si>
  <si>
    <t>CONSONNI</t>
  </si>
  <si>
    <t>69950</t>
  </si>
  <si>
    <t>"A.S. DILETTANTISTICA S.G.S. ""FORTITUDO 1903"""</t>
  </si>
  <si>
    <t>622065</t>
  </si>
  <si>
    <t>ASSOCIAZIONE SPORTIVA DILETTANTISTICA JUDO CLUB MONTECCHIO</t>
  </si>
  <si>
    <t>05VI1737</t>
  </si>
  <si>
    <t>489881</t>
  </si>
  <si>
    <t>PERROTTA</t>
  </si>
  <si>
    <t>306537</t>
  </si>
  <si>
    <t>PECCHIO</t>
  </si>
  <si>
    <t>372370</t>
  </si>
  <si>
    <t>ASSOCIAZIONE SPORTIVA DILETTANTISTICA RUFFINI JUDO</t>
  </si>
  <si>
    <t>TOMMASINI</t>
  </si>
  <si>
    <t>544660</t>
  </si>
  <si>
    <t>PERFETTI</t>
  </si>
  <si>
    <t>365451</t>
  </si>
  <si>
    <t>ANSELMO</t>
  </si>
  <si>
    <t>80187</t>
  </si>
  <si>
    <t>ASSOCIAZIONE SPORTIVA DILETTANTISTICA JUDO CLUB BOSA</t>
  </si>
  <si>
    <t>SODDU</t>
  </si>
  <si>
    <t>440993</t>
  </si>
  <si>
    <t>A.S.DILETTANTISTICA IL SALICE</t>
  </si>
  <si>
    <t>13AQ3200</t>
  </si>
  <si>
    <t>SORGI</t>
  </si>
  <si>
    <t>325305</t>
  </si>
  <si>
    <t>269078</t>
  </si>
  <si>
    <t>ASSOCIAZIONE SPORTIVA DILETTANTISTICA JUDO CLUB SYONEN DAN MILANO</t>
  </si>
  <si>
    <t>03MI0435</t>
  </si>
  <si>
    <t>GIUDICI</t>
  </si>
  <si>
    <t>61739</t>
  </si>
  <si>
    <t>MOURLOT</t>
  </si>
  <si>
    <t>279925</t>
  </si>
  <si>
    <t>A.S.DILETTANTISTICA JUDO CIVIDALE</t>
  </si>
  <si>
    <t>06UD0720</t>
  </si>
  <si>
    <t>LIVIO</t>
  </si>
  <si>
    <t>355753</t>
  </si>
  <si>
    <t>SALERNO</t>
  </si>
  <si>
    <t>261495</t>
  </si>
  <si>
    <t>FLUMINI</t>
  </si>
  <si>
    <t>384516</t>
  </si>
  <si>
    <t>CIOCOIU</t>
  </si>
  <si>
    <t>330337</t>
  </si>
  <si>
    <t>CHIRULLI</t>
  </si>
  <si>
    <t>462255</t>
  </si>
  <si>
    <t>PALMIERO</t>
  </si>
  <si>
    <t>512017</t>
  </si>
  <si>
    <t>PEZZANI</t>
  </si>
  <si>
    <t>606356</t>
  </si>
  <si>
    <t>GALASSO</t>
  </si>
  <si>
    <t>374248</t>
  </si>
  <si>
    <t>CASTELLI</t>
  </si>
  <si>
    <t>PAUL</t>
  </si>
  <si>
    <t>CREATA</t>
  </si>
  <si>
    <t>209122</t>
  </si>
  <si>
    <t>PRAIOTTO</t>
  </si>
  <si>
    <t>582272</t>
  </si>
  <si>
    <t>LATELLA</t>
  </si>
  <si>
    <t>558501</t>
  </si>
  <si>
    <t>A.S.DILETTANTISTICA KODOKAN BIELLA</t>
  </si>
  <si>
    <t>01BI3827</t>
  </si>
  <si>
    <t>MOGLIA</t>
  </si>
  <si>
    <t>377043</t>
  </si>
  <si>
    <t>ASSOCIAZIONE SPORTIVA DILETTANTISTICA KIMUCHI</t>
  </si>
  <si>
    <t>16BA0668</t>
  </si>
  <si>
    <t>PERAGINE</t>
  </si>
  <si>
    <t>347641</t>
  </si>
  <si>
    <t>FEDELI</t>
  </si>
  <si>
    <t>544661</t>
  </si>
  <si>
    <t>447083</t>
  </si>
  <si>
    <t>A.S.DILETTANTISTICA ASTRA COMPANY</t>
  </si>
  <si>
    <t>05VE3419</t>
  </si>
  <si>
    <t>BIANCOTTO</t>
  </si>
  <si>
    <t>469739</t>
  </si>
  <si>
    <t>196939</t>
  </si>
  <si>
    <t>BACCHETTA</t>
  </si>
  <si>
    <t>481157</t>
  </si>
  <si>
    <t>LUIGI_PIO</t>
  </si>
  <si>
    <t>PANNIELLO</t>
  </si>
  <si>
    <t>244568</t>
  </si>
  <si>
    <t>COMUZZI</t>
  </si>
  <si>
    <t>324122</t>
  </si>
  <si>
    <t>GRUMELLI</t>
  </si>
  <si>
    <t>598466</t>
  </si>
  <si>
    <t>A.S.DILETTANTISTICA NEW CRAZY FITNESS</t>
  </si>
  <si>
    <t>BATTISTA</t>
  </si>
  <si>
    <t>577591</t>
  </si>
  <si>
    <t>QUIRINO</t>
  </si>
  <si>
    <t>445563</t>
  </si>
  <si>
    <t>SCIACCA</t>
  </si>
  <si>
    <t>284965</t>
  </si>
  <si>
    <t>MORGAN</t>
  </si>
  <si>
    <t>314330</t>
  </si>
  <si>
    <t>KEJGIN CLUB ROMA ASSOCIAZIONE SPORTIVA DILETTANTISTICA</t>
  </si>
  <si>
    <t>12RM0176</t>
  </si>
  <si>
    <t>442413</t>
  </si>
  <si>
    <t>CARELLI</t>
  </si>
  <si>
    <t>ASSOCIAZIONE SPORTIVA DILETTANTISTICA JUDO IMOLA</t>
  </si>
  <si>
    <t>429736</t>
  </si>
  <si>
    <t>A.S.DILETTANTISTICA JUDO CLUB SHINDO RYU ORISTANO</t>
  </si>
  <si>
    <t>20OR3763</t>
  </si>
  <si>
    <t>PINNA</t>
  </si>
  <si>
    <t>240704</t>
  </si>
  <si>
    <t>425422</t>
  </si>
  <si>
    <t>CARELLA</t>
  </si>
  <si>
    <t>A.S.DILETTANTISTICA JUDO POLIVALENTE</t>
  </si>
  <si>
    <t>216252</t>
  </si>
  <si>
    <t>S.S. DILETTANTISTICA FORMAT FERRARA</t>
  </si>
  <si>
    <t>08FE1598</t>
  </si>
  <si>
    <t>OUSSAMA</t>
  </si>
  <si>
    <t>KRICHI</t>
  </si>
  <si>
    <t>622660</t>
  </si>
  <si>
    <t>MAZZILLO</t>
  </si>
  <si>
    <t>414777</t>
  </si>
  <si>
    <t>393991</t>
  </si>
  <si>
    <t>A.S.DILETTANTISTICA MARMAR TRINO</t>
  </si>
  <si>
    <t>01VC0311</t>
  </si>
  <si>
    <t>460970</t>
  </si>
  <si>
    <t>SBALCHIERO</t>
  </si>
  <si>
    <t>558486</t>
  </si>
  <si>
    <t>GIANNI_MATTEO</t>
  </si>
  <si>
    <t>MENEGHIN</t>
  </si>
  <si>
    <t>514773</t>
  </si>
  <si>
    <t>ASSOCIAZIONE SPORTIVA DILETTANTISTICA EISHO S.SEBASTIANO AL VESUVIO</t>
  </si>
  <si>
    <t>15NA0577</t>
  </si>
  <si>
    <t>CAUTIERO</t>
  </si>
  <si>
    <t>463559</t>
  </si>
  <si>
    <t>ASSOCIAZIONE SPORTIVA DILETTANTISTICA GONOSEN</t>
  </si>
  <si>
    <t>NOSCHESE</t>
  </si>
  <si>
    <t>06PN1057</t>
  </si>
  <si>
    <t>ZILIOLI</t>
  </si>
  <si>
    <t>569021</t>
  </si>
  <si>
    <t>RENZI</t>
  </si>
  <si>
    <t>50485</t>
  </si>
  <si>
    <t>KLEPP</t>
  </si>
  <si>
    <t>356154</t>
  </si>
  <si>
    <t>VALLINO</t>
  </si>
  <si>
    <t>BERTONE</t>
  </si>
  <si>
    <t>QUARANTA</t>
  </si>
  <si>
    <t>622571</t>
  </si>
  <si>
    <t>ONORATI</t>
  </si>
  <si>
    <t>A.S.Dilettantistica JUDO PONTE LAMBRO</t>
  </si>
  <si>
    <t>623598</t>
  </si>
  <si>
    <t>MARIO PALERMO A.S.DILETTANTISTICA</t>
  </si>
  <si>
    <t>LUONGO</t>
  </si>
  <si>
    <t>529767</t>
  </si>
  <si>
    <t>ASSOCIAZIONE SPORTIVA DILETTANTISTICA GRUPPO SPORTIVO IKIOI JUDO CAGLIARI</t>
  </si>
  <si>
    <t>20CA0239</t>
  </si>
  <si>
    <t>ELIO</t>
  </si>
  <si>
    <t>MOREAU</t>
  </si>
  <si>
    <t>335442</t>
  </si>
  <si>
    <t>ASSOCIAZIONE SPORTIVA DILETTANTISTICA NIPPON BU-DO GAVORRANO</t>
  </si>
  <si>
    <t>09GR1435</t>
  </si>
  <si>
    <t>69407</t>
  </si>
  <si>
    <t>LORENZO_ANTONIO</t>
  </si>
  <si>
    <t>PIRAS</t>
  </si>
  <si>
    <t>555353</t>
  </si>
  <si>
    <t>DRAGOS</t>
  </si>
  <si>
    <t>BULAT</t>
  </si>
  <si>
    <t>252008</t>
  </si>
  <si>
    <t>ASSOCIAZIONE SPORTIVA DILETTANTISTICA JUDOKWAI VALDELSA</t>
  </si>
  <si>
    <t>09SI0192</t>
  </si>
  <si>
    <t>BONALDI</t>
  </si>
  <si>
    <t>465353</t>
  </si>
  <si>
    <t>A.S.DILETTANTISTICA OLYMPIC JUDO FORIO</t>
  </si>
  <si>
    <t>15NA3536</t>
  </si>
  <si>
    <t>MIGLIACCIO</t>
  </si>
  <si>
    <t>ASSOCIAZIONE SPORTIVA DILETTANTISTICA POLISPORTIVA TAMAI SEZIONE JUDO LIBERTAS</t>
  </si>
  <si>
    <t>281168</t>
  </si>
  <si>
    <t>A.S.DILETTANTISTICA J.C. BORGO VALSUGANA</t>
  </si>
  <si>
    <t>04TN1900</t>
  </si>
  <si>
    <t>VALDAGNI</t>
  </si>
  <si>
    <t>DANILO</t>
  </si>
  <si>
    <t>GAGGERO</t>
  </si>
  <si>
    <t>304272</t>
  </si>
  <si>
    <t>SCUOLA ARTI MARZIALI DOJO ARASHI A.S.DILETTANTISTICA</t>
  </si>
  <si>
    <t>VITO_MATTIA</t>
  </si>
  <si>
    <t>CONTE</t>
  </si>
  <si>
    <t>201982</t>
  </si>
  <si>
    <t>POLISPORTIVA DILETTANTISTICA 2000 MARUGGIO</t>
  </si>
  <si>
    <t>16TA1680</t>
  </si>
  <si>
    <t>624172</t>
  </si>
  <si>
    <t>GRACIAN</t>
  </si>
  <si>
    <t>PIOTROWSKI</t>
  </si>
  <si>
    <t>A.S.DILETTANTISTICA NIPPON CLUB POMEZIA</t>
  </si>
  <si>
    <t>PIERISTI</t>
  </si>
  <si>
    <t>374073</t>
  </si>
  <si>
    <t>SARAH</t>
  </si>
  <si>
    <t>MAZZOLA</t>
  </si>
  <si>
    <t>292096</t>
  </si>
  <si>
    <t>A.P. DILETTANTISTICA CULTURALE RICREATIVA JUDO TRANI</t>
  </si>
  <si>
    <t>ROMANELLI</t>
  </si>
  <si>
    <t>451679</t>
  </si>
  <si>
    <t>MURA</t>
  </si>
  <si>
    <t>372267</t>
  </si>
  <si>
    <t>BRETTI</t>
  </si>
  <si>
    <t>228366</t>
  </si>
  <si>
    <t>A.S. DILETTANTISTICA POLISPORTIVA 'SERRENTI 84'</t>
  </si>
  <si>
    <t>20CA1366</t>
  </si>
  <si>
    <t>FOLLESA</t>
  </si>
  <si>
    <t>541327</t>
  </si>
  <si>
    <t>289437</t>
  </si>
  <si>
    <t>PATRIZIA</t>
  </si>
  <si>
    <t>REGA</t>
  </si>
  <si>
    <t>BONELLI</t>
  </si>
  <si>
    <t>375519</t>
  </si>
  <si>
    <t>ASS. POLISP. AREA NUOTO A.S.DILETTANTISTICA</t>
  </si>
  <si>
    <t>01TO2805</t>
  </si>
  <si>
    <t>COATA</t>
  </si>
  <si>
    <t>385182</t>
  </si>
  <si>
    <t>A.S.DILETTANTISTICA  MASSAFRA JUDO</t>
  </si>
  <si>
    <t>16TA0705</t>
  </si>
  <si>
    <t>BARDARO</t>
  </si>
  <si>
    <t>SEIDITA</t>
  </si>
  <si>
    <t>459564</t>
  </si>
  <si>
    <t>SEN NO SEN JUDO A.S.DILETTANTISTICA</t>
  </si>
  <si>
    <t>448370</t>
  </si>
  <si>
    <t>LISA</t>
  </si>
  <si>
    <t>625160</t>
  </si>
  <si>
    <t>RONIN MONZA S.S.DILETTANTISTICA A R.L.</t>
  </si>
  <si>
    <t>03MB3646</t>
  </si>
  <si>
    <t>ANA_MARIA</t>
  </si>
  <si>
    <t>GALDINO</t>
  </si>
  <si>
    <t>533989</t>
  </si>
  <si>
    <t>QUATTROCIOCCHI</t>
  </si>
  <si>
    <t>263672</t>
  </si>
  <si>
    <t>ASSOCIAZIONE SPORTIVA DILETTANTISTICA JUDO TEAM GARDOLO-COGNOLA</t>
  </si>
  <si>
    <t>04TN0981</t>
  </si>
  <si>
    <t>AMIRA</t>
  </si>
  <si>
    <t>PEGORETTI</t>
  </si>
  <si>
    <t>292095</t>
  </si>
  <si>
    <t>303505</t>
  </si>
  <si>
    <t>ASSOCIAZIONE SPORTIVA DILETTANTISTICA TATAMI CLUB JUDO TOLENTINO</t>
  </si>
  <si>
    <t>537454</t>
  </si>
  <si>
    <t>ASSOCIAZIONE SPORTIVA DILETTANTISTICA JIGORO KANO TORINO</t>
  </si>
  <si>
    <t>01TO1222</t>
  </si>
  <si>
    <t>NISSRIN</t>
  </si>
  <si>
    <t>AZIZ</t>
  </si>
  <si>
    <t>412508</t>
  </si>
  <si>
    <t>VIDALE</t>
  </si>
  <si>
    <t>202945</t>
  </si>
  <si>
    <t>ASSOCIAZIONE SPORTIVA DILETTANTISTICA CENTRO SPORTIVO JUDO ANDRIA</t>
  </si>
  <si>
    <t>CANNONE</t>
  </si>
  <si>
    <t>233825</t>
  </si>
  <si>
    <t>RIVETTA</t>
  </si>
  <si>
    <t>48627</t>
  </si>
  <si>
    <t>GRIVET_CHIN</t>
  </si>
  <si>
    <t>MONACO'</t>
  </si>
  <si>
    <t>312746</t>
  </si>
  <si>
    <t>PANCALDI</t>
  </si>
  <si>
    <t>435373</t>
  </si>
  <si>
    <t>A.S.DILETTANTISTICA BUDO CENTER JESI</t>
  </si>
  <si>
    <t>11AN0359</t>
  </si>
  <si>
    <t>PAOLETTI</t>
  </si>
  <si>
    <t>GONINI</t>
  </si>
  <si>
    <t>409422</t>
  </si>
  <si>
    <t>ERICA</t>
  </si>
  <si>
    <t>MANNINO</t>
  </si>
  <si>
    <t>239706</t>
  </si>
  <si>
    <t>IVALDI</t>
  </si>
  <si>
    <t>381816</t>
  </si>
  <si>
    <t>ELISA_MARIA</t>
  </si>
  <si>
    <t>CAMMALLERI</t>
  </si>
  <si>
    <t>PORACCHIO</t>
  </si>
  <si>
    <t>263410</t>
  </si>
  <si>
    <t>CARA</t>
  </si>
  <si>
    <t>219941</t>
  </si>
  <si>
    <t>A.S.DILETTANTISTICA JUDO SAN VITO</t>
  </si>
  <si>
    <t>05TV3919</t>
  </si>
  <si>
    <t>PAOLA</t>
  </si>
  <si>
    <t>CREMASCO</t>
  </si>
  <si>
    <t>525351</t>
  </si>
  <si>
    <t>AGORA' NUOVO MILLENNIO A.S.DILETTANTISTICA</t>
  </si>
  <si>
    <t>09GR3802</t>
  </si>
  <si>
    <t>BARILI</t>
  </si>
  <si>
    <t>324014</t>
  </si>
  <si>
    <t>ASSOCIAZIONE SPORTIVA DILETTANTISTICA SHIHAN NOICATTARO ARTI MARZIALI</t>
  </si>
  <si>
    <t>16BA1755</t>
  </si>
  <si>
    <t>ROSITA</t>
  </si>
  <si>
    <t>DIDONNA</t>
  </si>
  <si>
    <t>443750</t>
  </si>
  <si>
    <t>MARIA_AGNESE</t>
  </si>
  <si>
    <t>MANISCALCO</t>
  </si>
  <si>
    <t>244576</t>
  </si>
  <si>
    <t>FURLANI</t>
  </si>
  <si>
    <t>71953</t>
  </si>
  <si>
    <t>RADICE</t>
  </si>
  <si>
    <t>289958</t>
  </si>
  <si>
    <t>LETIZIA</t>
  </si>
  <si>
    <t>MOSCHILLO</t>
  </si>
  <si>
    <t>556300</t>
  </si>
  <si>
    <t>208234</t>
  </si>
  <si>
    <t>JUDO OLIMPIC ASTI ASSOCIAZIONE DILETTANTISTICA SPORTIVA</t>
  </si>
  <si>
    <t>01AT2285</t>
  </si>
  <si>
    <t>GRANDI</t>
  </si>
  <si>
    <t>377209</t>
  </si>
  <si>
    <t>URSIDIO</t>
  </si>
  <si>
    <t>576959</t>
  </si>
  <si>
    <t>TESINI</t>
  </si>
  <si>
    <t>599574</t>
  </si>
  <si>
    <t>DEGLI_ANGIOLI</t>
  </si>
  <si>
    <t>369525</t>
  </si>
  <si>
    <t>GUALTIERI</t>
  </si>
  <si>
    <t>220222</t>
  </si>
  <si>
    <t>POL. JUDO CLUB VALBRENTA ASSOCIAZIONE DILETTANTISTICA.</t>
  </si>
  <si>
    <t>05VI0775</t>
  </si>
  <si>
    <t>PINTUS</t>
  </si>
  <si>
    <t>GRIVET_CHIEN</t>
  </si>
  <si>
    <t>544665</t>
  </si>
  <si>
    <t>431363</t>
  </si>
  <si>
    <t>CENTRO SPORTIVO MONTESACRO BOXE ACADEMY S.S.DILETTANTISTICA A R.L.</t>
  </si>
  <si>
    <t>12RM3052</t>
  </si>
  <si>
    <t>FONTEBASSO</t>
  </si>
  <si>
    <t>392385</t>
  </si>
  <si>
    <t>JUDO CARRARA ASS. SPORT. DILETTANTISTICA</t>
  </si>
  <si>
    <t>TOGNONI</t>
  </si>
  <si>
    <t>602689</t>
  </si>
  <si>
    <t>CARTA</t>
  </si>
  <si>
    <t>291911</t>
  </si>
  <si>
    <t>ASSOCIAZIONE SPORTIVA DILETTANTISTICA KODOKAN JUDO VITTORIO VENETO</t>
  </si>
  <si>
    <t>05TV2431</t>
  </si>
  <si>
    <t>CURTO</t>
  </si>
  <si>
    <t>349190</t>
  </si>
  <si>
    <t>325714</t>
  </si>
  <si>
    <t>ANDREEA</t>
  </si>
  <si>
    <t>LUPU_BUSUIOC</t>
  </si>
  <si>
    <t>319503</t>
  </si>
  <si>
    <t>MONTRUCCHIO</t>
  </si>
  <si>
    <t>233856</t>
  </si>
  <si>
    <t>SERRA</t>
  </si>
  <si>
    <t>227104</t>
  </si>
  <si>
    <t>PRANDO</t>
  </si>
  <si>
    <t>370226</t>
  </si>
  <si>
    <t>DAMO</t>
  </si>
  <si>
    <t>333534</t>
  </si>
  <si>
    <t>TESSER</t>
  </si>
  <si>
    <t>571956</t>
  </si>
  <si>
    <t>SORAJ</t>
  </si>
  <si>
    <t>84673</t>
  </si>
  <si>
    <t>A.S.DILETTANTISTICA KODOKAN JUDO CLUB</t>
  </si>
  <si>
    <t>20CA0496</t>
  </si>
  <si>
    <t>TROILO</t>
  </si>
  <si>
    <t>319217</t>
  </si>
  <si>
    <t>JUDO BRIANZA ASSOCIAZIONE SPORTIVA DILETTANTISTICA</t>
  </si>
  <si>
    <t>03MI1431</t>
  </si>
  <si>
    <t>MONGUZZI</t>
  </si>
  <si>
    <t>319216</t>
  </si>
  <si>
    <t>605121</t>
  </si>
  <si>
    <t>MARTA</t>
  </si>
  <si>
    <t>TRONCONE</t>
  </si>
  <si>
    <t>335962</t>
  </si>
  <si>
    <t>CARON</t>
  </si>
  <si>
    <t>451110</t>
  </si>
  <si>
    <t>JUDO CASTELLETTO A.S.DILETTANTISTICA</t>
  </si>
  <si>
    <t>01NO1422</t>
  </si>
  <si>
    <t>SABINA</t>
  </si>
  <si>
    <t>LAMORTE</t>
  </si>
  <si>
    <t>287768</t>
  </si>
  <si>
    <t>351068</t>
  </si>
  <si>
    <t>LUNA</t>
  </si>
  <si>
    <t>GUIDI_BLASI</t>
  </si>
  <si>
    <t>443046</t>
  </si>
  <si>
    <t>NATALIA</t>
  </si>
  <si>
    <t>DE_BORTOLI</t>
  </si>
  <si>
    <t>243995</t>
  </si>
  <si>
    <t>ANNAMARIA</t>
  </si>
  <si>
    <t>527422</t>
  </si>
  <si>
    <t>GOLOSETTI</t>
  </si>
  <si>
    <t>402796</t>
  </si>
  <si>
    <t>PERITORE</t>
  </si>
  <si>
    <t>370230</t>
  </si>
  <si>
    <t>MICOL</t>
  </si>
  <si>
    <t>TOSO</t>
  </si>
  <si>
    <t>30743</t>
  </si>
  <si>
    <t>CITTARO</t>
  </si>
  <si>
    <t>463564</t>
  </si>
  <si>
    <t>VITTORIA</t>
  </si>
  <si>
    <t>SALVATORI</t>
  </si>
  <si>
    <t>541547</t>
  </si>
  <si>
    <t>MAZZOTTI</t>
  </si>
  <si>
    <t>ZANETTI</t>
  </si>
  <si>
    <t>603286</t>
  </si>
  <si>
    <t>IPPON ACCADEMY A.S.DILETTANTISTICA</t>
  </si>
  <si>
    <t>04TN3213</t>
  </si>
  <si>
    <t>ZORZI</t>
  </si>
  <si>
    <t>239393</t>
  </si>
  <si>
    <t>KAMANO</t>
  </si>
  <si>
    <t>242660</t>
  </si>
  <si>
    <t>CENTRO SPORTIVO BUDOKAI ASSOCIAZIONE SPORTIVA DILETTANTISTICA</t>
  </si>
  <si>
    <t>13AQ0362</t>
  </si>
  <si>
    <t>GALANTE</t>
  </si>
  <si>
    <t>363153</t>
  </si>
  <si>
    <t>ELISABETH_WENDY</t>
  </si>
  <si>
    <t>PADURARU</t>
  </si>
  <si>
    <t>456922</t>
  </si>
  <si>
    <t>CLARA</t>
  </si>
  <si>
    <t>TALLUTO</t>
  </si>
  <si>
    <t>302830</t>
  </si>
  <si>
    <t>MARISTELLA</t>
  </si>
  <si>
    <t>SECCO</t>
  </si>
  <si>
    <t>475028</t>
  </si>
  <si>
    <t>MELANIA</t>
  </si>
  <si>
    <t>620262</t>
  </si>
  <si>
    <t>A. S. DILETTANTISTICA KODOKAN JUDO STORNARA</t>
  </si>
  <si>
    <t>MARISA</t>
  </si>
  <si>
    <t>COLUCCELLI</t>
  </si>
  <si>
    <t>78830</t>
  </si>
  <si>
    <t>ASS.BUTO KU KAI JUDO MAREMOLA DILETTANTISTICA</t>
  </si>
  <si>
    <t>07SV0697</t>
  </si>
  <si>
    <t>EMMA</t>
  </si>
  <si>
    <t>SELVAGGIO</t>
  </si>
  <si>
    <t>218755</t>
  </si>
  <si>
    <t>SMANIOTTO</t>
  </si>
  <si>
    <t>604395</t>
  </si>
  <si>
    <t>RAFFAELLA_LELIA</t>
  </si>
  <si>
    <t>CIANO</t>
  </si>
  <si>
    <t>390772</t>
  </si>
  <si>
    <t>MARA</t>
  </si>
  <si>
    <t>FASSIO_BONGIOVANNI</t>
  </si>
  <si>
    <t>57587</t>
  </si>
  <si>
    <t>ASSOCIAZIONE.SPORTIVA.DILETTANTISTICA.JUDO CLUB JIGORO KANO</t>
  </si>
  <si>
    <t>20NU1363</t>
  </si>
  <si>
    <t>MASSAGLIA</t>
  </si>
  <si>
    <t>480998</t>
  </si>
  <si>
    <t>MORIZZI</t>
  </si>
  <si>
    <t>399388</t>
  </si>
  <si>
    <t>A.S.DILETTANTISTICA ANCES NOVATE-ASS.NOVATESE CULTURALE SPORT.</t>
  </si>
  <si>
    <t>03MI3611</t>
  </si>
  <si>
    <t>CATTANEO</t>
  </si>
  <si>
    <t>291919</t>
  </si>
  <si>
    <t>TAFFAREL</t>
  </si>
  <si>
    <t>371869</t>
  </si>
  <si>
    <t>KIMURA GENOVA A.S. DILETTANTISTICA</t>
  </si>
  <si>
    <t>BIASOTTI</t>
  </si>
  <si>
    <t>SMERALDI</t>
  </si>
  <si>
    <t>49476</t>
  </si>
  <si>
    <t>IACOBONO</t>
  </si>
  <si>
    <t>49376</t>
  </si>
  <si>
    <t>ISABEL</t>
  </si>
  <si>
    <t>HELLING</t>
  </si>
  <si>
    <t>345967</t>
  </si>
  <si>
    <t>411290</t>
  </si>
  <si>
    <t>FIORITI</t>
  </si>
  <si>
    <t>369398</t>
  </si>
  <si>
    <t>A.S.DILETTANTISTICA JUDO CLUB PESCHIERA</t>
  </si>
  <si>
    <t>GUENDALINA</t>
  </si>
  <si>
    <t>SILLAMONI</t>
  </si>
  <si>
    <t>617080</t>
  </si>
  <si>
    <t>VISINTINI</t>
  </si>
  <si>
    <t>435175</t>
  </si>
  <si>
    <t>IANNARELLI</t>
  </si>
  <si>
    <t>267317</t>
  </si>
  <si>
    <t>PALESTRA JUDO SAKURA ASSOCIAZIONE SPORTIVA DILETTANTISTICA</t>
  </si>
  <si>
    <t>03MI0313</t>
  </si>
  <si>
    <t>MILANI</t>
  </si>
  <si>
    <t>602151</t>
  </si>
  <si>
    <t>FIORINI</t>
  </si>
  <si>
    <t>619687</t>
  </si>
  <si>
    <t>424239</t>
  </si>
  <si>
    <t>ASSOCIAZIONE SPORTIVA DILETTANTISTICA MONTEBELLUNAJUDOKAI</t>
  </si>
  <si>
    <t>CAVALLIN</t>
  </si>
  <si>
    <t>522561</t>
  </si>
  <si>
    <t>TOTTERI</t>
  </si>
  <si>
    <t>226768</t>
  </si>
  <si>
    <t>ILEANA</t>
  </si>
  <si>
    <t>PAGANI</t>
  </si>
  <si>
    <t>448899</t>
  </si>
  <si>
    <t>JUDO CUNEO ASS.NE DILETTANTISTICA</t>
  </si>
  <si>
    <t>01CN0115</t>
  </si>
  <si>
    <t>CECAMORE</t>
  </si>
  <si>
    <t>297376</t>
  </si>
  <si>
    <t>JUDO TORRE DE' BUSI ASS. SPORTIVA DILETTANTISTICA</t>
  </si>
  <si>
    <t>03LC3076</t>
  </si>
  <si>
    <t>CRISTALLI</t>
  </si>
  <si>
    <t>471914</t>
  </si>
  <si>
    <t>NICOLE</t>
  </si>
  <si>
    <t>BRIZZOLARI_ZAMBELLI</t>
  </si>
  <si>
    <t>447924</t>
  </si>
  <si>
    <t>A.S.DILETTANTISTICA JUDO CLUB TOR LUPARA</t>
  </si>
  <si>
    <t>DI_FEDERICO</t>
  </si>
  <si>
    <t>543084</t>
  </si>
  <si>
    <t>BISOGNO</t>
  </si>
  <si>
    <t>625131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</si>
</sst>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7"/>
      <color theme="7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7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7"/>
      <color theme="7" tint="0.59999389629810485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7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7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9.9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theme="4" tint="-0.249977111117893"/>
      <name val="Calibri"/>
      <family val="2"/>
      <scheme val="minor"/>
    </font>
    <font>
      <sz val="9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4"/>
      </right>
      <top style="thin">
        <color indexed="64"/>
      </top>
      <bottom/>
      <diagonal/>
    </border>
    <border>
      <left/>
      <right style="thick">
        <color theme="4"/>
      </right>
      <top/>
      <bottom/>
      <diagonal/>
    </border>
    <border>
      <left style="thick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n">
        <color indexed="64"/>
      </right>
      <top style="thin">
        <color indexed="64"/>
      </top>
      <bottom/>
      <diagonal/>
    </border>
    <border>
      <left style="thick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theme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4"/>
      </right>
      <top/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n">
        <color indexed="64"/>
      </right>
      <top/>
      <bottom style="thin">
        <color indexed="64"/>
      </bottom>
      <diagonal/>
    </border>
    <border>
      <left style="thick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8"/>
      </right>
      <top/>
      <bottom style="thin">
        <color indexed="64"/>
      </bottom>
      <diagonal/>
    </border>
    <border>
      <left style="thin">
        <color indexed="64"/>
      </left>
      <right style="thick">
        <color theme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theme="8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0" fillId="0" borderId="0" xfId="0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Fill="1" applyBorder="1"/>
    <xf numFmtId="3" fontId="3" fillId="0" borderId="0" xfId="0" applyNumberFormat="1" applyFont="1"/>
    <xf numFmtId="0" fontId="7" fillId="0" borderId="1" xfId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6" borderId="1" xfId="0" applyFont="1" applyFill="1" applyBorder="1" applyAlignment="1">
      <alignment horizontal="left" textRotation="90"/>
    </xf>
    <xf numFmtId="0" fontId="4" fillId="0" borderId="1" xfId="0" applyFont="1" applyFill="1" applyBorder="1" applyAlignment="1">
      <alignment horizontal="center" textRotation="90"/>
    </xf>
    <xf numFmtId="0" fontId="0" fillId="0" borderId="0" xfId="0" applyFill="1"/>
    <xf numFmtId="0" fontId="10" fillId="3" borderId="2" xfId="0" applyFont="1" applyFill="1" applyBorder="1" applyAlignment="1">
      <alignment horizontal="center" textRotation="45"/>
    </xf>
    <xf numFmtId="0" fontId="5" fillId="3" borderId="0" xfId="0" applyFont="1" applyFill="1" applyAlignment="1">
      <alignment horizontal="center" textRotation="45"/>
    </xf>
    <xf numFmtId="0" fontId="9" fillId="3" borderId="2" xfId="0" applyFont="1" applyFill="1" applyBorder="1" applyAlignment="1">
      <alignment horizontal="left" indent="1"/>
    </xf>
    <xf numFmtId="0" fontId="5" fillId="3" borderId="2" xfId="0" applyFont="1" applyFill="1" applyBorder="1" applyAlignment="1">
      <alignment horizontal="center" textRotation="45"/>
    </xf>
    <xf numFmtId="0" fontId="1" fillId="0" borderId="1" xfId="0" applyFont="1" applyBorder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3" fillId="7" borderId="4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18" fillId="3" borderId="2" xfId="0" applyNumberFormat="1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20" fillId="9" borderId="0" xfId="0" applyFont="1" applyFill="1" applyAlignment="1">
      <alignment horizontal="center"/>
    </xf>
    <xf numFmtId="0" fontId="0" fillId="2" borderId="0" xfId="0" applyFill="1"/>
    <xf numFmtId="0" fontId="1" fillId="6" borderId="3" xfId="0" applyFont="1" applyFill="1" applyBorder="1" applyAlignment="1">
      <alignment horizontal="right" textRotation="90"/>
    </xf>
    <xf numFmtId="0" fontId="9" fillId="3" borderId="12" xfId="0" applyFont="1" applyFill="1" applyBorder="1" applyAlignment="1">
      <alignment horizontal="right"/>
    </xf>
    <xf numFmtId="0" fontId="20" fillId="9" borderId="13" xfId="0" applyFont="1" applyFill="1" applyBorder="1" applyAlignment="1">
      <alignment horizontal="center" textRotation="90"/>
    </xf>
    <xf numFmtId="0" fontId="21" fillId="9" borderId="14" xfId="0" applyFont="1" applyFill="1" applyBorder="1" applyAlignment="1">
      <alignment horizontal="center" textRotation="45"/>
    </xf>
    <xf numFmtId="0" fontId="1" fillId="6" borderId="11" xfId="0" applyFont="1" applyFill="1" applyBorder="1" applyAlignment="1">
      <alignment horizontal="center" textRotation="90"/>
    </xf>
    <xf numFmtId="0" fontId="9" fillId="3" borderId="15" xfId="0" applyFont="1" applyFill="1" applyBorder="1" applyAlignment="1">
      <alignment horizontal="center"/>
    </xf>
    <xf numFmtId="9" fontId="18" fillId="3" borderId="12" xfId="0" applyNumberFormat="1" applyFont="1" applyFill="1" applyBorder="1" applyAlignment="1">
      <alignment horizontal="right"/>
    </xf>
    <xf numFmtId="0" fontId="22" fillId="9" borderId="1" xfId="0" applyFont="1" applyFill="1" applyBorder="1" applyAlignment="1">
      <alignment horizontal="center"/>
    </xf>
    <xf numFmtId="0" fontId="22" fillId="9" borderId="0" xfId="0" applyFont="1" applyFill="1" applyAlignment="1">
      <alignment horizontal="center"/>
    </xf>
    <xf numFmtId="1" fontId="1" fillId="10" borderId="13" xfId="0" applyNumberFormat="1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textRotation="45"/>
    </xf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2" fillId="9" borderId="13" xfId="0" applyFont="1" applyFill="1" applyBorder="1" applyAlignment="1">
      <alignment horizontal="center" textRotation="90"/>
    </xf>
    <xf numFmtId="0" fontId="0" fillId="0" borderId="1" xfId="0" applyNumberFormat="1" applyFill="1" applyBorder="1" applyAlignment="1">
      <alignment horizontal="center"/>
    </xf>
    <xf numFmtId="0" fontId="0" fillId="0" borderId="3" xfId="0" applyBorder="1"/>
    <xf numFmtId="0" fontId="17" fillId="3" borderId="2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21" fillId="9" borderId="16" xfId="0" applyFont="1" applyFill="1" applyBorder="1" applyAlignment="1">
      <alignment horizontal="center" textRotation="45"/>
    </xf>
    <xf numFmtId="0" fontId="0" fillId="4" borderId="0" xfId="0" applyFill="1"/>
    <xf numFmtId="14" fontId="0" fillId="0" borderId="1" xfId="0" applyNumberFormat="1" applyBorder="1" applyAlignment="1">
      <alignment horizontal="center"/>
    </xf>
    <xf numFmtId="1" fontId="0" fillId="4" borderId="0" xfId="0" applyNumberFormat="1" applyFill="1"/>
    <xf numFmtId="1" fontId="0" fillId="4" borderId="0" xfId="0" applyNumberFormat="1" applyFill="1" applyAlignment="1">
      <alignment horizontal="center"/>
    </xf>
    <xf numFmtId="0" fontId="9" fillId="3" borderId="2" xfId="0" applyFont="1" applyFill="1" applyBorder="1" applyAlignment="1">
      <alignment horizontal="left" indent="2"/>
    </xf>
    <xf numFmtId="0" fontId="1" fillId="0" borderId="0" xfId="0" applyFont="1" applyAlignment="1">
      <alignment horizontal="left" indent="2"/>
    </xf>
    <xf numFmtId="14" fontId="24" fillId="0" borderId="1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textRotation="90"/>
    </xf>
    <xf numFmtId="0" fontId="10" fillId="3" borderId="12" xfId="0" applyFont="1" applyFill="1" applyBorder="1" applyAlignment="1">
      <alignment horizontal="center" textRotation="45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9" fontId="18" fillId="3" borderId="18" xfId="0" applyNumberFormat="1" applyFont="1" applyFill="1" applyBorder="1" applyAlignment="1">
      <alignment horizontal="center"/>
    </xf>
    <xf numFmtId="0" fontId="0" fillId="0" borderId="19" xfId="0" applyBorder="1"/>
    <xf numFmtId="0" fontId="3" fillId="0" borderId="1" xfId="0" applyFont="1" applyBorder="1" applyAlignment="1">
      <alignment horizontal="center"/>
    </xf>
    <xf numFmtId="0" fontId="25" fillId="0" borderId="1" xfId="0" applyFont="1" applyBorder="1"/>
    <xf numFmtId="0" fontId="26" fillId="3" borderId="1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6" fillId="3" borderId="2" xfId="0" applyFont="1" applyFill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4" borderId="20" xfId="0" applyNumberFormat="1" applyFill="1" applyBorder="1" applyAlignment="1">
      <alignment horizontal="center"/>
    </xf>
    <xf numFmtId="0" fontId="6" fillId="0" borderId="19" xfId="0" applyFont="1" applyBorder="1"/>
    <xf numFmtId="0" fontId="20" fillId="9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28" fillId="6" borderId="1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textRotation="90"/>
    </xf>
    <xf numFmtId="0" fontId="6" fillId="5" borderId="17" xfId="0" applyFont="1" applyFill="1" applyBorder="1" applyAlignment="1">
      <alignment horizontal="center" textRotation="90"/>
    </xf>
    <xf numFmtId="0" fontId="6" fillId="0" borderId="1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/>
    </xf>
    <xf numFmtId="0" fontId="5" fillId="3" borderId="12" xfId="0" applyFont="1" applyFill="1" applyBorder="1" applyAlignment="1">
      <alignment horizontal="center" textRotation="45"/>
    </xf>
    <xf numFmtId="1" fontId="0" fillId="4" borderId="17" xfId="0" applyNumberFormat="1" applyFill="1" applyBorder="1" applyAlignment="1">
      <alignment horizontal="center"/>
    </xf>
    <xf numFmtId="1" fontId="0" fillId="4" borderId="19" xfId="0" applyNumberFormat="1" applyFill="1" applyBorder="1" applyAlignment="1">
      <alignment horizontal="center"/>
    </xf>
    <xf numFmtId="0" fontId="5" fillId="3" borderId="3" xfId="0" applyFont="1" applyFill="1" applyBorder="1" applyAlignment="1">
      <alignment horizontal="center" textRotation="45"/>
    </xf>
    <xf numFmtId="0" fontId="31" fillId="2" borderId="3" xfId="0" applyFont="1" applyFill="1" applyBorder="1"/>
    <xf numFmtId="0" fontId="31" fillId="2" borderId="1" xfId="0" applyFont="1" applyFill="1" applyBorder="1"/>
    <xf numFmtId="0" fontId="29" fillId="2" borderId="1" xfId="0" applyFont="1" applyFill="1" applyBorder="1" applyAlignment="1">
      <alignment horizontal="center" textRotation="90"/>
    </xf>
    <xf numFmtId="0" fontId="31" fillId="0" borderId="1" xfId="0" applyFont="1" applyBorder="1"/>
    <xf numFmtId="0" fontId="6" fillId="12" borderId="3" xfId="0" applyFont="1" applyFill="1" applyBorder="1" applyAlignment="1">
      <alignment horizontal="center" textRotation="90"/>
    </xf>
    <xf numFmtId="0" fontId="6" fillId="12" borderId="1" xfId="0" applyFont="1" applyFill="1" applyBorder="1" applyAlignment="1">
      <alignment horizontal="center" textRotation="90"/>
    </xf>
    <xf numFmtId="0" fontId="6" fillId="5" borderId="11" xfId="0" applyFont="1" applyFill="1" applyBorder="1" applyAlignment="1">
      <alignment horizontal="center" textRotation="90"/>
    </xf>
    <xf numFmtId="1" fontId="32" fillId="10" borderId="14" xfId="0" applyNumberFormat="1" applyFont="1" applyFill="1" applyBorder="1" applyAlignment="1">
      <alignment horizontal="center"/>
    </xf>
    <xf numFmtId="0" fontId="33" fillId="3" borderId="0" xfId="0" applyFont="1" applyFill="1" applyAlignment="1">
      <alignment horizontal="center" textRotation="45"/>
    </xf>
    <xf numFmtId="0" fontId="25" fillId="0" borderId="0" xfId="0" applyFont="1"/>
    <xf numFmtId="0" fontId="30" fillId="3" borderId="2" xfId="0" applyFont="1" applyFill="1" applyBorder="1" applyAlignment="1">
      <alignment horizontal="center" textRotation="45"/>
    </xf>
    <xf numFmtId="0" fontId="0" fillId="0" borderId="20" xfId="0" applyBorder="1"/>
    <xf numFmtId="0" fontId="34" fillId="0" borderId="3" xfId="0" applyFont="1" applyFill="1" applyBorder="1" applyAlignment="1">
      <alignment horizontal="center" textRotation="90"/>
    </xf>
    <xf numFmtId="0" fontId="34" fillId="0" borderId="1" xfId="0" applyFont="1" applyFill="1" applyBorder="1" applyAlignment="1">
      <alignment horizontal="center" textRotation="90"/>
    </xf>
    <xf numFmtId="0" fontId="34" fillId="0" borderId="1" xfId="0" applyFont="1" applyBorder="1" applyAlignment="1">
      <alignment horizontal="center" textRotation="90"/>
    </xf>
    <xf numFmtId="0" fontId="35" fillId="3" borderId="12" xfId="0" applyFont="1" applyFill="1" applyBorder="1" applyAlignment="1">
      <alignment horizontal="center" textRotation="45"/>
    </xf>
    <xf numFmtId="0" fontId="35" fillId="3" borderId="2" xfId="0" applyFont="1" applyFill="1" applyBorder="1" applyAlignment="1">
      <alignment horizontal="center" textRotation="45"/>
    </xf>
    <xf numFmtId="0" fontId="36" fillId="0" borderId="1" xfId="0" applyFont="1" applyBorder="1"/>
    <xf numFmtId="0" fontId="36" fillId="0" borderId="0" xfId="0" applyFont="1"/>
    <xf numFmtId="0" fontId="29" fillId="2" borderId="3" xfId="0" applyFont="1" applyFill="1" applyBorder="1" applyAlignment="1">
      <alignment horizontal="center" textRotation="90"/>
    </xf>
    <xf numFmtId="0" fontId="30" fillId="3" borderId="12" xfId="0" applyFont="1" applyFill="1" applyBorder="1" applyAlignment="1">
      <alignment horizontal="center" textRotation="45"/>
    </xf>
    <xf numFmtId="0" fontId="31" fillId="0" borderId="3" xfId="0" applyFont="1" applyBorder="1"/>
    <xf numFmtId="0" fontId="34" fillId="0" borderId="23" xfId="0" applyFont="1" applyBorder="1" applyAlignment="1">
      <alignment horizontal="center" textRotation="90"/>
    </xf>
    <xf numFmtId="0" fontId="35" fillId="3" borderId="24" xfId="0" applyFont="1" applyFill="1" applyBorder="1" applyAlignment="1">
      <alignment horizontal="center" textRotation="45"/>
    </xf>
    <xf numFmtId="0" fontId="36" fillId="0" borderId="23" xfId="0" applyFont="1" applyBorder="1"/>
    <xf numFmtId="0" fontId="36" fillId="0" borderId="25" xfId="0" applyFont="1" applyBorder="1"/>
    <xf numFmtId="0" fontId="36" fillId="0" borderId="3" xfId="0" applyFont="1" applyBorder="1"/>
    <xf numFmtId="0" fontId="25" fillId="0" borderId="1" xfId="0" applyFont="1" applyBorder="1" applyAlignment="1">
      <alignment horizontal="center" textRotation="90"/>
    </xf>
    <xf numFmtId="0" fontId="1" fillId="0" borderId="23" xfId="0" applyFont="1" applyBorder="1" applyAlignment="1">
      <alignment horizontal="center" textRotation="90"/>
    </xf>
    <xf numFmtId="0" fontId="5" fillId="3" borderId="24" xfId="0" applyFont="1" applyFill="1" applyBorder="1" applyAlignment="1">
      <alignment horizontal="center" textRotation="45"/>
    </xf>
    <xf numFmtId="0" fontId="0" fillId="0" borderId="23" xfId="0" applyBorder="1"/>
    <xf numFmtId="0" fontId="0" fillId="0" borderId="25" xfId="0" applyBorder="1"/>
    <xf numFmtId="0" fontId="6" fillId="12" borderId="3" xfId="0" applyNumberFormat="1" applyFont="1" applyFill="1" applyBorder="1" applyAlignment="1">
      <alignment horizontal="right"/>
    </xf>
    <xf numFmtId="0" fontId="6" fillId="12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1" fontId="23" fillId="4" borderId="14" xfId="0" applyNumberFormat="1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3" fontId="3" fillId="0" borderId="19" xfId="0" applyNumberFormat="1" applyFont="1" applyBorder="1"/>
    <xf numFmtId="0" fontId="36" fillId="0" borderId="3" xfId="0" applyNumberFormat="1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 textRotation="90"/>
    </xf>
    <xf numFmtId="0" fontId="37" fillId="0" borderId="1" xfId="0" applyFont="1" applyFill="1" applyBorder="1" applyAlignment="1">
      <alignment horizontal="center" textRotation="90"/>
    </xf>
    <xf numFmtId="0" fontId="37" fillId="0" borderId="1" xfId="0" applyFont="1" applyBorder="1" applyAlignment="1">
      <alignment horizontal="center" textRotation="90"/>
    </xf>
    <xf numFmtId="0" fontId="37" fillId="0" borderId="23" xfId="0" applyFont="1" applyBorder="1" applyAlignment="1">
      <alignment horizontal="center" textRotation="90"/>
    </xf>
    <xf numFmtId="0" fontId="38" fillId="3" borderId="12" xfId="0" applyFont="1" applyFill="1" applyBorder="1" applyAlignment="1">
      <alignment horizontal="center" textRotation="45"/>
    </xf>
    <xf numFmtId="0" fontId="38" fillId="3" borderId="2" xfId="0" applyFont="1" applyFill="1" applyBorder="1" applyAlignment="1">
      <alignment horizontal="center" textRotation="45"/>
    </xf>
    <xf numFmtId="0" fontId="38" fillId="3" borderId="24" xfId="0" applyFont="1" applyFill="1" applyBorder="1" applyAlignment="1">
      <alignment horizontal="center" textRotation="45"/>
    </xf>
    <xf numFmtId="0" fontId="39" fillId="0" borderId="1" xfId="0" applyFont="1" applyBorder="1"/>
    <xf numFmtId="0" fontId="40" fillId="0" borderId="1" xfId="1" applyFont="1" applyBorder="1"/>
    <xf numFmtId="0" fontId="39" fillId="0" borderId="23" xfId="0" applyFont="1" applyBorder="1"/>
    <xf numFmtId="0" fontId="39" fillId="0" borderId="3" xfId="0" applyFont="1" applyBorder="1"/>
    <xf numFmtId="0" fontId="39" fillId="0" borderId="0" xfId="0" applyFont="1"/>
    <xf numFmtId="0" fontId="39" fillId="0" borderId="25" xfId="0" applyFont="1" applyBorder="1"/>
    <xf numFmtId="0" fontId="39" fillId="0" borderId="3" xfId="0" applyFont="1" applyFill="1" applyBorder="1"/>
    <xf numFmtId="0" fontId="39" fillId="0" borderId="3" xfId="0" applyNumberFormat="1" applyFont="1" applyFill="1" applyBorder="1" applyAlignment="1">
      <alignment horizontal="center"/>
    </xf>
    <xf numFmtId="0" fontId="38" fillId="3" borderId="1" xfId="0" applyFont="1" applyFill="1" applyBorder="1" applyAlignment="1">
      <alignment horizontal="center" textRotation="45"/>
    </xf>
    <xf numFmtId="0" fontId="38" fillId="3" borderId="23" xfId="0" applyFont="1" applyFill="1" applyBorder="1" applyAlignment="1">
      <alignment horizontal="center" textRotation="45"/>
    </xf>
    <xf numFmtId="0" fontId="39" fillId="0" borderId="1" xfId="0" applyNumberFormat="1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3" fillId="0" borderId="19" xfId="0" applyFont="1" applyBorder="1"/>
    <xf numFmtId="0" fontId="31" fillId="0" borderId="22" xfId="0" applyFont="1" applyBorder="1"/>
    <xf numFmtId="0" fontId="31" fillId="0" borderId="20" xfId="0" applyFont="1" applyBorder="1"/>
    <xf numFmtId="0" fontId="0" fillId="0" borderId="2" xfId="0" applyBorder="1"/>
    <xf numFmtId="0" fontId="41" fillId="0" borderId="1" xfId="0" applyFont="1" applyBorder="1" applyAlignment="1">
      <alignment horizontal="center" textRotation="90"/>
    </xf>
    <xf numFmtId="0" fontId="39" fillId="0" borderId="2" xfId="0" applyFont="1" applyBorder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9" fontId="18" fillId="3" borderId="15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9" fontId="18" fillId="3" borderId="17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39" fillId="0" borderId="1" xfId="0" applyFont="1" applyFill="1" applyBorder="1"/>
    <xf numFmtId="0" fontId="21" fillId="9" borderId="16" xfId="0" applyFont="1" applyFill="1" applyBorder="1" applyAlignment="1">
      <alignment horizontal="center" textRotation="90"/>
    </xf>
    <xf numFmtId="0" fontId="25" fillId="0" borderId="3" xfId="0" applyFont="1" applyBorder="1"/>
    <xf numFmtId="0" fontId="2" fillId="0" borderId="3" xfId="0" applyFont="1" applyBorder="1"/>
    <xf numFmtId="0" fontId="0" fillId="0" borderId="11" xfId="0" applyBorder="1"/>
    <xf numFmtId="0" fontId="0" fillId="4" borderId="16" xfId="0" applyFill="1" applyBorder="1"/>
    <xf numFmtId="14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 indent="1"/>
    </xf>
    <xf numFmtId="0" fontId="31" fillId="2" borderId="22" xfId="0" applyFont="1" applyFill="1" applyBorder="1"/>
    <xf numFmtId="0" fontId="31" fillId="2" borderId="20" xfId="0" applyFont="1" applyFill="1" applyBorder="1"/>
    <xf numFmtId="0" fontId="0" fillId="0" borderId="24" xfId="0" applyBorder="1"/>
    <xf numFmtId="0" fontId="0" fillId="0" borderId="1" xfId="0" applyBorder="1" applyAlignment="1">
      <alignment horizontal="center" textRotation="90" wrapText="1"/>
    </xf>
    <xf numFmtId="0" fontId="0" fillId="0" borderId="0" xfId="0" applyAlignment="1">
      <alignment wrapText="1"/>
    </xf>
    <xf numFmtId="0" fontId="0" fillId="0" borderId="0" xfId="0" applyBorder="1"/>
    <xf numFmtId="0" fontId="34" fillId="13" borderId="1" xfId="0" applyFont="1" applyFill="1" applyBorder="1" applyAlignment="1">
      <alignment horizontal="center" textRotation="90"/>
    </xf>
    <xf numFmtId="0" fontId="5" fillId="13" borderId="2" xfId="0" applyFont="1" applyFill="1" applyBorder="1" applyAlignment="1">
      <alignment horizontal="center" textRotation="45"/>
    </xf>
    <xf numFmtId="0" fontId="0" fillId="13" borderId="1" xfId="0" applyFill="1" applyBorder="1"/>
    <xf numFmtId="0" fontId="0" fillId="13" borderId="0" xfId="0" applyFill="1"/>
    <xf numFmtId="0" fontId="4" fillId="13" borderId="1" xfId="0" applyFont="1" applyFill="1" applyBorder="1" applyAlignment="1">
      <alignment horizontal="center" textRotation="90"/>
    </xf>
    <xf numFmtId="0" fontId="0" fillId="13" borderId="3" xfId="0" applyFill="1" applyBorder="1"/>
    <xf numFmtId="0" fontId="37" fillId="13" borderId="1" xfId="0" applyFont="1" applyFill="1" applyBorder="1" applyAlignment="1">
      <alignment horizontal="center" textRotation="90"/>
    </xf>
    <xf numFmtId="0" fontId="38" fillId="13" borderId="2" xfId="0" applyFont="1" applyFill="1" applyBorder="1" applyAlignment="1">
      <alignment horizontal="center" textRotation="45"/>
    </xf>
    <xf numFmtId="0" fontId="25" fillId="13" borderId="1" xfId="0" applyFont="1" applyFill="1" applyBorder="1"/>
    <xf numFmtId="0" fontId="39" fillId="13" borderId="0" xfId="0" applyFont="1" applyFill="1"/>
    <xf numFmtId="0" fontId="39" fillId="13" borderId="1" xfId="0" applyFont="1" applyFill="1" applyBorder="1"/>
    <xf numFmtId="0" fontId="39" fillId="13" borderId="3" xfId="0" applyFont="1" applyFill="1" applyBorder="1"/>
    <xf numFmtId="0" fontId="38" fillId="13" borderId="1" xfId="0" applyFont="1" applyFill="1" applyBorder="1" applyAlignment="1">
      <alignment horizontal="center" textRotation="45"/>
    </xf>
    <xf numFmtId="0" fontId="35" fillId="13" borderId="2" xfId="0" applyFont="1" applyFill="1" applyBorder="1" applyAlignment="1">
      <alignment horizontal="center" textRotation="45"/>
    </xf>
    <xf numFmtId="0" fontId="36" fillId="13" borderId="1" xfId="0" applyFont="1" applyFill="1" applyBorder="1"/>
    <xf numFmtId="0" fontId="36" fillId="13" borderId="1" xfId="0" applyFont="1" applyFill="1" applyBorder="1" applyAlignment="1">
      <alignment vertical="top"/>
    </xf>
    <xf numFmtId="0" fontId="36" fillId="13" borderId="0" xfId="0" applyFont="1" applyFill="1"/>
    <xf numFmtId="0" fontId="2" fillId="13" borderId="1" xfId="0" applyFont="1" applyFill="1" applyBorder="1"/>
    <xf numFmtId="1" fontId="0" fillId="4" borderId="3" xfId="0" applyNumberFormat="1" applyFill="1" applyBorder="1" applyAlignment="1">
      <alignment horizontal="center"/>
    </xf>
    <xf numFmtId="0" fontId="31" fillId="2" borderId="11" xfId="0" applyFont="1" applyFill="1" applyBorder="1"/>
    <xf numFmtId="0" fontId="31" fillId="2" borderId="26" xfId="0" applyFont="1" applyFill="1" applyBorder="1"/>
    <xf numFmtId="0" fontId="0" fillId="0" borderId="27" xfId="0" applyBorder="1" applyAlignment="1">
      <alignment horizontal="center"/>
    </xf>
    <xf numFmtId="0" fontId="0" fillId="0" borderId="27" xfId="0" applyNumberFormat="1" applyFill="1" applyBorder="1" applyAlignment="1">
      <alignment horizontal="center"/>
    </xf>
    <xf numFmtId="0" fontId="5" fillId="3" borderId="15" xfId="0" applyFont="1" applyFill="1" applyBorder="1" applyAlignment="1">
      <alignment horizontal="center" textRotation="45"/>
    </xf>
    <xf numFmtId="0" fontId="29" fillId="2" borderId="26" xfId="0" applyFont="1" applyFill="1" applyBorder="1" applyAlignment="1">
      <alignment horizontal="center" textRotation="90"/>
    </xf>
    <xf numFmtId="0" fontId="30" fillId="3" borderId="28" xfId="0" applyFont="1" applyFill="1" applyBorder="1" applyAlignment="1">
      <alignment horizontal="center" textRotation="45"/>
    </xf>
    <xf numFmtId="0" fontId="39" fillId="0" borderId="27" xfId="0" applyFont="1" applyBorder="1"/>
    <xf numFmtId="1" fontId="39" fillId="0" borderId="27" xfId="0" applyNumberFormat="1" applyFont="1" applyFill="1" applyBorder="1" applyAlignment="1">
      <alignment horizontal="center"/>
    </xf>
    <xf numFmtId="0" fontId="39" fillId="0" borderId="11" xfId="0" applyFont="1" applyBorder="1"/>
    <xf numFmtId="0" fontId="31" fillId="2" borderId="29" xfId="0" applyFont="1" applyFill="1" applyBorder="1"/>
    <xf numFmtId="0" fontId="0" fillId="0" borderId="29" xfId="0" applyBorder="1"/>
    <xf numFmtId="0" fontId="39" fillId="0" borderId="27" xfId="0" applyNumberFormat="1" applyFont="1" applyFill="1" applyBorder="1" applyAlignment="1">
      <alignment horizontal="center"/>
    </xf>
    <xf numFmtId="0" fontId="39" fillId="0" borderId="27" xfId="0" applyFont="1" applyBorder="1" applyAlignment="1">
      <alignment horizontal="center"/>
    </xf>
    <xf numFmtId="0" fontId="1" fillId="6" borderId="1" xfId="0" applyFont="1" applyFill="1" applyBorder="1" applyAlignment="1">
      <alignment horizontal="center" textRotation="90"/>
    </xf>
    <xf numFmtId="0" fontId="1" fillId="6" borderId="3" xfId="0" applyFont="1" applyFill="1" applyBorder="1" applyAlignment="1">
      <alignment horizontal="center" textRotation="90"/>
    </xf>
    <xf numFmtId="0" fontId="0" fillId="0" borderId="0" xfId="0" applyBorder="1" applyAlignment="1">
      <alignment horizontal="center" textRotation="90"/>
    </xf>
    <xf numFmtId="0" fontId="5" fillId="3" borderId="0" xfId="0" applyFont="1" applyFill="1" applyBorder="1" applyAlignment="1">
      <alignment horizontal="center" textRotation="45"/>
    </xf>
    <xf numFmtId="0" fontId="25" fillId="0" borderId="11" xfId="0" applyFont="1" applyBorder="1" applyAlignment="1">
      <alignment horizontal="center" textRotation="90"/>
    </xf>
    <xf numFmtId="0" fontId="5" fillId="3" borderId="30" xfId="0" applyFont="1" applyFill="1" applyBorder="1" applyAlignment="1">
      <alignment horizontal="center" textRotation="45"/>
    </xf>
    <xf numFmtId="0" fontId="0" fillId="0" borderId="30" xfId="0" applyBorder="1" applyAlignment="1">
      <alignment horizontal="center" textRotation="90"/>
    </xf>
    <xf numFmtId="0" fontId="0" fillId="0" borderId="30" xfId="0" applyBorder="1"/>
    <xf numFmtId="0" fontId="10" fillId="13" borderId="2" xfId="0" applyFont="1" applyFill="1" applyBorder="1" applyAlignment="1">
      <alignment horizontal="center" textRotation="45"/>
    </xf>
    <xf numFmtId="0" fontId="2" fillId="13" borderId="0" xfId="0" applyFont="1" applyFill="1"/>
    <xf numFmtId="0" fontId="39" fillId="0" borderId="12" xfId="0" applyFont="1" applyBorder="1"/>
    <xf numFmtId="14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left" inden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0" fillId="4" borderId="31" xfId="0" applyNumberFormat="1" applyFill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42" fillId="0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center" textRotation="90" wrapText="1"/>
    </xf>
    <xf numFmtId="0" fontId="37" fillId="0" borderId="23" xfId="0" applyFont="1" applyBorder="1" applyAlignment="1">
      <alignment horizontal="center" textRotation="90" wrapText="1"/>
    </xf>
    <xf numFmtId="0" fontId="39" fillId="0" borderId="0" xfId="0" applyFont="1" applyBorder="1"/>
    <xf numFmtId="0" fontId="39" fillId="0" borderId="0" xfId="0" applyFont="1" applyFill="1" applyBorder="1"/>
    <xf numFmtId="0" fontId="31" fillId="0" borderId="0" xfId="0" applyFont="1" applyBorder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1" fillId="0" borderId="0" xfId="0" applyFont="1" applyFill="1" applyBorder="1"/>
    <xf numFmtId="0" fontId="10" fillId="3" borderId="32" xfId="0" applyFont="1" applyFill="1" applyBorder="1" applyAlignment="1">
      <alignment horizontal="center" textRotation="45"/>
    </xf>
    <xf numFmtId="0" fontId="0" fillId="0" borderId="27" xfId="0" applyBorder="1"/>
    <xf numFmtId="0" fontId="0" fillId="0" borderId="0" xfId="0" applyFill="1" applyBorder="1"/>
    <xf numFmtId="14" fontId="0" fillId="0" borderId="2" xfId="0" applyNumberFormat="1" applyFill="1" applyBorder="1" applyAlignment="1">
      <alignment horizontal="center"/>
    </xf>
    <xf numFmtId="0" fontId="37" fillId="13" borderId="1" xfId="0" applyFont="1" applyFill="1" applyBorder="1" applyAlignment="1">
      <alignment horizontal="center" textRotation="90" wrapText="1"/>
    </xf>
    <xf numFmtId="0" fontId="9" fillId="3" borderId="0" xfId="0" applyFont="1" applyFill="1" applyBorder="1" applyAlignment="1">
      <alignment horizontal="center"/>
    </xf>
    <xf numFmtId="1" fontId="28" fillId="10" borderId="33" xfId="0" applyNumberFormat="1" applyFont="1" applyFill="1" applyBorder="1" applyAlignment="1">
      <alignment horizontal="center" textRotation="90"/>
    </xf>
    <xf numFmtId="0" fontId="9" fillId="3" borderId="3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textRotation="90" wrapText="1"/>
    </xf>
    <xf numFmtId="0" fontId="1" fillId="12" borderId="1" xfId="0" applyFont="1" applyFill="1" applyBorder="1" applyAlignment="1">
      <alignment horizontal="center" textRotation="90" wrapText="1"/>
    </xf>
    <xf numFmtId="0" fontId="37" fillId="14" borderId="1" xfId="0" applyFont="1" applyFill="1" applyBorder="1" applyAlignment="1">
      <alignment horizontal="center" textRotation="90"/>
    </xf>
    <xf numFmtId="0" fontId="38" fillId="14" borderId="2" xfId="0" applyFont="1" applyFill="1" applyBorder="1" applyAlignment="1">
      <alignment horizontal="center" textRotation="45"/>
    </xf>
    <xf numFmtId="0" fontId="39" fillId="14" borderId="1" xfId="0" applyFont="1" applyFill="1" applyBorder="1"/>
    <xf numFmtId="0" fontId="39" fillId="14" borderId="0" xfId="0" applyFont="1" applyFill="1"/>
    <xf numFmtId="1" fontId="1" fillId="4" borderId="33" xfId="0" applyNumberFormat="1" applyFont="1" applyFill="1" applyBorder="1" applyAlignment="1">
      <alignment horizontal="center" textRotation="90"/>
    </xf>
    <xf numFmtId="0" fontId="4" fillId="12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14" borderId="1" xfId="0" applyFont="1" applyFill="1" applyBorder="1" applyAlignment="1">
      <alignment horizontal="center"/>
    </xf>
    <xf numFmtId="0" fontId="39" fillId="14" borderId="0" xfId="0" applyFont="1" applyFill="1" applyAlignment="1">
      <alignment horizontal="center"/>
    </xf>
    <xf numFmtId="0" fontId="1" fillId="0" borderId="1" xfId="0" applyFont="1" applyBorder="1" applyAlignment="1">
      <alignment horizontal="left" indent="2"/>
    </xf>
    <xf numFmtId="0" fontId="4" fillId="14" borderId="1" xfId="0" applyFont="1" applyFill="1" applyBorder="1" applyAlignment="1">
      <alignment horizontal="center" textRotation="90"/>
    </xf>
    <xf numFmtId="0" fontId="5" fillId="14" borderId="2" xfId="0" applyFont="1" applyFill="1" applyBorder="1" applyAlignment="1">
      <alignment horizontal="center" textRotation="45"/>
    </xf>
    <xf numFmtId="0" fontId="0" fillId="14" borderId="1" xfId="0" applyFill="1" applyBorder="1"/>
    <xf numFmtId="0" fontId="0" fillId="14" borderId="0" xfId="0" applyFill="1"/>
    <xf numFmtId="1" fontId="1" fillId="10" borderId="33" xfId="0" applyNumberFormat="1" applyFont="1" applyFill="1" applyBorder="1" applyAlignment="1">
      <alignment horizontal="center" textRotation="90"/>
    </xf>
    <xf numFmtId="14" fontId="0" fillId="0" borderId="3" xfId="0" applyNumberFormat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1" fontId="4" fillId="10" borderId="33" xfId="0" applyNumberFormat="1" applyFont="1" applyFill="1" applyBorder="1" applyAlignment="1">
      <alignment horizontal="center" textRotation="90"/>
    </xf>
    <xf numFmtId="0" fontId="25" fillId="0" borderId="1" xfId="0" applyFont="1" applyBorder="1" applyAlignment="1">
      <alignment horizontal="center" textRotation="90" wrapText="1"/>
    </xf>
    <xf numFmtId="0" fontId="34" fillId="14" borderId="1" xfId="0" applyFont="1" applyFill="1" applyBorder="1" applyAlignment="1">
      <alignment horizontal="center" textRotation="90"/>
    </xf>
    <xf numFmtId="0" fontId="36" fillId="14" borderId="1" xfId="0" applyFont="1" applyFill="1" applyBorder="1"/>
    <xf numFmtId="0" fontId="17" fillId="3" borderId="2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28" fillId="6" borderId="1" xfId="0" applyFont="1" applyFill="1" applyBorder="1" applyAlignment="1">
      <alignment horizontal="center" textRotation="90"/>
    </xf>
    <xf numFmtId="0" fontId="2" fillId="0" borderId="27" xfId="0" applyFont="1" applyBorder="1"/>
    <xf numFmtId="0" fontId="34" fillId="0" borderId="2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9" fillId="0" borderId="12" xfId="0" applyNumberFormat="1" applyFont="1" applyFill="1" applyBorder="1" applyAlignment="1">
      <alignment horizontal="center"/>
    </xf>
    <xf numFmtId="1" fontId="1" fillId="11" borderId="20" xfId="0" applyNumberFormat="1" applyFont="1" applyFill="1" applyBorder="1" applyAlignment="1">
      <alignment horizontal="center"/>
    </xf>
    <xf numFmtId="1" fontId="0" fillId="12" borderId="20" xfId="0" applyNumberFormat="1" applyFill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7" xfId="0" applyNumberFormat="1" applyFont="1" applyFill="1" applyBorder="1" applyAlignment="1">
      <alignment horizontal="right"/>
    </xf>
    <xf numFmtId="1" fontId="31" fillId="0" borderId="3" xfId="0" applyNumberFormat="1" applyFont="1" applyFill="1" applyBorder="1" applyAlignment="1">
      <alignment horizontal="center"/>
    </xf>
    <xf numFmtId="0" fontId="25" fillId="12" borderId="1" xfId="0" applyFont="1" applyFill="1" applyBorder="1"/>
    <xf numFmtId="0" fontId="0" fillId="0" borderId="1" xfId="0" applyFill="1" applyBorder="1" applyAlignment="1">
      <alignment horizontal="left"/>
    </xf>
    <xf numFmtId="14" fontId="0" fillId="0" borderId="20" xfId="0" applyNumberFormat="1" applyFill="1" applyBorder="1" applyAlignment="1">
      <alignment horizontal="center"/>
    </xf>
    <xf numFmtId="0" fontId="1" fillId="15" borderId="1" xfId="0" applyFont="1" applyFill="1" applyBorder="1" applyAlignment="1">
      <alignment horizontal="center" textRotation="90" wrapText="1"/>
    </xf>
    <xf numFmtId="1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textRotation="90" wrapText="1"/>
    </xf>
    <xf numFmtId="1" fontId="0" fillId="2" borderId="1" xfId="0" applyNumberFormat="1" applyFill="1" applyBorder="1" applyAlignment="1">
      <alignment horizontal="center"/>
    </xf>
    <xf numFmtId="14" fontId="0" fillId="2" borderId="20" xfId="0" applyNumberForma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1" fillId="11" borderId="1" xfId="0" applyNumberFormat="1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0" fontId="6" fillId="6" borderId="11" xfId="0" applyNumberFormat="1" applyFont="1" applyFill="1" applyBorder="1" applyAlignment="1">
      <alignment horizontal="right"/>
    </xf>
    <xf numFmtId="1" fontId="31" fillId="0" borderId="27" xfId="0" applyNumberFormat="1" applyFont="1" applyFill="1" applyBorder="1" applyAlignment="1">
      <alignment horizontal="center"/>
    </xf>
    <xf numFmtId="1" fontId="39" fillId="0" borderId="3" xfId="0" applyNumberFormat="1" applyFon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4" borderId="22" xfId="0" applyNumberFormat="1" applyFill="1" applyBorder="1" applyAlignment="1">
      <alignment horizontal="center"/>
    </xf>
    <xf numFmtId="0" fontId="31" fillId="13" borderId="1" xfId="0" applyFont="1" applyFill="1" applyBorder="1"/>
    <xf numFmtId="0" fontId="39" fillId="16" borderId="1" xfId="0" applyFont="1" applyFill="1" applyBorder="1"/>
    <xf numFmtId="0" fontId="31" fillId="0" borderId="23" xfId="0" applyFont="1" applyBorder="1"/>
    <xf numFmtId="0" fontId="31" fillId="0" borderId="27" xfId="0" applyFont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4" xfId="0" applyFont="1" applyBorder="1"/>
    <xf numFmtId="0" fontId="0" fillId="0" borderId="1" xfId="0" applyFont="1" applyFill="1" applyBorder="1" applyAlignment="1">
      <alignment horizontal="left"/>
    </xf>
    <xf numFmtId="0" fontId="7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center"/>
    </xf>
    <xf numFmtId="14" fontId="0" fillId="0" borderId="11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9" fillId="0" borderId="34" xfId="0" applyFont="1" applyBorder="1"/>
    <xf numFmtId="0" fontId="31" fillId="0" borderId="11" xfId="0" applyFont="1" applyBorder="1"/>
    <xf numFmtId="0" fontId="0" fillId="0" borderId="34" xfId="0" applyBorder="1"/>
    <xf numFmtId="0" fontId="31" fillId="0" borderId="29" xfId="0" applyFont="1" applyBorder="1"/>
    <xf numFmtId="1" fontId="1" fillId="0" borderId="35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4" borderId="35" xfId="0" applyNumberFormat="1" applyFill="1" applyBorder="1" applyAlignment="1">
      <alignment horizontal="center"/>
    </xf>
    <xf numFmtId="0" fontId="6" fillId="12" borderId="12" xfId="0" applyNumberFormat="1" applyFont="1" applyFill="1" applyBorder="1" applyAlignment="1">
      <alignment horizontal="right"/>
    </xf>
    <xf numFmtId="0" fontId="6" fillId="12" borderId="2" xfId="0" applyNumberFormat="1" applyFont="1" applyFill="1" applyBorder="1" applyAlignment="1">
      <alignment horizontal="right"/>
    </xf>
    <xf numFmtId="0" fontId="6" fillId="5" borderId="2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9" fillId="14" borderId="2" xfId="0" applyFont="1" applyFill="1" applyBorder="1"/>
    <xf numFmtId="0" fontId="31" fillId="2" borderId="12" xfId="0" applyFont="1" applyFill="1" applyBorder="1"/>
    <xf numFmtId="0" fontId="31" fillId="2" borderId="2" xfId="0" applyFont="1" applyFill="1" applyBorder="1"/>
    <xf numFmtId="0" fontId="0" fillId="0" borderId="20" xfId="0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0" xfId="0" applyFont="1" applyBorder="1" applyAlignment="1">
      <alignment horizontal="left" indent="1"/>
    </xf>
    <xf numFmtId="0" fontId="39" fillId="0" borderId="20" xfId="0" applyFont="1" applyBorder="1" applyAlignment="1">
      <alignment horizontal="center"/>
    </xf>
    <xf numFmtId="0" fontId="6" fillId="12" borderId="20" xfId="0" applyNumberFormat="1" applyFont="1" applyFill="1" applyBorder="1" applyAlignment="1">
      <alignment horizontal="right"/>
    </xf>
    <xf numFmtId="0" fontId="6" fillId="5" borderId="20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39" fillId="0" borderId="20" xfId="0" applyFont="1" applyBorder="1"/>
    <xf numFmtId="0" fontId="39" fillId="13" borderId="20" xfId="0" applyFont="1" applyFill="1" applyBorder="1"/>
    <xf numFmtId="0" fontId="39" fillId="14" borderId="20" xfId="0" applyFont="1" applyFill="1" applyBorder="1"/>
    <xf numFmtId="1" fontId="31" fillId="0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1" fontId="39" fillId="0" borderId="1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14" fontId="0" fillId="0" borderId="9" xfId="0" applyNumberFormat="1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" fontId="1" fillId="11" borderId="35" xfId="0" applyNumberFormat="1" applyFont="1" applyFill="1" applyBorder="1" applyAlignment="1">
      <alignment horizontal="center"/>
    </xf>
    <xf numFmtId="1" fontId="0" fillId="12" borderId="35" xfId="0" applyNumberFormat="1" applyFill="1" applyBorder="1" applyAlignment="1">
      <alignment horizontal="center"/>
    </xf>
    <xf numFmtId="0" fontId="31" fillId="0" borderId="36" xfId="0" applyFont="1" applyBorder="1" applyAlignment="1">
      <alignment horizontal="center"/>
    </xf>
    <xf numFmtId="1" fontId="31" fillId="0" borderId="12" xfId="0" applyNumberFormat="1" applyFont="1" applyFill="1" applyBorder="1" applyAlignment="1">
      <alignment horizontal="center"/>
    </xf>
    <xf numFmtId="0" fontId="31" fillId="0" borderId="2" xfId="0" applyFont="1" applyBorder="1"/>
    <xf numFmtId="0" fontId="31" fillId="13" borderId="20" xfId="0" applyFont="1" applyFill="1" applyBorder="1"/>
    <xf numFmtId="0" fontId="31" fillId="13" borderId="2" xfId="0" applyFont="1" applyFill="1" applyBorder="1"/>
    <xf numFmtId="0" fontId="31" fillId="0" borderId="37" xfId="0" applyFont="1" applyBorder="1"/>
    <xf numFmtId="0" fontId="0" fillId="0" borderId="20" xfId="0" applyBorder="1" applyAlignment="1">
      <alignment horizontal="center"/>
    </xf>
    <xf numFmtId="0" fontId="31" fillId="0" borderId="3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16" borderId="1" xfId="0" applyFont="1" applyFill="1" applyBorder="1"/>
    <xf numFmtId="0" fontId="0" fillId="0" borderId="38" xfId="0" applyBorder="1"/>
    <xf numFmtId="0" fontId="31" fillId="0" borderId="3" xfId="0" applyFont="1" applyFill="1" applyBorder="1"/>
    <xf numFmtId="14" fontId="24" fillId="0" borderId="1" xfId="0" applyNumberFormat="1" applyFont="1" applyFill="1" applyBorder="1" applyAlignment="1">
      <alignment horizontal="center"/>
    </xf>
    <xf numFmtId="0" fontId="2" fillId="0" borderId="38" xfId="0" applyFont="1" applyBorder="1"/>
    <xf numFmtId="1" fontId="0" fillId="0" borderId="20" xfId="0" applyNumberFormat="1" applyFont="1" applyBorder="1" applyAlignment="1">
      <alignment horizontal="center"/>
    </xf>
    <xf numFmtId="0" fontId="31" fillId="0" borderId="27" xfId="0" applyNumberFormat="1" applyFont="1" applyFill="1" applyBorder="1" applyAlignment="1">
      <alignment horizontal="center"/>
    </xf>
    <xf numFmtId="0" fontId="31" fillId="0" borderId="27" xfId="0" applyFont="1" applyFill="1" applyBorder="1"/>
    <xf numFmtId="0" fontId="31" fillId="0" borderId="26" xfId="0" applyFont="1" applyBorder="1"/>
    <xf numFmtId="0" fontId="6" fillId="12" borderId="22" xfId="0" applyNumberFormat="1" applyFont="1" applyFill="1" applyBorder="1" applyAlignment="1">
      <alignment horizontal="right"/>
    </xf>
    <xf numFmtId="0" fontId="6" fillId="5" borderId="21" xfId="0" applyFont="1" applyFill="1" applyBorder="1" applyAlignment="1">
      <alignment horizontal="center"/>
    </xf>
    <xf numFmtId="0" fontId="31" fillId="16" borderId="20" xfId="0" applyFont="1" applyFill="1" applyBorder="1"/>
    <xf numFmtId="0" fontId="31" fillId="2" borderId="39" xfId="0" applyFont="1" applyFill="1" applyBorder="1"/>
    <xf numFmtId="0" fontId="31" fillId="2" borderId="9" xfId="0" applyFont="1" applyFill="1" applyBorder="1"/>
    <xf numFmtId="0" fontId="0" fillId="0" borderId="40" xfId="0" applyBorder="1"/>
    <xf numFmtId="0" fontId="25" fillId="0" borderId="20" xfId="0" applyFont="1" applyBorder="1"/>
    <xf numFmtId="1" fontId="11" fillId="0" borderId="2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14" fontId="0" fillId="0" borderId="20" xfId="0" applyNumberFormat="1" applyFont="1" applyBorder="1" applyAlignment="1">
      <alignment horizontal="center"/>
    </xf>
    <xf numFmtId="0" fontId="31" fillId="0" borderId="1" xfId="0" applyNumberFormat="1" applyFont="1" applyFill="1" applyBorder="1" applyAlignment="1">
      <alignment horizontal="center"/>
    </xf>
    <xf numFmtId="0" fontId="39" fillId="0" borderId="22" xfId="0" applyFont="1" applyBorder="1"/>
    <xf numFmtId="0" fontId="39" fillId="14" borderId="20" xfId="0" applyFont="1" applyFill="1" applyBorder="1" applyAlignment="1">
      <alignment horizontal="center"/>
    </xf>
    <xf numFmtId="0" fontId="39" fillId="0" borderId="9" xfId="0" applyFont="1" applyBorder="1"/>
    <xf numFmtId="1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left"/>
    </xf>
    <xf numFmtId="14" fontId="0" fillId="0" borderId="3" xfId="0" applyNumberFormat="1" applyFill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6" fillId="0" borderId="20" xfId="0" applyFont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4" fillId="0" borderId="1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13" borderId="20" xfId="0" applyFill="1" applyBorder="1"/>
    <xf numFmtId="0" fontId="0" fillId="14" borderId="20" xfId="0" applyFill="1" applyBorder="1"/>
    <xf numFmtId="0" fontId="0" fillId="0" borderId="41" xfId="0" applyBorder="1"/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0" fontId="31" fillId="13" borderId="11" xfId="0" applyFont="1" applyFill="1" applyBorder="1"/>
    <xf numFmtId="1" fontId="0" fillId="4" borderId="2" xfId="0" applyNumberFormat="1" applyFill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13" borderId="15" xfId="0" applyFont="1" applyFill="1" applyBorder="1"/>
    <xf numFmtId="0" fontId="31" fillId="16" borderId="2" xfId="0" applyFont="1" applyFill="1" applyBorder="1"/>
    <xf numFmtId="0" fontId="31" fillId="0" borderId="12" xfId="0" applyFont="1" applyBorder="1"/>
    <xf numFmtId="0" fontId="31" fillId="0" borderId="42" xfId="0" applyFont="1" applyBorder="1"/>
    <xf numFmtId="0" fontId="25" fillId="0" borderId="2" xfId="0" applyFont="1" applyBorder="1"/>
    <xf numFmtId="0" fontId="31" fillId="0" borderId="22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13" borderId="9" xfId="0" applyFont="1" applyFill="1" applyBorder="1"/>
    <xf numFmtId="0" fontId="31" fillId="0" borderId="41" xfId="0" applyFont="1" applyBorder="1"/>
    <xf numFmtId="0" fontId="31" fillId="0" borderId="12" xfId="0" applyFont="1" applyBorder="1" applyAlignment="1">
      <alignment horizontal="center"/>
    </xf>
    <xf numFmtId="0" fontId="6" fillId="12" borderId="43" xfId="0" applyNumberFormat="1" applyFont="1" applyFill="1" applyBorder="1" applyAlignment="1">
      <alignment horizontal="right"/>
    </xf>
    <xf numFmtId="0" fontId="6" fillId="12" borderId="35" xfId="0" applyNumberFormat="1" applyFont="1" applyFill="1" applyBorder="1" applyAlignment="1">
      <alignment horizontal="right"/>
    </xf>
    <xf numFmtId="0" fontId="6" fillId="5" borderId="35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31" fillId="13" borderId="30" xfId="0" applyFont="1" applyFill="1" applyBorder="1"/>
    <xf numFmtId="0" fontId="31" fillId="16" borderId="35" xfId="0" applyFont="1" applyFill="1" applyBorder="1"/>
    <xf numFmtId="0" fontId="31" fillId="0" borderId="43" xfId="0" applyFont="1" applyBorder="1"/>
    <xf numFmtId="0" fontId="31" fillId="0" borderId="45" xfId="0" applyFont="1" applyBorder="1"/>
    <xf numFmtId="0" fontId="0" fillId="0" borderId="35" xfId="0" applyBorder="1" applyAlignment="1">
      <alignment horizontal="center"/>
    </xf>
    <xf numFmtId="0" fontId="0" fillId="0" borderId="35" xfId="0" applyBorder="1"/>
    <xf numFmtId="0" fontId="25" fillId="0" borderId="35" xfId="0" applyFont="1" applyBorder="1"/>
    <xf numFmtId="0" fontId="0" fillId="0" borderId="26" xfId="0" applyBorder="1" applyAlignment="1">
      <alignment horizontal="center"/>
    </xf>
    <xf numFmtId="0" fontId="39" fillId="0" borderId="43" xfId="0" applyFont="1" applyBorder="1"/>
    <xf numFmtId="0" fontId="39" fillId="0" borderId="35" xfId="0" applyFont="1" applyBorder="1"/>
    <xf numFmtId="0" fontId="39" fillId="13" borderId="11" xfId="0" applyFont="1" applyFill="1" applyBorder="1"/>
    <xf numFmtId="0" fontId="39" fillId="13" borderId="9" xfId="0" applyFont="1" applyFill="1" applyBorder="1"/>
    <xf numFmtId="0" fontId="39" fillId="13" borderId="15" xfId="0" applyFont="1" applyFill="1" applyBorder="1"/>
    <xf numFmtId="0" fontId="39" fillId="13" borderId="30" xfId="0" applyFont="1" applyFill="1" applyBorder="1"/>
    <xf numFmtId="0" fontId="39" fillId="14" borderId="35" xfId="0" applyFont="1" applyFill="1" applyBorder="1"/>
    <xf numFmtId="0" fontId="39" fillId="0" borderId="41" xfId="0" applyFont="1" applyBorder="1"/>
    <xf numFmtId="0" fontId="39" fillId="0" borderId="42" xfId="0" applyFont="1" applyBorder="1"/>
    <xf numFmtId="0" fontId="39" fillId="0" borderId="45" xfId="0" applyFont="1" applyBorder="1"/>
    <xf numFmtId="1" fontId="24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0" fillId="0" borderId="26" xfId="0" applyBorder="1"/>
    <xf numFmtId="1" fontId="0" fillId="4" borderId="46" xfId="0" applyNumberForma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31" fillId="17" borderId="1" xfId="0" applyFont="1" applyFill="1" applyBorder="1"/>
    <xf numFmtId="0" fontId="31" fillId="0" borderId="27" xfId="0" applyFont="1" applyBorder="1"/>
    <xf numFmtId="0" fontId="6" fillId="5" borderId="30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36" fillId="0" borderId="34" xfId="0" applyFont="1" applyBorder="1"/>
    <xf numFmtId="1" fontId="0" fillId="4" borderId="1" xfId="0" applyNumberFormat="1" applyFill="1" applyBorder="1"/>
    <xf numFmtId="3" fontId="3" fillId="0" borderId="1" xfId="0" applyNumberFormat="1" applyFont="1" applyBorder="1"/>
    <xf numFmtId="3" fontId="3" fillId="0" borderId="17" xfId="0" applyNumberFormat="1" applyFont="1" applyBorder="1"/>
    <xf numFmtId="0" fontId="36" fillId="0" borderId="11" xfId="0" applyFont="1" applyBorder="1"/>
    <xf numFmtId="0" fontId="36" fillId="0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31" fillId="19" borderId="1" xfId="0" applyFont="1" applyFill="1" applyBorder="1"/>
    <xf numFmtId="1" fontId="1" fillId="18" borderId="1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/>
    </xf>
    <xf numFmtId="0" fontId="6" fillId="1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6" fillId="12" borderId="3" xfId="0" applyNumberFormat="1" applyFont="1" applyFill="1" applyBorder="1" applyAlignment="1">
      <alignment horizontal="center"/>
    </xf>
    <xf numFmtId="0" fontId="31" fillId="0" borderId="47" xfId="0" applyFont="1" applyBorder="1"/>
    <xf numFmtId="0" fontId="0" fillId="0" borderId="47" xfId="0" applyBorder="1"/>
    <xf numFmtId="0" fontId="0" fillId="0" borderId="22" xfId="0" applyNumberFormat="1" applyFill="1" applyBorder="1" applyAlignment="1">
      <alignment horizontal="center"/>
    </xf>
    <xf numFmtId="0" fontId="31" fillId="17" borderId="20" xfId="0" applyFont="1" applyFill="1" applyBorder="1"/>
    <xf numFmtId="0" fontId="31" fillId="0" borderId="48" xfId="0" applyFont="1" applyBorder="1"/>
    <xf numFmtId="0" fontId="0" fillId="0" borderId="39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2" fillId="13" borderId="20" xfId="0" applyFont="1" applyFill="1" applyBorder="1"/>
    <xf numFmtId="1" fontId="8" fillId="0" borderId="1" xfId="0" applyNumberFormat="1" applyFont="1" applyFill="1" applyBorder="1" applyAlignment="1">
      <alignment horizontal="center"/>
    </xf>
    <xf numFmtId="1" fontId="1" fillId="4" borderId="21" xfId="0" applyNumberFormat="1" applyFont="1" applyFill="1" applyBorder="1" applyAlignment="1">
      <alignment horizontal="center"/>
    </xf>
    <xf numFmtId="0" fontId="0" fillId="12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45" fillId="0" borderId="3" xfId="0" applyNumberFormat="1" applyFont="1" applyFill="1" applyBorder="1" applyAlignment="1">
      <alignment horizontal="center"/>
    </xf>
    <xf numFmtId="0" fontId="45" fillId="0" borderId="1" xfId="0" applyFont="1" applyBorder="1"/>
    <xf numFmtId="0" fontId="45" fillId="17" borderId="1" xfId="0" applyFont="1" applyFill="1" applyBorder="1"/>
    <xf numFmtId="0" fontId="45" fillId="16" borderId="1" xfId="0" applyFont="1" applyFill="1" applyBorder="1"/>
    <xf numFmtId="0" fontId="45" fillId="0" borderId="11" xfId="0" applyFont="1" applyBorder="1"/>
    <xf numFmtId="0" fontId="45" fillId="0" borderId="34" xfId="0" applyFont="1" applyBorder="1"/>
    <xf numFmtId="0" fontId="45" fillId="2" borderId="3" xfId="0" applyFont="1" applyFill="1" applyBorder="1"/>
    <xf numFmtId="0" fontId="45" fillId="2" borderId="1" xfId="0" applyFont="1" applyFill="1" applyBorder="1"/>
    <xf numFmtId="0" fontId="3" fillId="0" borderId="1" xfId="0" applyFont="1" applyBorder="1"/>
    <xf numFmtId="0" fontId="46" fillId="0" borderId="1" xfId="0" applyFont="1" applyBorder="1"/>
    <xf numFmtId="0" fontId="1" fillId="15" borderId="1" xfId="0" applyFont="1" applyFill="1" applyBorder="1" applyAlignment="1">
      <alignment horizontal="left" indent="1"/>
    </xf>
    <xf numFmtId="1" fontId="1" fillId="4" borderId="17" xfId="0" applyNumberFormat="1" applyFont="1" applyFill="1" applyBorder="1" applyAlignment="1">
      <alignment horizontal="center"/>
    </xf>
    <xf numFmtId="0" fontId="45" fillId="0" borderId="3" xfId="0" applyFont="1" applyFill="1" applyBorder="1"/>
    <xf numFmtId="0" fontId="0" fillId="12" borderId="3" xfId="0" applyNumberFormat="1" applyFont="1" applyFill="1" applyBorder="1" applyAlignment="1">
      <alignment horizontal="right"/>
    </xf>
    <xf numFmtId="0" fontId="45" fillId="0" borderId="1" xfId="0" applyFont="1" applyFill="1" applyBorder="1"/>
    <xf numFmtId="0" fontId="45" fillId="0" borderId="1" xfId="0" applyNumberFormat="1" applyFont="1" applyFill="1" applyBorder="1" applyAlignment="1">
      <alignment horizontal="center"/>
    </xf>
    <xf numFmtId="0" fontId="45" fillId="0" borderId="23" xfId="0" applyFont="1" applyBorder="1"/>
    <xf numFmtId="0" fontId="45" fillId="2" borderId="29" xfId="0" applyFont="1" applyFill="1" applyBorder="1"/>
    <xf numFmtId="0" fontId="3" fillId="0" borderId="3" xfId="0" applyFont="1" applyBorder="1"/>
    <xf numFmtId="14" fontId="0" fillId="0" borderId="20" xfId="0" applyNumberFormat="1" applyFont="1" applyFill="1" applyBorder="1" applyAlignment="1">
      <alignment horizontal="center"/>
    </xf>
    <xf numFmtId="0" fontId="0" fillId="12" borderId="20" xfId="0" applyNumberFormat="1" applyFont="1" applyFill="1" applyBorder="1" applyAlignment="1">
      <alignment horizontal="right"/>
    </xf>
    <xf numFmtId="0" fontId="0" fillId="5" borderId="20" xfId="0" applyFont="1" applyFill="1" applyBorder="1" applyAlignment="1">
      <alignment horizontal="center"/>
    </xf>
    <xf numFmtId="0" fontId="0" fillId="5" borderId="21" xfId="0" applyFont="1" applyFill="1" applyBorder="1" applyAlignment="1">
      <alignment horizontal="center"/>
    </xf>
    <xf numFmtId="0" fontId="45" fillId="0" borderId="22" xfId="0" applyFont="1" applyFill="1" applyBorder="1"/>
    <xf numFmtId="0" fontId="45" fillId="0" borderId="20" xfId="0" applyFont="1" applyBorder="1"/>
    <xf numFmtId="0" fontId="45" fillId="17" borderId="20" xfId="0" applyFont="1" applyFill="1" applyBorder="1"/>
    <xf numFmtId="0" fontId="45" fillId="16" borderId="20" xfId="0" applyFont="1" applyFill="1" applyBorder="1"/>
    <xf numFmtId="0" fontId="45" fillId="0" borderId="9" xfId="0" applyFont="1" applyBorder="1"/>
    <xf numFmtId="0" fontId="45" fillId="0" borderId="41" xfId="0" applyFont="1" applyBorder="1"/>
    <xf numFmtId="0" fontId="45" fillId="2" borderId="22" xfId="0" applyFont="1" applyFill="1" applyBorder="1"/>
    <xf numFmtId="0" fontId="45" fillId="2" borderId="20" xfId="0" applyFont="1" applyFill="1" applyBorder="1"/>
    <xf numFmtId="0" fontId="3" fillId="0" borderId="20" xfId="0" applyFont="1" applyBorder="1"/>
    <xf numFmtId="0" fontId="46" fillId="0" borderId="20" xfId="0" applyFont="1" applyBorder="1"/>
    <xf numFmtId="1" fontId="3" fillId="0" borderId="11" xfId="0" applyNumberFormat="1" applyFont="1" applyBorder="1" applyAlignment="1">
      <alignment horizontal="center"/>
    </xf>
    <xf numFmtId="0" fontId="0" fillId="0" borderId="1" xfId="0" applyFill="1" applyBorder="1" applyAlignment="1"/>
    <xf numFmtId="0" fontId="0" fillId="5" borderId="11" xfId="0" applyFont="1" applyFill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13" borderId="1" xfId="0" applyFont="1" applyFill="1" applyBorder="1"/>
    <xf numFmtId="0" fontId="45" fillId="0" borderId="3" xfId="0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1" fillId="4" borderId="31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/>
    <xf numFmtId="0" fontId="0" fillId="5" borderId="9" xfId="0" applyFont="1" applyFill="1" applyBorder="1" applyAlignment="1">
      <alignment horizontal="center"/>
    </xf>
    <xf numFmtId="0" fontId="45" fillId="0" borderId="22" xfId="0" applyFont="1" applyBorder="1" applyAlignment="1">
      <alignment horizontal="center"/>
    </xf>
    <xf numFmtId="0" fontId="45" fillId="0" borderId="20" xfId="0" applyFont="1" applyBorder="1" applyAlignment="1">
      <alignment horizontal="center"/>
    </xf>
    <xf numFmtId="0" fontId="45" fillId="13" borderId="20" xfId="0" applyFont="1" applyFill="1" applyBorder="1"/>
    <xf numFmtId="0" fontId="45" fillId="2" borderId="26" xfId="0" applyFont="1" applyFill="1" applyBorder="1"/>
    <xf numFmtId="0" fontId="1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11" borderId="9" xfId="0" quotePrefix="1" applyFont="1" applyFill="1" applyBorder="1" applyAlignment="1">
      <alignment horizontal="center"/>
    </xf>
    <xf numFmtId="0" fontId="19" fillId="11" borderId="10" xfId="0" quotePrefix="1" applyFont="1" applyFill="1" applyBorder="1" applyAlignment="1">
      <alignment horizontal="center"/>
    </xf>
    <xf numFmtId="0" fontId="19" fillId="11" borderId="10" xfId="0" applyFont="1" applyFill="1" applyBorder="1" applyAlignment="1">
      <alignment horizontal="center"/>
    </xf>
    <xf numFmtId="0" fontId="19" fillId="8" borderId="9" xfId="0" quotePrefix="1" applyFont="1" applyFill="1" applyBorder="1" applyAlignment="1">
      <alignment horizontal="center" wrapText="1"/>
    </xf>
    <xf numFmtId="0" fontId="19" fillId="8" borderId="10" xfId="0" quotePrefix="1" applyFont="1" applyFill="1" applyBorder="1" applyAlignment="1">
      <alignment horizontal="center" wrapText="1"/>
    </xf>
    <xf numFmtId="0" fontId="19" fillId="8" borderId="10" xfId="0" applyFont="1" applyFill="1" applyBorder="1" applyAlignment="1">
      <alignment horizontal="center" wrapText="1"/>
    </xf>
    <xf numFmtId="0" fontId="19" fillId="8" borderId="31" xfId="0" applyFont="1" applyFill="1" applyBorder="1" applyAlignment="1">
      <alignment horizontal="center" wrapText="1"/>
    </xf>
    <xf numFmtId="0" fontId="19" fillId="8" borderId="9" xfId="0" quotePrefix="1" applyFont="1" applyFill="1" applyBorder="1" applyAlignment="1">
      <alignment horizontal="center"/>
    </xf>
    <xf numFmtId="0" fontId="19" fillId="8" borderId="10" xfId="0" quotePrefix="1" applyFont="1" applyFill="1" applyBorder="1" applyAlignment="1">
      <alignment horizontal="center"/>
    </xf>
    <xf numFmtId="0" fontId="19" fillId="8" borderId="10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206375</xdr:colOff>
      <xdr:row>1</xdr:row>
      <xdr:rowOff>254000</xdr:rowOff>
    </xdr:from>
    <xdr:to>
      <xdr:col>6</xdr:col>
      <xdr:colOff>243894</xdr:colOff>
      <xdr:row>1</xdr:row>
      <xdr:rowOff>920750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875" y="444500"/>
          <a:ext cx="2771361" cy="666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424815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377190" cy="342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424815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377190" cy="342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0</xdr:col>
      <xdr:colOff>408940</xdr:colOff>
      <xdr:row>0</xdr:row>
      <xdr:rowOff>374650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31750"/>
          <a:ext cx="377190" cy="342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440690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58964</xdr:rowOff>
    </xdr:from>
    <xdr:to>
      <xdr:col>0</xdr:col>
      <xdr:colOff>443865</xdr:colOff>
      <xdr:row>0</xdr:row>
      <xdr:rowOff>401864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8964"/>
          <a:ext cx="377190" cy="342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0</xdr:col>
      <xdr:colOff>405765</xdr:colOff>
      <xdr:row>0</xdr:row>
      <xdr:rowOff>361950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377190" cy="342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415290</xdr:colOff>
      <xdr:row>0</xdr:row>
      <xdr:rowOff>371475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377190" cy="342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424815</xdr:colOff>
      <xdr:row>0</xdr:row>
      <xdr:rowOff>381000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719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79375</xdr:rowOff>
    </xdr:from>
    <xdr:to>
      <xdr:col>0</xdr:col>
      <xdr:colOff>456566</xdr:colOff>
      <xdr:row>0</xdr:row>
      <xdr:rowOff>422275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79375"/>
          <a:ext cx="377190" cy="34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440690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111125</xdr:rowOff>
    </xdr:from>
    <xdr:to>
      <xdr:col>0</xdr:col>
      <xdr:colOff>515938</xdr:colOff>
      <xdr:row>0</xdr:row>
      <xdr:rowOff>507999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111125"/>
          <a:ext cx="436562" cy="3968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111125</xdr:rowOff>
    </xdr:from>
    <xdr:to>
      <xdr:col>0</xdr:col>
      <xdr:colOff>488315</xdr:colOff>
      <xdr:row>0</xdr:row>
      <xdr:rowOff>454025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111125"/>
          <a:ext cx="377190" cy="342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95250</xdr:rowOff>
    </xdr:from>
    <xdr:to>
      <xdr:col>0</xdr:col>
      <xdr:colOff>456565</xdr:colOff>
      <xdr:row>0</xdr:row>
      <xdr:rowOff>438150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95250"/>
          <a:ext cx="377190" cy="342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63500</xdr:rowOff>
    </xdr:from>
    <xdr:to>
      <xdr:col>0</xdr:col>
      <xdr:colOff>424815</xdr:colOff>
      <xdr:row>0</xdr:row>
      <xdr:rowOff>406400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3500"/>
          <a:ext cx="377190" cy="342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47625</xdr:rowOff>
    </xdr:from>
    <xdr:to>
      <xdr:col>0</xdr:col>
      <xdr:colOff>408940</xdr:colOff>
      <xdr:row>0</xdr:row>
      <xdr:rowOff>390525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47625"/>
          <a:ext cx="37719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E54"/>
  <sheetViews>
    <sheetView workbookViewId="0">
      <selection activeCell="H9" sqref="H9"/>
    </sheetView>
  </sheetViews>
  <sheetFormatPr defaultRowHeight="14.4" x14ac:dyDescent="0.3"/>
  <sheetData>
    <row r="1" spans="1:5" x14ac:dyDescent="0.3">
      <c r="A1">
        <v>300</v>
      </c>
      <c r="B1">
        <v>1</v>
      </c>
      <c r="C1">
        <v>195</v>
      </c>
    </row>
    <row r="2" spans="1:5" x14ac:dyDescent="0.3">
      <c r="A2">
        <v>250</v>
      </c>
      <c r="B2">
        <v>2</v>
      </c>
      <c r="C2">
        <v>145</v>
      </c>
    </row>
    <row r="3" spans="1:5" x14ac:dyDescent="0.3">
      <c r="A3">
        <v>180</v>
      </c>
      <c r="B3">
        <v>3</v>
      </c>
      <c r="C3">
        <v>95</v>
      </c>
    </row>
    <row r="4" spans="1:5" x14ac:dyDescent="0.3">
      <c r="B4">
        <v>4</v>
      </c>
      <c r="C4">
        <v>95</v>
      </c>
    </row>
    <row r="5" spans="1:5" x14ac:dyDescent="0.3">
      <c r="B5">
        <v>5</v>
      </c>
      <c r="C5">
        <v>65</v>
      </c>
      <c r="E5">
        <f>(C3+C5)/2</f>
        <v>80</v>
      </c>
    </row>
    <row r="6" spans="1:5" x14ac:dyDescent="0.3">
      <c r="A6">
        <v>90</v>
      </c>
      <c r="B6">
        <v>7</v>
      </c>
      <c r="C6">
        <v>45</v>
      </c>
    </row>
    <row r="7" spans="1:5" x14ac:dyDescent="0.3">
      <c r="A7">
        <v>60</v>
      </c>
      <c r="B7">
        <v>9</v>
      </c>
      <c r="C7">
        <v>25</v>
      </c>
    </row>
    <row r="8" spans="1:5" x14ac:dyDescent="0.3">
      <c r="A8">
        <v>40</v>
      </c>
      <c r="B8">
        <v>10</v>
      </c>
      <c r="C8">
        <v>10</v>
      </c>
    </row>
    <row r="9" spans="1:5" x14ac:dyDescent="0.3">
      <c r="A9">
        <v>20</v>
      </c>
      <c r="B9">
        <v>11</v>
      </c>
      <c r="C9">
        <v>10</v>
      </c>
    </row>
    <row r="10" spans="1:5" x14ac:dyDescent="0.3">
      <c r="B10">
        <v>12</v>
      </c>
      <c r="C10">
        <v>10</v>
      </c>
    </row>
    <row r="11" spans="1:5" x14ac:dyDescent="0.3">
      <c r="B11">
        <v>13</v>
      </c>
      <c r="C11">
        <v>10</v>
      </c>
    </row>
    <row r="12" spans="1:5" x14ac:dyDescent="0.3">
      <c r="B12">
        <v>14</v>
      </c>
      <c r="C12">
        <v>10</v>
      </c>
    </row>
    <row r="13" spans="1:5" x14ac:dyDescent="0.3">
      <c r="B13">
        <v>15</v>
      </c>
      <c r="C13">
        <v>10</v>
      </c>
    </row>
    <row r="14" spans="1:5" x14ac:dyDescent="0.3">
      <c r="B14">
        <v>16</v>
      </c>
      <c r="C14">
        <v>10</v>
      </c>
    </row>
    <row r="15" spans="1:5" x14ac:dyDescent="0.3">
      <c r="B15">
        <v>17</v>
      </c>
      <c r="C15">
        <v>10</v>
      </c>
    </row>
    <row r="16" spans="1:5" x14ac:dyDescent="0.3">
      <c r="B16">
        <v>18</v>
      </c>
      <c r="C16">
        <v>10</v>
      </c>
    </row>
    <row r="17" spans="2:3" x14ac:dyDescent="0.3">
      <c r="B17">
        <v>19</v>
      </c>
      <c r="C17">
        <v>10</v>
      </c>
    </row>
    <row r="18" spans="2:3" x14ac:dyDescent="0.3">
      <c r="B18">
        <v>20</v>
      </c>
      <c r="C18">
        <v>10</v>
      </c>
    </row>
    <row r="19" spans="2:3" x14ac:dyDescent="0.3">
      <c r="B19">
        <v>21</v>
      </c>
      <c r="C19">
        <v>10</v>
      </c>
    </row>
    <row r="20" spans="2:3" x14ac:dyDescent="0.3">
      <c r="B20">
        <v>22</v>
      </c>
      <c r="C20">
        <v>10</v>
      </c>
    </row>
    <row r="21" spans="2:3" x14ac:dyDescent="0.3">
      <c r="B21">
        <v>23</v>
      </c>
      <c r="C21">
        <v>10</v>
      </c>
    </row>
    <row r="22" spans="2:3" x14ac:dyDescent="0.3">
      <c r="B22">
        <v>24</v>
      </c>
      <c r="C22">
        <v>10</v>
      </c>
    </row>
    <row r="23" spans="2:3" x14ac:dyDescent="0.3">
      <c r="B23">
        <v>25</v>
      </c>
      <c r="C23">
        <v>10</v>
      </c>
    </row>
    <row r="24" spans="2:3" x14ac:dyDescent="0.3">
      <c r="B24">
        <v>25</v>
      </c>
      <c r="C24">
        <v>10</v>
      </c>
    </row>
    <row r="25" spans="2:3" x14ac:dyDescent="0.3">
      <c r="B25">
        <v>26</v>
      </c>
      <c r="C25">
        <v>10</v>
      </c>
    </row>
    <row r="26" spans="2:3" x14ac:dyDescent="0.3">
      <c r="B26">
        <v>27</v>
      </c>
      <c r="C26">
        <v>10</v>
      </c>
    </row>
    <row r="27" spans="2:3" x14ac:dyDescent="0.3">
      <c r="B27">
        <v>28</v>
      </c>
      <c r="C27">
        <v>10</v>
      </c>
    </row>
    <row r="28" spans="2:3" x14ac:dyDescent="0.3">
      <c r="B28">
        <v>29</v>
      </c>
      <c r="C28">
        <v>10</v>
      </c>
    </row>
    <row r="29" spans="2:3" x14ac:dyDescent="0.3">
      <c r="B29">
        <v>30</v>
      </c>
      <c r="C29">
        <v>10</v>
      </c>
    </row>
    <row r="30" spans="2:3" x14ac:dyDescent="0.3">
      <c r="B30">
        <v>31</v>
      </c>
      <c r="C30">
        <v>10</v>
      </c>
    </row>
    <row r="31" spans="2:3" x14ac:dyDescent="0.3">
      <c r="B31">
        <v>32</v>
      </c>
      <c r="C31">
        <v>10</v>
      </c>
    </row>
    <row r="32" spans="2:3" x14ac:dyDescent="0.3">
      <c r="B32">
        <v>33</v>
      </c>
      <c r="C32">
        <v>10</v>
      </c>
    </row>
    <row r="33" spans="2:3" x14ac:dyDescent="0.3">
      <c r="B33">
        <v>34</v>
      </c>
      <c r="C33">
        <v>10</v>
      </c>
    </row>
    <row r="34" spans="2:3" x14ac:dyDescent="0.3">
      <c r="B34">
        <v>35</v>
      </c>
      <c r="C34">
        <v>10</v>
      </c>
    </row>
    <row r="35" spans="2:3" x14ac:dyDescent="0.3">
      <c r="B35">
        <v>36</v>
      </c>
      <c r="C35">
        <v>10</v>
      </c>
    </row>
    <row r="36" spans="2:3" x14ac:dyDescent="0.3">
      <c r="B36">
        <v>37</v>
      </c>
      <c r="C36">
        <v>10</v>
      </c>
    </row>
    <row r="37" spans="2:3" x14ac:dyDescent="0.3">
      <c r="B37">
        <v>38</v>
      </c>
      <c r="C37">
        <v>10</v>
      </c>
    </row>
    <row r="38" spans="2:3" x14ac:dyDescent="0.3">
      <c r="B38">
        <v>39</v>
      </c>
      <c r="C38">
        <v>10</v>
      </c>
    </row>
    <row r="39" spans="2:3" x14ac:dyDescent="0.3">
      <c r="B39">
        <v>40</v>
      </c>
      <c r="C39">
        <v>10</v>
      </c>
    </row>
    <row r="40" spans="2:3" x14ac:dyDescent="0.3">
      <c r="B40">
        <v>41</v>
      </c>
      <c r="C40">
        <v>10</v>
      </c>
    </row>
    <row r="41" spans="2:3" x14ac:dyDescent="0.3">
      <c r="B41">
        <v>42</v>
      </c>
      <c r="C41">
        <v>10</v>
      </c>
    </row>
    <row r="42" spans="2:3" x14ac:dyDescent="0.3">
      <c r="B42">
        <v>43</v>
      </c>
      <c r="C42">
        <v>10</v>
      </c>
    </row>
    <row r="43" spans="2:3" x14ac:dyDescent="0.3">
      <c r="B43">
        <v>44</v>
      </c>
      <c r="C43">
        <v>10</v>
      </c>
    </row>
    <row r="44" spans="2:3" x14ac:dyDescent="0.3">
      <c r="B44">
        <v>45</v>
      </c>
      <c r="C44">
        <v>10</v>
      </c>
    </row>
    <row r="45" spans="2:3" x14ac:dyDescent="0.3">
      <c r="B45">
        <v>46</v>
      </c>
      <c r="C45">
        <v>10</v>
      </c>
    </row>
    <row r="46" spans="2:3" x14ac:dyDescent="0.3">
      <c r="B46">
        <v>47</v>
      </c>
      <c r="C46">
        <v>10</v>
      </c>
    </row>
    <row r="47" spans="2:3" x14ac:dyDescent="0.3">
      <c r="B47">
        <v>48</v>
      </c>
      <c r="C47">
        <v>10</v>
      </c>
    </row>
    <row r="48" spans="2:3" x14ac:dyDescent="0.3">
      <c r="B48">
        <v>49</v>
      </c>
      <c r="C48">
        <v>10</v>
      </c>
    </row>
    <row r="49" spans="2:3" x14ac:dyDescent="0.3">
      <c r="B49">
        <v>50</v>
      </c>
      <c r="C49">
        <v>10</v>
      </c>
    </row>
    <row r="50" spans="2:3" x14ac:dyDescent="0.3">
      <c r="B50">
        <v>51</v>
      </c>
      <c r="C50">
        <v>10</v>
      </c>
    </row>
    <row r="51" spans="2:3" x14ac:dyDescent="0.3">
      <c r="B51">
        <v>52</v>
      </c>
      <c r="C51">
        <v>10</v>
      </c>
    </row>
    <row r="52" spans="2:3" x14ac:dyDescent="0.3">
      <c r="B52">
        <v>63</v>
      </c>
      <c r="C52">
        <v>10</v>
      </c>
    </row>
    <row r="53" spans="2:3" x14ac:dyDescent="0.3">
      <c r="B53">
        <v>64</v>
      </c>
      <c r="C53">
        <v>10</v>
      </c>
    </row>
    <row r="54" spans="2:3" x14ac:dyDescent="0.3">
      <c r="B54">
        <v>65</v>
      </c>
      <c r="C54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tabColor theme="4" tint="-0.249977111117893"/>
    <pageSetUpPr fitToPage="1"/>
  </sheetPr>
  <dimension ref="A1:AU86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2.109375" style="238" customWidth="1"/>
    <col min="4" max="4" width="7.88671875" style="238" customWidth="1"/>
    <col min="5" max="5" width="6.33203125" style="44" customWidth="1"/>
    <col min="6" max="6" width="16" style="3" customWidth="1"/>
    <col min="7" max="7" width="17.5546875" style="4" customWidth="1"/>
    <col min="8" max="8" width="13.5546875" style="238" customWidth="1"/>
    <col min="9" max="11" width="13.5546875" style="299" customWidth="1"/>
    <col min="12" max="12" width="6.88671875" style="251" customWidth="1"/>
    <col min="13" max="13" width="6.5546875" style="251" customWidth="1"/>
    <col min="14" max="14" width="6.5546875" style="68" customWidth="1"/>
    <col min="15" max="18" width="3.6640625" style="16" customWidth="1"/>
    <col min="19" max="19" width="3.6640625" style="145" customWidth="1"/>
    <col min="20" max="21" width="5.109375" style="126" customWidth="1"/>
    <col min="22" max="22" width="5.109375" style="209" customWidth="1"/>
    <col min="23" max="23" width="7.109375" style="209" customWidth="1"/>
    <col min="24" max="25" width="5.109375" style="126" customWidth="1"/>
    <col min="26" max="26" width="5.109375" style="133" customWidth="1"/>
    <col min="27" max="27" width="4.6640625" style="129" customWidth="1"/>
    <col min="28" max="30" width="4.5546875" style="111" customWidth="1"/>
    <col min="31" max="32" width="4.6640625" style="111" customWidth="1"/>
    <col min="33" max="46" width="4.88671875" customWidth="1"/>
  </cols>
  <sheetData>
    <row r="1" spans="1:47" s="6" customFormat="1" ht="139.5" customHeight="1" x14ac:dyDescent="1.1000000000000001">
      <c r="A1" s="566" t="s">
        <v>717</v>
      </c>
      <c r="B1" s="567"/>
      <c r="C1" s="568"/>
      <c r="D1" s="568"/>
      <c r="E1" s="48" t="s">
        <v>172</v>
      </c>
      <c r="F1" s="227" t="s">
        <v>303</v>
      </c>
      <c r="G1" s="226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7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463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7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268"/>
      <c r="I2" s="266"/>
      <c r="J2" s="266"/>
      <c r="K2" s="266"/>
      <c r="L2" s="266"/>
      <c r="M2" s="266"/>
      <c r="N2" s="115">
        <f>MAX(N3:N128)+1</f>
        <v>861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123"/>
      <c r="U2" s="124"/>
      <c r="V2" s="206"/>
      <c r="W2" s="206"/>
      <c r="X2" s="124"/>
      <c r="Y2" s="124"/>
      <c r="Z2" s="131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7" x14ac:dyDescent="0.3">
      <c r="A3" s="12" t="s">
        <v>1731</v>
      </c>
      <c r="B3" s="12" t="s">
        <v>360</v>
      </c>
      <c r="C3" s="12" t="s">
        <v>66</v>
      </c>
      <c r="D3" s="12" t="s">
        <v>37</v>
      </c>
      <c r="E3" s="43">
        <v>1</v>
      </c>
      <c r="F3" s="8" t="s">
        <v>101</v>
      </c>
      <c r="G3" s="9" t="s">
        <v>711</v>
      </c>
      <c r="H3" s="240">
        <v>36576</v>
      </c>
      <c r="I3" s="326">
        <v>868</v>
      </c>
      <c r="J3" s="326">
        <f>SUM(K3,L3)</f>
        <v>868</v>
      </c>
      <c r="K3" s="311"/>
      <c r="L3" s="276">
        <f t="shared" ref="L3:L28" si="0">SUM(M3:N3)</f>
        <v>868</v>
      </c>
      <c r="M3" s="277">
        <v>70</v>
      </c>
      <c r="N3" s="13">
        <f t="shared" ref="N3:N28" si="1">SUM(O3:S3)</f>
        <v>798</v>
      </c>
      <c r="O3" s="140">
        <f>IFERROR(LARGE(T3:Z3, 1),0)</f>
        <v>250</v>
      </c>
      <c r="P3" s="141">
        <f t="shared" ref="P3:P28" si="2">IFERROR(LARGE(T3:Z3, 2),0)</f>
        <v>195</v>
      </c>
      <c r="Q3" s="142">
        <f t="shared" ref="Q3:Q28" si="3">IFERROR(LARGE(AA3:AF3,1),0)</f>
        <v>195</v>
      </c>
      <c r="R3" s="142">
        <f t="shared" ref="R3:R28" si="4">IFERROR(LARGE(AA3:AF3,2),0)</f>
        <v>150</v>
      </c>
      <c r="S3" s="144">
        <f t="shared" ref="S3:S28" si="5">IFERROR(LARGE(AA3:AF3,3),0)</f>
        <v>8</v>
      </c>
      <c r="T3" s="146">
        <v>195</v>
      </c>
      <c r="U3" s="125">
        <v>195</v>
      </c>
      <c r="V3" s="207"/>
      <c r="W3" s="207">
        <v>150</v>
      </c>
      <c r="X3" s="291">
        <v>250</v>
      </c>
      <c r="Y3" s="125"/>
      <c r="Z3" s="132"/>
      <c r="AA3" s="108">
        <f t="shared" ref="AA3:AA28" si="6">IFERROR(LARGE($T3:$Z3,3), 0)</f>
        <v>195</v>
      </c>
      <c r="AB3" s="109">
        <f t="shared" ref="AB3:AB28" si="7">IFERROR(LARGE($T3:$Z3,4),)</f>
        <v>150</v>
      </c>
      <c r="AC3" s="109">
        <f t="shared" ref="AC3:AC28" si="8">IFERROR(LARGE($T3:$Z3,5),0)</f>
        <v>0</v>
      </c>
      <c r="AD3" s="109">
        <f>IFERROR(LARGE($AG3:BF3,1),0)</f>
        <v>8</v>
      </c>
      <c r="AE3" s="109">
        <f>IFERROR(LARGE($AG3:BF3,2),0)</f>
        <v>0</v>
      </c>
      <c r="AF3" s="109">
        <f>IFERROR(LARGE($AG3:BF3,3),0)</f>
        <v>0</v>
      </c>
      <c r="AG3" s="10"/>
      <c r="AH3" s="10"/>
      <c r="AI3" s="182">
        <v>0</v>
      </c>
      <c r="AJ3" s="10"/>
      <c r="AK3" s="10"/>
      <c r="AL3" s="10"/>
      <c r="AM3" s="10">
        <v>8</v>
      </c>
      <c r="AN3" s="10"/>
      <c r="AO3" s="10">
        <v>0</v>
      </c>
      <c r="AP3" s="10"/>
      <c r="AQ3" s="10"/>
      <c r="AR3" s="10"/>
      <c r="AS3" s="10"/>
      <c r="AT3" s="10"/>
      <c r="AU3" s="192"/>
    </row>
    <row r="4" spans="1:47" x14ac:dyDescent="0.3">
      <c r="A4" s="12" t="s">
        <v>1732</v>
      </c>
      <c r="B4" s="12" t="s">
        <v>440</v>
      </c>
      <c r="C4" s="12" t="s">
        <v>194</v>
      </c>
      <c r="D4" s="12" t="s">
        <v>1077</v>
      </c>
      <c r="E4" s="43">
        <v>2</v>
      </c>
      <c r="F4" s="8" t="s">
        <v>712</v>
      </c>
      <c r="G4" s="9" t="s">
        <v>713</v>
      </c>
      <c r="H4" s="240">
        <v>36351</v>
      </c>
      <c r="I4" s="326">
        <v>845</v>
      </c>
      <c r="J4" s="326">
        <f>SUM(K4,L4)</f>
        <v>845</v>
      </c>
      <c r="K4" s="311"/>
      <c r="L4" s="276">
        <f t="shared" si="0"/>
        <v>845</v>
      </c>
      <c r="M4" s="277">
        <v>90</v>
      </c>
      <c r="N4" s="13">
        <f t="shared" si="1"/>
        <v>755</v>
      </c>
      <c r="O4" s="140">
        <f>IFERROR(LARGE(T4:Z4, 1),0)</f>
        <v>200</v>
      </c>
      <c r="P4" s="141">
        <f t="shared" si="2"/>
        <v>195</v>
      </c>
      <c r="Q4" s="142">
        <f t="shared" si="3"/>
        <v>150</v>
      </c>
      <c r="R4" s="142">
        <f t="shared" si="4"/>
        <v>145</v>
      </c>
      <c r="S4" s="144">
        <f t="shared" si="5"/>
        <v>65</v>
      </c>
      <c r="T4" s="146">
        <v>65</v>
      </c>
      <c r="U4" s="125">
        <v>145</v>
      </c>
      <c r="V4" s="207"/>
      <c r="W4" s="207">
        <v>150</v>
      </c>
      <c r="X4" s="291">
        <v>200</v>
      </c>
      <c r="Y4" s="125">
        <v>195</v>
      </c>
      <c r="Z4" s="132"/>
      <c r="AA4" s="108">
        <f t="shared" si="6"/>
        <v>150</v>
      </c>
      <c r="AB4" s="109">
        <f t="shared" si="7"/>
        <v>145</v>
      </c>
      <c r="AC4" s="109">
        <f t="shared" si="8"/>
        <v>65</v>
      </c>
      <c r="AD4" s="109">
        <f>IFERROR(LARGE($AG4:BF4,1),0)</f>
        <v>60</v>
      </c>
      <c r="AE4" s="109">
        <f>IFERROR(LARGE($AG4:BF4,2),0)</f>
        <v>8</v>
      </c>
      <c r="AF4" s="109">
        <f>IFERROR(LARGE($AG4:BF4,3),0)</f>
        <v>0</v>
      </c>
      <c r="AG4" s="10"/>
      <c r="AH4" s="10">
        <v>0</v>
      </c>
      <c r="AI4" s="182">
        <v>8</v>
      </c>
      <c r="AJ4" s="10"/>
      <c r="AK4" s="10"/>
      <c r="AL4" s="10"/>
      <c r="AM4" s="10">
        <v>0</v>
      </c>
      <c r="AN4" s="10"/>
      <c r="AO4" s="10">
        <v>60</v>
      </c>
      <c r="AP4" s="10"/>
      <c r="AQ4" s="10"/>
      <c r="AR4" s="10"/>
      <c r="AS4" s="10"/>
      <c r="AT4" s="10"/>
      <c r="AU4" s="192"/>
    </row>
    <row r="5" spans="1:47" x14ac:dyDescent="0.3">
      <c r="A5" s="12">
        <v>375566</v>
      </c>
      <c r="B5" s="308" t="s">
        <v>323</v>
      </c>
      <c r="C5" s="12" t="s">
        <v>137</v>
      </c>
      <c r="D5" s="12" t="s">
        <v>37</v>
      </c>
      <c r="E5" s="43">
        <v>3</v>
      </c>
      <c r="F5" s="8" t="s">
        <v>114</v>
      </c>
      <c r="G5" s="9" t="s">
        <v>204</v>
      </c>
      <c r="H5" s="240">
        <v>37018</v>
      </c>
      <c r="I5" s="326">
        <v>510</v>
      </c>
      <c r="J5" s="326">
        <v>510</v>
      </c>
      <c r="K5" s="317">
        <f>0.5*(L5)</f>
        <v>510</v>
      </c>
      <c r="L5" s="321">
        <f t="shared" si="0"/>
        <v>1020</v>
      </c>
      <c r="M5" s="10">
        <v>160</v>
      </c>
      <c r="N5" s="13">
        <f t="shared" si="1"/>
        <v>860</v>
      </c>
      <c r="O5" s="141">
        <f>IFERROR(LARGE($T5:Z5, 1),0)</f>
        <v>250</v>
      </c>
      <c r="P5" s="141">
        <f t="shared" si="2"/>
        <v>195</v>
      </c>
      <c r="Q5" s="142">
        <f t="shared" si="3"/>
        <v>195</v>
      </c>
      <c r="R5" s="142">
        <f t="shared" si="4"/>
        <v>150</v>
      </c>
      <c r="S5" s="142">
        <f t="shared" si="5"/>
        <v>70</v>
      </c>
      <c r="T5" s="419">
        <v>195</v>
      </c>
      <c r="U5" s="111"/>
      <c r="V5" s="332"/>
      <c r="W5" s="332">
        <v>150</v>
      </c>
      <c r="X5" s="111">
        <v>250</v>
      </c>
      <c r="Y5" s="111">
        <v>195</v>
      </c>
      <c r="Z5" s="111"/>
      <c r="AA5" s="109">
        <f t="shared" si="6"/>
        <v>195</v>
      </c>
      <c r="AB5" s="109">
        <f t="shared" si="7"/>
        <v>150</v>
      </c>
      <c r="AC5" s="109">
        <f t="shared" si="8"/>
        <v>0</v>
      </c>
      <c r="AD5" s="109">
        <f>IFERROR(LARGE($AG5:AR5,1),0)</f>
        <v>70</v>
      </c>
      <c r="AE5" s="109">
        <f>IFERROR(LARGE($AG5:AR5,2),0)</f>
        <v>8</v>
      </c>
      <c r="AF5" s="109">
        <f>IFERROR(LARGE($AG5:AR5,3),0)</f>
        <v>8</v>
      </c>
      <c r="AG5" s="10">
        <v>0</v>
      </c>
      <c r="AH5" s="10"/>
      <c r="AI5" s="10">
        <v>8</v>
      </c>
      <c r="AJ5" s="10"/>
      <c r="AK5" s="10"/>
      <c r="AL5" s="10">
        <v>8</v>
      </c>
      <c r="AM5" s="10">
        <v>8</v>
      </c>
      <c r="AN5" s="10"/>
      <c r="AO5" s="10">
        <v>70</v>
      </c>
      <c r="AP5" s="10"/>
      <c r="AQ5" s="10"/>
      <c r="AR5" s="10"/>
      <c r="AS5" s="10"/>
      <c r="AT5" s="10"/>
    </row>
    <row r="6" spans="1:47" x14ac:dyDescent="0.3">
      <c r="A6" s="12" t="s">
        <v>1736</v>
      </c>
      <c r="B6" s="12"/>
      <c r="C6" s="12" t="s">
        <v>65</v>
      </c>
      <c r="D6" s="12" t="s">
        <v>36</v>
      </c>
      <c r="E6" s="43">
        <v>4</v>
      </c>
      <c r="F6" s="8" t="s">
        <v>98</v>
      </c>
      <c r="G6" s="9" t="s">
        <v>630</v>
      </c>
      <c r="H6" s="240">
        <v>36636</v>
      </c>
      <c r="I6" s="326">
        <v>308</v>
      </c>
      <c r="J6" s="326">
        <f>SUM(K6,L6)</f>
        <v>308</v>
      </c>
      <c r="K6" s="311"/>
      <c r="L6" s="276">
        <f t="shared" si="0"/>
        <v>308</v>
      </c>
      <c r="M6" s="277"/>
      <c r="N6" s="13">
        <f t="shared" si="1"/>
        <v>308</v>
      </c>
      <c r="O6" s="141">
        <f>IFERROR(LARGE(T6:Z6, 1),0)</f>
        <v>150</v>
      </c>
      <c r="P6" s="141">
        <f t="shared" si="2"/>
        <v>150</v>
      </c>
      <c r="Q6" s="142">
        <f t="shared" si="3"/>
        <v>8</v>
      </c>
      <c r="R6" s="142">
        <f t="shared" si="4"/>
        <v>0</v>
      </c>
      <c r="S6" s="142">
        <f t="shared" si="5"/>
        <v>0</v>
      </c>
      <c r="T6" s="125"/>
      <c r="U6" s="125"/>
      <c r="V6" s="207"/>
      <c r="W6" s="207">
        <v>150</v>
      </c>
      <c r="X6" s="291">
        <v>150</v>
      </c>
      <c r="Y6" s="125"/>
      <c r="Z6" s="125"/>
      <c r="AA6" s="109">
        <f t="shared" si="6"/>
        <v>0</v>
      </c>
      <c r="AB6" s="109">
        <f t="shared" si="7"/>
        <v>0</v>
      </c>
      <c r="AC6" s="109">
        <f t="shared" si="8"/>
        <v>0</v>
      </c>
      <c r="AD6" s="109">
        <f>IFERROR(LARGE($AG6:BF6,1),0)</f>
        <v>8</v>
      </c>
      <c r="AE6" s="109">
        <f>IFERROR(LARGE($AG6:BF6,2),0)</f>
        <v>0</v>
      </c>
      <c r="AF6" s="109">
        <f>IFERROR(LARGE($AG6:BF6,3),0)</f>
        <v>0</v>
      </c>
      <c r="AG6" s="10"/>
      <c r="AH6" s="10"/>
      <c r="AI6" s="10">
        <v>8</v>
      </c>
      <c r="AJ6" s="10"/>
      <c r="AK6" s="10"/>
      <c r="AL6" s="10"/>
      <c r="AM6" s="10">
        <v>0</v>
      </c>
      <c r="AN6" s="10"/>
      <c r="AO6" s="10"/>
      <c r="AP6" s="10"/>
      <c r="AQ6" s="10"/>
      <c r="AR6" s="10"/>
      <c r="AS6" s="10"/>
      <c r="AT6" s="10"/>
    </row>
    <row r="7" spans="1:47" x14ac:dyDescent="0.3">
      <c r="A7" s="12" t="s">
        <v>1733</v>
      </c>
      <c r="B7" s="12" t="s">
        <v>715</v>
      </c>
      <c r="C7" s="12" t="s">
        <v>716</v>
      </c>
      <c r="D7" s="12" t="s">
        <v>38</v>
      </c>
      <c r="E7" s="43">
        <v>5</v>
      </c>
      <c r="F7" s="8" t="s">
        <v>714</v>
      </c>
      <c r="G7" s="9" t="s">
        <v>253</v>
      </c>
      <c r="H7" s="240">
        <v>36598</v>
      </c>
      <c r="I7" s="326">
        <v>240</v>
      </c>
      <c r="J7" s="326">
        <f>SUM(K7,L7)</f>
        <v>240</v>
      </c>
      <c r="K7" s="311"/>
      <c r="L7" s="276">
        <f t="shared" si="0"/>
        <v>240</v>
      </c>
      <c r="M7" s="277"/>
      <c r="N7" s="13">
        <f t="shared" si="1"/>
        <v>240</v>
      </c>
      <c r="O7" s="141">
        <f>IFERROR(LARGE(T7:Z7, 1),0)</f>
        <v>150</v>
      </c>
      <c r="P7" s="141">
        <f t="shared" si="2"/>
        <v>65</v>
      </c>
      <c r="Q7" s="142">
        <f t="shared" si="3"/>
        <v>25</v>
      </c>
      <c r="R7" s="142">
        <f t="shared" si="4"/>
        <v>0</v>
      </c>
      <c r="S7" s="142">
        <f t="shared" si="5"/>
        <v>0</v>
      </c>
      <c r="T7" s="494">
        <v>65</v>
      </c>
      <c r="U7" s="125">
        <v>25</v>
      </c>
      <c r="V7" s="208">
        <v>150</v>
      </c>
      <c r="W7" s="208"/>
      <c r="X7" s="291"/>
      <c r="Y7" s="125"/>
      <c r="Z7" s="125"/>
      <c r="AA7" s="109">
        <f t="shared" si="6"/>
        <v>25</v>
      </c>
      <c r="AB7" s="109">
        <f t="shared" si="7"/>
        <v>0</v>
      </c>
      <c r="AC7" s="109">
        <f t="shared" si="8"/>
        <v>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62"/>
      <c r="AT7" s="10"/>
    </row>
    <row r="8" spans="1:47" x14ac:dyDescent="0.3">
      <c r="A8" s="12">
        <v>598200</v>
      </c>
      <c r="B8" s="308" t="s">
        <v>512</v>
      </c>
      <c r="C8" s="12" t="s">
        <v>513</v>
      </c>
      <c r="D8" s="12" t="s">
        <v>45</v>
      </c>
      <c r="E8" s="43">
        <v>6</v>
      </c>
      <c r="F8" s="8" t="s">
        <v>2846</v>
      </c>
      <c r="G8" s="9" t="s">
        <v>2847</v>
      </c>
      <c r="H8" s="240">
        <v>36989</v>
      </c>
      <c r="I8" s="326">
        <v>230</v>
      </c>
      <c r="J8" s="326">
        <v>230</v>
      </c>
      <c r="K8" s="317">
        <f>0.5*(L8)</f>
        <v>230</v>
      </c>
      <c r="L8" s="321">
        <f t="shared" si="0"/>
        <v>460</v>
      </c>
      <c r="M8" s="10"/>
      <c r="N8" s="13">
        <f t="shared" si="1"/>
        <v>460</v>
      </c>
      <c r="O8" s="141">
        <f>IFERROR(LARGE($T8:Z8, 1),0)</f>
        <v>150</v>
      </c>
      <c r="P8" s="141">
        <f t="shared" si="2"/>
        <v>150</v>
      </c>
      <c r="Q8" s="142">
        <f t="shared" si="3"/>
        <v>95</v>
      </c>
      <c r="R8" s="142">
        <f t="shared" si="4"/>
        <v>65</v>
      </c>
      <c r="S8" s="142">
        <f t="shared" si="5"/>
        <v>0</v>
      </c>
      <c r="T8" s="419">
        <v>95</v>
      </c>
      <c r="U8" s="111">
        <v>65</v>
      </c>
      <c r="V8" s="332"/>
      <c r="W8" s="332">
        <v>150</v>
      </c>
      <c r="X8" s="111">
        <v>150</v>
      </c>
      <c r="Y8" s="111"/>
      <c r="Z8" s="111"/>
      <c r="AA8" s="109">
        <f t="shared" si="6"/>
        <v>95</v>
      </c>
      <c r="AB8" s="109">
        <f t="shared" si="7"/>
        <v>65</v>
      </c>
      <c r="AC8" s="109">
        <f t="shared" si="8"/>
        <v>0</v>
      </c>
      <c r="AD8" s="109">
        <f>IFERROR(LARGE($AG8:AR8,1),0)</f>
        <v>0</v>
      </c>
      <c r="AE8" s="109">
        <f>IFERROR(LARGE($AG8:AR8,2),0)</f>
        <v>0</v>
      </c>
      <c r="AF8" s="109">
        <f>IFERROR(LARGE($AG8:AR8,3),0)</f>
        <v>0</v>
      </c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7" x14ac:dyDescent="0.3">
      <c r="A9" s="12" t="s">
        <v>1734</v>
      </c>
      <c r="B9" s="12" t="s">
        <v>971</v>
      </c>
      <c r="C9" s="12" t="s">
        <v>972</v>
      </c>
      <c r="D9" s="12" t="s">
        <v>36</v>
      </c>
      <c r="E9" s="43">
        <v>7</v>
      </c>
      <c r="F9" s="8" t="s">
        <v>967</v>
      </c>
      <c r="G9" s="9" t="s">
        <v>968</v>
      </c>
      <c r="H9" s="240">
        <v>36661</v>
      </c>
      <c r="I9" s="326">
        <v>195</v>
      </c>
      <c r="J9" s="326">
        <f>SUM(K9,L9)</f>
        <v>195</v>
      </c>
      <c r="K9" s="311"/>
      <c r="L9" s="276">
        <f t="shared" si="0"/>
        <v>195</v>
      </c>
      <c r="M9" s="277"/>
      <c r="N9" s="13">
        <f t="shared" si="1"/>
        <v>195</v>
      </c>
      <c r="O9" s="141">
        <f>IFERROR(LARGE(T9:Z9, 1),0)</f>
        <v>150</v>
      </c>
      <c r="P9" s="141">
        <f t="shared" si="2"/>
        <v>45</v>
      </c>
      <c r="Q9" s="142">
        <f t="shared" si="3"/>
        <v>0</v>
      </c>
      <c r="R9" s="142">
        <f t="shared" si="4"/>
        <v>0</v>
      </c>
      <c r="S9" s="142">
        <f t="shared" si="5"/>
        <v>0</v>
      </c>
      <c r="T9" s="125"/>
      <c r="U9" s="125">
        <v>45</v>
      </c>
      <c r="V9" s="207">
        <v>150</v>
      </c>
      <c r="W9" s="207"/>
      <c r="X9" s="291">
        <v>0</v>
      </c>
      <c r="Y9" s="125"/>
      <c r="Z9" s="125"/>
      <c r="AA9" s="109">
        <f t="shared" si="6"/>
        <v>0</v>
      </c>
      <c r="AB9" s="109">
        <f t="shared" si="7"/>
        <v>0</v>
      </c>
      <c r="AC9" s="109">
        <f t="shared" si="8"/>
        <v>0</v>
      </c>
      <c r="AD9" s="109">
        <f>IFERROR(LARGE($AG9:BF9,1),0)</f>
        <v>0</v>
      </c>
      <c r="AE9" s="109">
        <f>IFERROR(LARGE($AG9:BF9,2),0)</f>
        <v>0</v>
      </c>
      <c r="AF9" s="109">
        <f>IFERROR(LARGE($AG9:BF9,3),0)</f>
        <v>0</v>
      </c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62"/>
      <c r="AT9" s="10"/>
      <c r="AU9" s="192"/>
    </row>
    <row r="10" spans="1:47" x14ac:dyDescent="0.3">
      <c r="A10" s="12">
        <v>356066</v>
      </c>
      <c r="B10" s="308" t="s">
        <v>2856</v>
      </c>
      <c r="C10" s="12" t="s">
        <v>2818</v>
      </c>
      <c r="D10" s="12" t="s">
        <v>1077</v>
      </c>
      <c r="E10" s="43">
        <v>8</v>
      </c>
      <c r="F10" s="8" t="s">
        <v>11</v>
      </c>
      <c r="G10" s="9" t="s">
        <v>2819</v>
      </c>
      <c r="H10" s="240">
        <v>37097</v>
      </c>
      <c r="I10" s="326">
        <v>185</v>
      </c>
      <c r="J10" s="326">
        <v>185</v>
      </c>
      <c r="K10" s="317">
        <f>0.5*(L10)</f>
        <v>185</v>
      </c>
      <c r="L10" s="321">
        <f t="shared" si="0"/>
        <v>370</v>
      </c>
      <c r="M10" s="10">
        <v>60</v>
      </c>
      <c r="N10" s="13">
        <f t="shared" si="1"/>
        <v>310</v>
      </c>
      <c r="O10" s="141">
        <f>IFERROR(LARGE($T10:Z10, 1),0)</f>
        <v>150</v>
      </c>
      <c r="P10" s="141">
        <f t="shared" si="2"/>
        <v>95</v>
      </c>
      <c r="Q10" s="142">
        <f t="shared" si="3"/>
        <v>65</v>
      </c>
      <c r="R10" s="142">
        <f t="shared" si="4"/>
        <v>0</v>
      </c>
      <c r="S10" s="142">
        <f t="shared" si="5"/>
        <v>0</v>
      </c>
      <c r="T10" s="419">
        <v>65</v>
      </c>
      <c r="U10" s="111">
        <v>95</v>
      </c>
      <c r="V10" s="332"/>
      <c r="W10" s="332">
        <v>150</v>
      </c>
      <c r="X10" s="111">
        <v>0</v>
      </c>
      <c r="Y10" s="111"/>
      <c r="Z10" s="111"/>
      <c r="AA10" s="109">
        <f t="shared" si="6"/>
        <v>65</v>
      </c>
      <c r="AB10" s="109">
        <f t="shared" si="7"/>
        <v>0</v>
      </c>
      <c r="AC10" s="109">
        <f t="shared" si="8"/>
        <v>0</v>
      </c>
      <c r="AD10" s="109">
        <f>IFERROR(LARGE($AG10:AR10,1),0)</f>
        <v>0</v>
      </c>
      <c r="AE10" s="109">
        <f>IFERROR(LARGE($AG10:AR10,2),0)</f>
        <v>0</v>
      </c>
      <c r="AF10" s="109">
        <f>IFERROR(LARGE($AG10:AR10,3),0)</f>
        <v>0</v>
      </c>
      <c r="AG10" s="10"/>
      <c r="AH10" s="10"/>
      <c r="AI10" s="10"/>
      <c r="AJ10" s="10"/>
      <c r="AK10" s="10"/>
      <c r="AL10" s="10"/>
      <c r="AM10" s="10"/>
      <c r="AN10" s="10">
        <v>0</v>
      </c>
      <c r="AO10" s="10"/>
      <c r="AP10" s="10"/>
      <c r="AQ10" s="10"/>
      <c r="AR10" s="10"/>
    </row>
    <row r="11" spans="1:47" x14ac:dyDescent="0.3">
      <c r="A11" s="12" t="s">
        <v>1735</v>
      </c>
      <c r="B11" s="12" t="s">
        <v>969</v>
      </c>
      <c r="C11" s="12" t="s">
        <v>970</v>
      </c>
      <c r="D11" s="12" t="s">
        <v>36</v>
      </c>
      <c r="E11" s="43">
        <v>9</v>
      </c>
      <c r="F11" s="8" t="s">
        <v>12</v>
      </c>
      <c r="G11" s="9" t="s">
        <v>966</v>
      </c>
      <c r="H11" s="240">
        <v>36803</v>
      </c>
      <c r="I11" s="326">
        <v>175</v>
      </c>
      <c r="J11" s="326">
        <f>SUM(K11,L11)</f>
        <v>175</v>
      </c>
      <c r="K11" s="311"/>
      <c r="L11" s="276">
        <f t="shared" si="0"/>
        <v>175</v>
      </c>
      <c r="M11" s="277"/>
      <c r="N11" s="13">
        <f t="shared" si="1"/>
        <v>175</v>
      </c>
      <c r="O11" s="141">
        <f>IFERROR(LARGE(T11:Z11, 1),0)</f>
        <v>110</v>
      </c>
      <c r="P11" s="141">
        <f t="shared" si="2"/>
        <v>65</v>
      </c>
      <c r="Q11" s="142">
        <f t="shared" si="3"/>
        <v>0</v>
      </c>
      <c r="R11" s="142">
        <f t="shared" si="4"/>
        <v>0</v>
      </c>
      <c r="S11" s="142">
        <f t="shared" si="5"/>
        <v>0</v>
      </c>
      <c r="T11" s="125"/>
      <c r="U11" s="125">
        <v>65</v>
      </c>
      <c r="V11" s="207">
        <v>110</v>
      </c>
      <c r="W11" s="207"/>
      <c r="X11" s="291"/>
      <c r="Y11" s="125"/>
      <c r="Z11" s="125"/>
      <c r="AA11" s="109">
        <f t="shared" si="6"/>
        <v>0</v>
      </c>
      <c r="AB11" s="109">
        <f t="shared" si="7"/>
        <v>0</v>
      </c>
      <c r="AC11" s="109">
        <f t="shared" si="8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62"/>
      <c r="AT11" s="10"/>
      <c r="AU11" s="192"/>
    </row>
    <row r="12" spans="1:47" x14ac:dyDescent="0.3">
      <c r="A12" s="12" t="s">
        <v>1738</v>
      </c>
      <c r="B12" s="12"/>
      <c r="C12" s="12" t="s">
        <v>1130</v>
      </c>
      <c r="D12" s="12" t="s">
        <v>45</v>
      </c>
      <c r="E12" s="43">
        <v>10</v>
      </c>
      <c r="F12" s="8" t="s">
        <v>15</v>
      </c>
      <c r="G12" s="9" t="s">
        <v>1207</v>
      </c>
      <c r="H12" s="240">
        <v>36182</v>
      </c>
      <c r="I12" s="326">
        <v>170</v>
      </c>
      <c r="J12" s="326">
        <f>SUM(K12,L12)</f>
        <v>170</v>
      </c>
      <c r="K12" s="311"/>
      <c r="L12" s="276">
        <f t="shared" si="0"/>
        <v>170</v>
      </c>
      <c r="M12" s="277">
        <v>20</v>
      </c>
      <c r="N12" s="13">
        <f t="shared" si="1"/>
        <v>150</v>
      </c>
      <c r="O12" s="141">
        <f>IFERROR(LARGE(T12:Z12, 1),0)</f>
        <v>150</v>
      </c>
      <c r="P12" s="141">
        <f t="shared" si="2"/>
        <v>0</v>
      </c>
      <c r="Q12" s="142">
        <f t="shared" si="3"/>
        <v>0</v>
      </c>
      <c r="R12" s="142">
        <f t="shared" si="4"/>
        <v>0</v>
      </c>
      <c r="S12" s="142">
        <f t="shared" si="5"/>
        <v>0</v>
      </c>
      <c r="T12" s="125"/>
      <c r="U12" s="125"/>
      <c r="V12" s="207">
        <v>150</v>
      </c>
      <c r="W12" s="207"/>
      <c r="X12" s="291">
        <v>0</v>
      </c>
      <c r="Y12" s="125"/>
      <c r="Z12" s="125"/>
      <c r="AA12" s="109">
        <f t="shared" si="6"/>
        <v>0</v>
      </c>
      <c r="AB12" s="109">
        <f t="shared" si="7"/>
        <v>0</v>
      </c>
      <c r="AC12" s="109">
        <f t="shared" si="8"/>
        <v>0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7" x14ac:dyDescent="0.3">
      <c r="A13" s="12" t="s">
        <v>1740</v>
      </c>
      <c r="B13" s="12"/>
      <c r="C13" s="12" t="s">
        <v>210</v>
      </c>
      <c r="D13" s="12" t="s">
        <v>41</v>
      </c>
      <c r="E13" s="43">
        <v>11</v>
      </c>
      <c r="F13" s="8" t="s">
        <v>114</v>
      </c>
      <c r="G13" s="9" t="s">
        <v>1145</v>
      </c>
      <c r="H13" s="240">
        <v>37374</v>
      </c>
      <c r="I13" s="326">
        <v>150</v>
      </c>
      <c r="J13" s="326">
        <f>SUM(K13,L13)</f>
        <v>150</v>
      </c>
      <c r="K13" s="311"/>
      <c r="L13" s="276">
        <f t="shared" si="0"/>
        <v>150</v>
      </c>
      <c r="M13" s="277"/>
      <c r="N13" s="13">
        <f t="shared" si="1"/>
        <v>150</v>
      </c>
      <c r="O13" s="141">
        <f>IFERROR(LARGE(T13:Z13, 1),0)</f>
        <v>150</v>
      </c>
      <c r="P13" s="141">
        <f t="shared" si="2"/>
        <v>0</v>
      </c>
      <c r="Q13" s="142">
        <f t="shared" si="3"/>
        <v>0</v>
      </c>
      <c r="R13" s="142">
        <f t="shared" si="4"/>
        <v>0</v>
      </c>
      <c r="S13" s="142">
        <f t="shared" si="5"/>
        <v>0</v>
      </c>
      <c r="T13" s="125"/>
      <c r="U13" s="125"/>
      <c r="V13" s="207"/>
      <c r="W13" s="207">
        <v>150</v>
      </c>
      <c r="X13" s="291">
        <v>0</v>
      </c>
      <c r="Y13" s="125"/>
      <c r="Z13" s="125"/>
      <c r="AA13" s="109">
        <f t="shared" si="6"/>
        <v>0</v>
      </c>
      <c r="AB13" s="109">
        <f t="shared" si="7"/>
        <v>0</v>
      </c>
      <c r="AC13" s="109">
        <f t="shared" si="8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62"/>
      <c r="AT13" s="10"/>
      <c r="AU13" s="192"/>
    </row>
    <row r="14" spans="1:47" x14ac:dyDescent="0.3">
      <c r="A14" s="12" t="s">
        <v>1737</v>
      </c>
      <c r="B14" s="12"/>
      <c r="C14" s="12" t="s">
        <v>1206</v>
      </c>
      <c r="D14" s="12" t="s">
        <v>48</v>
      </c>
      <c r="E14" s="43">
        <v>12</v>
      </c>
      <c r="F14" s="8" t="s">
        <v>5</v>
      </c>
      <c r="G14" s="9" t="s">
        <v>1205</v>
      </c>
      <c r="H14" s="240">
        <v>36948</v>
      </c>
      <c r="I14" s="326">
        <v>150</v>
      </c>
      <c r="J14" s="326">
        <f>SUM(K14,L14)</f>
        <v>150</v>
      </c>
      <c r="K14" s="311"/>
      <c r="L14" s="276">
        <f t="shared" si="0"/>
        <v>150</v>
      </c>
      <c r="M14" s="277"/>
      <c r="N14" s="13">
        <f t="shared" si="1"/>
        <v>150</v>
      </c>
      <c r="O14" s="141">
        <f>IFERROR(LARGE(T14:Z14, 1),0)</f>
        <v>150</v>
      </c>
      <c r="P14" s="141">
        <f t="shared" si="2"/>
        <v>0</v>
      </c>
      <c r="Q14" s="142">
        <f t="shared" si="3"/>
        <v>0</v>
      </c>
      <c r="R14" s="142">
        <f t="shared" si="4"/>
        <v>0</v>
      </c>
      <c r="S14" s="142">
        <f t="shared" si="5"/>
        <v>0</v>
      </c>
      <c r="T14" s="125"/>
      <c r="U14" s="125"/>
      <c r="V14" s="207">
        <v>150</v>
      </c>
      <c r="W14" s="207"/>
      <c r="X14" s="291">
        <v>0</v>
      </c>
      <c r="Y14" s="125"/>
      <c r="Z14" s="125"/>
      <c r="AA14" s="109">
        <f t="shared" si="6"/>
        <v>0</v>
      </c>
      <c r="AB14" s="109">
        <f t="shared" si="7"/>
        <v>0</v>
      </c>
      <c r="AC14" s="109">
        <f t="shared" si="8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7" x14ac:dyDescent="0.3">
      <c r="A15" s="12" t="s">
        <v>1739</v>
      </c>
      <c r="B15" s="12"/>
      <c r="C15" s="12" t="s">
        <v>1537</v>
      </c>
      <c r="D15" s="12" t="s">
        <v>39</v>
      </c>
      <c r="E15" s="43">
        <v>13</v>
      </c>
      <c r="F15" s="8" t="s">
        <v>5</v>
      </c>
      <c r="G15" s="9" t="s">
        <v>1306</v>
      </c>
      <c r="H15" s="240">
        <v>36339</v>
      </c>
      <c r="I15" s="326">
        <v>150</v>
      </c>
      <c r="J15" s="326">
        <f>SUM(K15,L15)</f>
        <v>150</v>
      </c>
      <c r="K15" s="311"/>
      <c r="L15" s="276">
        <f t="shared" si="0"/>
        <v>150</v>
      </c>
      <c r="M15" s="277"/>
      <c r="N15" s="13">
        <f t="shared" si="1"/>
        <v>150</v>
      </c>
      <c r="O15" s="141">
        <f>IFERROR(LARGE(T15:Z15, 1),0)</f>
        <v>150</v>
      </c>
      <c r="P15" s="141">
        <f t="shared" si="2"/>
        <v>0</v>
      </c>
      <c r="Q15" s="142">
        <f t="shared" si="3"/>
        <v>0</v>
      </c>
      <c r="R15" s="142">
        <f t="shared" si="4"/>
        <v>0</v>
      </c>
      <c r="S15" s="142">
        <f t="shared" si="5"/>
        <v>0</v>
      </c>
      <c r="T15" s="125"/>
      <c r="U15" s="125"/>
      <c r="V15" s="207">
        <v>150</v>
      </c>
      <c r="W15" s="207"/>
      <c r="X15" s="291"/>
      <c r="Y15" s="125"/>
      <c r="Z15" s="125"/>
      <c r="AA15" s="109">
        <f t="shared" si="6"/>
        <v>0</v>
      </c>
      <c r="AB15" s="109">
        <f t="shared" si="7"/>
        <v>0</v>
      </c>
      <c r="AC15" s="109">
        <f t="shared" si="8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7" x14ac:dyDescent="0.3">
      <c r="A16" s="12">
        <v>512901</v>
      </c>
      <c r="B16" s="308" t="s">
        <v>2873</v>
      </c>
      <c r="C16" s="12" t="s">
        <v>1132</v>
      </c>
      <c r="D16" s="12" t="s">
        <v>36</v>
      </c>
      <c r="E16" s="43">
        <v>14</v>
      </c>
      <c r="F16" s="8" t="s">
        <v>2</v>
      </c>
      <c r="G16" s="9" t="s">
        <v>2874</v>
      </c>
      <c r="H16" s="240">
        <v>37248</v>
      </c>
      <c r="I16" s="326">
        <v>135</v>
      </c>
      <c r="J16" s="326">
        <v>135</v>
      </c>
      <c r="K16" s="317">
        <f t="shared" ref="K16:K28" si="9">0.5*(L16)</f>
        <v>135</v>
      </c>
      <c r="L16" s="321">
        <f t="shared" si="0"/>
        <v>270</v>
      </c>
      <c r="M16" s="10"/>
      <c r="N16" s="13">
        <f t="shared" si="1"/>
        <v>270</v>
      </c>
      <c r="O16" s="141">
        <f>IFERROR(LARGE($T16:Z16, 1),0)</f>
        <v>150</v>
      </c>
      <c r="P16" s="141">
        <f t="shared" si="2"/>
        <v>65</v>
      </c>
      <c r="Q16" s="142">
        <f t="shared" si="3"/>
        <v>55</v>
      </c>
      <c r="R16" s="142">
        <f t="shared" si="4"/>
        <v>0</v>
      </c>
      <c r="S16" s="142">
        <f t="shared" si="5"/>
        <v>0</v>
      </c>
      <c r="T16" s="111"/>
      <c r="U16" s="111"/>
      <c r="V16" s="332">
        <v>150</v>
      </c>
      <c r="W16" s="332"/>
      <c r="X16" s="111">
        <v>55</v>
      </c>
      <c r="Y16" s="111"/>
      <c r="Z16" s="111">
        <v>65</v>
      </c>
      <c r="AA16" s="109">
        <f t="shared" si="6"/>
        <v>55</v>
      </c>
      <c r="AB16" s="109">
        <f t="shared" si="7"/>
        <v>0</v>
      </c>
      <c r="AC16" s="109">
        <f t="shared" si="8"/>
        <v>0</v>
      </c>
      <c r="AD16" s="109">
        <f>IFERROR(LARGE($AG16:AR16,1),0)</f>
        <v>0</v>
      </c>
      <c r="AE16" s="109">
        <f>IFERROR(LARGE($AG16:AR16,2),0)</f>
        <v>0</v>
      </c>
      <c r="AF16" s="109">
        <f>IFERROR(LARGE($AG16:AR16,3),0)</f>
        <v>0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x14ac:dyDescent="0.3">
      <c r="A17" s="12" t="s">
        <v>2842</v>
      </c>
      <c r="B17" s="308" t="s">
        <v>411</v>
      </c>
      <c r="C17" s="12" t="s">
        <v>148</v>
      </c>
      <c r="D17" s="12" t="s">
        <v>43</v>
      </c>
      <c r="E17" s="43">
        <v>15</v>
      </c>
      <c r="F17" s="8" t="s">
        <v>2843</v>
      </c>
      <c r="G17" s="9" t="s">
        <v>2844</v>
      </c>
      <c r="H17" s="240">
        <v>36915</v>
      </c>
      <c r="I17" s="326">
        <v>108</v>
      </c>
      <c r="J17" s="326">
        <v>108</v>
      </c>
      <c r="K17" s="317">
        <f t="shared" si="9"/>
        <v>107.5</v>
      </c>
      <c r="L17" s="321">
        <f t="shared" si="0"/>
        <v>215</v>
      </c>
      <c r="M17" s="10">
        <v>40</v>
      </c>
      <c r="N17" s="13">
        <f t="shared" si="1"/>
        <v>175</v>
      </c>
      <c r="O17" s="141">
        <f>IFERROR(LARGE($T17:Z17, 1),0)</f>
        <v>150</v>
      </c>
      <c r="P17" s="141">
        <f t="shared" si="2"/>
        <v>25</v>
      </c>
      <c r="Q17" s="142">
        <f t="shared" si="3"/>
        <v>0</v>
      </c>
      <c r="R17" s="142">
        <f t="shared" si="4"/>
        <v>0</v>
      </c>
      <c r="S17" s="142">
        <f t="shared" si="5"/>
        <v>0</v>
      </c>
      <c r="T17" s="111"/>
      <c r="U17" s="111">
        <v>25</v>
      </c>
      <c r="V17" s="332"/>
      <c r="W17" s="332">
        <v>150</v>
      </c>
      <c r="X17" s="111">
        <v>0</v>
      </c>
      <c r="Y17" s="111"/>
      <c r="Z17" s="111"/>
      <c r="AA17" s="109">
        <f t="shared" si="6"/>
        <v>0</v>
      </c>
      <c r="AB17" s="109">
        <f t="shared" si="7"/>
        <v>0</v>
      </c>
      <c r="AC17" s="109">
        <f t="shared" si="8"/>
        <v>0</v>
      </c>
      <c r="AD17" s="109">
        <f>IFERROR(LARGE($AG17:AR17,1),0)</f>
        <v>0</v>
      </c>
      <c r="AE17" s="109">
        <f>IFERROR(LARGE($AG17:AR17,2),0)</f>
        <v>0</v>
      </c>
      <c r="AF17" s="109">
        <f>IFERROR(LARGE($AG17:AR17,3),0)</f>
        <v>0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x14ac:dyDescent="0.3">
      <c r="A18" s="12">
        <v>393103</v>
      </c>
      <c r="B18" s="308" t="s">
        <v>384</v>
      </c>
      <c r="C18" s="12" t="s">
        <v>141</v>
      </c>
      <c r="D18" s="12" t="s">
        <v>41</v>
      </c>
      <c r="E18" s="43">
        <v>16</v>
      </c>
      <c r="F18" s="8" t="s">
        <v>2861</v>
      </c>
      <c r="G18" s="9" t="s">
        <v>2862</v>
      </c>
      <c r="H18" s="240">
        <v>37152</v>
      </c>
      <c r="I18" s="326">
        <v>105</v>
      </c>
      <c r="J18" s="326">
        <v>105</v>
      </c>
      <c r="K18" s="317">
        <f t="shared" si="9"/>
        <v>105</v>
      </c>
      <c r="L18" s="321">
        <f t="shared" si="0"/>
        <v>210</v>
      </c>
      <c r="M18" s="10"/>
      <c r="N18" s="13">
        <f t="shared" si="1"/>
        <v>210</v>
      </c>
      <c r="O18" s="141">
        <f>IFERROR(LARGE($T18:Z18, 1),0)</f>
        <v>150</v>
      </c>
      <c r="P18" s="141">
        <f t="shared" si="2"/>
        <v>45</v>
      </c>
      <c r="Q18" s="142">
        <f t="shared" si="3"/>
        <v>15</v>
      </c>
      <c r="R18" s="142">
        <f t="shared" si="4"/>
        <v>0</v>
      </c>
      <c r="S18" s="142">
        <f t="shared" si="5"/>
        <v>0</v>
      </c>
      <c r="T18" s="111"/>
      <c r="U18" s="111">
        <v>45</v>
      </c>
      <c r="V18" s="332">
        <v>150</v>
      </c>
      <c r="W18" s="332"/>
      <c r="X18" s="111">
        <v>15</v>
      </c>
      <c r="Y18" s="111"/>
      <c r="Z18" s="111"/>
      <c r="AA18" s="109">
        <f t="shared" si="6"/>
        <v>15</v>
      </c>
      <c r="AB18" s="109">
        <f t="shared" si="7"/>
        <v>0</v>
      </c>
      <c r="AC18" s="109">
        <f t="shared" si="8"/>
        <v>0</v>
      </c>
      <c r="AD18" s="109">
        <f>IFERROR(LARGE($AG18:AR18,1),0)</f>
        <v>0</v>
      </c>
      <c r="AE18" s="109">
        <f>IFERROR(LARGE($AG18:AR18,2),0)</f>
        <v>0</v>
      </c>
      <c r="AF18" s="109">
        <f>IFERROR(LARGE($AG18:AR18,3),0)</f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4" ht="15.75" customHeight="1" x14ac:dyDescent="0.3">
      <c r="A19" s="11"/>
      <c r="B19" s="11"/>
      <c r="C19" s="11" t="s">
        <v>1206</v>
      </c>
      <c r="D19" s="11" t="s">
        <v>48</v>
      </c>
      <c r="E19" s="43">
        <v>17</v>
      </c>
      <c r="F19" s="8" t="s">
        <v>5</v>
      </c>
      <c r="G19" s="9" t="s">
        <v>1205</v>
      </c>
      <c r="H19" s="67">
        <v>36948</v>
      </c>
      <c r="I19" s="326">
        <v>98</v>
      </c>
      <c r="J19" s="326">
        <v>98</v>
      </c>
      <c r="K19" s="317">
        <f t="shared" si="9"/>
        <v>97.5</v>
      </c>
      <c r="L19" s="321">
        <f t="shared" si="0"/>
        <v>195</v>
      </c>
      <c r="M19" s="10"/>
      <c r="N19" s="13">
        <f t="shared" si="1"/>
        <v>195</v>
      </c>
      <c r="O19" s="141">
        <f>IFERROR(LARGE($T19:Z19, 1),0)</f>
        <v>195</v>
      </c>
      <c r="P19" s="141">
        <f t="shared" si="2"/>
        <v>0</v>
      </c>
      <c r="Q19" s="142">
        <f t="shared" si="3"/>
        <v>0</v>
      </c>
      <c r="R19" s="142">
        <f t="shared" si="4"/>
        <v>0</v>
      </c>
      <c r="S19" s="142">
        <f t="shared" si="5"/>
        <v>0</v>
      </c>
      <c r="T19" s="419"/>
      <c r="U19" s="111"/>
      <c r="V19" s="332"/>
      <c r="W19" s="332"/>
      <c r="X19" s="111"/>
      <c r="Y19" s="111"/>
      <c r="Z19" s="111">
        <v>195</v>
      </c>
      <c r="AA19" s="109">
        <f t="shared" si="6"/>
        <v>0</v>
      </c>
      <c r="AB19" s="109">
        <f t="shared" si="7"/>
        <v>0</v>
      </c>
      <c r="AC19" s="109">
        <f t="shared" si="8"/>
        <v>0</v>
      </c>
      <c r="AD19" s="109">
        <f>IFERROR(LARGE($AG19:AR19,1),0)</f>
        <v>0</v>
      </c>
      <c r="AE19" s="109">
        <f>IFERROR(LARGE($AG19:AR19,2),0)</f>
        <v>0</v>
      </c>
      <c r="AF19" s="109">
        <f>IFERROR(LARGE($AG19:AR19,3),0)</f>
        <v>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</row>
    <row r="20" spans="1:44" x14ac:dyDescent="0.3">
      <c r="A20" s="12" t="s">
        <v>2867</v>
      </c>
      <c r="B20" s="308" t="s">
        <v>2868</v>
      </c>
      <c r="C20" s="12" t="s">
        <v>2869</v>
      </c>
      <c r="D20" s="12" t="s">
        <v>48</v>
      </c>
      <c r="E20" s="43">
        <v>18</v>
      </c>
      <c r="F20" s="8" t="s">
        <v>13</v>
      </c>
      <c r="G20" s="9" t="s">
        <v>2827</v>
      </c>
      <c r="H20" s="240">
        <v>37163</v>
      </c>
      <c r="I20" s="326">
        <v>78</v>
      </c>
      <c r="J20" s="326">
        <v>78</v>
      </c>
      <c r="K20" s="317">
        <f t="shared" si="9"/>
        <v>77.5</v>
      </c>
      <c r="L20" s="321">
        <f t="shared" si="0"/>
        <v>155</v>
      </c>
      <c r="M20" s="10"/>
      <c r="N20" s="13">
        <f t="shared" si="1"/>
        <v>155</v>
      </c>
      <c r="O20" s="141">
        <f>IFERROR(LARGE($T20:Z20, 1),0)</f>
        <v>110</v>
      </c>
      <c r="P20" s="141">
        <f t="shared" si="2"/>
        <v>45</v>
      </c>
      <c r="Q20" s="142">
        <f t="shared" si="3"/>
        <v>0</v>
      </c>
      <c r="R20" s="142">
        <f t="shared" si="4"/>
        <v>0</v>
      </c>
      <c r="S20" s="142">
        <f t="shared" si="5"/>
        <v>0</v>
      </c>
      <c r="T20" s="111"/>
      <c r="U20" s="111"/>
      <c r="V20" s="332">
        <v>110</v>
      </c>
      <c r="W20" s="332"/>
      <c r="X20" s="111"/>
      <c r="Y20" s="111"/>
      <c r="Z20" s="111">
        <v>45</v>
      </c>
      <c r="AA20" s="109">
        <f t="shared" si="6"/>
        <v>0</v>
      </c>
      <c r="AB20" s="109">
        <f t="shared" si="7"/>
        <v>0</v>
      </c>
      <c r="AC20" s="109">
        <f t="shared" si="8"/>
        <v>0</v>
      </c>
      <c r="AD20" s="109">
        <f>IFERROR(LARGE($AG20:AR20,1),0)</f>
        <v>0</v>
      </c>
      <c r="AE20" s="109">
        <f>IFERROR(LARGE($AG20:AR20,2),0)</f>
        <v>0</v>
      </c>
      <c r="AF20" s="109">
        <f>IFERROR(LARGE($AG20:AR20,3),0)</f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</row>
    <row r="21" spans="1:44" x14ac:dyDescent="0.3">
      <c r="A21" s="12" t="s">
        <v>2845</v>
      </c>
      <c r="B21" s="308" t="s">
        <v>323</v>
      </c>
      <c r="C21" s="12" t="s">
        <v>137</v>
      </c>
      <c r="D21" s="12" t="s">
        <v>37</v>
      </c>
      <c r="E21" s="43">
        <v>19</v>
      </c>
      <c r="F21" s="8" t="s">
        <v>14</v>
      </c>
      <c r="G21" s="9" t="s">
        <v>2821</v>
      </c>
      <c r="H21" s="240">
        <v>36928</v>
      </c>
      <c r="I21" s="326">
        <v>65</v>
      </c>
      <c r="J21" s="326">
        <v>65</v>
      </c>
      <c r="K21" s="317">
        <f t="shared" si="9"/>
        <v>65</v>
      </c>
      <c r="L21" s="321">
        <f t="shared" si="0"/>
        <v>130</v>
      </c>
      <c r="M21" s="10">
        <v>20</v>
      </c>
      <c r="N21" s="13">
        <f t="shared" si="1"/>
        <v>110</v>
      </c>
      <c r="O21" s="141">
        <f>IFERROR(LARGE($T21:Z21, 1),0)</f>
        <v>110</v>
      </c>
      <c r="P21" s="141">
        <f t="shared" si="2"/>
        <v>0</v>
      </c>
      <c r="Q21" s="142">
        <f t="shared" si="3"/>
        <v>0</v>
      </c>
      <c r="R21" s="142">
        <f t="shared" si="4"/>
        <v>0</v>
      </c>
      <c r="S21" s="142">
        <f t="shared" si="5"/>
        <v>0</v>
      </c>
      <c r="T21" s="111"/>
      <c r="U21" s="111"/>
      <c r="V21" s="332">
        <v>110</v>
      </c>
      <c r="W21" s="332"/>
      <c r="X21" s="111"/>
      <c r="Y21" s="111"/>
      <c r="Z21" s="111"/>
      <c r="AA21" s="109">
        <f t="shared" si="6"/>
        <v>0</v>
      </c>
      <c r="AB21" s="109">
        <f t="shared" si="7"/>
        <v>0</v>
      </c>
      <c r="AC21" s="109">
        <f t="shared" si="8"/>
        <v>0</v>
      </c>
      <c r="AD21" s="109">
        <f>IFERROR(LARGE($AG21:AR21,1),0)</f>
        <v>0</v>
      </c>
      <c r="AE21" s="109">
        <f>IFERROR(LARGE($AG21:AR21,2),0)</f>
        <v>0</v>
      </c>
      <c r="AF21" s="109">
        <f>IFERROR(LARGE($AG21:AR21,3),0)</f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2" spans="1:44" x14ac:dyDescent="0.3">
      <c r="A22" s="12" t="s">
        <v>2870</v>
      </c>
      <c r="B22" s="308" t="s">
        <v>439</v>
      </c>
      <c r="C22" s="12" t="s">
        <v>193</v>
      </c>
      <c r="D22" s="12" t="s">
        <v>41</v>
      </c>
      <c r="E22" s="43">
        <v>20</v>
      </c>
      <c r="F22" s="8" t="s">
        <v>2871</v>
      </c>
      <c r="G22" s="9" t="s">
        <v>2872</v>
      </c>
      <c r="H22" s="240">
        <v>37179</v>
      </c>
      <c r="I22" s="326">
        <v>55</v>
      </c>
      <c r="J22" s="326">
        <v>55</v>
      </c>
      <c r="K22" s="317">
        <f t="shared" si="9"/>
        <v>55</v>
      </c>
      <c r="L22" s="321">
        <f t="shared" si="0"/>
        <v>110</v>
      </c>
      <c r="M22" s="10"/>
      <c r="N22" s="13">
        <f t="shared" si="1"/>
        <v>110</v>
      </c>
      <c r="O22" s="141">
        <f>IFERROR(LARGE($T22:Z22, 1),0)</f>
        <v>110</v>
      </c>
      <c r="P22" s="141">
        <f t="shared" si="2"/>
        <v>0</v>
      </c>
      <c r="Q22" s="142">
        <f t="shared" si="3"/>
        <v>0</v>
      </c>
      <c r="R22" s="142">
        <f t="shared" si="4"/>
        <v>0</v>
      </c>
      <c r="S22" s="142">
        <f t="shared" si="5"/>
        <v>0</v>
      </c>
      <c r="T22" s="111"/>
      <c r="U22" s="111"/>
      <c r="V22" s="332">
        <v>110</v>
      </c>
      <c r="W22" s="332"/>
      <c r="X22" s="111"/>
      <c r="Y22" s="111"/>
      <c r="Z22" s="111"/>
      <c r="AA22" s="109">
        <f t="shared" si="6"/>
        <v>0</v>
      </c>
      <c r="AB22" s="109">
        <f t="shared" si="7"/>
        <v>0</v>
      </c>
      <c r="AC22" s="109">
        <f t="shared" si="8"/>
        <v>0</v>
      </c>
      <c r="AD22" s="109">
        <f>IFERROR(LARGE($AG22:AR22,1),0)</f>
        <v>0</v>
      </c>
      <c r="AE22" s="109">
        <f>IFERROR(LARGE($AG22:AR22,2),0)</f>
        <v>0</v>
      </c>
      <c r="AF22" s="109">
        <f>IFERROR(LARGE($AG22:AR22,3),0)</f>
        <v>0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  <row r="23" spans="1:44" x14ac:dyDescent="0.3">
      <c r="A23" s="12" t="s">
        <v>2852</v>
      </c>
      <c r="B23" s="308" t="s">
        <v>2853</v>
      </c>
      <c r="C23" s="12" t="s">
        <v>2854</v>
      </c>
      <c r="D23" s="12" t="s">
        <v>39</v>
      </c>
      <c r="E23" s="43">
        <v>21</v>
      </c>
      <c r="F23" s="8" t="s">
        <v>1014</v>
      </c>
      <c r="G23" s="9" t="s">
        <v>2855</v>
      </c>
      <c r="H23" s="240">
        <v>37058</v>
      </c>
      <c r="I23" s="326">
        <v>55</v>
      </c>
      <c r="J23" s="326">
        <v>55</v>
      </c>
      <c r="K23" s="317">
        <f t="shared" si="9"/>
        <v>55</v>
      </c>
      <c r="L23" s="321">
        <f t="shared" si="0"/>
        <v>110</v>
      </c>
      <c r="M23" s="10"/>
      <c r="N23" s="13">
        <f t="shared" si="1"/>
        <v>110</v>
      </c>
      <c r="O23" s="141">
        <f>IFERROR(LARGE($T23:Z23, 1),0)</f>
        <v>110</v>
      </c>
      <c r="P23" s="141">
        <f t="shared" si="2"/>
        <v>0</v>
      </c>
      <c r="Q23" s="142">
        <f t="shared" si="3"/>
        <v>0</v>
      </c>
      <c r="R23" s="142">
        <f t="shared" si="4"/>
        <v>0</v>
      </c>
      <c r="S23" s="142">
        <f t="shared" si="5"/>
        <v>0</v>
      </c>
      <c r="T23" s="111"/>
      <c r="U23" s="111"/>
      <c r="V23" s="332">
        <v>110</v>
      </c>
      <c r="W23" s="332"/>
      <c r="X23" s="111"/>
      <c r="Y23" s="111"/>
      <c r="Z23" s="111"/>
      <c r="AA23" s="109">
        <f t="shared" si="6"/>
        <v>0</v>
      </c>
      <c r="AB23" s="109">
        <f t="shared" si="7"/>
        <v>0</v>
      </c>
      <c r="AC23" s="109">
        <f t="shared" si="8"/>
        <v>0</v>
      </c>
      <c r="AD23" s="109">
        <f>IFERROR(LARGE($AG23:AR23,1),0)</f>
        <v>0</v>
      </c>
      <c r="AE23" s="109">
        <f>IFERROR(LARGE($AG23:AR23,2),0)</f>
        <v>0</v>
      </c>
      <c r="AF23" s="109">
        <f>IFERROR(LARGE($AG23:AR23,3),0)</f>
        <v>0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 x14ac:dyDescent="0.3">
      <c r="A24" s="12" t="s">
        <v>2848</v>
      </c>
      <c r="B24" s="308" t="s">
        <v>2849</v>
      </c>
      <c r="C24" s="12" t="s">
        <v>2850</v>
      </c>
      <c r="D24" s="12" t="s">
        <v>42</v>
      </c>
      <c r="E24" s="43">
        <v>22</v>
      </c>
      <c r="F24" s="8" t="s">
        <v>1</v>
      </c>
      <c r="G24" s="9" t="s">
        <v>2851</v>
      </c>
      <c r="H24" s="240">
        <v>37025</v>
      </c>
      <c r="I24" s="326">
        <v>55</v>
      </c>
      <c r="J24" s="326">
        <v>55</v>
      </c>
      <c r="K24" s="317">
        <f t="shared" si="9"/>
        <v>55</v>
      </c>
      <c r="L24" s="321">
        <f t="shared" si="0"/>
        <v>110</v>
      </c>
      <c r="M24" s="10"/>
      <c r="N24" s="13">
        <f t="shared" si="1"/>
        <v>110</v>
      </c>
      <c r="O24" s="141">
        <f>IFERROR(LARGE($T24:Z24, 1),0)</f>
        <v>110</v>
      </c>
      <c r="P24" s="141">
        <f t="shared" si="2"/>
        <v>0</v>
      </c>
      <c r="Q24" s="142">
        <f t="shared" si="3"/>
        <v>0</v>
      </c>
      <c r="R24" s="142">
        <f t="shared" si="4"/>
        <v>0</v>
      </c>
      <c r="S24" s="142">
        <f t="shared" si="5"/>
        <v>0</v>
      </c>
      <c r="T24" s="111"/>
      <c r="U24" s="111"/>
      <c r="V24" s="332">
        <v>110</v>
      </c>
      <c r="W24" s="332"/>
      <c r="X24" s="111"/>
      <c r="Y24" s="111"/>
      <c r="Z24" s="111"/>
      <c r="AA24" s="109">
        <f t="shared" si="6"/>
        <v>0</v>
      </c>
      <c r="AB24" s="109">
        <f t="shared" si="7"/>
        <v>0</v>
      </c>
      <c r="AC24" s="109">
        <f t="shared" si="8"/>
        <v>0</v>
      </c>
      <c r="AD24" s="109">
        <f>IFERROR(LARGE($AG24:AR24,1),0)</f>
        <v>0</v>
      </c>
      <c r="AE24" s="109">
        <f>IFERROR(LARGE($AG24:AR24,2),0)</f>
        <v>0</v>
      </c>
      <c r="AF24" s="109">
        <f>IFERROR(LARGE($AG24:AR24,3),0)</f>
        <v>0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x14ac:dyDescent="0.3">
      <c r="A25" s="12" t="s">
        <v>2863</v>
      </c>
      <c r="B25" s="308" t="s">
        <v>2864</v>
      </c>
      <c r="C25" s="12" t="s">
        <v>1147</v>
      </c>
      <c r="D25" s="12" t="s">
        <v>48</v>
      </c>
      <c r="E25" s="43">
        <v>23</v>
      </c>
      <c r="F25" s="8" t="s">
        <v>2865</v>
      </c>
      <c r="G25" s="9" t="s">
        <v>2866</v>
      </c>
      <c r="H25" s="240">
        <v>37155</v>
      </c>
      <c r="I25" s="326">
        <v>30</v>
      </c>
      <c r="J25" s="326">
        <v>30</v>
      </c>
      <c r="K25" s="317">
        <f t="shared" si="9"/>
        <v>30</v>
      </c>
      <c r="L25" s="321">
        <f t="shared" si="0"/>
        <v>60</v>
      </c>
      <c r="M25" s="10"/>
      <c r="N25" s="13">
        <f t="shared" si="1"/>
        <v>60</v>
      </c>
      <c r="O25" s="141">
        <f>IFERROR(LARGE($T25:Z25, 1),0)</f>
        <v>60</v>
      </c>
      <c r="P25" s="141">
        <f t="shared" si="2"/>
        <v>0</v>
      </c>
      <c r="Q25" s="142">
        <f t="shared" si="3"/>
        <v>0</v>
      </c>
      <c r="R25" s="142">
        <f t="shared" si="4"/>
        <v>0</v>
      </c>
      <c r="S25" s="142">
        <f t="shared" si="5"/>
        <v>0</v>
      </c>
      <c r="T25" s="111"/>
      <c r="U25" s="111"/>
      <c r="V25" s="332">
        <v>60</v>
      </c>
      <c r="W25" s="332"/>
      <c r="X25" s="111"/>
      <c r="Y25" s="111"/>
      <c r="Z25" s="111"/>
      <c r="AA25" s="109">
        <f t="shared" si="6"/>
        <v>0</v>
      </c>
      <c r="AB25" s="109">
        <f t="shared" si="7"/>
        <v>0</v>
      </c>
      <c r="AC25" s="109">
        <f t="shared" si="8"/>
        <v>0</v>
      </c>
      <c r="AD25" s="109">
        <f>IFERROR(LARGE($AG25:AR25,1),0)</f>
        <v>0</v>
      </c>
      <c r="AE25" s="109">
        <f>IFERROR(LARGE($AG25:AR25,2),0)</f>
        <v>0</v>
      </c>
      <c r="AF25" s="109">
        <f>IFERROR(LARGE($AG25:AR25,3),0)</f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6" spans="1:44" x14ac:dyDescent="0.3">
      <c r="A26" s="12" t="s">
        <v>2839</v>
      </c>
      <c r="B26" s="308" t="s">
        <v>2840</v>
      </c>
      <c r="C26" s="12" t="s">
        <v>2841</v>
      </c>
      <c r="D26" s="12" t="s">
        <v>42</v>
      </c>
      <c r="E26" s="43">
        <v>24</v>
      </c>
      <c r="F26" s="8" t="s">
        <v>2</v>
      </c>
      <c r="G26" s="9" t="s">
        <v>1145</v>
      </c>
      <c r="H26" s="240">
        <v>36913</v>
      </c>
      <c r="I26" s="326">
        <v>30</v>
      </c>
      <c r="J26" s="326">
        <v>30</v>
      </c>
      <c r="K26" s="317">
        <f t="shared" si="9"/>
        <v>30</v>
      </c>
      <c r="L26" s="321">
        <f t="shared" si="0"/>
        <v>60</v>
      </c>
      <c r="M26" s="10"/>
      <c r="N26" s="13">
        <f t="shared" si="1"/>
        <v>60</v>
      </c>
      <c r="O26" s="141">
        <f>IFERROR(LARGE($T26:Z26, 1),0)</f>
        <v>60</v>
      </c>
      <c r="P26" s="141">
        <f t="shared" si="2"/>
        <v>0</v>
      </c>
      <c r="Q26" s="142">
        <f t="shared" si="3"/>
        <v>0</v>
      </c>
      <c r="R26" s="142">
        <f t="shared" si="4"/>
        <v>0</v>
      </c>
      <c r="S26" s="142">
        <f t="shared" si="5"/>
        <v>0</v>
      </c>
      <c r="T26" s="111"/>
      <c r="U26" s="111"/>
      <c r="V26" s="332">
        <v>60</v>
      </c>
      <c r="W26" s="332"/>
      <c r="X26" s="111"/>
      <c r="Y26" s="111"/>
      <c r="Z26" s="111"/>
      <c r="AA26" s="109">
        <f t="shared" si="6"/>
        <v>0</v>
      </c>
      <c r="AB26" s="109">
        <f t="shared" si="7"/>
        <v>0</v>
      </c>
      <c r="AC26" s="109">
        <f t="shared" si="8"/>
        <v>0</v>
      </c>
      <c r="AD26" s="109">
        <f>IFERROR(LARGE($AG26:AR26,1),0)</f>
        <v>0</v>
      </c>
      <c r="AE26" s="109">
        <f>IFERROR(LARGE($AG26:AR26,2),0)</f>
        <v>0</v>
      </c>
      <c r="AF26" s="109">
        <f>IFERROR(LARGE($AG26:AR26,3),0)</f>
        <v>0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4" x14ac:dyDescent="0.3">
      <c r="A27" s="12" t="s">
        <v>2857</v>
      </c>
      <c r="B27" s="308" t="s">
        <v>2858</v>
      </c>
      <c r="C27" s="12" t="s">
        <v>2859</v>
      </c>
      <c r="D27" s="12" t="s">
        <v>1170</v>
      </c>
      <c r="E27" s="43">
        <v>25</v>
      </c>
      <c r="F27" s="8" t="s">
        <v>1116</v>
      </c>
      <c r="G27" s="9" t="s">
        <v>2860</v>
      </c>
      <c r="H27" s="240">
        <v>37103</v>
      </c>
      <c r="I27" s="326">
        <v>0</v>
      </c>
      <c r="J27" s="326">
        <v>0</v>
      </c>
      <c r="K27" s="317">
        <f t="shared" si="9"/>
        <v>0</v>
      </c>
      <c r="L27" s="321">
        <f t="shared" si="0"/>
        <v>0</v>
      </c>
      <c r="M27" s="10"/>
      <c r="N27" s="13">
        <f t="shared" si="1"/>
        <v>0</v>
      </c>
      <c r="O27" s="141">
        <f>IFERROR(LARGE($T27:Z27, 1),0)</f>
        <v>0</v>
      </c>
      <c r="P27" s="141">
        <f t="shared" si="2"/>
        <v>0</v>
      </c>
      <c r="Q27" s="142">
        <f t="shared" si="3"/>
        <v>0</v>
      </c>
      <c r="R27" s="142">
        <f t="shared" si="4"/>
        <v>0</v>
      </c>
      <c r="S27" s="142">
        <f t="shared" si="5"/>
        <v>0</v>
      </c>
      <c r="T27" s="111"/>
      <c r="U27" s="111"/>
      <c r="V27" s="332"/>
      <c r="W27" s="332"/>
      <c r="X27" s="111">
        <v>0</v>
      </c>
      <c r="Y27" s="111"/>
      <c r="Z27" s="111"/>
      <c r="AA27" s="109">
        <f t="shared" si="6"/>
        <v>0</v>
      </c>
      <c r="AB27" s="109">
        <f t="shared" si="7"/>
        <v>0</v>
      </c>
      <c r="AC27" s="109">
        <f t="shared" si="8"/>
        <v>0</v>
      </c>
      <c r="AD27" s="109">
        <f>IFERROR(LARGE($AG27:AR27,1),0)</f>
        <v>0</v>
      </c>
      <c r="AE27" s="109">
        <f>IFERROR(LARGE($AG27:AR27,2),0)</f>
        <v>0</v>
      </c>
      <c r="AF27" s="109">
        <f>IFERROR(LARGE($AG27:AR27,3),0)</f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4" x14ac:dyDescent="0.3">
      <c r="A28" s="11"/>
      <c r="B28" s="11"/>
      <c r="C28" s="11" t="s">
        <v>1206</v>
      </c>
      <c r="D28" s="11" t="s">
        <v>48</v>
      </c>
      <c r="E28" s="43">
        <v>26</v>
      </c>
      <c r="F28" s="8" t="s">
        <v>12</v>
      </c>
      <c r="G28" s="9" t="s">
        <v>1205</v>
      </c>
      <c r="H28" s="67">
        <v>36948</v>
      </c>
      <c r="I28" s="326">
        <v>0</v>
      </c>
      <c r="J28" s="326">
        <v>0</v>
      </c>
      <c r="K28" s="317">
        <f t="shared" si="9"/>
        <v>0</v>
      </c>
      <c r="L28" s="321">
        <f t="shared" si="0"/>
        <v>0</v>
      </c>
      <c r="M28" s="10"/>
      <c r="N28" s="13">
        <f t="shared" si="1"/>
        <v>0</v>
      </c>
      <c r="O28" s="141">
        <f>IFERROR(LARGE($T28:Z28, 1),0)</f>
        <v>0</v>
      </c>
      <c r="P28" s="141">
        <f t="shared" si="2"/>
        <v>0</v>
      </c>
      <c r="Q28" s="142">
        <f t="shared" si="3"/>
        <v>0</v>
      </c>
      <c r="R28" s="142">
        <f t="shared" si="4"/>
        <v>0</v>
      </c>
      <c r="S28" s="142">
        <f t="shared" si="5"/>
        <v>0</v>
      </c>
      <c r="T28" s="419"/>
      <c r="U28" s="111"/>
      <c r="V28" s="332"/>
      <c r="W28" s="332"/>
      <c r="X28" s="111"/>
      <c r="Y28" s="111"/>
      <c r="Z28" s="111"/>
      <c r="AA28" s="109">
        <f t="shared" si="6"/>
        <v>0</v>
      </c>
      <c r="AB28" s="109">
        <f t="shared" si="7"/>
        <v>0</v>
      </c>
      <c r="AC28" s="109">
        <f t="shared" si="8"/>
        <v>0</v>
      </c>
      <c r="AD28" s="109">
        <f>IFERROR(LARGE($AG28:AR28,1),0)</f>
        <v>0</v>
      </c>
      <c r="AE28" s="109">
        <f>IFERROR(LARGE($AG28:AR28,2),0)</f>
        <v>0</v>
      </c>
      <c r="AF28" s="109">
        <f>IFERROR(LARGE($AG28:AR28,3),0)</f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4" x14ac:dyDescent="0.3">
      <c r="A29" s="11"/>
      <c r="B29" s="11"/>
      <c r="C29" s="11"/>
      <c r="D29" s="11"/>
      <c r="E29" s="43"/>
      <c r="F29" s="8"/>
      <c r="G29" s="9"/>
      <c r="H29" s="11"/>
      <c r="I29" s="11"/>
      <c r="J29" s="11"/>
      <c r="K29" s="11"/>
      <c r="L29" s="11"/>
      <c r="M29" s="11"/>
      <c r="N29" s="490"/>
      <c r="O29" s="491"/>
      <c r="P29" s="491"/>
      <c r="Q29" s="491"/>
      <c r="R29" s="491"/>
      <c r="S29" s="491"/>
      <c r="T29" s="125"/>
      <c r="U29" s="125"/>
      <c r="V29" s="207"/>
      <c r="W29" s="207"/>
      <c r="X29" s="125"/>
      <c r="Y29" s="125"/>
      <c r="Z29" s="125"/>
      <c r="AA29" s="111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4" x14ac:dyDescent="0.3">
      <c r="A30" s="11"/>
      <c r="B30" s="11"/>
      <c r="C30" s="11"/>
      <c r="D30" s="11"/>
      <c r="E30" s="43"/>
      <c r="F30" s="8"/>
      <c r="G30" s="9"/>
      <c r="H30" s="11"/>
      <c r="I30" s="394"/>
      <c r="J30" s="394"/>
      <c r="K30" s="394"/>
      <c r="L30" s="394"/>
      <c r="M30" s="11"/>
      <c r="N30" s="490"/>
      <c r="O30" s="491"/>
      <c r="P30" s="491"/>
      <c r="Q30" s="491"/>
      <c r="R30" s="491"/>
      <c r="S30" s="492"/>
      <c r="T30" s="134"/>
      <c r="U30" s="493"/>
      <c r="V30" s="207"/>
      <c r="W30" s="207"/>
      <c r="X30" s="125"/>
      <c r="Y30" s="125"/>
      <c r="Z30" s="489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x14ac:dyDescent="0.3">
      <c r="A31" s="11"/>
      <c r="B31" s="11"/>
      <c r="C31" s="11"/>
      <c r="D31" s="11"/>
      <c r="E31" s="43"/>
      <c r="F31" s="8"/>
      <c r="G31" s="9"/>
      <c r="H31" s="11"/>
      <c r="I31" s="394"/>
      <c r="J31" s="394"/>
      <c r="K31" s="394"/>
      <c r="L31" s="394"/>
      <c r="M31" s="11"/>
      <c r="N31" s="490"/>
      <c r="O31" s="491"/>
      <c r="P31" s="491"/>
      <c r="Q31" s="491"/>
      <c r="R31" s="491"/>
      <c r="S31" s="492"/>
      <c r="T31" s="134"/>
      <c r="U31" s="493"/>
      <c r="V31" s="207"/>
      <c r="W31" s="207"/>
      <c r="X31" s="125"/>
      <c r="Y31" s="125"/>
      <c r="Z31" s="489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x14ac:dyDescent="0.3">
      <c r="A32" s="11"/>
      <c r="B32" s="11"/>
      <c r="C32" s="11"/>
      <c r="D32" s="11"/>
      <c r="E32" s="43"/>
      <c r="F32" s="8"/>
      <c r="G32" s="9"/>
      <c r="H32" s="11"/>
      <c r="I32" s="394"/>
      <c r="J32" s="394"/>
      <c r="K32" s="394"/>
      <c r="L32" s="394"/>
      <c r="M32" s="11"/>
      <c r="N32" s="490"/>
      <c r="O32" s="491"/>
      <c r="P32" s="491"/>
      <c r="Q32" s="491"/>
      <c r="R32" s="491"/>
      <c r="S32" s="492"/>
      <c r="T32" s="134"/>
      <c r="U32" s="493"/>
      <c r="V32" s="207"/>
      <c r="W32" s="207"/>
      <c r="X32" s="125"/>
      <c r="Y32" s="125"/>
      <c r="Z32" s="489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x14ac:dyDescent="0.3">
      <c r="A33" s="11"/>
      <c r="B33" s="11"/>
      <c r="C33" s="11"/>
      <c r="D33" s="11"/>
      <c r="E33" s="43"/>
      <c r="F33" s="8"/>
      <c r="G33" s="9"/>
      <c r="H33" s="11"/>
      <c r="I33" s="394"/>
      <c r="J33" s="394"/>
      <c r="K33" s="394"/>
      <c r="L33" s="394"/>
      <c r="M33" s="11"/>
      <c r="N33" s="490"/>
      <c r="O33" s="491"/>
      <c r="P33" s="491"/>
      <c r="Q33" s="491"/>
      <c r="R33" s="491"/>
      <c r="S33" s="492"/>
      <c r="T33" s="134"/>
      <c r="U33" s="493"/>
      <c r="V33" s="207"/>
      <c r="W33" s="207"/>
      <c r="X33" s="125"/>
      <c r="Y33" s="125"/>
      <c r="Z33" s="489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x14ac:dyDescent="0.3">
      <c r="A34" s="11"/>
      <c r="B34" s="11"/>
      <c r="C34" s="11"/>
      <c r="D34" s="11"/>
      <c r="E34" s="43"/>
      <c r="F34" s="8"/>
      <c r="G34" s="9"/>
      <c r="H34" s="11"/>
      <c r="I34" s="394"/>
      <c r="J34" s="394"/>
      <c r="K34" s="394"/>
      <c r="L34" s="394"/>
      <c r="M34" s="11"/>
      <c r="N34" s="490"/>
      <c r="O34" s="491"/>
      <c r="P34" s="491"/>
      <c r="Q34" s="491"/>
      <c r="R34" s="491"/>
      <c r="S34" s="492"/>
      <c r="T34" s="134"/>
      <c r="U34" s="493"/>
      <c r="V34" s="207"/>
      <c r="W34" s="207"/>
      <c r="X34" s="125"/>
      <c r="Y34" s="125"/>
      <c r="Z34" s="489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x14ac:dyDescent="0.3">
      <c r="A35" s="11"/>
      <c r="B35" s="11"/>
      <c r="C35" s="11"/>
      <c r="D35" s="11"/>
      <c r="E35" s="43"/>
      <c r="F35" s="8"/>
      <c r="G35" s="9"/>
      <c r="H35" s="11"/>
      <c r="I35" s="394"/>
      <c r="J35" s="394"/>
      <c r="K35" s="394"/>
      <c r="L35" s="394"/>
      <c r="M35" s="11"/>
      <c r="N35" s="490"/>
      <c r="O35" s="491"/>
      <c r="P35" s="491"/>
      <c r="Q35" s="491"/>
      <c r="R35" s="491"/>
      <c r="S35" s="492"/>
      <c r="T35" s="134"/>
      <c r="U35" s="493"/>
      <c r="V35" s="207"/>
      <c r="W35" s="207"/>
      <c r="X35" s="125"/>
      <c r="Y35" s="125"/>
      <c r="Z35" s="489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x14ac:dyDescent="0.3">
      <c r="A36" s="11"/>
      <c r="B36" s="11"/>
      <c r="C36" s="11"/>
      <c r="D36" s="11"/>
      <c r="E36" s="43"/>
      <c r="F36" s="8"/>
      <c r="G36" s="9"/>
      <c r="H36" s="11"/>
      <c r="I36" s="394"/>
      <c r="J36" s="394"/>
      <c r="K36" s="394"/>
      <c r="L36" s="394"/>
      <c r="M36" s="11"/>
      <c r="N36" s="490"/>
      <c r="O36" s="491"/>
      <c r="P36" s="491"/>
      <c r="Q36" s="491"/>
      <c r="R36" s="491"/>
      <c r="S36" s="492"/>
      <c r="T36" s="134"/>
      <c r="U36" s="125"/>
      <c r="V36" s="207"/>
      <c r="W36" s="207"/>
      <c r="X36" s="125"/>
      <c r="Y36" s="125"/>
      <c r="Z36" s="489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x14ac:dyDescent="0.3">
      <c r="A37" s="11"/>
      <c r="B37" s="11"/>
      <c r="C37" s="11"/>
      <c r="D37" s="11"/>
      <c r="E37" s="43"/>
      <c r="F37" s="8"/>
      <c r="G37" s="9"/>
      <c r="H37" s="11"/>
      <c r="I37" s="394"/>
      <c r="J37" s="394"/>
      <c r="K37" s="394"/>
      <c r="L37" s="394"/>
      <c r="M37" s="11"/>
      <c r="N37" s="490"/>
      <c r="O37" s="491"/>
      <c r="P37" s="491"/>
      <c r="Q37" s="491"/>
      <c r="R37" s="491"/>
      <c r="S37" s="492"/>
      <c r="T37" s="134"/>
      <c r="U37" s="125"/>
      <c r="V37" s="207"/>
      <c r="W37" s="207"/>
      <c r="X37" s="125"/>
      <c r="Y37" s="125"/>
      <c r="Z37" s="489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61" spans="1:44" x14ac:dyDescent="0.3">
      <c r="A61" s="11"/>
      <c r="B61" s="11"/>
      <c r="C61" s="11"/>
      <c r="D61" s="11" t="s">
        <v>45</v>
      </c>
      <c r="E61" s="43">
        <v>47</v>
      </c>
      <c r="F61" s="8" t="s">
        <v>105</v>
      </c>
      <c r="G61" s="9" t="s">
        <v>2826</v>
      </c>
      <c r="H61" s="240">
        <v>37154</v>
      </c>
      <c r="I61" s="327">
        <v>25</v>
      </c>
      <c r="J61" s="327">
        <v>25</v>
      </c>
      <c r="K61" s="315">
        <f t="shared" ref="K61:K86" si="10">0.5*(L61)</f>
        <v>25</v>
      </c>
      <c r="L61" s="303">
        <f t="shared" ref="L61:L86" si="11">SUM(M61:N61)</f>
        <v>50</v>
      </c>
      <c r="M61" s="10">
        <v>50</v>
      </c>
      <c r="N61" s="13">
        <f t="shared" ref="N61:N86" si="12">SUM(O61:S61)</f>
        <v>0</v>
      </c>
      <c r="O61" s="141">
        <f>IFERROR(LARGE($T61:Z61, 1),0)</f>
        <v>0</v>
      </c>
      <c r="P61" s="141">
        <f t="shared" ref="P61:P86" si="13">IFERROR(LARGE(T61:Z61, 2),0)</f>
        <v>0</v>
      </c>
      <c r="Q61" s="142">
        <f t="shared" ref="Q61:Q86" si="14">IFERROR(LARGE(AA61:AF61,1),0)</f>
        <v>0</v>
      </c>
      <c r="R61" s="142">
        <f>IFERROR(LARGE(AA61:AF61,2),0)</f>
        <v>0</v>
      </c>
      <c r="S61" s="175">
        <f t="shared" ref="S61:S86" si="15">IFERROR(LARGE(AA61:AF61,3),0)</f>
        <v>0</v>
      </c>
      <c r="T61" s="486"/>
      <c r="U61" s="111"/>
      <c r="V61" s="485"/>
      <c r="W61" s="485"/>
      <c r="X61" s="397"/>
      <c r="Y61" s="111"/>
      <c r="Z61" s="338"/>
      <c r="AA61" s="108">
        <f t="shared" ref="AA61:AA86" si="16">IFERROR(LARGE($T61:$Z61,3), 0)</f>
        <v>0</v>
      </c>
      <c r="AB61" s="109">
        <f t="shared" ref="AB61:AB86" si="17">IFERROR(LARGE($T61:$Z61,4),)</f>
        <v>0</v>
      </c>
      <c r="AC61" s="109">
        <f t="shared" ref="AC61:AC86" si="18">IFERROR(LARGE($T61:$Z61,5),0)</f>
        <v>0</v>
      </c>
      <c r="AD61" s="109">
        <f>IFERROR(LARGE($AG61:AR61,1),0)</f>
        <v>0</v>
      </c>
      <c r="AE61" s="109">
        <f>IFERROR(LARGE($AG61:AR61,2),0)</f>
        <v>0</v>
      </c>
      <c r="AF61" s="109">
        <f>IFERROR(LARGE($AG61:AR61,3),0)</f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80"/>
      <c r="AQ61" s="10"/>
      <c r="AR61" s="10"/>
    </row>
    <row r="62" spans="1:44" x14ac:dyDescent="0.3">
      <c r="A62" s="12" t="s">
        <v>2792</v>
      </c>
      <c r="B62" s="308" t="s">
        <v>2218</v>
      </c>
      <c r="C62" s="12" t="s">
        <v>171</v>
      </c>
      <c r="D62" s="12" t="s">
        <v>48</v>
      </c>
      <c r="E62" s="43">
        <v>8</v>
      </c>
      <c r="F62" s="8" t="s">
        <v>977</v>
      </c>
      <c r="G62" s="9" t="s">
        <v>2793</v>
      </c>
      <c r="H62" s="240">
        <v>37010</v>
      </c>
      <c r="I62" s="327">
        <v>178</v>
      </c>
      <c r="J62" s="327">
        <v>178</v>
      </c>
      <c r="K62" s="315">
        <f t="shared" si="10"/>
        <v>177.5</v>
      </c>
      <c r="L62" s="303">
        <f t="shared" si="11"/>
        <v>355</v>
      </c>
      <c r="M62" s="10">
        <v>20</v>
      </c>
      <c r="N62" s="13">
        <f t="shared" si="12"/>
        <v>335</v>
      </c>
      <c r="O62" s="141">
        <f>IFERROR(LARGE($T62:Z62, 1),0)</f>
        <v>150</v>
      </c>
      <c r="P62" s="141">
        <f t="shared" si="13"/>
        <v>65</v>
      </c>
      <c r="Q62" s="142">
        <f t="shared" si="14"/>
        <v>65</v>
      </c>
      <c r="R62" s="142">
        <f>IFERROR(LARGE(AA62:AF62,2),0)</f>
        <v>55</v>
      </c>
      <c r="S62" s="175">
        <f t="shared" si="15"/>
        <v>0</v>
      </c>
      <c r="T62" s="403">
        <v>65</v>
      </c>
      <c r="U62" s="111">
        <v>65</v>
      </c>
      <c r="V62" s="485"/>
      <c r="W62" s="485">
        <v>150</v>
      </c>
      <c r="X62" s="397">
        <v>55</v>
      </c>
      <c r="Y62" s="111"/>
      <c r="Z62" s="338"/>
      <c r="AA62" s="108">
        <f t="shared" si="16"/>
        <v>65</v>
      </c>
      <c r="AB62" s="109">
        <f t="shared" si="17"/>
        <v>55</v>
      </c>
      <c r="AC62" s="109">
        <f t="shared" si="18"/>
        <v>0</v>
      </c>
      <c r="AD62" s="109">
        <f>IFERROR(LARGE($AG62:AR62,1),0)</f>
        <v>0</v>
      </c>
      <c r="AE62" s="109">
        <f>IFERROR(LARGE($AG62:AR62,2),0)</f>
        <v>0</v>
      </c>
      <c r="AF62" s="109">
        <f>IFERROR(LARGE($AG62:AR62,3),0)</f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80"/>
      <c r="AQ62" s="10"/>
      <c r="AR62" s="10"/>
    </row>
    <row r="63" spans="1:44" x14ac:dyDescent="0.3">
      <c r="A63" s="12" t="s">
        <v>2784</v>
      </c>
      <c r="B63" s="308" t="s">
        <v>2528</v>
      </c>
      <c r="C63" s="12" t="s">
        <v>518</v>
      </c>
      <c r="D63" s="12" t="s">
        <v>1170</v>
      </c>
      <c r="E63" s="43">
        <v>21</v>
      </c>
      <c r="F63" s="8" t="s">
        <v>13</v>
      </c>
      <c r="G63" s="9" t="s">
        <v>2785</v>
      </c>
      <c r="H63" s="240">
        <v>36911</v>
      </c>
      <c r="I63" s="327">
        <v>90</v>
      </c>
      <c r="J63" s="327">
        <v>90</v>
      </c>
      <c r="K63" s="315">
        <f t="shared" si="10"/>
        <v>90</v>
      </c>
      <c r="L63" s="303">
        <f t="shared" si="11"/>
        <v>180</v>
      </c>
      <c r="M63" s="10"/>
      <c r="N63" s="13">
        <f t="shared" si="12"/>
        <v>180</v>
      </c>
      <c r="O63" s="141">
        <f>IFERROR(LARGE($T63:Z63, 1),0)</f>
        <v>150</v>
      </c>
      <c r="P63" s="141">
        <f t="shared" si="13"/>
        <v>30</v>
      </c>
      <c r="Q63" s="142">
        <f t="shared" si="14"/>
        <v>0</v>
      </c>
      <c r="R63" s="142">
        <f>IFERROR(LARGE(AA63:AF63,2),0)</f>
        <v>0</v>
      </c>
      <c r="S63" s="175">
        <f t="shared" si="15"/>
        <v>0</v>
      </c>
      <c r="T63" s="403">
        <v>0</v>
      </c>
      <c r="U63" s="111"/>
      <c r="V63" s="485"/>
      <c r="W63" s="485">
        <v>150</v>
      </c>
      <c r="X63" s="397">
        <v>30</v>
      </c>
      <c r="Y63" s="111"/>
      <c r="Z63" s="338"/>
      <c r="AA63" s="108">
        <f t="shared" si="16"/>
        <v>0</v>
      </c>
      <c r="AB63" s="109">
        <f t="shared" si="17"/>
        <v>0</v>
      </c>
      <c r="AC63" s="109">
        <f t="shared" si="18"/>
        <v>0</v>
      </c>
      <c r="AD63" s="109">
        <f>IFERROR(LARGE($AG63:AR63,1),0)</f>
        <v>0</v>
      </c>
      <c r="AE63" s="109">
        <f>IFERROR(LARGE($AG63:AR63,2),0)</f>
        <v>0</v>
      </c>
      <c r="AF63" s="109">
        <f>IFERROR(LARGE($AG63:AR63,3),0)</f>
        <v>0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80"/>
      <c r="AQ63" s="10"/>
      <c r="AR63" s="10"/>
    </row>
    <row r="64" spans="1:44" x14ac:dyDescent="0.3">
      <c r="A64" s="12" t="s">
        <v>1724</v>
      </c>
      <c r="B64" s="308" t="s">
        <v>2786</v>
      </c>
      <c r="C64" s="12" t="s">
        <v>1284</v>
      </c>
      <c r="D64" s="12" t="s">
        <v>45</v>
      </c>
      <c r="E64" s="43">
        <v>3</v>
      </c>
      <c r="F64" s="8" t="s">
        <v>100</v>
      </c>
      <c r="G64" s="9" t="s">
        <v>1283</v>
      </c>
      <c r="H64" s="240">
        <v>36914</v>
      </c>
      <c r="I64" s="327">
        <v>335</v>
      </c>
      <c r="J64" s="327">
        <v>335</v>
      </c>
      <c r="K64" s="315">
        <f t="shared" si="10"/>
        <v>335</v>
      </c>
      <c r="L64" s="303">
        <f t="shared" si="11"/>
        <v>670</v>
      </c>
      <c r="M64" s="10">
        <v>100</v>
      </c>
      <c r="N64" s="13">
        <f t="shared" si="12"/>
        <v>570</v>
      </c>
      <c r="O64" s="141">
        <f>IFERROR(LARGE($T64:Z64, 1),0)</f>
        <v>150</v>
      </c>
      <c r="P64" s="141">
        <f t="shared" si="13"/>
        <v>150</v>
      </c>
      <c r="Q64" s="142">
        <f t="shared" si="14"/>
        <v>100</v>
      </c>
      <c r="R64" s="142">
        <v>100</v>
      </c>
      <c r="S64" s="175">
        <f t="shared" si="15"/>
        <v>70</v>
      </c>
      <c r="T64" s="486"/>
      <c r="U64" s="111"/>
      <c r="V64" s="485"/>
      <c r="W64" s="485">
        <v>150</v>
      </c>
      <c r="X64" s="397">
        <v>150</v>
      </c>
      <c r="Y64" s="111"/>
      <c r="Z64" s="338"/>
      <c r="AA64" s="108">
        <f t="shared" si="16"/>
        <v>0</v>
      </c>
      <c r="AB64" s="109">
        <f t="shared" si="17"/>
        <v>0</v>
      </c>
      <c r="AC64" s="109">
        <f t="shared" si="18"/>
        <v>0</v>
      </c>
      <c r="AD64" s="109">
        <f>IFERROR(LARGE($AG64:AR64,1),0)</f>
        <v>100</v>
      </c>
      <c r="AE64" s="109">
        <f>IFERROR(LARGE($AG64:AR64,2),0)</f>
        <v>100</v>
      </c>
      <c r="AF64" s="109">
        <f>IFERROR(LARGE($AG64:AR64,3),0)</f>
        <v>70</v>
      </c>
      <c r="AG64" s="10"/>
      <c r="AH64" s="10"/>
      <c r="AI64" s="10">
        <v>0</v>
      </c>
      <c r="AJ64" s="10"/>
      <c r="AK64" s="10"/>
      <c r="AL64" s="10">
        <v>8</v>
      </c>
      <c r="AM64" s="10">
        <v>70</v>
      </c>
      <c r="AN64" s="10"/>
      <c r="AO64" s="10">
        <v>100</v>
      </c>
      <c r="AP64" s="80">
        <v>100</v>
      </c>
      <c r="AQ64" s="10">
        <v>0</v>
      </c>
      <c r="AR64" s="10"/>
    </row>
    <row r="65" spans="1:44" x14ac:dyDescent="0.3">
      <c r="A65" s="12" t="s">
        <v>2811</v>
      </c>
      <c r="B65" s="308" t="s">
        <v>2812</v>
      </c>
      <c r="C65" s="12" t="s">
        <v>2813</v>
      </c>
      <c r="D65" s="12" t="s">
        <v>39</v>
      </c>
      <c r="E65" s="43">
        <v>33</v>
      </c>
      <c r="F65" s="8" t="s">
        <v>1014</v>
      </c>
      <c r="G65" s="9" t="s">
        <v>2814</v>
      </c>
      <c r="H65" s="240">
        <v>37086</v>
      </c>
      <c r="I65" s="327">
        <v>55</v>
      </c>
      <c r="J65" s="327">
        <v>55</v>
      </c>
      <c r="K65" s="315">
        <f t="shared" si="10"/>
        <v>55</v>
      </c>
      <c r="L65" s="303">
        <f t="shared" si="11"/>
        <v>110</v>
      </c>
      <c r="M65" s="10"/>
      <c r="N65" s="13">
        <f t="shared" si="12"/>
        <v>110</v>
      </c>
      <c r="O65" s="141">
        <f>IFERROR(LARGE($T65:Z65, 1),0)</f>
        <v>110</v>
      </c>
      <c r="P65" s="141">
        <f t="shared" si="13"/>
        <v>0</v>
      </c>
      <c r="Q65" s="142">
        <f t="shared" si="14"/>
        <v>0</v>
      </c>
      <c r="R65" s="142">
        <f t="shared" ref="R65:R81" si="19">IFERROR(LARGE(AA65:AF65,2),0)</f>
        <v>0</v>
      </c>
      <c r="S65" s="175">
        <f t="shared" si="15"/>
        <v>0</v>
      </c>
      <c r="T65" s="486"/>
      <c r="U65" s="111"/>
      <c r="V65" s="485">
        <v>110</v>
      </c>
      <c r="W65" s="485"/>
      <c r="X65" s="397"/>
      <c r="Y65" s="111"/>
      <c r="Z65" s="338"/>
      <c r="AA65" s="108">
        <f t="shared" si="16"/>
        <v>0</v>
      </c>
      <c r="AB65" s="109">
        <f t="shared" si="17"/>
        <v>0</v>
      </c>
      <c r="AC65" s="109">
        <f t="shared" si="18"/>
        <v>0</v>
      </c>
      <c r="AD65" s="109">
        <f>IFERROR(LARGE($AG65:AR65,1),0)</f>
        <v>0</v>
      </c>
      <c r="AE65" s="109">
        <f>IFERROR(LARGE($AG65:AR65,2),0)</f>
        <v>0</v>
      </c>
      <c r="AF65" s="109">
        <f>IFERROR(LARGE($AG65:AR65,3),0)</f>
        <v>0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80"/>
      <c r="AQ65" s="10"/>
      <c r="AR65" s="10"/>
    </row>
    <row r="66" spans="1:44" x14ac:dyDescent="0.3">
      <c r="A66" s="12" t="s">
        <v>2802</v>
      </c>
      <c r="B66" s="308" t="s">
        <v>340</v>
      </c>
      <c r="C66" s="12" t="s">
        <v>18</v>
      </c>
      <c r="D66" s="12" t="s">
        <v>37</v>
      </c>
      <c r="E66" s="43">
        <v>1</v>
      </c>
      <c r="F66" s="8" t="s">
        <v>2741</v>
      </c>
      <c r="G66" s="9" t="s">
        <v>2742</v>
      </c>
      <c r="H66" s="240">
        <v>37072</v>
      </c>
      <c r="I66" s="327">
        <v>405</v>
      </c>
      <c r="J66" s="327">
        <v>405</v>
      </c>
      <c r="K66" s="315">
        <f t="shared" si="10"/>
        <v>405</v>
      </c>
      <c r="L66" s="303">
        <f t="shared" si="11"/>
        <v>810</v>
      </c>
      <c r="M66" s="10"/>
      <c r="N66" s="358">
        <f t="shared" si="12"/>
        <v>810</v>
      </c>
      <c r="O66" s="454">
        <f>IFERROR(LARGE($T66:Z66, 1),0)</f>
        <v>250</v>
      </c>
      <c r="P66" s="454">
        <f t="shared" si="13"/>
        <v>195</v>
      </c>
      <c r="Q66" s="455">
        <f t="shared" si="14"/>
        <v>150</v>
      </c>
      <c r="R66" s="455">
        <f t="shared" si="19"/>
        <v>145</v>
      </c>
      <c r="S66" s="487">
        <f t="shared" si="15"/>
        <v>70</v>
      </c>
      <c r="T66" s="403">
        <v>195</v>
      </c>
      <c r="U66" s="111">
        <v>145</v>
      </c>
      <c r="V66" s="485"/>
      <c r="W66" s="485">
        <v>150</v>
      </c>
      <c r="X66" s="397">
        <v>250</v>
      </c>
      <c r="Y66" s="111"/>
      <c r="Z66" s="338"/>
      <c r="AA66" s="108">
        <f t="shared" si="16"/>
        <v>150</v>
      </c>
      <c r="AB66" s="109">
        <f t="shared" si="17"/>
        <v>145</v>
      </c>
      <c r="AC66" s="109">
        <f t="shared" si="18"/>
        <v>0</v>
      </c>
      <c r="AD66" s="109">
        <f>IFERROR(LARGE($AG66:AR66,1),0)</f>
        <v>70</v>
      </c>
      <c r="AE66" s="109">
        <f>IFERROR(LARGE($AG66:AR66,2),0)</f>
        <v>60</v>
      </c>
      <c r="AF66" s="109">
        <f>IFERROR(LARGE($AG66:AR66,3),0)</f>
        <v>0</v>
      </c>
      <c r="AG66" s="10">
        <v>70</v>
      </c>
      <c r="AH66" s="10">
        <v>60</v>
      </c>
      <c r="AI66" s="10"/>
      <c r="AJ66" s="10"/>
      <c r="AK66" s="10"/>
      <c r="AL66" s="10"/>
      <c r="AM66" s="10"/>
      <c r="AN66" s="10"/>
      <c r="AO66" s="10"/>
      <c r="AP66" s="80"/>
      <c r="AQ66" s="10"/>
      <c r="AR66" s="10"/>
    </row>
    <row r="67" spans="1:44" x14ac:dyDescent="0.3">
      <c r="A67" s="12" t="s">
        <v>2737</v>
      </c>
      <c r="B67" s="308" t="s">
        <v>340</v>
      </c>
      <c r="C67" s="12" t="s">
        <v>18</v>
      </c>
      <c r="D67" s="12" t="s">
        <v>37</v>
      </c>
      <c r="E67" s="43">
        <v>52</v>
      </c>
      <c r="F67" s="8" t="s">
        <v>10</v>
      </c>
      <c r="G67" s="9" t="s">
        <v>2738</v>
      </c>
      <c r="H67" s="240">
        <v>37051</v>
      </c>
      <c r="I67" s="327">
        <v>0</v>
      </c>
      <c r="J67" s="327">
        <v>0</v>
      </c>
      <c r="K67" s="315">
        <f t="shared" si="10"/>
        <v>0</v>
      </c>
      <c r="L67" s="303">
        <f t="shared" si="11"/>
        <v>0</v>
      </c>
      <c r="M67" s="10"/>
      <c r="N67" s="13">
        <f t="shared" si="12"/>
        <v>0</v>
      </c>
      <c r="O67" s="141">
        <f>IFERROR(LARGE($T67:Z67, 1),0)</f>
        <v>0</v>
      </c>
      <c r="P67" s="141">
        <f t="shared" si="13"/>
        <v>0</v>
      </c>
      <c r="Q67" s="142">
        <f t="shared" si="14"/>
        <v>0</v>
      </c>
      <c r="R67" s="142">
        <f t="shared" si="19"/>
        <v>0</v>
      </c>
      <c r="S67" s="175">
        <f t="shared" si="15"/>
        <v>0</v>
      </c>
      <c r="T67" s="486"/>
      <c r="U67" s="111"/>
      <c r="V67" s="485"/>
      <c r="W67" s="485"/>
      <c r="X67" s="397"/>
      <c r="Y67" s="111"/>
      <c r="Z67" s="338"/>
      <c r="AA67" s="108">
        <f t="shared" si="16"/>
        <v>0</v>
      </c>
      <c r="AB67" s="109">
        <f t="shared" si="17"/>
        <v>0</v>
      </c>
      <c r="AC67" s="109">
        <f t="shared" si="18"/>
        <v>0</v>
      </c>
      <c r="AD67" s="109">
        <f>IFERROR(LARGE($AG67:AR67,1),0)</f>
        <v>0</v>
      </c>
      <c r="AE67" s="109">
        <f>IFERROR(LARGE($AG67:AR67,2),0)</f>
        <v>0</v>
      </c>
      <c r="AF67" s="109">
        <f>IFERROR(LARGE($AG67:AR67,3),0)</f>
        <v>0</v>
      </c>
      <c r="AG67" s="10"/>
      <c r="AH67" s="10"/>
      <c r="AI67" s="10"/>
      <c r="AJ67" s="10"/>
      <c r="AK67" s="10"/>
      <c r="AL67" s="10"/>
      <c r="AM67" s="10"/>
      <c r="AN67" s="10">
        <v>0</v>
      </c>
      <c r="AO67" s="10"/>
      <c r="AP67" s="80"/>
      <c r="AQ67" s="10"/>
      <c r="AR67" s="10"/>
    </row>
    <row r="68" spans="1:44" x14ac:dyDescent="0.3">
      <c r="A68" s="12" t="s">
        <v>1719</v>
      </c>
      <c r="B68" s="308" t="s">
        <v>2830</v>
      </c>
      <c r="C68" s="12" t="s">
        <v>1730</v>
      </c>
      <c r="D68" s="12" t="s">
        <v>46</v>
      </c>
      <c r="E68" s="43">
        <v>22</v>
      </c>
      <c r="F68" s="8" t="s">
        <v>11</v>
      </c>
      <c r="G68" s="9" t="s">
        <v>1401</v>
      </c>
      <c r="H68" s="240">
        <v>37194</v>
      </c>
      <c r="I68" s="327">
        <v>78</v>
      </c>
      <c r="J68" s="327">
        <v>78</v>
      </c>
      <c r="K68" s="315">
        <f t="shared" si="10"/>
        <v>77.5</v>
      </c>
      <c r="L68" s="303">
        <f t="shared" si="11"/>
        <v>155</v>
      </c>
      <c r="M68" s="10"/>
      <c r="N68" s="88">
        <f t="shared" si="12"/>
        <v>155</v>
      </c>
      <c r="O68" s="370">
        <f>IFERROR(LARGE($T68:Z68, 1),0)</f>
        <v>110</v>
      </c>
      <c r="P68" s="370">
        <f t="shared" si="13"/>
        <v>45</v>
      </c>
      <c r="Q68" s="371">
        <f t="shared" si="14"/>
        <v>0</v>
      </c>
      <c r="R68" s="371">
        <f t="shared" si="19"/>
        <v>0</v>
      </c>
      <c r="S68" s="372">
        <f t="shared" si="15"/>
        <v>0</v>
      </c>
      <c r="T68" s="486"/>
      <c r="U68" s="111">
        <v>45</v>
      </c>
      <c r="V68" s="485">
        <v>110</v>
      </c>
      <c r="W68" s="485"/>
      <c r="X68" s="397"/>
      <c r="Y68" s="111"/>
      <c r="Z68" s="338"/>
      <c r="AA68" s="108">
        <f t="shared" si="16"/>
        <v>0</v>
      </c>
      <c r="AB68" s="109">
        <f t="shared" si="17"/>
        <v>0</v>
      </c>
      <c r="AC68" s="109">
        <f t="shared" si="18"/>
        <v>0</v>
      </c>
      <c r="AD68" s="109">
        <f>IFERROR(LARGE($AG68:AR68,1),0)</f>
        <v>0</v>
      </c>
      <c r="AE68" s="109">
        <f>IFERROR(LARGE($AG68:AR68,2),0)</f>
        <v>0</v>
      </c>
      <c r="AF68" s="109">
        <f>IFERROR(LARGE($AG68:AR68,3),0)</f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80"/>
      <c r="AQ68" s="10"/>
      <c r="AR68" s="10"/>
    </row>
    <row r="69" spans="1:44" x14ac:dyDescent="0.3">
      <c r="A69" s="12" t="s">
        <v>2822</v>
      </c>
      <c r="B69" s="308" t="s">
        <v>519</v>
      </c>
      <c r="C69" s="12" t="s">
        <v>255</v>
      </c>
      <c r="D69" s="12" t="s">
        <v>47</v>
      </c>
      <c r="E69" s="43">
        <v>11</v>
      </c>
      <c r="F69" s="8" t="s">
        <v>541</v>
      </c>
      <c r="G69" s="9" t="s">
        <v>2823</v>
      </c>
      <c r="H69" s="240">
        <v>37115</v>
      </c>
      <c r="I69" s="327">
        <v>145</v>
      </c>
      <c r="J69" s="327">
        <v>145</v>
      </c>
      <c r="K69" s="315">
        <f t="shared" si="10"/>
        <v>145</v>
      </c>
      <c r="L69" s="303">
        <f t="shared" si="11"/>
        <v>290</v>
      </c>
      <c r="M69" s="10">
        <v>20</v>
      </c>
      <c r="N69" s="13">
        <f t="shared" si="12"/>
        <v>270</v>
      </c>
      <c r="O69" s="141">
        <f>IFERROR(LARGE($T69:Z69, 1),0)</f>
        <v>150</v>
      </c>
      <c r="P69" s="141">
        <f t="shared" si="13"/>
        <v>65</v>
      </c>
      <c r="Q69" s="142">
        <f t="shared" si="14"/>
        <v>55</v>
      </c>
      <c r="R69" s="142">
        <f t="shared" si="19"/>
        <v>0</v>
      </c>
      <c r="S69" s="175">
        <f t="shared" si="15"/>
        <v>0</v>
      </c>
      <c r="T69" s="403">
        <v>65</v>
      </c>
      <c r="U69" s="111"/>
      <c r="V69" s="485"/>
      <c r="W69" s="485">
        <v>150</v>
      </c>
      <c r="X69" s="397">
        <v>55</v>
      </c>
      <c r="Y69" s="111"/>
      <c r="Z69" s="338"/>
      <c r="AA69" s="108">
        <f t="shared" si="16"/>
        <v>55</v>
      </c>
      <c r="AB69" s="109">
        <f t="shared" si="17"/>
        <v>0</v>
      </c>
      <c r="AC69" s="109">
        <f t="shared" si="18"/>
        <v>0</v>
      </c>
      <c r="AD69" s="109">
        <f>IFERROR(LARGE($AG69:AR69,1),0)</f>
        <v>0</v>
      </c>
      <c r="AE69" s="109">
        <f>IFERROR(LARGE($AG69:AR69,2),0)</f>
        <v>0</v>
      </c>
      <c r="AF69" s="109">
        <f>IFERROR(LARGE($AG69:AR69,3),0)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80"/>
      <c r="AQ69" s="10"/>
      <c r="AR69" s="10"/>
    </row>
    <row r="70" spans="1:44" x14ac:dyDescent="0.3">
      <c r="A70" s="12" t="s">
        <v>2795</v>
      </c>
      <c r="B70" s="308" t="s">
        <v>2796</v>
      </c>
      <c r="C70" s="12" t="s">
        <v>2797</v>
      </c>
      <c r="D70" s="12" t="s">
        <v>45</v>
      </c>
      <c r="E70" s="43">
        <v>17</v>
      </c>
      <c r="F70" s="8" t="s">
        <v>2798</v>
      </c>
      <c r="G70" s="9" t="s">
        <v>2799</v>
      </c>
      <c r="H70" s="240">
        <v>37055</v>
      </c>
      <c r="I70" s="327">
        <v>100</v>
      </c>
      <c r="J70" s="327">
        <v>100</v>
      </c>
      <c r="K70" s="315">
        <f t="shared" si="10"/>
        <v>100</v>
      </c>
      <c r="L70" s="303">
        <f t="shared" si="11"/>
        <v>200</v>
      </c>
      <c r="M70" s="10">
        <v>20</v>
      </c>
      <c r="N70" s="13">
        <f t="shared" si="12"/>
        <v>180</v>
      </c>
      <c r="O70" s="141">
        <f>IFERROR(LARGE($T70:Z70, 1),0)</f>
        <v>150</v>
      </c>
      <c r="P70" s="141">
        <f t="shared" si="13"/>
        <v>30</v>
      </c>
      <c r="Q70" s="142">
        <f t="shared" si="14"/>
        <v>0</v>
      </c>
      <c r="R70" s="142">
        <f t="shared" si="19"/>
        <v>0</v>
      </c>
      <c r="S70" s="175">
        <f t="shared" si="15"/>
        <v>0</v>
      </c>
      <c r="T70" s="486"/>
      <c r="U70" s="111"/>
      <c r="V70" s="485">
        <v>150</v>
      </c>
      <c r="W70" s="485"/>
      <c r="X70" s="397">
        <v>30</v>
      </c>
      <c r="Y70" s="111"/>
      <c r="Z70" s="338"/>
      <c r="AA70" s="108">
        <f t="shared" si="16"/>
        <v>0</v>
      </c>
      <c r="AB70" s="109">
        <f t="shared" si="17"/>
        <v>0</v>
      </c>
      <c r="AC70" s="109">
        <f t="shared" si="18"/>
        <v>0</v>
      </c>
      <c r="AD70" s="109">
        <f>IFERROR(LARGE($AG70:AR70,1),0)</f>
        <v>0</v>
      </c>
      <c r="AE70" s="109">
        <f>IFERROR(LARGE($AG70:AR70,2),0)</f>
        <v>0</v>
      </c>
      <c r="AF70" s="109">
        <f>IFERROR(LARGE($AG70:AR70,3),0)</f>
        <v>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80"/>
      <c r="AQ70" s="10"/>
      <c r="AR70" s="10"/>
    </row>
    <row r="71" spans="1:44" x14ac:dyDescent="0.3">
      <c r="A71" s="12" t="s">
        <v>2831</v>
      </c>
      <c r="B71" s="308" t="s">
        <v>2832</v>
      </c>
      <c r="C71" s="12" t="s">
        <v>1690</v>
      </c>
      <c r="D71" s="12" t="s">
        <v>39</v>
      </c>
      <c r="E71" s="43">
        <v>25</v>
      </c>
      <c r="F71" s="8" t="s">
        <v>154</v>
      </c>
      <c r="G71" s="9" t="s">
        <v>2833</v>
      </c>
      <c r="H71" s="240">
        <v>37237</v>
      </c>
      <c r="I71" s="327">
        <v>75</v>
      </c>
      <c r="J71" s="327">
        <v>75</v>
      </c>
      <c r="K71" s="315">
        <f t="shared" si="10"/>
        <v>75</v>
      </c>
      <c r="L71" s="303">
        <f t="shared" si="11"/>
        <v>150</v>
      </c>
      <c r="M71" s="10"/>
      <c r="N71" s="13">
        <f t="shared" si="12"/>
        <v>150</v>
      </c>
      <c r="O71" s="141">
        <f>IFERROR(LARGE($T71:Z71, 1),0)</f>
        <v>150</v>
      </c>
      <c r="P71" s="141">
        <f t="shared" si="13"/>
        <v>0</v>
      </c>
      <c r="Q71" s="142">
        <f t="shared" si="14"/>
        <v>0</v>
      </c>
      <c r="R71" s="142">
        <f t="shared" si="19"/>
        <v>0</v>
      </c>
      <c r="S71" s="175">
        <f t="shared" si="15"/>
        <v>0</v>
      </c>
      <c r="T71" s="486"/>
      <c r="U71" s="111"/>
      <c r="V71" s="485">
        <v>150</v>
      </c>
      <c r="W71" s="485"/>
      <c r="X71" s="397">
        <v>0</v>
      </c>
      <c r="Y71" s="111"/>
      <c r="Z71" s="338"/>
      <c r="AA71" s="108">
        <f t="shared" si="16"/>
        <v>0</v>
      </c>
      <c r="AB71" s="109">
        <f t="shared" si="17"/>
        <v>0</v>
      </c>
      <c r="AC71" s="109">
        <f t="shared" si="18"/>
        <v>0</v>
      </c>
      <c r="AD71" s="109">
        <f>IFERROR(LARGE($AG71:AR71,1),0)</f>
        <v>0</v>
      </c>
      <c r="AE71" s="109">
        <f>IFERROR(LARGE($AG71:AR71,2),0)</f>
        <v>0</v>
      </c>
      <c r="AF71" s="109">
        <f>IFERROR(LARGE($AG71:AR71,3),0)</f>
        <v>0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80"/>
      <c r="AQ71" s="10"/>
      <c r="AR71" s="10"/>
    </row>
    <row r="72" spans="1:44" x14ac:dyDescent="0.3">
      <c r="A72" s="12" t="s">
        <v>2803</v>
      </c>
      <c r="B72" s="308" t="s">
        <v>2804</v>
      </c>
      <c r="C72" s="12" t="s">
        <v>2805</v>
      </c>
      <c r="D72" s="12" t="s">
        <v>37</v>
      </c>
      <c r="E72" s="43">
        <v>45</v>
      </c>
      <c r="F72" s="8" t="s">
        <v>2421</v>
      </c>
      <c r="G72" s="9" t="s">
        <v>579</v>
      </c>
      <c r="H72" s="240">
        <v>37072</v>
      </c>
      <c r="I72" s="327">
        <v>30</v>
      </c>
      <c r="J72" s="327">
        <v>30</v>
      </c>
      <c r="K72" s="315">
        <f t="shared" si="10"/>
        <v>30</v>
      </c>
      <c r="L72" s="303">
        <f t="shared" si="11"/>
        <v>60</v>
      </c>
      <c r="M72" s="10"/>
      <c r="N72" s="441">
        <f t="shared" si="12"/>
        <v>60</v>
      </c>
      <c r="O72" s="360">
        <f>IFERROR(LARGE($T72:Z72, 1),0)</f>
        <v>60</v>
      </c>
      <c r="P72" s="360">
        <f t="shared" si="13"/>
        <v>0</v>
      </c>
      <c r="Q72" s="361">
        <f t="shared" si="14"/>
        <v>0</v>
      </c>
      <c r="R72" s="361">
        <f t="shared" si="19"/>
        <v>0</v>
      </c>
      <c r="S72" s="488">
        <f t="shared" si="15"/>
        <v>0</v>
      </c>
      <c r="T72" s="486"/>
      <c r="U72" s="111"/>
      <c r="V72" s="485">
        <v>60</v>
      </c>
      <c r="W72" s="485"/>
      <c r="X72" s="397"/>
      <c r="Y72" s="111"/>
      <c r="Z72" s="338"/>
      <c r="AA72" s="108">
        <f t="shared" si="16"/>
        <v>0</v>
      </c>
      <c r="AB72" s="109">
        <f t="shared" si="17"/>
        <v>0</v>
      </c>
      <c r="AC72" s="109">
        <f t="shared" si="18"/>
        <v>0</v>
      </c>
      <c r="AD72" s="109">
        <f>IFERROR(LARGE($AG72:AR72,1),0)</f>
        <v>0</v>
      </c>
      <c r="AE72" s="109">
        <f>IFERROR(LARGE($AG72:AR72,2),0)</f>
        <v>0</v>
      </c>
      <c r="AF72" s="109">
        <f>IFERROR(LARGE($AG72:AR72,3),0)</f>
        <v>0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80"/>
      <c r="AQ72" s="10"/>
      <c r="AR72" s="10"/>
    </row>
    <row r="73" spans="1:44" x14ac:dyDescent="0.3">
      <c r="A73" s="12" t="s">
        <v>2800</v>
      </c>
      <c r="B73" s="308" t="s">
        <v>452</v>
      </c>
      <c r="C73" s="12" t="s">
        <v>230</v>
      </c>
      <c r="D73" s="12" t="s">
        <v>48</v>
      </c>
      <c r="E73" s="43">
        <v>19</v>
      </c>
      <c r="F73" s="8" t="s">
        <v>1281</v>
      </c>
      <c r="G73" s="9" t="s">
        <v>2801</v>
      </c>
      <c r="H73" s="240">
        <v>37066</v>
      </c>
      <c r="I73" s="327">
        <v>90</v>
      </c>
      <c r="J73" s="327">
        <v>90</v>
      </c>
      <c r="K73" s="315">
        <f t="shared" si="10"/>
        <v>90</v>
      </c>
      <c r="L73" s="303">
        <f t="shared" si="11"/>
        <v>180</v>
      </c>
      <c r="M73" s="10"/>
      <c r="N73" s="13">
        <f t="shared" si="12"/>
        <v>180</v>
      </c>
      <c r="O73" s="141">
        <f>IFERROR(LARGE($T73:Z73, 1),0)</f>
        <v>150</v>
      </c>
      <c r="P73" s="141">
        <f t="shared" si="13"/>
        <v>30</v>
      </c>
      <c r="Q73" s="142">
        <f t="shared" si="14"/>
        <v>0</v>
      </c>
      <c r="R73" s="142">
        <f t="shared" si="19"/>
        <v>0</v>
      </c>
      <c r="S73" s="175">
        <f t="shared" si="15"/>
        <v>0</v>
      </c>
      <c r="T73" s="486"/>
      <c r="U73" s="111"/>
      <c r="V73" s="485">
        <v>150</v>
      </c>
      <c r="W73" s="485"/>
      <c r="X73" s="397">
        <v>30</v>
      </c>
      <c r="Y73" s="111"/>
      <c r="Z73" s="338"/>
      <c r="AA73" s="108">
        <f t="shared" si="16"/>
        <v>0</v>
      </c>
      <c r="AB73" s="109">
        <f t="shared" si="17"/>
        <v>0</v>
      </c>
      <c r="AC73" s="109">
        <f t="shared" si="18"/>
        <v>0</v>
      </c>
      <c r="AD73" s="109">
        <f>IFERROR(LARGE($AG73:AR73,1),0)</f>
        <v>0</v>
      </c>
      <c r="AE73" s="109">
        <f>IFERROR(LARGE($AG73:AR73,2),0)</f>
        <v>0</v>
      </c>
      <c r="AF73" s="109">
        <f>IFERROR(LARGE($AG73:AR73,3),0)</f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80"/>
      <c r="AQ73" s="10"/>
      <c r="AR73" s="10"/>
    </row>
    <row r="74" spans="1:44" x14ac:dyDescent="0.3">
      <c r="A74" s="12" t="s">
        <v>2808</v>
      </c>
      <c r="B74" s="308" t="s">
        <v>2748</v>
      </c>
      <c r="C74" s="12" t="s">
        <v>2749</v>
      </c>
      <c r="D74" s="12" t="s">
        <v>37</v>
      </c>
      <c r="E74" s="43">
        <v>26</v>
      </c>
      <c r="F74" s="8" t="s">
        <v>2809</v>
      </c>
      <c r="G74" s="9" t="s">
        <v>2810</v>
      </c>
      <c r="H74" s="240">
        <v>37083</v>
      </c>
      <c r="I74" s="327">
        <v>75</v>
      </c>
      <c r="J74" s="327">
        <v>75</v>
      </c>
      <c r="K74" s="315">
        <f t="shared" si="10"/>
        <v>75</v>
      </c>
      <c r="L74" s="303">
        <f t="shared" si="11"/>
        <v>150</v>
      </c>
      <c r="M74" s="10"/>
      <c r="N74" s="358">
        <f t="shared" si="12"/>
        <v>150</v>
      </c>
      <c r="O74" s="454">
        <f>IFERROR(LARGE($T74:Z74, 1),0)</f>
        <v>150</v>
      </c>
      <c r="P74" s="454">
        <f t="shared" si="13"/>
        <v>0</v>
      </c>
      <c r="Q74" s="455">
        <f t="shared" si="14"/>
        <v>0</v>
      </c>
      <c r="R74" s="455">
        <f t="shared" si="19"/>
        <v>0</v>
      </c>
      <c r="S74" s="487">
        <f t="shared" si="15"/>
        <v>0</v>
      </c>
      <c r="T74" s="486"/>
      <c r="U74" s="111"/>
      <c r="V74" s="485">
        <v>150</v>
      </c>
      <c r="W74" s="485"/>
      <c r="X74" s="397">
        <v>0</v>
      </c>
      <c r="Y74" s="111"/>
      <c r="Z74" s="338"/>
      <c r="AA74" s="108">
        <f t="shared" si="16"/>
        <v>0</v>
      </c>
      <c r="AB74" s="109">
        <f t="shared" si="17"/>
        <v>0</v>
      </c>
      <c r="AC74" s="109">
        <f t="shared" si="18"/>
        <v>0</v>
      </c>
      <c r="AD74" s="109">
        <f>IFERROR(LARGE($AG74:AR74,1),0)</f>
        <v>0</v>
      </c>
      <c r="AE74" s="109">
        <f>IFERROR(LARGE($AG74:AR74,2),0)</f>
        <v>0</v>
      </c>
      <c r="AF74" s="109">
        <f>IFERROR(LARGE($AG74:AR74,3),0)</f>
        <v>0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80"/>
      <c r="AQ74" s="10"/>
      <c r="AR74" s="10"/>
    </row>
    <row r="75" spans="1:44" x14ac:dyDescent="0.3">
      <c r="A75" s="12" t="s">
        <v>2834</v>
      </c>
      <c r="B75" s="308" t="s">
        <v>2835</v>
      </c>
      <c r="C75" s="12" t="s">
        <v>2836</v>
      </c>
      <c r="D75" s="12" t="s">
        <v>43</v>
      </c>
      <c r="E75" s="43">
        <v>32</v>
      </c>
      <c r="F75" s="8" t="s">
        <v>2837</v>
      </c>
      <c r="G75" s="9" t="s">
        <v>2838</v>
      </c>
      <c r="H75" s="240">
        <v>37253</v>
      </c>
      <c r="I75" s="327">
        <v>55</v>
      </c>
      <c r="J75" s="327">
        <v>55</v>
      </c>
      <c r="K75" s="315">
        <f t="shared" si="10"/>
        <v>55</v>
      </c>
      <c r="L75" s="303">
        <f t="shared" si="11"/>
        <v>110</v>
      </c>
      <c r="M75" s="10"/>
      <c r="N75" s="13">
        <f t="shared" si="12"/>
        <v>110</v>
      </c>
      <c r="O75" s="141">
        <f>IFERROR(LARGE($T75:Z75, 1),0)</f>
        <v>110</v>
      </c>
      <c r="P75" s="141">
        <f t="shared" si="13"/>
        <v>0</v>
      </c>
      <c r="Q75" s="142">
        <f t="shared" si="14"/>
        <v>0</v>
      </c>
      <c r="R75" s="142">
        <f t="shared" si="19"/>
        <v>0</v>
      </c>
      <c r="S75" s="175">
        <f t="shared" si="15"/>
        <v>0</v>
      </c>
      <c r="T75" s="486"/>
      <c r="U75" s="111"/>
      <c r="V75" s="485">
        <v>110</v>
      </c>
      <c r="W75" s="485"/>
      <c r="X75" s="397"/>
      <c r="Y75" s="111"/>
      <c r="Z75" s="338"/>
      <c r="AA75" s="108">
        <f t="shared" si="16"/>
        <v>0</v>
      </c>
      <c r="AB75" s="109">
        <f t="shared" si="17"/>
        <v>0</v>
      </c>
      <c r="AC75" s="109">
        <f t="shared" si="18"/>
        <v>0</v>
      </c>
      <c r="AD75" s="109">
        <f>IFERROR(LARGE($AG75:AR75,1),0)</f>
        <v>0</v>
      </c>
      <c r="AE75" s="109">
        <f>IFERROR(LARGE($AG75:AR75,2),0)</f>
        <v>0</v>
      </c>
      <c r="AF75" s="109">
        <f>IFERROR(LARGE($AG75:AR75,3),0)</f>
        <v>0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80"/>
      <c r="AQ75" s="10"/>
      <c r="AR75" s="10"/>
    </row>
    <row r="76" spans="1:44" x14ac:dyDescent="0.3">
      <c r="A76" s="12" t="s">
        <v>2815</v>
      </c>
      <c r="B76" s="308" t="s">
        <v>2816</v>
      </c>
      <c r="C76" s="12" t="s">
        <v>1545</v>
      </c>
      <c r="D76" s="12" t="s">
        <v>39</v>
      </c>
      <c r="E76" s="43">
        <v>44</v>
      </c>
      <c r="F76" s="8" t="s">
        <v>1440</v>
      </c>
      <c r="G76" s="9" t="s">
        <v>2817</v>
      </c>
      <c r="H76" s="240">
        <v>37096</v>
      </c>
      <c r="I76" s="327">
        <v>30</v>
      </c>
      <c r="J76" s="327">
        <v>30</v>
      </c>
      <c r="K76" s="315">
        <f t="shared" si="10"/>
        <v>30</v>
      </c>
      <c r="L76" s="303">
        <f t="shared" si="11"/>
        <v>60</v>
      </c>
      <c r="M76" s="10"/>
      <c r="N76" s="13">
        <f t="shared" si="12"/>
        <v>60</v>
      </c>
      <c r="O76" s="141">
        <f>IFERROR(LARGE($T76:Z76, 1),0)</f>
        <v>60</v>
      </c>
      <c r="P76" s="141">
        <f t="shared" si="13"/>
        <v>0</v>
      </c>
      <c r="Q76" s="142">
        <f t="shared" si="14"/>
        <v>0</v>
      </c>
      <c r="R76" s="142">
        <f t="shared" si="19"/>
        <v>0</v>
      </c>
      <c r="S76" s="175">
        <f t="shared" si="15"/>
        <v>0</v>
      </c>
      <c r="T76" s="486"/>
      <c r="U76" s="111"/>
      <c r="V76" s="485">
        <v>60</v>
      </c>
      <c r="W76" s="485"/>
      <c r="X76" s="397"/>
      <c r="Y76" s="111"/>
      <c r="Z76" s="338"/>
      <c r="AA76" s="108">
        <f t="shared" si="16"/>
        <v>0</v>
      </c>
      <c r="AB76" s="109">
        <f t="shared" si="17"/>
        <v>0</v>
      </c>
      <c r="AC76" s="109">
        <f t="shared" si="18"/>
        <v>0</v>
      </c>
      <c r="AD76" s="109">
        <f>IFERROR(LARGE($AG76:AR76,1),0)</f>
        <v>0</v>
      </c>
      <c r="AE76" s="109">
        <f>IFERROR(LARGE($AG76:AR76,2),0)</f>
        <v>0</v>
      </c>
      <c r="AF76" s="109">
        <f>IFERROR(LARGE($AG76:AR76,3),0)</f>
        <v>0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80"/>
      <c r="AQ76" s="10"/>
      <c r="AR76" s="10"/>
    </row>
    <row r="77" spans="1:44" x14ac:dyDescent="0.3">
      <c r="A77" s="12" t="s">
        <v>2828</v>
      </c>
      <c r="B77" s="308" t="s">
        <v>333</v>
      </c>
      <c r="C77" s="12" t="s">
        <v>190</v>
      </c>
      <c r="D77" s="12" t="s">
        <v>36</v>
      </c>
      <c r="E77" s="43">
        <v>43</v>
      </c>
      <c r="F77" s="8" t="s">
        <v>63</v>
      </c>
      <c r="G77" s="9" t="s">
        <v>2829</v>
      </c>
      <c r="H77" s="240">
        <v>37173</v>
      </c>
      <c r="I77" s="327">
        <v>30</v>
      </c>
      <c r="J77" s="327">
        <v>30</v>
      </c>
      <c r="K77" s="315">
        <f t="shared" si="10"/>
        <v>30</v>
      </c>
      <c r="L77" s="303">
        <f t="shared" si="11"/>
        <v>60</v>
      </c>
      <c r="M77" s="10"/>
      <c r="N77" s="358">
        <f t="shared" si="12"/>
        <v>60</v>
      </c>
      <c r="O77" s="454">
        <f>IFERROR(LARGE($T77:Z77, 1),0)</f>
        <v>60</v>
      </c>
      <c r="P77" s="454">
        <f t="shared" si="13"/>
        <v>0</v>
      </c>
      <c r="Q77" s="455">
        <f t="shared" si="14"/>
        <v>0</v>
      </c>
      <c r="R77" s="455">
        <f t="shared" si="19"/>
        <v>0</v>
      </c>
      <c r="S77" s="487">
        <f t="shared" si="15"/>
        <v>0</v>
      </c>
      <c r="T77" s="486"/>
      <c r="U77" s="111"/>
      <c r="V77" s="485">
        <v>60</v>
      </c>
      <c r="W77" s="485"/>
      <c r="X77" s="397"/>
      <c r="Y77" s="111"/>
      <c r="Z77" s="338"/>
      <c r="AA77" s="108">
        <f t="shared" si="16"/>
        <v>0</v>
      </c>
      <c r="AB77" s="109">
        <f t="shared" si="17"/>
        <v>0</v>
      </c>
      <c r="AC77" s="109">
        <f t="shared" si="18"/>
        <v>0</v>
      </c>
      <c r="AD77" s="109">
        <f>IFERROR(LARGE($AG77:AR77,1),0)</f>
        <v>0</v>
      </c>
      <c r="AE77" s="109">
        <f>IFERROR(LARGE($AG77:AR77,2),0)</f>
        <v>0</v>
      </c>
      <c r="AF77" s="109">
        <f>IFERROR(LARGE($AG77:AR77,3),0)</f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80"/>
      <c r="AQ77" s="10"/>
      <c r="AR77" s="10"/>
    </row>
    <row r="78" spans="1:44" x14ac:dyDescent="0.3">
      <c r="A78" s="12" t="s">
        <v>2787</v>
      </c>
      <c r="B78" s="308" t="s">
        <v>2788</v>
      </c>
      <c r="C78" s="12" t="s">
        <v>2789</v>
      </c>
      <c r="D78" s="12" t="s">
        <v>43</v>
      </c>
      <c r="E78" s="43">
        <v>20</v>
      </c>
      <c r="F78" s="8" t="s">
        <v>63</v>
      </c>
      <c r="G78" s="9" t="s">
        <v>2790</v>
      </c>
      <c r="H78" s="240">
        <v>36936</v>
      </c>
      <c r="I78" s="327">
        <v>90</v>
      </c>
      <c r="J78" s="327">
        <v>90</v>
      </c>
      <c r="K78" s="315">
        <f t="shared" si="10"/>
        <v>90</v>
      </c>
      <c r="L78" s="303">
        <f t="shared" si="11"/>
        <v>180</v>
      </c>
      <c r="M78" s="10"/>
      <c r="N78" s="13">
        <f t="shared" si="12"/>
        <v>180</v>
      </c>
      <c r="O78" s="141">
        <f>IFERROR(LARGE($T78:Z78, 1),0)</f>
        <v>150</v>
      </c>
      <c r="P78" s="141">
        <f t="shared" si="13"/>
        <v>30</v>
      </c>
      <c r="Q78" s="142">
        <f t="shared" si="14"/>
        <v>0</v>
      </c>
      <c r="R78" s="142">
        <f t="shared" si="19"/>
        <v>0</v>
      </c>
      <c r="S78" s="175">
        <f t="shared" si="15"/>
        <v>0</v>
      </c>
      <c r="T78" s="486"/>
      <c r="U78" s="111"/>
      <c r="V78" s="485">
        <v>150</v>
      </c>
      <c r="W78" s="485"/>
      <c r="X78" s="397">
        <v>30</v>
      </c>
      <c r="Y78" s="111"/>
      <c r="Z78" s="338"/>
      <c r="AA78" s="108">
        <f t="shared" si="16"/>
        <v>0</v>
      </c>
      <c r="AB78" s="109">
        <f t="shared" si="17"/>
        <v>0</v>
      </c>
      <c r="AC78" s="109">
        <f t="shared" si="18"/>
        <v>0</v>
      </c>
      <c r="AD78" s="109">
        <f>IFERROR(LARGE($AG78:AR78,1),0)</f>
        <v>0</v>
      </c>
      <c r="AE78" s="109">
        <f>IFERROR(LARGE($AG78:AR78,2),0)</f>
        <v>0</v>
      </c>
      <c r="AF78" s="109">
        <f>IFERROR(LARGE($AG78:AR78,3),0)</f>
        <v>0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80"/>
      <c r="AQ78" s="10"/>
      <c r="AR78" s="10"/>
    </row>
    <row r="79" spans="1:44" x14ac:dyDescent="0.3">
      <c r="A79" s="11"/>
      <c r="B79" s="11"/>
      <c r="C79" s="11" t="s">
        <v>116</v>
      </c>
      <c r="D79" s="11" t="s">
        <v>89</v>
      </c>
      <c r="E79" s="43">
        <v>39</v>
      </c>
      <c r="F79" s="8" t="s">
        <v>13</v>
      </c>
      <c r="G79" s="9" t="s">
        <v>1048</v>
      </c>
      <c r="H79" s="240">
        <v>37238</v>
      </c>
      <c r="I79" s="327">
        <v>33</v>
      </c>
      <c r="J79" s="327">
        <v>33</v>
      </c>
      <c r="K79" s="315">
        <f t="shared" si="10"/>
        <v>32.5</v>
      </c>
      <c r="L79" s="303">
        <f t="shared" si="11"/>
        <v>65</v>
      </c>
      <c r="M79" s="10"/>
      <c r="N79" s="13">
        <f t="shared" si="12"/>
        <v>65</v>
      </c>
      <c r="O79" s="141">
        <f>IFERROR(LARGE($T79:Z79, 1),0)</f>
        <v>65</v>
      </c>
      <c r="P79" s="141">
        <f t="shared" si="13"/>
        <v>0</v>
      </c>
      <c r="Q79" s="142">
        <f t="shared" si="14"/>
        <v>0</v>
      </c>
      <c r="R79" s="142">
        <f t="shared" si="19"/>
        <v>0</v>
      </c>
      <c r="S79" s="175">
        <f t="shared" si="15"/>
        <v>0</v>
      </c>
      <c r="T79" s="486"/>
      <c r="U79" s="111"/>
      <c r="V79" s="485"/>
      <c r="W79" s="485"/>
      <c r="X79" s="397"/>
      <c r="Y79" s="111"/>
      <c r="Z79" s="338">
        <v>65</v>
      </c>
      <c r="AA79" s="108">
        <f t="shared" si="16"/>
        <v>0</v>
      </c>
      <c r="AB79" s="109">
        <f t="shared" si="17"/>
        <v>0</v>
      </c>
      <c r="AC79" s="109">
        <f t="shared" si="18"/>
        <v>0</v>
      </c>
      <c r="AD79" s="109">
        <f>IFERROR(LARGE($AG79:AR79,1),0)</f>
        <v>0</v>
      </c>
      <c r="AE79" s="109">
        <f>IFERROR(LARGE($AG79:AR79,2),0)</f>
        <v>0</v>
      </c>
      <c r="AF79" s="109">
        <f>IFERROR(LARGE($AG79:AR79,3),0)</f>
        <v>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80"/>
      <c r="AQ79" s="10"/>
      <c r="AR79" s="10"/>
    </row>
    <row r="80" spans="1:44" x14ac:dyDescent="0.3">
      <c r="A80" s="11"/>
      <c r="B80" s="11"/>
      <c r="C80" s="11"/>
      <c r="D80" s="11" t="s">
        <v>48</v>
      </c>
      <c r="E80" s="43">
        <v>50</v>
      </c>
      <c r="F80" s="8" t="s">
        <v>13</v>
      </c>
      <c r="G80" s="9" t="s">
        <v>2827</v>
      </c>
      <c r="H80" s="240">
        <v>37163</v>
      </c>
      <c r="I80" s="327">
        <v>10</v>
      </c>
      <c r="J80" s="327">
        <v>10</v>
      </c>
      <c r="K80" s="315">
        <f t="shared" si="10"/>
        <v>10</v>
      </c>
      <c r="L80" s="303">
        <f t="shared" si="11"/>
        <v>20</v>
      </c>
      <c r="M80" s="10">
        <v>20</v>
      </c>
      <c r="N80" s="13">
        <f t="shared" si="12"/>
        <v>0</v>
      </c>
      <c r="O80" s="141">
        <f>IFERROR(LARGE($T80:Z80, 1),0)</f>
        <v>0</v>
      </c>
      <c r="P80" s="141">
        <f t="shared" si="13"/>
        <v>0</v>
      </c>
      <c r="Q80" s="142">
        <f t="shared" si="14"/>
        <v>0</v>
      </c>
      <c r="R80" s="142">
        <f t="shared" si="19"/>
        <v>0</v>
      </c>
      <c r="S80" s="175">
        <f t="shared" si="15"/>
        <v>0</v>
      </c>
      <c r="T80" s="486"/>
      <c r="U80" s="111"/>
      <c r="V80" s="485"/>
      <c r="W80" s="485"/>
      <c r="X80" s="397"/>
      <c r="Y80" s="111"/>
      <c r="Z80" s="338"/>
      <c r="AA80" s="108">
        <f t="shared" si="16"/>
        <v>0</v>
      </c>
      <c r="AB80" s="109">
        <f t="shared" si="17"/>
        <v>0</v>
      </c>
      <c r="AC80" s="109">
        <f t="shared" si="18"/>
        <v>0</v>
      </c>
      <c r="AD80" s="109">
        <f>IFERROR(LARGE($AG80:AR80,1),0)</f>
        <v>0</v>
      </c>
      <c r="AE80" s="109">
        <f>IFERROR(LARGE($AG80:AR80,2),0)</f>
        <v>0</v>
      </c>
      <c r="AF80" s="109">
        <f>IFERROR(LARGE($AG80:AR80,3),0)</f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80"/>
      <c r="AQ80" s="10"/>
      <c r="AR80" s="10"/>
    </row>
    <row r="81" spans="1:47" x14ac:dyDescent="0.3">
      <c r="A81" s="12" t="s">
        <v>2820</v>
      </c>
      <c r="B81" s="308" t="s">
        <v>331</v>
      </c>
      <c r="C81" s="12" t="s">
        <v>85</v>
      </c>
      <c r="D81" s="12" t="s">
        <v>86</v>
      </c>
      <c r="E81" s="43">
        <v>35</v>
      </c>
      <c r="F81" s="8" t="s">
        <v>107</v>
      </c>
      <c r="G81" s="9" t="s">
        <v>2821</v>
      </c>
      <c r="H81" s="240">
        <v>37104</v>
      </c>
      <c r="I81" s="326">
        <v>48</v>
      </c>
      <c r="J81" s="326">
        <v>48</v>
      </c>
      <c r="K81" s="317">
        <f t="shared" si="10"/>
        <v>47.5</v>
      </c>
      <c r="L81" s="321">
        <f t="shared" si="11"/>
        <v>95</v>
      </c>
      <c r="M81" s="10"/>
      <c r="N81" s="13">
        <f t="shared" si="12"/>
        <v>95</v>
      </c>
      <c r="O81" s="140">
        <f>IFERROR(LARGE($T81:Z81, 1),0)</f>
        <v>95</v>
      </c>
      <c r="P81" s="141">
        <f t="shared" si="13"/>
        <v>0</v>
      </c>
      <c r="Q81" s="142">
        <f t="shared" si="14"/>
        <v>0</v>
      </c>
      <c r="R81" s="142">
        <f t="shared" si="19"/>
        <v>0</v>
      </c>
      <c r="S81" s="144">
        <f t="shared" si="15"/>
        <v>0</v>
      </c>
      <c r="T81" s="395">
        <v>0</v>
      </c>
      <c r="U81" s="111"/>
      <c r="V81" s="485"/>
      <c r="W81" s="485"/>
      <c r="X81" s="397"/>
      <c r="Y81" s="111">
        <v>95</v>
      </c>
      <c r="Z81" s="334"/>
      <c r="AA81" s="108">
        <f t="shared" si="16"/>
        <v>0</v>
      </c>
      <c r="AB81" s="109">
        <f t="shared" si="17"/>
        <v>0</v>
      </c>
      <c r="AC81" s="109">
        <f t="shared" si="18"/>
        <v>0</v>
      </c>
      <c r="AD81" s="109">
        <f>IFERROR(LARGE($AG81:AR81,1),0)</f>
        <v>0</v>
      </c>
      <c r="AE81" s="109">
        <f>IFERROR(LARGE($AG81:AR81,2),0)</f>
        <v>0</v>
      </c>
      <c r="AF81" s="109">
        <f>IFERROR(LARGE($AG81:AR81,3),0)</f>
        <v>0</v>
      </c>
      <c r="AG81" s="10"/>
      <c r="AH81" s="10"/>
      <c r="AI81" s="182"/>
      <c r="AJ81" s="10"/>
      <c r="AK81" s="10"/>
      <c r="AL81" s="10"/>
      <c r="AM81" s="10"/>
      <c r="AN81" s="10"/>
      <c r="AO81" s="10"/>
      <c r="AP81" s="80"/>
      <c r="AQ81" s="10"/>
      <c r="AR81" s="10"/>
      <c r="AS81" s="10"/>
      <c r="AT81" s="10"/>
      <c r="AU81" s="192"/>
    </row>
    <row r="82" spans="1:47" x14ac:dyDescent="0.3">
      <c r="A82" s="12" t="s">
        <v>2791</v>
      </c>
      <c r="B82" s="308" t="s">
        <v>382</v>
      </c>
      <c r="C82" s="12" t="s">
        <v>115</v>
      </c>
      <c r="D82" s="12" t="s">
        <v>1077</v>
      </c>
      <c r="E82" s="43">
        <v>9</v>
      </c>
      <c r="F82" s="8" t="s">
        <v>63</v>
      </c>
      <c r="G82" s="9" t="s">
        <v>2427</v>
      </c>
      <c r="H82" s="240">
        <v>37007</v>
      </c>
      <c r="I82" s="326">
        <v>168</v>
      </c>
      <c r="J82" s="326">
        <v>168</v>
      </c>
      <c r="K82" s="317">
        <f t="shared" si="10"/>
        <v>168</v>
      </c>
      <c r="L82" s="321">
        <f t="shared" si="11"/>
        <v>336</v>
      </c>
      <c r="M82" s="10"/>
      <c r="N82" s="13">
        <f t="shared" si="12"/>
        <v>336</v>
      </c>
      <c r="O82" s="140">
        <f>IFERROR(LARGE($T82:Z82, 1),0)</f>
        <v>150</v>
      </c>
      <c r="P82" s="141">
        <f t="shared" si="13"/>
        <v>145</v>
      </c>
      <c r="Q82" s="142">
        <f t="shared" si="14"/>
        <v>25</v>
      </c>
      <c r="R82" s="142">
        <v>8</v>
      </c>
      <c r="S82" s="144">
        <f t="shared" si="15"/>
        <v>8</v>
      </c>
      <c r="T82" s="395">
        <v>145</v>
      </c>
      <c r="U82" s="111">
        <v>25</v>
      </c>
      <c r="V82" s="485"/>
      <c r="W82" s="485">
        <v>150</v>
      </c>
      <c r="X82" s="397">
        <v>0</v>
      </c>
      <c r="Y82" s="111"/>
      <c r="Z82" s="334"/>
      <c r="AA82" s="108">
        <f t="shared" si="16"/>
        <v>25</v>
      </c>
      <c r="AB82" s="109">
        <f t="shared" si="17"/>
        <v>0</v>
      </c>
      <c r="AC82" s="109">
        <f t="shared" si="18"/>
        <v>0</v>
      </c>
      <c r="AD82" s="109">
        <f>IFERROR(LARGE($AG82:AR82,1),0)</f>
        <v>8</v>
      </c>
      <c r="AE82" s="109">
        <f>IFERROR(LARGE($AG82:AR82,2),0)</f>
        <v>8</v>
      </c>
      <c r="AF82" s="109">
        <f>IFERROR(LARGE($AG82:AR82,3),0)</f>
        <v>0</v>
      </c>
      <c r="AG82" s="10">
        <v>8</v>
      </c>
      <c r="AH82" s="10"/>
      <c r="AI82" s="182"/>
      <c r="AJ82" s="10">
        <v>0</v>
      </c>
      <c r="AK82" s="10"/>
      <c r="AL82" s="10"/>
      <c r="AM82" s="10"/>
      <c r="AN82" s="10"/>
      <c r="AO82" s="10"/>
      <c r="AP82" s="80"/>
      <c r="AQ82" s="10">
        <v>8</v>
      </c>
      <c r="AR82" s="10"/>
      <c r="AS82" s="10"/>
      <c r="AT82" s="10"/>
      <c r="AU82" s="192"/>
    </row>
    <row r="83" spans="1:47" x14ac:dyDescent="0.3">
      <c r="A83" s="12" t="s">
        <v>2806</v>
      </c>
      <c r="B83" s="308" t="s">
        <v>346</v>
      </c>
      <c r="C83" s="12" t="s">
        <v>182</v>
      </c>
      <c r="D83" s="12" t="s">
        <v>46</v>
      </c>
      <c r="E83" s="43">
        <v>6</v>
      </c>
      <c r="F83" s="8" t="s">
        <v>8</v>
      </c>
      <c r="G83" s="9" t="s">
        <v>2807</v>
      </c>
      <c r="H83" s="240">
        <v>37075</v>
      </c>
      <c r="I83" s="326">
        <v>220</v>
      </c>
      <c r="J83" s="326">
        <v>220</v>
      </c>
      <c r="K83" s="317">
        <f t="shared" si="10"/>
        <v>220</v>
      </c>
      <c r="L83" s="321">
        <f t="shared" si="11"/>
        <v>440</v>
      </c>
      <c r="M83" s="10">
        <v>20</v>
      </c>
      <c r="N83" s="13">
        <f t="shared" si="12"/>
        <v>420</v>
      </c>
      <c r="O83" s="140">
        <f>IFERROR(LARGE($T83:Z83, 1),0)</f>
        <v>150</v>
      </c>
      <c r="P83" s="141">
        <f t="shared" si="13"/>
        <v>95</v>
      </c>
      <c r="Q83" s="142">
        <f t="shared" si="14"/>
        <v>95</v>
      </c>
      <c r="R83" s="142">
        <f>IFERROR(LARGE(AA83:AF83,2),0)</f>
        <v>80</v>
      </c>
      <c r="S83" s="144">
        <f t="shared" si="15"/>
        <v>0</v>
      </c>
      <c r="T83" s="395">
        <v>95</v>
      </c>
      <c r="U83" s="111">
        <v>95</v>
      </c>
      <c r="V83" s="485"/>
      <c r="W83" s="485">
        <v>150</v>
      </c>
      <c r="X83" s="397">
        <v>80</v>
      </c>
      <c r="Y83" s="111"/>
      <c r="Z83" s="334"/>
      <c r="AA83" s="108">
        <f t="shared" si="16"/>
        <v>95</v>
      </c>
      <c r="AB83" s="109">
        <f t="shared" si="17"/>
        <v>80</v>
      </c>
      <c r="AC83" s="109">
        <f t="shared" si="18"/>
        <v>0</v>
      </c>
      <c r="AD83" s="109">
        <f>IFERROR(LARGE($AG83:AR83,1),0)</f>
        <v>0</v>
      </c>
      <c r="AE83" s="109">
        <f>IFERROR(LARGE($AG83:AR83,2),0)</f>
        <v>0</v>
      </c>
      <c r="AF83" s="109">
        <f>IFERROR(LARGE($AG83:AR83,3),0)</f>
        <v>0</v>
      </c>
      <c r="AG83" s="10"/>
      <c r="AH83" s="10"/>
      <c r="AI83" s="182"/>
      <c r="AJ83" s="10"/>
      <c r="AK83" s="10"/>
      <c r="AL83" s="10"/>
      <c r="AM83" s="10"/>
      <c r="AN83" s="10"/>
      <c r="AO83" s="10"/>
      <c r="AP83" s="80"/>
      <c r="AQ83" s="10"/>
      <c r="AR83" s="10"/>
      <c r="AS83" s="10"/>
      <c r="AT83" s="10"/>
      <c r="AU83" s="192"/>
    </row>
    <row r="84" spans="1:47" x14ac:dyDescent="0.3">
      <c r="A84" s="12" t="s">
        <v>1710</v>
      </c>
      <c r="B84" s="308" t="s">
        <v>2794</v>
      </c>
      <c r="C84" s="12" t="s">
        <v>1729</v>
      </c>
      <c r="D84" s="12" t="s">
        <v>36</v>
      </c>
      <c r="E84" s="43">
        <v>14</v>
      </c>
      <c r="F84" s="8" t="s">
        <v>114</v>
      </c>
      <c r="G84" s="9" t="s">
        <v>1380</v>
      </c>
      <c r="H84" s="240">
        <v>37043</v>
      </c>
      <c r="I84" s="327">
        <v>108</v>
      </c>
      <c r="J84" s="327">
        <v>108</v>
      </c>
      <c r="K84" s="315">
        <f t="shared" si="10"/>
        <v>107.5</v>
      </c>
      <c r="L84" s="303">
        <f t="shared" si="11"/>
        <v>215</v>
      </c>
      <c r="M84" s="10">
        <v>20</v>
      </c>
      <c r="N84" s="13">
        <f t="shared" si="12"/>
        <v>195</v>
      </c>
      <c r="O84" s="141">
        <f>IFERROR(LARGE($T84:Z84, 1),0)</f>
        <v>150</v>
      </c>
      <c r="P84" s="141">
        <f t="shared" si="13"/>
        <v>45</v>
      </c>
      <c r="Q84" s="142">
        <f t="shared" si="14"/>
        <v>0</v>
      </c>
      <c r="R84" s="142">
        <f>IFERROR(LARGE(AA84:AF84,2),0)</f>
        <v>0</v>
      </c>
      <c r="S84" s="175">
        <f t="shared" si="15"/>
        <v>0</v>
      </c>
      <c r="T84" s="403">
        <v>45</v>
      </c>
      <c r="U84" s="111"/>
      <c r="V84" s="485">
        <v>150</v>
      </c>
      <c r="W84" s="485"/>
      <c r="X84" s="397">
        <v>0</v>
      </c>
      <c r="Y84" s="111"/>
      <c r="Z84" s="338"/>
      <c r="AA84" s="108">
        <f t="shared" si="16"/>
        <v>0</v>
      </c>
      <c r="AB84" s="109">
        <f t="shared" si="17"/>
        <v>0</v>
      </c>
      <c r="AC84" s="109">
        <f t="shared" si="18"/>
        <v>0</v>
      </c>
      <c r="AD84" s="109">
        <f>IFERROR(LARGE($AG84:AR84,1),0)</f>
        <v>0</v>
      </c>
      <c r="AE84" s="109">
        <f>IFERROR(LARGE($AG84:AR84,2),0)</f>
        <v>0</v>
      </c>
      <c r="AF84" s="109">
        <f>IFERROR(LARGE($AG84:AR84,3),0)</f>
        <v>0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80"/>
      <c r="AQ84" s="10"/>
      <c r="AR84" s="10"/>
    </row>
    <row r="85" spans="1:47" x14ac:dyDescent="0.3">
      <c r="A85" s="12" t="s">
        <v>2824</v>
      </c>
      <c r="B85" s="308" t="s">
        <v>341</v>
      </c>
      <c r="C85" s="12" t="s">
        <v>179</v>
      </c>
      <c r="D85" s="12" t="s">
        <v>37</v>
      </c>
      <c r="E85" s="43">
        <v>4</v>
      </c>
      <c r="F85" s="8" t="s">
        <v>104</v>
      </c>
      <c r="G85" s="9" t="s">
        <v>2825</v>
      </c>
      <c r="H85" s="240">
        <v>37147</v>
      </c>
      <c r="I85" s="326">
        <v>258</v>
      </c>
      <c r="J85" s="326">
        <v>258</v>
      </c>
      <c r="K85" s="317">
        <f t="shared" si="10"/>
        <v>257.5</v>
      </c>
      <c r="L85" s="321">
        <f t="shared" si="11"/>
        <v>515</v>
      </c>
      <c r="M85" s="10"/>
      <c r="N85" s="13">
        <f t="shared" si="12"/>
        <v>515</v>
      </c>
      <c r="O85" s="140">
        <f>IFERROR(LARGE($T85:Z85, 1),0)</f>
        <v>150</v>
      </c>
      <c r="P85" s="141">
        <f t="shared" si="13"/>
        <v>95</v>
      </c>
      <c r="Q85" s="142">
        <f t="shared" si="14"/>
        <v>95</v>
      </c>
      <c r="R85" s="142">
        <f>IFERROR(LARGE(AA85:AF85,2),0)</f>
        <v>95</v>
      </c>
      <c r="S85" s="144">
        <f t="shared" si="15"/>
        <v>80</v>
      </c>
      <c r="T85" s="395">
        <v>95</v>
      </c>
      <c r="U85" s="111">
        <v>95</v>
      </c>
      <c r="V85" s="485"/>
      <c r="W85" s="485">
        <v>150</v>
      </c>
      <c r="X85" s="397">
        <v>80</v>
      </c>
      <c r="Y85" s="111"/>
      <c r="Z85" s="334">
        <v>95</v>
      </c>
      <c r="AA85" s="108">
        <f t="shared" si="16"/>
        <v>95</v>
      </c>
      <c r="AB85" s="109">
        <f t="shared" si="17"/>
        <v>95</v>
      </c>
      <c r="AC85" s="109">
        <f t="shared" si="18"/>
        <v>80</v>
      </c>
      <c r="AD85" s="109">
        <f>IFERROR(LARGE($AG85:AR85,1),0)</f>
        <v>0</v>
      </c>
      <c r="AE85" s="109">
        <f>IFERROR(LARGE($AG85:AR85,2),0)</f>
        <v>0</v>
      </c>
      <c r="AF85" s="109">
        <f>IFERROR(LARGE($AG85:AR85,3),0)</f>
        <v>0</v>
      </c>
      <c r="AG85" s="10"/>
      <c r="AH85" s="10"/>
      <c r="AI85" s="182"/>
      <c r="AJ85" s="10"/>
      <c r="AK85" s="10"/>
      <c r="AL85" s="10"/>
      <c r="AM85" s="10"/>
      <c r="AN85" s="10"/>
      <c r="AO85" s="10"/>
      <c r="AP85" s="80"/>
      <c r="AQ85" s="10"/>
      <c r="AR85" s="10"/>
      <c r="AS85" s="10"/>
      <c r="AT85" s="10"/>
      <c r="AU85" s="192"/>
    </row>
    <row r="86" spans="1:47" x14ac:dyDescent="0.3">
      <c r="A86" s="11"/>
      <c r="B86" s="11"/>
      <c r="C86" s="11" t="s">
        <v>2818</v>
      </c>
      <c r="D86" s="11" t="s">
        <v>1077</v>
      </c>
      <c r="E86" s="43">
        <v>15</v>
      </c>
      <c r="F86" s="8" t="s">
        <v>11</v>
      </c>
      <c r="G86" s="9" t="s">
        <v>2819</v>
      </c>
      <c r="H86" s="240">
        <v>37097</v>
      </c>
      <c r="I86" s="326">
        <v>105</v>
      </c>
      <c r="J86" s="326">
        <v>105</v>
      </c>
      <c r="K86" s="317">
        <f t="shared" si="10"/>
        <v>105</v>
      </c>
      <c r="L86" s="321">
        <f t="shared" si="11"/>
        <v>210</v>
      </c>
      <c r="M86" s="10"/>
      <c r="N86" s="13">
        <f t="shared" si="12"/>
        <v>210</v>
      </c>
      <c r="O86" s="140">
        <f>IFERROR(LARGE($T86:Z86, 1),0)</f>
        <v>145</v>
      </c>
      <c r="P86" s="141">
        <f t="shared" si="13"/>
        <v>65</v>
      </c>
      <c r="Q86" s="142">
        <f t="shared" si="14"/>
        <v>0</v>
      </c>
      <c r="R86" s="142">
        <f>IFERROR(LARGE(AA86:AF86,2),0)</f>
        <v>0</v>
      </c>
      <c r="S86" s="144">
        <f t="shared" si="15"/>
        <v>0</v>
      </c>
      <c r="T86" s="129"/>
      <c r="U86" s="111"/>
      <c r="V86" s="485"/>
      <c r="W86" s="485"/>
      <c r="X86" s="397"/>
      <c r="Y86" s="111">
        <v>145</v>
      </c>
      <c r="Z86" s="334">
        <v>65</v>
      </c>
      <c r="AA86" s="108">
        <f t="shared" si="16"/>
        <v>0</v>
      </c>
      <c r="AB86" s="109">
        <f t="shared" si="17"/>
        <v>0</v>
      </c>
      <c r="AC86" s="109">
        <f t="shared" si="18"/>
        <v>0</v>
      </c>
      <c r="AD86" s="109">
        <f>IFERROR(LARGE($AG86:AR86,1),0)</f>
        <v>0</v>
      </c>
      <c r="AE86" s="109">
        <f>IFERROR(LARGE($AG86:AR86,2),0)</f>
        <v>0</v>
      </c>
      <c r="AF86" s="109">
        <f>IFERROR(LARGE($AG86:AR86,3),0)</f>
        <v>0</v>
      </c>
      <c r="AG86" s="10"/>
      <c r="AH86" s="10"/>
      <c r="AI86" s="182"/>
      <c r="AJ86" s="10"/>
      <c r="AK86" s="10"/>
      <c r="AL86" s="10"/>
      <c r="AM86" s="10"/>
      <c r="AN86" s="10"/>
      <c r="AO86" s="10"/>
      <c r="AP86" s="80"/>
      <c r="AQ86" s="10"/>
      <c r="AR86" s="10"/>
      <c r="AS86" s="10"/>
      <c r="AT86" s="10"/>
      <c r="AU86" s="192"/>
    </row>
  </sheetData>
  <autoFilter ref="A2:AI12"/>
  <sortState ref="A3:AT28">
    <sortCondition descending="1" ref="I3:I28"/>
    <sortCondition descending="1" ref="H3:H28"/>
  </sortState>
  <mergeCells count="1">
    <mergeCell ref="A1:D1"/>
  </mergeCells>
  <conditionalFormatting sqref="A22:A1048576 A1:A4 A7 A9 A11 A13:A14 A16:A18">
    <cfRule type="duplicateValues" dxfId="39" priority="13"/>
  </conditionalFormatting>
  <conditionalFormatting sqref="A30:A35">
    <cfRule type="duplicateValues" dxfId="38" priority="4"/>
  </conditionalFormatting>
  <conditionalFormatting sqref="A22:A29">
    <cfRule type="duplicateValues" dxfId="37" priority="3"/>
  </conditionalFormatting>
  <conditionalFormatting sqref="A22:A37">
    <cfRule type="duplicateValues" dxfId="36" priority="2"/>
  </conditionalFormatting>
  <conditionalFormatting sqref="A36:A37">
    <cfRule type="duplicateValues" dxfId="35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horizontalDpi="4294967293" verticalDpi="1200" r:id="rId1"/>
  <headerFooter>
    <oddFooter>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tabColor theme="4" tint="-0.249977111117893"/>
    <pageSetUpPr fitToPage="1"/>
  </sheetPr>
  <dimension ref="A1:AT56"/>
  <sheetViews>
    <sheetView zoomScale="80" zoomScaleNormal="80" zoomScaleSheetLayoutView="77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2.44140625" style="238" customWidth="1"/>
    <col min="4" max="4" width="9.109375" style="238"/>
    <col min="5" max="5" width="6.109375" style="44" customWidth="1"/>
    <col min="6" max="6" width="19.33203125" style="3" customWidth="1"/>
    <col min="7" max="7" width="16.5546875" style="58" customWidth="1"/>
    <col min="8" max="8" width="12.6640625" style="238" customWidth="1"/>
    <col min="9" max="11" width="12.6640625" style="299" customWidth="1"/>
    <col min="12" max="12" width="7.33203125" style="251" customWidth="1"/>
    <col min="13" max="13" width="6.44140625" style="251" customWidth="1"/>
    <col min="14" max="14" width="5.6640625" style="66" customWidth="1"/>
    <col min="15" max="18" width="4.33203125" style="18" customWidth="1"/>
    <col min="19" max="19" width="4.33203125" style="166" customWidth="1"/>
    <col min="20" max="20" width="5.5546875" style="165" customWidth="1"/>
    <col min="21" max="21" width="5.5546875" style="158" customWidth="1"/>
    <col min="22" max="22" width="5.5546875" style="202" customWidth="1"/>
    <col min="23" max="23" width="6.88671875" style="202" customWidth="1"/>
    <col min="24" max="25" width="5.5546875" style="158" customWidth="1"/>
    <col min="26" max="26" width="5.5546875" style="159" customWidth="1"/>
    <col min="27" max="27" width="4.88671875" style="129" customWidth="1"/>
    <col min="28" max="31" width="4.88671875" style="111" customWidth="1"/>
    <col min="32" max="32" width="5" style="111" customWidth="1"/>
    <col min="33" max="46" width="6" customWidth="1"/>
  </cols>
  <sheetData>
    <row r="1" spans="1:46" s="6" customFormat="1" ht="160.5" customHeight="1" x14ac:dyDescent="1.1000000000000001">
      <c r="A1" s="566" t="s">
        <v>298</v>
      </c>
      <c r="B1" s="567"/>
      <c r="C1" s="568"/>
      <c r="D1" s="568"/>
      <c r="E1" s="60" t="s">
        <v>172</v>
      </c>
      <c r="F1" s="227" t="s">
        <v>303</v>
      </c>
      <c r="G1" s="226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47" t="s">
        <v>463</v>
      </c>
      <c r="U1" s="148" t="s">
        <v>1047</v>
      </c>
      <c r="V1" s="199" t="s">
        <v>1071</v>
      </c>
      <c r="W1" s="265" t="s">
        <v>1995</v>
      </c>
      <c r="X1" s="271" t="s">
        <v>1072</v>
      </c>
      <c r="Y1" s="149" t="s">
        <v>1070</v>
      </c>
      <c r="Z1" s="15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268"/>
      <c r="I2" s="266"/>
      <c r="J2" s="266"/>
      <c r="K2" s="266"/>
      <c r="L2" s="266"/>
      <c r="M2" s="266"/>
      <c r="N2" s="115">
        <f>MAX(N3:N179)+1</f>
        <v>786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151"/>
      <c r="U2" s="152"/>
      <c r="V2" s="162"/>
      <c r="W2" s="162"/>
      <c r="X2" s="162"/>
      <c r="Y2" s="162"/>
      <c r="Z2" s="163"/>
      <c r="AA2" s="128"/>
      <c r="AB2" s="118"/>
      <c r="AC2" s="118"/>
      <c r="AD2" s="118"/>
      <c r="AE2" s="118"/>
      <c r="AF2" s="118"/>
      <c r="AG2" s="107"/>
      <c r="AH2" s="56"/>
      <c r="AI2" s="56"/>
      <c r="AJ2" s="56"/>
      <c r="AK2" s="56"/>
      <c r="AL2" s="56"/>
      <c r="AM2" s="56"/>
      <c r="AN2" s="56"/>
    </row>
    <row r="3" spans="1:46" x14ac:dyDescent="0.3">
      <c r="A3" s="12" t="s">
        <v>1741</v>
      </c>
      <c r="B3" s="242" t="s">
        <v>318</v>
      </c>
      <c r="C3" s="242" t="s">
        <v>133</v>
      </c>
      <c r="D3" s="242" t="s">
        <v>40</v>
      </c>
      <c r="E3" s="43">
        <v>1</v>
      </c>
      <c r="F3" s="8" t="s">
        <v>705</v>
      </c>
      <c r="G3" s="9" t="s">
        <v>706</v>
      </c>
      <c r="H3" s="67">
        <v>36410</v>
      </c>
      <c r="I3" s="414">
        <v>985</v>
      </c>
      <c r="J3" s="326">
        <f t="shared" ref="J3:J15" si="0">SUM(K3,L3)</f>
        <v>985</v>
      </c>
      <c r="K3" s="329"/>
      <c r="L3" s="276">
        <f t="shared" ref="L3:L15" si="1">SUM(M3:N3)</f>
        <v>985</v>
      </c>
      <c r="M3" s="277">
        <v>200</v>
      </c>
      <c r="N3" s="13">
        <f t="shared" ref="N3:N15" si="2">SUM(O3:S3)</f>
        <v>785</v>
      </c>
      <c r="O3" s="140">
        <f t="shared" ref="O3:O15" si="3">IFERROR(LARGE(T3:Z3, 1),0)</f>
        <v>195</v>
      </c>
      <c r="P3" s="141">
        <f t="shared" ref="P3:P15" si="4">IFERROR(LARGE(T3:Z3, 2),0)</f>
        <v>195</v>
      </c>
      <c r="Q3" s="142">
        <f t="shared" ref="Q3:Q15" si="5">IFERROR(LARGE(AA3:AF3,1),0)</f>
        <v>150</v>
      </c>
      <c r="R3" s="142">
        <f t="shared" ref="R3:R15" si="6">IFERROR(LARGE(AA3:AF3,2),0)</f>
        <v>150</v>
      </c>
      <c r="S3" s="175">
        <f t="shared" ref="S3:S15" si="7">IFERROR(LARGE(AA3:AF3,3),0)</f>
        <v>95</v>
      </c>
      <c r="T3" s="224">
        <v>95</v>
      </c>
      <c r="U3" s="154">
        <v>195</v>
      </c>
      <c r="V3" s="203"/>
      <c r="W3" s="203">
        <v>150</v>
      </c>
      <c r="X3" s="273">
        <v>150</v>
      </c>
      <c r="Y3" s="154">
        <v>195</v>
      </c>
      <c r="Z3" s="156"/>
      <c r="AA3" s="108">
        <f t="shared" ref="AA3:AA15" si="8">IFERROR(LARGE($T3:$Z3,3), 0)</f>
        <v>150</v>
      </c>
      <c r="AB3" s="109">
        <f t="shared" ref="AB3:AB15" si="9">IFERROR(LARGE($T3:$Z3,4),)</f>
        <v>150</v>
      </c>
      <c r="AC3" s="109">
        <f t="shared" ref="AC3:AC15" si="10">IFERROR(LARGE($T3:$Z3,5),0)</f>
        <v>95</v>
      </c>
      <c r="AD3" s="109">
        <f>IFERROR(LARGE($AG3:BF3,1),0)</f>
        <v>0</v>
      </c>
      <c r="AE3" s="109">
        <f>IFERROR(LARGE($AG3:BF3,2),0)</f>
        <v>0</v>
      </c>
      <c r="AF3" s="109">
        <f>IFERROR(LARGE($AG3:BF3,3),0)</f>
        <v>0</v>
      </c>
      <c r="AG3" s="62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x14ac:dyDescent="0.3">
      <c r="A4" s="12">
        <v>242956</v>
      </c>
      <c r="B4" s="12"/>
      <c r="C4" s="242" t="s">
        <v>128</v>
      </c>
      <c r="D4" s="12" t="s">
        <v>45</v>
      </c>
      <c r="E4" s="43">
        <v>2</v>
      </c>
      <c r="F4" s="8" t="s">
        <v>1753</v>
      </c>
      <c r="G4" s="9" t="s">
        <v>1752</v>
      </c>
      <c r="H4" s="67">
        <v>36365</v>
      </c>
      <c r="I4" s="414">
        <v>790</v>
      </c>
      <c r="J4" s="326">
        <f t="shared" si="0"/>
        <v>790</v>
      </c>
      <c r="K4" s="329"/>
      <c r="L4" s="276">
        <f t="shared" si="1"/>
        <v>790</v>
      </c>
      <c r="M4" s="277">
        <v>70</v>
      </c>
      <c r="N4" s="13">
        <f t="shared" si="2"/>
        <v>720</v>
      </c>
      <c r="O4" s="140">
        <f t="shared" si="3"/>
        <v>250</v>
      </c>
      <c r="P4" s="141">
        <f t="shared" si="4"/>
        <v>150</v>
      </c>
      <c r="Q4" s="142">
        <f t="shared" si="5"/>
        <v>150</v>
      </c>
      <c r="R4" s="142">
        <f t="shared" si="6"/>
        <v>100</v>
      </c>
      <c r="S4" s="175">
        <f t="shared" si="7"/>
        <v>70</v>
      </c>
      <c r="T4" s="225"/>
      <c r="U4" s="154"/>
      <c r="V4" s="203"/>
      <c r="W4" s="203">
        <v>150</v>
      </c>
      <c r="X4" s="273">
        <v>250</v>
      </c>
      <c r="Y4" s="154"/>
      <c r="Z4" s="156"/>
      <c r="AA4" s="108">
        <f t="shared" si="8"/>
        <v>0</v>
      </c>
      <c r="AB4" s="109">
        <f t="shared" si="9"/>
        <v>0</v>
      </c>
      <c r="AC4" s="109">
        <f t="shared" si="10"/>
        <v>0</v>
      </c>
      <c r="AD4" s="109">
        <f>IFERROR(LARGE($AG4:BF4,1),0)</f>
        <v>150</v>
      </c>
      <c r="AE4" s="109">
        <f>IFERROR(LARGE($AG4:BF4,2),0)</f>
        <v>100</v>
      </c>
      <c r="AF4" s="109">
        <f>IFERROR(LARGE($AG4:BF4,3),0)</f>
        <v>70</v>
      </c>
      <c r="AG4" s="62">
        <v>70</v>
      </c>
      <c r="AH4" s="10"/>
      <c r="AI4" s="10">
        <v>100</v>
      </c>
      <c r="AJ4" s="10"/>
      <c r="AK4" s="10"/>
      <c r="AL4" s="10">
        <v>150</v>
      </c>
      <c r="AM4" s="10"/>
      <c r="AN4" s="10"/>
      <c r="AO4" s="10"/>
      <c r="AP4" s="10"/>
      <c r="AQ4" s="10">
        <v>0</v>
      </c>
      <c r="AR4" s="10"/>
      <c r="AS4" s="10">
        <v>0</v>
      </c>
      <c r="AT4" s="10"/>
    </row>
    <row r="5" spans="1:46" x14ac:dyDescent="0.3">
      <c r="A5" s="12" t="s">
        <v>1746</v>
      </c>
      <c r="B5" s="12"/>
      <c r="C5" s="242" t="s">
        <v>207</v>
      </c>
      <c r="D5" s="12" t="s">
        <v>45</v>
      </c>
      <c r="E5" s="43">
        <v>3</v>
      </c>
      <c r="F5" s="8" t="s">
        <v>1019</v>
      </c>
      <c r="G5" s="9" t="s">
        <v>1115</v>
      </c>
      <c r="H5" s="67">
        <v>36408</v>
      </c>
      <c r="I5" s="414">
        <v>498</v>
      </c>
      <c r="J5" s="326">
        <f t="shared" si="0"/>
        <v>498</v>
      </c>
      <c r="K5" s="329"/>
      <c r="L5" s="276">
        <f t="shared" si="1"/>
        <v>498</v>
      </c>
      <c r="M5" s="277">
        <v>140</v>
      </c>
      <c r="N5" s="13">
        <f t="shared" si="2"/>
        <v>358</v>
      </c>
      <c r="O5" s="140">
        <f t="shared" si="3"/>
        <v>200</v>
      </c>
      <c r="P5" s="141">
        <f t="shared" si="4"/>
        <v>150</v>
      </c>
      <c r="Q5" s="142">
        <f t="shared" si="5"/>
        <v>8</v>
      </c>
      <c r="R5" s="142">
        <f t="shared" si="6"/>
        <v>0</v>
      </c>
      <c r="S5" s="175">
        <f t="shared" si="7"/>
        <v>0</v>
      </c>
      <c r="T5" s="225"/>
      <c r="U5" s="154"/>
      <c r="V5" s="203"/>
      <c r="W5" s="203">
        <v>150</v>
      </c>
      <c r="X5" s="273">
        <v>200</v>
      </c>
      <c r="Y5" s="154"/>
      <c r="Z5" s="156"/>
      <c r="AA5" s="108">
        <f t="shared" si="8"/>
        <v>0</v>
      </c>
      <c r="AB5" s="109">
        <f t="shared" si="9"/>
        <v>0</v>
      </c>
      <c r="AC5" s="109">
        <f t="shared" si="10"/>
        <v>0</v>
      </c>
      <c r="AD5" s="109">
        <f>IFERROR(LARGE($AG5:BF5,1),0)</f>
        <v>8</v>
      </c>
      <c r="AE5" s="109">
        <f>IFERROR(LARGE($AG5:BF5,2),0)</f>
        <v>0</v>
      </c>
      <c r="AF5" s="109">
        <f>IFERROR(LARGE($AG5:BF5,3),0)</f>
        <v>0</v>
      </c>
      <c r="AG5" s="62"/>
      <c r="AH5" s="10"/>
      <c r="AI5" s="10">
        <v>8</v>
      </c>
      <c r="AJ5" s="10"/>
      <c r="AK5" s="10"/>
      <c r="AL5" s="10"/>
      <c r="AM5" s="10">
        <v>0</v>
      </c>
      <c r="AN5" s="10"/>
      <c r="AO5" s="10"/>
      <c r="AP5" s="10"/>
      <c r="AQ5" s="10"/>
      <c r="AR5" s="10"/>
      <c r="AS5" s="10"/>
      <c r="AT5" s="10"/>
    </row>
    <row r="6" spans="1:46" x14ac:dyDescent="0.3">
      <c r="A6" s="12" t="s">
        <v>1751</v>
      </c>
      <c r="B6" s="242" t="s">
        <v>964</v>
      </c>
      <c r="C6" s="242" t="s">
        <v>965</v>
      </c>
      <c r="D6" s="242" t="s">
        <v>36</v>
      </c>
      <c r="E6" s="43">
        <v>4</v>
      </c>
      <c r="F6" s="8" t="s">
        <v>59</v>
      </c>
      <c r="G6" s="9" t="s">
        <v>963</v>
      </c>
      <c r="H6" s="67">
        <v>36769</v>
      </c>
      <c r="I6" s="414">
        <v>480</v>
      </c>
      <c r="J6" s="326">
        <f t="shared" si="0"/>
        <v>480</v>
      </c>
      <c r="K6" s="329"/>
      <c r="L6" s="276">
        <f t="shared" si="1"/>
        <v>480</v>
      </c>
      <c r="M6" s="277">
        <v>40</v>
      </c>
      <c r="N6" s="13">
        <f t="shared" si="2"/>
        <v>440</v>
      </c>
      <c r="O6" s="140">
        <f t="shared" si="3"/>
        <v>195</v>
      </c>
      <c r="P6" s="141">
        <f t="shared" si="4"/>
        <v>150</v>
      </c>
      <c r="Q6" s="142">
        <f t="shared" si="5"/>
        <v>95</v>
      </c>
      <c r="R6" s="142">
        <f t="shared" si="6"/>
        <v>0</v>
      </c>
      <c r="S6" s="175">
        <f t="shared" si="7"/>
        <v>0</v>
      </c>
      <c r="T6" s="225"/>
      <c r="U6" s="154">
        <v>95</v>
      </c>
      <c r="V6" s="203"/>
      <c r="W6" s="203">
        <v>150</v>
      </c>
      <c r="X6" s="273">
        <v>0</v>
      </c>
      <c r="Y6" s="154"/>
      <c r="Z6" s="156">
        <v>195</v>
      </c>
      <c r="AA6" s="108">
        <f t="shared" si="8"/>
        <v>95</v>
      </c>
      <c r="AB6" s="109">
        <f t="shared" si="9"/>
        <v>0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62"/>
      <c r="AH6" s="10"/>
      <c r="AI6" s="10">
        <v>0</v>
      </c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1743</v>
      </c>
      <c r="B7" s="242" t="s">
        <v>351</v>
      </c>
      <c r="C7" s="242" t="s">
        <v>77</v>
      </c>
      <c r="D7" s="242" t="s">
        <v>36</v>
      </c>
      <c r="E7" s="43">
        <v>5</v>
      </c>
      <c r="F7" s="8" t="s">
        <v>707</v>
      </c>
      <c r="G7" s="9" t="s">
        <v>708</v>
      </c>
      <c r="H7" s="67">
        <v>36747</v>
      </c>
      <c r="I7" s="414">
        <v>440</v>
      </c>
      <c r="J7" s="326">
        <f t="shared" si="0"/>
        <v>440</v>
      </c>
      <c r="K7" s="329"/>
      <c r="L7" s="276">
        <f t="shared" si="1"/>
        <v>440</v>
      </c>
      <c r="M7" s="277">
        <v>50</v>
      </c>
      <c r="N7" s="13">
        <f t="shared" si="2"/>
        <v>390</v>
      </c>
      <c r="O7" s="140">
        <f t="shared" si="3"/>
        <v>150</v>
      </c>
      <c r="P7" s="141">
        <f t="shared" si="4"/>
        <v>145</v>
      </c>
      <c r="Q7" s="142">
        <f t="shared" si="5"/>
        <v>65</v>
      </c>
      <c r="R7" s="142">
        <f t="shared" si="6"/>
        <v>30</v>
      </c>
      <c r="S7" s="175">
        <f t="shared" si="7"/>
        <v>0</v>
      </c>
      <c r="T7" s="224">
        <v>65</v>
      </c>
      <c r="U7" s="154">
        <v>145</v>
      </c>
      <c r="V7" s="203"/>
      <c r="W7" s="203">
        <v>150</v>
      </c>
      <c r="X7" s="273">
        <v>30</v>
      </c>
      <c r="Y7" s="154"/>
      <c r="Z7" s="156"/>
      <c r="AA7" s="108">
        <f t="shared" si="8"/>
        <v>65</v>
      </c>
      <c r="AB7" s="109">
        <f t="shared" si="9"/>
        <v>30</v>
      </c>
      <c r="AC7" s="109">
        <f t="shared" si="10"/>
        <v>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6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3">
      <c r="A8" s="12" t="s">
        <v>1744</v>
      </c>
      <c r="B8" s="242" t="s">
        <v>438</v>
      </c>
      <c r="C8" s="242" t="s">
        <v>199</v>
      </c>
      <c r="D8" s="242" t="s">
        <v>46</v>
      </c>
      <c r="E8" s="43">
        <v>6</v>
      </c>
      <c r="F8" s="8" t="s">
        <v>114</v>
      </c>
      <c r="G8" s="9" t="s">
        <v>709</v>
      </c>
      <c r="H8" s="67">
        <v>36285</v>
      </c>
      <c r="I8" s="414">
        <v>440</v>
      </c>
      <c r="J8" s="326">
        <f t="shared" si="0"/>
        <v>440</v>
      </c>
      <c r="K8" s="329"/>
      <c r="L8" s="276">
        <f t="shared" si="1"/>
        <v>440</v>
      </c>
      <c r="M8" s="277">
        <v>50</v>
      </c>
      <c r="N8" s="13">
        <f t="shared" si="2"/>
        <v>390</v>
      </c>
      <c r="O8" s="140">
        <f t="shared" si="3"/>
        <v>150</v>
      </c>
      <c r="P8" s="141">
        <f t="shared" si="4"/>
        <v>95</v>
      </c>
      <c r="Q8" s="142">
        <f t="shared" si="5"/>
        <v>80</v>
      </c>
      <c r="R8" s="142">
        <f t="shared" si="6"/>
        <v>65</v>
      </c>
      <c r="S8" s="175">
        <f t="shared" si="7"/>
        <v>0</v>
      </c>
      <c r="T8" s="224">
        <v>65</v>
      </c>
      <c r="U8" s="154">
        <v>95</v>
      </c>
      <c r="V8" s="203"/>
      <c r="W8" s="203">
        <v>150</v>
      </c>
      <c r="X8" s="273">
        <v>80</v>
      </c>
      <c r="Y8" s="154"/>
      <c r="Z8" s="156"/>
      <c r="AA8" s="108">
        <f t="shared" si="8"/>
        <v>80</v>
      </c>
      <c r="AB8" s="109">
        <f t="shared" si="9"/>
        <v>65</v>
      </c>
      <c r="AC8" s="109">
        <f t="shared" si="10"/>
        <v>0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2" t="s">
        <v>1742</v>
      </c>
      <c r="B9" s="242" t="s">
        <v>323</v>
      </c>
      <c r="C9" s="242" t="s">
        <v>137</v>
      </c>
      <c r="D9" s="242" t="s">
        <v>37</v>
      </c>
      <c r="E9" s="43">
        <v>7</v>
      </c>
      <c r="F9" s="8" t="s">
        <v>114</v>
      </c>
      <c r="G9" s="9" t="s">
        <v>204</v>
      </c>
      <c r="H9" s="67">
        <v>37018</v>
      </c>
      <c r="I9" s="414">
        <v>395</v>
      </c>
      <c r="J9" s="326">
        <f t="shared" si="0"/>
        <v>395</v>
      </c>
      <c r="K9" s="329"/>
      <c r="L9" s="276">
        <f t="shared" si="1"/>
        <v>395</v>
      </c>
      <c r="M9" s="277"/>
      <c r="N9" s="13">
        <f t="shared" si="2"/>
        <v>395</v>
      </c>
      <c r="O9" s="140">
        <f t="shared" si="3"/>
        <v>150</v>
      </c>
      <c r="P9" s="141">
        <f t="shared" si="4"/>
        <v>150</v>
      </c>
      <c r="Q9" s="142">
        <f t="shared" si="5"/>
        <v>95</v>
      </c>
      <c r="R9" s="142">
        <f t="shared" si="6"/>
        <v>0</v>
      </c>
      <c r="S9" s="175">
        <f t="shared" si="7"/>
        <v>0</v>
      </c>
      <c r="T9" s="224">
        <v>95</v>
      </c>
      <c r="U9" s="154"/>
      <c r="V9" s="203"/>
      <c r="W9" s="203">
        <v>150</v>
      </c>
      <c r="X9" s="273">
        <v>150</v>
      </c>
      <c r="Y9" s="154"/>
      <c r="Z9" s="156"/>
      <c r="AA9" s="108">
        <f t="shared" si="8"/>
        <v>95</v>
      </c>
      <c r="AB9" s="109">
        <f t="shared" si="9"/>
        <v>0</v>
      </c>
      <c r="AC9" s="109">
        <f t="shared" si="10"/>
        <v>0</v>
      </c>
      <c r="AD9" s="109">
        <f>IFERROR(LARGE($AG9:BF9,1),0)</f>
        <v>0</v>
      </c>
      <c r="AE9" s="109">
        <f>IFERROR(LARGE($AG9:BF9,2),0)</f>
        <v>0</v>
      </c>
      <c r="AF9" s="109">
        <f>IFERROR(LARGE($AG9:BF9,3),0)</f>
        <v>0</v>
      </c>
      <c r="AG9" s="62">
        <v>0</v>
      </c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1745</v>
      </c>
      <c r="B10" s="12"/>
      <c r="C10" s="242" t="s">
        <v>1198</v>
      </c>
      <c r="D10" s="12" t="s">
        <v>48</v>
      </c>
      <c r="E10" s="43">
        <v>8</v>
      </c>
      <c r="F10" s="8" t="s">
        <v>957</v>
      </c>
      <c r="G10" s="9" t="s">
        <v>1197</v>
      </c>
      <c r="H10" s="67">
        <v>36360</v>
      </c>
      <c r="I10" s="414">
        <v>260</v>
      </c>
      <c r="J10" s="326">
        <f t="shared" si="0"/>
        <v>260</v>
      </c>
      <c r="K10" s="329"/>
      <c r="L10" s="276">
        <f t="shared" si="1"/>
        <v>260</v>
      </c>
      <c r="M10" s="277">
        <v>30</v>
      </c>
      <c r="N10" s="13">
        <f t="shared" si="2"/>
        <v>230</v>
      </c>
      <c r="O10" s="140">
        <f t="shared" si="3"/>
        <v>150</v>
      </c>
      <c r="P10" s="141">
        <f t="shared" si="4"/>
        <v>80</v>
      </c>
      <c r="Q10" s="142">
        <f t="shared" si="5"/>
        <v>0</v>
      </c>
      <c r="R10" s="142">
        <f t="shared" si="6"/>
        <v>0</v>
      </c>
      <c r="S10" s="175">
        <f t="shared" si="7"/>
        <v>0</v>
      </c>
      <c r="T10" s="225"/>
      <c r="U10" s="154"/>
      <c r="V10" s="203">
        <v>150</v>
      </c>
      <c r="W10" s="203"/>
      <c r="X10" s="273">
        <v>80</v>
      </c>
      <c r="Y10" s="154"/>
      <c r="Z10" s="156"/>
      <c r="AA10" s="108">
        <f t="shared" si="8"/>
        <v>0</v>
      </c>
      <c r="AB10" s="109">
        <f t="shared" si="9"/>
        <v>0</v>
      </c>
      <c r="AC10" s="109">
        <f t="shared" si="10"/>
        <v>0</v>
      </c>
      <c r="AD10" s="109">
        <f>IFERROR(LARGE($AG10:BF10,1),0)</f>
        <v>0</v>
      </c>
      <c r="AE10" s="109">
        <f>IFERROR(LARGE($AG10:BF10,2),0)</f>
        <v>0</v>
      </c>
      <c r="AF10" s="109">
        <f>IFERROR(LARGE($AG10:BF10,3),0)</f>
        <v>0</v>
      </c>
      <c r="AG10" s="62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x14ac:dyDescent="0.3">
      <c r="A11" s="12" t="s">
        <v>1747</v>
      </c>
      <c r="B11" s="12"/>
      <c r="C11" s="242" t="s">
        <v>1200</v>
      </c>
      <c r="D11" s="12" t="s">
        <v>36</v>
      </c>
      <c r="E11" s="43">
        <v>9</v>
      </c>
      <c r="F11" s="8" t="s">
        <v>1</v>
      </c>
      <c r="G11" s="9" t="s">
        <v>1199</v>
      </c>
      <c r="H11" s="67">
        <v>36764</v>
      </c>
      <c r="I11" s="414">
        <v>205</v>
      </c>
      <c r="J11" s="326">
        <f t="shared" si="0"/>
        <v>205</v>
      </c>
      <c r="K11" s="329"/>
      <c r="L11" s="276">
        <f t="shared" si="1"/>
        <v>205</v>
      </c>
      <c r="M11" s="277"/>
      <c r="N11" s="13">
        <f t="shared" si="2"/>
        <v>205</v>
      </c>
      <c r="O11" s="140">
        <f t="shared" si="3"/>
        <v>150</v>
      </c>
      <c r="P11" s="141">
        <f t="shared" si="4"/>
        <v>55</v>
      </c>
      <c r="Q11" s="142">
        <f t="shared" si="5"/>
        <v>0</v>
      </c>
      <c r="R11" s="142">
        <f t="shared" si="6"/>
        <v>0</v>
      </c>
      <c r="S11" s="175">
        <f t="shared" si="7"/>
        <v>0</v>
      </c>
      <c r="T11" s="225"/>
      <c r="U11" s="154"/>
      <c r="V11" s="203">
        <v>150</v>
      </c>
      <c r="W11" s="203"/>
      <c r="X11" s="273">
        <v>55</v>
      </c>
      <c r="Y11" s="154"/>
      <c r="Z11" s="156"/>
      <c r="AA11" s="108">
        <f t="shared" si="8"/>
        <v>0</v>
      </c>
      <c r="AB11" s="109">
        <f t="shared" si="9"/>
        <v>0</v>
      </c>
      <c r="AC11" s="109">
        <f t="shared" si="10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1748</v>
      </c>
      <c r="B12" s="242" t="s">
        <v>378</v>
      </c>
      <c r="C12" s="242" t="s">
        <v>144</v>
      </c>
      <c r="D12" s="242" t="s">
        <v>46</v>
      </c>
      <c r="E12" s="43">
        <v>10</v>
      </c>
      <c r="F12" s="8" t="s">
        <v>1</v>
      </c>
      <c r="G12" s="9" t="s">
        <v>710</v>
      </c>
      <c r="H12" s="67">
        <v>36767</v>
      </c>
      <c r="I12" s="414">
        <v>155</v>
      </c>
      <c r="J12" s="326">
        <f t="shared" si="0"/>
        <v>155</v>
      </c>
      <c r="K12" s="329"/>
      <c r="L12" s="276">
        <f t="shared" si="1"/>
        <v>155</v>
      </c>
      <c r="M12" s="277"/>
      <c r="N12" s="13">
        <f t="shared" si="2"/>
        <v>155</v>
      </c>
      <c r="O12" s="140">
        <f t="shared" si="3"/>
        <v>110</v>
      </c>
      <c r="P12" s="141">
        <f t="shared" si="4"/>
        <v>45</v>
      </c>
      <c r="Q12" s="142">
        <f t="shared" si="5"/>
        <v>0</v>
      </c>
      <c r="R12" s="142">
        <f t="shared" si="6"/>
        <v>0</v>
      </c>
      <c r="S12" s="175">
        <f t="shared" si="7"/>
        <v>0</v>
      </c>
      <c r="T12" s="224">
        <v>45</v>
      </c>
      <c r="U12" s="154"/>
      <c r="V12" s="203">
        <v>110</v>
      </c>
      <c r="W12" s="203"/>
      <c r="X12" s="273"/>
      <c r="Y12" s="154"/>
      <c r="Z12" s="156"/>
      <c r="AA12" s="108">
        <f t="shared" si="8"/>
        <v>0</v>
      </c>
      <c r="AB12" s="109">
        <f t="shared" si="9"/>
        <v>0</v>
      </c>
      <c r="AC12" s="109">
        <f t="shared" si="10"/>
        <v>0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x14ac:dyDescent="0.3">
      <c r="A13" s="12" t="s">
        <v>1749</v>
      </c>
      <c r="B13" s="12"/>
      <c r="C13" s="242" t="s">
        <v>1196</v>
      </c>
      <c r="D13" s="12" t="s">
        <v>40</v>
      </c>
      <c r="E13" s="43">
        <v>11</v>
      </c>
      <c r="F13" s="8" t="s">
        <v>1</v>
      </c>
      <c r="G13" s="9" t="s">
        <v>1201</v>
      </c>
      <c r="H13" s="67">
        <v>36774</v>
      </c>
      <c r="I13" s="414">
        <v>150</v>
      </c>
      <c r="J13" s="326">
        <f t="shared" si="0"/>
        <v>150</v>
      </c>
      <c r="K13" s="329"/>
      <c r="L13" s="276">
        <f t="shared" si="1"/>
        <v>150</v>
      </c>
      <c r="M13" s="277"/>
      <c r="N13" s="13">
        <f t="shared" si="2"/>
        <v>150</v>
      </c>
      <c r="O13" s="140">
        <f t="shared" si="3"/>
        <v>150</v>
      </c>
      <c r="P13" s="141">
        <f t="shared" si="4"/>
        <v>0</v>
      </c>
      <c r="Q13" s="142">
        <f t="shared" si="5"/>
        <v>0</v>
      </c>
      <c r="R13" s="142">
        <f t="shared" si="6"/>
        <v>0</v>
      </c>
      <c r="S13" s="175">
        <f t="shared" si="7"/>
        <v>0</v>
      </c>
      <c r="T13" s="225"/>
      <c r="U13" s="154"/>
      <c r="V13" s="203">
        <v>150</v>
      </c>
      <c r="W13" s="203"/>
      <c r="X13" s="273">
        <v>0</v>
      </c>
      <c r="Y13" s="154"/>
      <c r="Z13" s="156"/>
      <c r="AA13" s="108">
        <f t="shared" si="8"/>
        <v>0</v>
      </c>
      <c r="AB13" s="109">
        <f t="shared" si="9"/>
        <v>0</v>
      </c>
      <c r="AC13" s="109">
        <f t="shared" si="10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62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spans="1:46" x14ac:dyDescent="0.3">
      <c r="A14" s="12" t="s">
        <v>1750</v>
      </c>
      <c r="B14" s="12"/>
      <c r="C14" s="242" t="s">
        <v>1204</v>
      </c>
      <c r="D14" s="12" t="s">
        <v>43</v>
      </c>
      <c r="E14" s="43">
        <v>12</v>
      </c>
      <c r="F14" s="8" t="s">
        <v>1203</v>
      </c>
      <c r="G14" s="9" t="s">
        <v>1202</v>
      </c>
      <c r="H14" s="67">
        <v>36559</v>
      </c>
      <c r="I14" s="414">
        <v>150</v>
      </c>
      <c r="J14" s="326">
        <f t="shared" si="0"/>
        <v>150</v>
      </c>
      <c r="K14" s="329"/>
      <c r="L14" s="276">
        <f t="shared" si="1"/>
        <v>150</v>
      </c>
      <c r="M14" s="277"/>
      <c r="N14" s="13">
        <f t="shared" si="2"/>
        <v>150</v>
      </c>
      <c r="O14" s="140">
        <f t="shared" si="3"/>
        <v>150</v>
      </c>
      <c r="P14" s="141">
        <f t="shared" si="4"/>
        <v>0</v>
      </c>
      <c r="Q14" s="142">
        <f t="shared" si="5"/>
        <v>0</v>
      </c>
      <c r="R14" s="142">
        <f t="shared" si="6"/>
        <v>0</v>
      </c>
      <c r="S14" s="175">
        <f t="shared" si="7"/>
        <v>0</v>
      </c>
      <c r="T14" s="225"/>
      <c r="U14" s="154"/>
      <c r="V14" s="203">
        <v>150</v>
      </c>
      <c r="W14" s="203"/>
      <c r="X14" s="273">
        <v>0</v>
      </c>
      <c r="Y14" s="154"/>
      <c r="Z14" s="156"/>
      <c r="AA14" s="108">
        <f t="shared" si="8"/>
        <v>0</v>
      </c>
      <c r="AB14" s="109">
        <f t="shared" si="9"/>
        <v>0</v>
      </c>
      <c r="AC14" s="109">
        <f t="shared" si="10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62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x14ac:dyDescent="0.3">
      <c r="A15" s="11"/>
      <c r="B15" s="11"/>
      <c r="C15" s="94"/>
      <c r="D15" s="11" t="s">
        <v>39</v>
      </c>
      <c r="E15" s="43">
        <v>13</v>
      </c>
      <c r="F15" s="8" t="s">
        <v>64</v>
      </c>
      <c r="G15" s="9" t="s">
        <v>2029</v>
      </c>
      <c r="H15" s="67">
        <v>36777</v>
      </c>
      <c r="I15" s="414">
        <v>50</v>
      </c>
      <c r="J15" s="326">
        <f t="shared" si="0"/>
        <v>50</v>
      </c>
      <c r="K15" s="329"/>
      <c r="L15" s="276">
        <f t="shared" si="1"/>
        <v>50</v>
      </c>
      <c r="M15" s="277">
        <v>50</v>
      </c>
      <c r="N15" s="13">
        <f t="shared" si="2"/>
        <v>0</v>
      </c>
      <c r="O15" s="140">
        <f t="shared" si="3"/>
        <v>0</v>
      </c>
      <c r="P15" s="141">
        <f t="shared" si="4"/>
        <v>0</v>
      </c>
      <c r="Q15" s="142">
        <f t="shared" si="5"/>
        <v>0</v>
      </c>
      <c r="R15" s="142">
        <f t="shared" si="6"/>
        <v>0</v>
      </c>
      <c r="S15" s="175">
        <f t="shared" si="7"/>
        <v>0</v>
      </c>
      <c r="T15" s="225"/>
      <c r="U15" s="154"/>
      <c r="V15" s="203"/>
      <c r="W15" s="203"/>
      <c r="X15" s="273"/>
      <c r="Y15" s="154"/>
      <c r="Z15" s="156"/>
      <c r="AA15" s="108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62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251"/>
      <c r="B16" s="251"/>
      <c r="C16" s="251"/>
      <c r="D16" s="251"/>
      <c r="E16" s="251"/>
      <c r="G16" s="250"/>
      <c r="H16" s="251"/>
      <c r="N16" s="251"/>
      <c r="S16" s="251"/>
      <c r="V16" s="251"/>
      <c r="W16" s="251"/>
      <c r="Z16" s="251"/>
      <c r="AA16" s="251"/>
      <c r="AB16" s="251"/>
      <c r="AC16" s="251"/>
      <c r="AD16" s="251"/>
      <c r="AE16" s="251"/>
      <c r="AF16" s="251"/>
      <c r="AG16" s="263"/>
    </row>
    <row r="17" spans="1:33" x14ac:dyDescent="0.3">
      <c r="A17" s="251"/>
      <c r="B17" s="251"/>
      <c r="C17" s="251"/>
      <c r="D17" s="251"/>
      <c r="E17" s="251"/>
      <c r="G17" s="250"/>
      <c r="H17" s="251"/>
      <c r="N17" s="251"/>
      <c r="S17" s="251"/>
      <c r="V17" s="251"/>
      <c r="W17" s="251"/>
      <c r="Z17" s="251"/>
      <c r="AA17" s="251"/>
      <c r="AB17" s="251"/>
      <c r="AC17" s="251"/>
      <c r="AD17" s="251"/>
      <c r="AE17" s="251"/>
      <c r="AF17" s="251"/>
      <c r="AG17" s="263"/>
    </row>
    <row r="18" spans="1:33" x14ac:dyDescent="0.3">
      <c r="A18" s="251"/>
      <c r="B18" s="251"/>
      <c r="C18" s="251"/>
      <c r="D18" s="251"/>
      <c r="E18" s="251"/>
      <c r="G18" s="250"/>
      <c r="H18" s="251"/>
      <c r="N18" s="251"/>
      <c r="S18" s="251"/>
      <c r="V18" s="251"/>
      <c r="W18" s="251"/>
      <c r="Z18" s="251"/>
      <c r="AA18" s="251"/>
      <c r="AB18" s="251"/>
      <c r="AC18" s="251"/>
      <c r="AD18" s="251"/>
      <c r="AE18" s="251"/>
      <c r="AF18" s="251"/>
      <c r="AG18" s="263"/>
    </row>
    <row r="19" spans="1:33" x14ac:dyDescent="0.3">
      <c r="A19" s="251"/>
      <c r="B19" s="251"/>
      <c r="C19" s="251"/>
      <c r="D19" s="251"/>
      <c r="E19" s="251"/>
      <c r="G19" s="250"/>
      <c r="H19" s="251"/>
      <c r="N19" s="251"/>
      <c r="S19" s="251"/>
      <c r="V19" s="251"/>
      <c r="W19" s="251"/>
      <c r="Z19" s="251"/>
      <c r="AA19" s="251"/>
      <c r="AB19" s="251"/>
      <c r="AC19" s="251"/>
      <c r="AD19" s="251"/>
      <c r="AE19" s="251"/>
      <c r="AF19" s="251"/>
      <c r="AG19" s="263"/>
    </row>
    <row r="20" spans="1:33" x14ac:dyDescent="0.3">
      <c r="A20" s="251"/>
      <c r="B20" s="251"/>
      <c r="C20" s="251"/>
      <c r="D20" s="251"/>
      <c r="E20" s="251"/>
      <c r="G20" s="250"/>
      <c r="H20" s="251"/>
      <c r="N20" s="251"/>
      <c r="S20" s="251"/>
      <c r="V20" s="251"/>
      <c r="W20" s="251"/>
      <c r="Z20" s="251"/>
      <c r="AA20" s="251"/>
      <c r="AB20" s="251"/>
      <c r="AC20" s="251"/>
      <c r="AD20" s="251"/>
      <c r="AE20" s="251"/>
      <c r="AF20" s="251"/>
      <c r="AG20" s="263"/>
    </row>
    <row r="21" spans="1:33" x14ac:dyDescent="0.3">
      <c r="E21" s="251"/>
      <c r="N21" s="251"/>
      <c r="S21" s="251"/>
      <c r="V21" s="251"/>
      <c r="W21" s="251"/>
      <c r="Z21" s="251"/>
      <c r="AA21" s="251"/>
      <c r="AB21" s="251"/>
      <c r="AC21" s="251"/>
      <c r="AD21" s="251"/>
      <c r="AE21" s="251"/>
      <c r="AF21" s="251"/>
      <c r="AG21" s="263"/>
    </row>
    <row r="22" spans="1:33" x14ac:dyDescent="0.3">
      <c r="E22" s="251"/>
      <c r="N22" s="251"/>
      <c r="S22" s="251"/>
      <c r="V22" s="251"/>
      <c r="W22" s="251"/>
      <c r="Z22" s="251"/>
      <c r="AA22" s="251"/>
      <c r="AB22" s="251"/>
      <c r="AC22" s="251"/>
      <c r="AD22" s="251"/>
      <c r="AE22" s="251"/>
      <c r="AF22" s="251"/>
      <c r="AG22" s="263"/>
    </row>
    <row r="23" spans="1:33" x14ac:dyDescent="0.3">
      <c r="E23" s="251"/>
      <c r="N23" s="251"/>
      <c r="S23" s="251"/>
      <c r="V23" s="251"/>
      <c r="W23" s="251"/>
      <c r="Z23" s="251"/>
      <c r="AA23" s="251"/>
      <c r="AB23" s="251"/>
      <c r="AC23" s="251"/>
      <c r="AD23" s="251"/>
      <c r="AE23" s="251"/>
      <c r="AF23" s="251"/>
      <c r="AG23" s="263"/>
    </row>
    <row r="24" spans="1:33" x14ac:dyDescent="0.3">
      <c r="E24" s="251"/>
      <c r="N24" s="251"/>
      <c r="S24" s="251"/>
      <c r="V24" s="251"/>
      <c r="W24" s="251"/>
      <c r="Z24" s="251"/>
      <c r="AA24" s="251"/>
      <c r="AB24" s="251"/>
      <c r="AC24" s="251"/>
      <c r="AD24" s="251"/>
      <c r="AE24" s="251"/>
      <c r="AF24" s="251"/>
      <c r="AG24" s="263"/>
    </row>
    <row r="25" spans="1:33" x14ac:dyDescent="0.3">
      <c r="E25" s="251"/>
      <c r="N25" s="251"/>
      <c r="S25" s="251"/>
      <c r="V25" s="251"/>
      <c r="W25" s="251"/>
      <c r="Z25" s="251"/>
      <c r="AA25" s="251"/>
      <c r="AB25" s="251"/>
      <c r="AC25" s="251"/>
      <c r="AD25" s="251"/>
      <c r="AE25" s="251"/>
      <c r="AF25" s="251"/>
      <c r="AG25" s="263"/>
    </row>
    <row r="26" spans="1:33" x14ac:dyDescent="0.3">
      <c r="E26" s="251"/>
      <c r="N26" s="251"/>
      <c r="S26" s="251"/>
      <c r="V26" s="251"/>
      <c r="W26" s="251"/>
      <c r="Z26" s="251"/>
      <c r="AA26" s="251"/>
      <c r="AB26" s="251"/>
      <c r="AC26" s="251"/>
      <c r="AD26" s="251"/>
      <c r="AE26" s="251"/>
      <c r="AF26" s="251"/>
      <c r="AG26" s="263"/>
    </row>
    <row r="27" spans="1:33" x14ac:dyDescent="0.3">
      <c r="E27" s="251"/>
      <c r="N27" s="251"/>
      <c r="S27" s="251"/>
      <c r="V27" s="251"/>
      <c r="W27" s="251"/>
      <c r="Z27" s="251"/>
      <c r="AA27" s="251"/>
      <c r="AB27" s="251"/>
      <c r="AC27" s="251"/>
      <c r="AD27" s="251"/>
      <c r="AE27" s="251"/>
      <c r="AF27" s="251"/>
    </row>
    <row r="28" spans="1:33" x14ac:dyDescent="0.3">
      <c r="E28" s="251"/>
      <c r="N28" s="251"/>
      <c r="S28" s="251"/>
      <c r="V28" s="251"/>
      <c r="W28" s="251"/>
      <c r="Z28" s="251"/>
      <c r="AA28" s="251"/>
      <c r="AB28" s="251"/>
      <c r="AC28" s="251"/>
      <c r="AD28" s="251"/>
      <c r="AE28" s="251"/>
      <c r="AF28" s="251"/>
    </row>
    <row r="29" spans="1:33" x14ac:dyDescent="0.3">
      <c r="E29" s="251"/>
      <c r="N29" s="251"/>
      <c r="S29" s="251"/>
      <c r="V29" s="251"/>
      <c r="W29" s="251"/>
      <c r="Z29" s="251"/>
      <c r="AA29" s="251"/>
      <c r="AB29" s="251"/>
      <c r="AC29" s="251"/>
      <c r="AD29" s="251"/>
      <c r="AE29" s="251"/>
      <c r="AF29" s="251"/>
    </row>
    <row r="30" spans="1:33" x14ac:dyDescent="0.3">
      <c r="E30" s="251"/>
      <c r="N30" s="251"/>
      <c r="S30" s="251"/>
      <c r="V30" s="251"/>
      <c r="W30" s="251"/>
      <c r="Z30" s="251"/>
      <c r="AA30" s="251"/>
      <c r="AB30" s="251"/>
      <c r="AC30" s="251"/>
      <c r="AD30" s="251"/>
      <c r="AE30" s="251"/>
      <c r="AF30" s="251"/>
    </row>
    <row r="31" spans="1:33" x14ac:dyDescent="0.3">
      <c r="AA31" s="108">
        <f t="shared" ref="AA31:AA32" si="11">IFERROR(LARGE($T31:$Z31,3), 0)</f>
        <v>0</v>
      </c>
      <c r="AB31" s="109">
        <f t="shared" ref="AB31:AB32" si="12">IFERROR(LARGE($T31:$Z31,4),)</f>
        <v>0</v>
      </c>
      <c r="AC31" s="109">
        <f t="shared" ref="AC31:AC32" si="13">IFERROR(LARGE($T31:$Z31,5),0)</f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</row>
    <row r="32" spans="1:33" x14ac:dyDescent="0.3">
      <c r="AA32" s="108">
        <f t="shared" si="11"/>
        <v>0</v>
      </c>
      <c r="AB32" s="109">
        <f t="shared" si="12"/>
        <v>0</v>
      </c>
      <c r="AC32" s="109">
        <f t="shared" si="13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</row>
    <row r="33" spans="27:32" x14ac:dyDescent="0.3">
      <c r="AA33" s="108">
        <f t="shared" ref="AA33:AA56" si="14">IFERROR(LARGE($T33:$Z33,3), 0)</f>
        <v>0</v>
      </c>
      <c r="AB33" s="109">
        <f t="shared" ref="AB33:AB56" si="15">IFERROR(LARGE($T33:$Z33,4),)</f>
        <v>0</v>
      </c>
      <c r="AC33" s="109">
        <f t="shared" ref="AC33:AC56" si="16">IFERROR(LARGE($T33:$Z33,5),0)</f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</row>
    <row r="34" spans="27:32" x14ac:dyDescent="0.3">
      <c r="AA34" s="108">
        <f t="shared" si="14"/>
        <v>0</v>
      </c>
      <c r="AB34" s="109">
        <f t="shared" si="15"/>
        <v>0</v>
      </c>
      <c r="AC34" s="109">
        <f t="shared" si="16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</row>
    <row r="35" spans="27:32" x14ac:dyDescent="0.3">
      <c r="AA35" s="108">
        <f t="shared" si="14"/>
        <v>0</v>
      </c>
      <c r="AB35" s="109">
        <f t="shared" si="15"/>
        <v>0</v>
      </c>
      <c r="AC35" s="109">
        <f t="shared" si="16"/>
        <v>0</v>
      </c>
      <c r="AD35" s="109">
        <f>IFERROR(LARGE($AG35:BF35,1),0)</f>
        <v>0</v>
      </c>
      <c r="AE35" s="109">
        <f>IFERROR(LARGE($AG35:BF35,2),0)</f>
        <v>0</v>
      </c>
      <c r="AF35" s="109">
        <f>IFERROR(LARGE($AG35:BF35,3),0)</f>
        <v>0</v>
      </c>
    </row>
    <row r="36" spans="27:32" x14ac:dyDescent="0.3">
      <c r="AA36" s="108">
        <f t="shared" si="14"/>
        <v>0</v>
      </c>
      <c r="AB36" s="109">
        <f t="shared" si="15"/>
        <v>0</v>
      </c>
      <c r="AC36" s="109">
        <f t="shared" si="16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</row>
    <row r="37" spans="27:32" x14ac:dyDescent="0.3">
      <c r="AA37" s="108">
        <f t="shared" si="14"/>
        <v>0</v>
      </c>
      <c r="AB37" s="109">
        <f t="shared" si="15"/>
        <v>0</v>
      </c>
      <c r="AC37" s="109">
        <f t="shared" si="16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</row>
    <row r="38" spans="27:32" x14ac:dyDescent="0.3">
      <c r="AA38" s="108">
        <f t="shared" si="14"/>
        <v>0</v>
      </c>
      <c r="AB38" s="109">
        <f t="shared" si="15"/>
        <v>0</v>
      </c>
      <c r="AC38" s="109">
        <f t="shared" si="16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</row>
    <row r="39" spans="27:32" x14ac:dyDescent="0.3">
      <c r="AA39" s="108">
        <f t="shared" si="14"/>
        <v>0</v>
      </c>
      <c r="AB39" s="109">
        <f t="shared" si="15"/>
        <v>0</v>
      </c>
      <c r="AC39" s="109">
        <f t="shared" si="16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</row>
    <row r="40" spans="27:32" x14ac:dyDescent="0.3">
      <c r="AA40" s="108">
        <f t="shared" si="14"/>
        <v>0</v>
      </c>
      <c r="AB40" s="109">
        <f t="shared" si="15"/>
        <v>0</v>
      </c>
      <c r="AC40" s="109">
        <f t="shared" si="16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</row>
    <row r="41" spans="27:32" x14ac:dyDescent="0.3">
      <c r="AA41" s="108">
        <f t="shared" si="14"/>
        <v>0</v>
      </c>
      <c r="AB41" s="109">
        <f t="shared" si="15"/>
        <v>0</v>
      </c>
      <c r="AC41" s="109">
        <f t="shared" si="16"/>
        <v>0</v>
      </c>
      <c r="AD41" s="109">
        <f>IFERROR(LARGE($AG41:BF41,1),0)</f>
        <v>0</v>
      </c>
      <c r="AE41" s="109">
        <f>IFERROR(LARGE($AG41:BF41,2),0)</f>
        <v>0</v>
      </c>
      <c r="AF41" s="109">
        <f>IFERROR(LARGE($AG41:BF41,3),0)</f>
        <v>0</v>
      </c>
    </row>
    <row r="42" spans="27:32" x14ac:dyDescent="0.3">
      <c r="AA42" s="108">
        <f t="shared" si="14"/>
        <v>0</v>
      </c>
      <c r="AB42" s="109">
        <f t="shared" si="15"/>
        <v>0</v>
      </c>
      <c r="AC42" s="109">
        <f t="shared" si="16"/>
        <v>0</v>
      </c>
      <c r="AD42" s="109">
        <f>IFERROR(LARGE($AG42:BF42,1),0)</f>
        <v>0</v>
      </c>
      <c r="AE42" s="109">
        <f>IFERROR(LARGE($AG42:BF42,2),0)</f>
        <v>0</v>
      </c>
      <c r="AF42" s="109">
        <f>IFERROR(LARGE($AG42:BF42,3),0)</f>
        <v>0</v>
      </c>
    </row>
    <row r="43" spans="27:32" x14ac:dyDescent="0.3">
      <c r="AA43" s="108">
        <f t="shared" si="14"/>
        <v>0</v>
      </c>
      <c r="AB43" s="109">
        <f t="shared" si="15"/>
        <v>0</v>
      </c>
      <c r="AC43" s="109">
        <f t="shared" si="16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</row>
    <row r="44" spans="27:32" x14ac:dyDescent="0.3">
      <c r="AA44" s="108">
        <f t="shared" si="14"/>
        <v>0</v>
      </c>
      <c r="AB44" s="109">
        <f t="shared" si="15"/>
        <v>0</v>
      </c>
      <c r="AC44" s="109">
        <f t="shared" si="16"/>
        <v>0</v>
      </c>
      <c r="AD44" s="109">
        <f>IFERROR(LARGE($AG44:BF44,1),0)</f>
        <v>0</v>
      </c>
      <c r="AE44" s="109">
        <f>IFERROR(LARGE($AG44:BF44,2),0)</f>
        <v>0</v>
      </c>
      <c r="AF44" s="109">
        <f>IFERROR(LARGE($AG44:BF44,3),0)</f>
        <v>0</v>
      </c>
    </row>
    <row r="45" spans="27:32" x14ac:dyDescent="0.3">
      <c r="AA45" s="108">
        <f t="shared" si="14"/>
        <v>0</v>
      </c>
      <c r="AB45" s="109">
        <f t="shared" si="15"/>
        <v>0</v>
      </c>
      <c r="AC45" s="109">
        <f t="shared" si="16"/>
        <v>0</v>
      </c>
      <c r="AD45" s="109">
        <f>IFERROR(LARGE($AG45:BF45,1),0)</f>
        <v>0</v>
      </c>
      <c r="AE45" s="109">
        <f>IFERROR(LARGE($AG45:BF45,2),0)</f>
        <v>0</v>
      </c>
      <c r="AF45" s="109">
        <f>IFERROR(LARGE($AG45:BF45,3),0)</f>
        <v>0</v>
      </c>
    </row>
    <row r="46" spans="27:32" x14ac:dyDescent="0.3">
      <c r="AA46" s="108">
        <f t="shared" si="14"/>
        <v>0</v>
      </c>
      <c r="AB46" s="109">
        <f t="shared" si="15"/>
        <v>0</v>
      </c>
      <c r="AC46" s="109">
        <f t="shared" si="16"/>
        <v>0</v>
      </c>
      <c r="AD46" s="109">
        <f>IFERROR(LARGE($AG46:BF46,1),0)</f>
        <v>0</v>
      </c>
      <c r="AE46" s="109">
        <f>IFERROR(LARGE($AG46:BF46,2),0)</f>
        <v>0</v>
      </c>
      <c r="AF46" s="109">
        <f>IFERROR(LARGE($AG46:BF46,3),0)</f>
        <v>0</v>
      </c>
    </row>
    <row r="47" spans="27:32" x14ac:dyDescent="0.3">
      <c r="AA47" s="108">
        <f t="shared" si="14"/>
        <v>0</v>
      </c>
      <c r="AB47" s="109">
        <f t="shared" si="15"/>
        <v>0</v>
      </c>
      <c r="AC47" s="109">
        <f t="shared" si="16"/>
        <v>0</v>
      </c>
      <c r="AD47" s="109">
        <f>IFERROR(LARGE($AG47:BF47,1),0)</f>
        <v>0</v>
      </c>
      <c r="AE47" s="109">
        <f>IFERROR(LARGE($AG47:BF47,2),0)</f>
        <v>0</v>
      </c>
      <c r="AF47" s="109">
        <f>IFERROR(LARGE($AG47:BF47,3),0)</f>
        <v>0</v>
      </c>
    </row>
    <row r="48" spans="27:32" x14ac:dyDescent="0.3">
      <c r="AA48" s="108">
        <f t="shared" si="14"/>
        <v>0</v>
      </c>
      <c r="AB48" s="109">
        <f t="shared" si="15"/>
        <v>0</v>
      </c>
      <c r="AC48" s="109">
        <f t="shared" si="16"/>
        <v>0</v>
      </c>
      <c r="AD48" s="109">
        <f>IFERROR(LARGE($AG48:BF48,1),0)</f>
        <v>0</v>
      </c>
      <c r="AE48" s="109">
        <f>IFERROR(LARGE($AG48:BF48,2),0)</f>
        <v>0</v>
      </c>
      <c r="AF48" s="109">
        <f>IFERROR(LARGE($AG48:BF48,3),0)</f>
        <v>0</v>
      </c>
    </row>
    <row r="49" spans="27:32" x14ac:dyDescent="0.3">
      <c r="AA49" s="108">
        <f t="shared" si="14"/>
        <v>0</v>
      </c>
      <c r="AB49" s="109">
        <f t="shared" si="15"/>
        <v>0</v>
      </c>
      <c r="AC49" s="109">
        <f t="shared" si="16"/>
        <v>0</v>
      </c>
      <c r="AD49" s="109">
        <f>IFERROR(LARGE($AG49:BF49,1),0)</f>
        <v>0</v>
      </c>
      <c r="AE49" s="109">
        <f>IFERROR(LARGE($AG49:BF49,2),0)</f>
        <v>0</v>
      </c>
      <c r="AF49" s="109">
        <f>IFERROR(LARGE($AG49:BF49,3),0)</f>
        <v>0</v>
      </c>
    </row>
    <row r="50" spans="27:32" x14ac:dyDescent="0.3">
      <c r="AA50" s="108">
        <f t="shared" si="14"/>
        <v>0</v>
      </c>
      <c r="AB50" s="109">
        <f t="shared" si="15"/>
        <v>0</v>
      </c>
      <c r="AC50" s="109">
        <f t="shared" si="16"/>
        <v>0</v>
      </c>
      <c r="AD50" s="109">
        <f>IFERROR(LARGE($AG50:BF50,1),0)</f>
        <v>0</v>
      </c>
      <c r="AE50" s="109">
        <f>IFERROR(LARGE($AG50:BF50,2),0)</f>
        <v>0</v>
      </c>
      <c r="AF50" s="109">
        <f>IFERROR(LARGE($AG50:BF50,3),0)</f>
        <v>0</v>
      </c>
    </row>
    <row r="51" spans="27:32" x14ac:dyDescent="0.3">
      <c r="AA51" s="108">
        <f t="shared" si="14"/>
        <v>0</v>
      </c>
      <c r="AB51" s="109">
        <f t="shared" si="15"/>
        <v>0</v>
      </c>
      <c r="AC51" s="109">
        <f t="shared" si="16"/>
        <v>0</v>
      </c>
      <c r="AD51" s="109">
        <f>IFERROR(LARGE($AG51:BF51,1),0)</f>
        <v>0</v>
      </c>
      <c r="AE51" s="109">
        <f>IFERROR(LARGE($AG51:BF51,2),0)</f>
        <v>0</v>
      </c>
      <c r="AF51" s="109">
        <f>IFERROR(LARGE($AG51:BF51,3),0)</f>
        <v>0</v>
      </c>
    </row>
    <row r="52" spans="27:32" x14ac:dyDescent="0.3">
      <c r="AA52" s="108">
        <f t="shared" si="14"/>
        <v>0</v>
      </c>
      <c r="AB52" s="109">
        <f t="shared" si="15"/>
        <v>0</v>
      </c>
      <c r="AC52" s="109">
        <f t="shared" si="16"/>
        <v>0</v>
      </c>
      <c r="AD52" s="109">
        <f>IFERROR(LARGE($AG52:BF52,1),0)</f>
        <v>0</v>
      </c>
      <c r="AE52" s="109">
        <f>IFERROR(LARGE($AG52:BF52,2),0)</f>
        <v>0</v>
      </c>
      <c r="AF52" s="109">
        <f>IFERROR(LARGE($AG52:BF52,3),0)</f>
        <v>0</v>
      </c>
    </row>
    <row r="53" spans="27:32" x14ac:dyDescent="0.3">
      <c r="AA53" s="108">
        <f t="shared" si="14"/>
        <v>0</v>
      </c>
      <c r="AB53" s="109">
        <f t="shared" si="15"/>
        <v>0</v>
      </c>
      <c r="AC53" s="109">
        <f t="shared" si="16"/>
        <v>0</v>
      </c>
      <c r="AD53" s="109">
        <f>IFERROR(LARGE($AG53:BF53,1),0)</f>
        <v>0</v>
      </c>
      <c r="AE53" s="109">
        <f>IFERROR(LARGE($AG53:BF53,2),0)</f>
        <v>0</v>
      </c>
      <c r="AF53" s="109">
        <f>IFERROR(LARGE($AG53:BF53,3),0)</f>
        <v>0</v>
      </c>
    </row>
    <row r="54" spans="27:32" x14ac:dyDescent="0.3">
      <c r="AA54" s="108">
        <f t="shared" si="14"/>
        <v>0</v>
      </c>
      <c r="AB54" s="109">
        <f t="shared" si="15"/>
        <v>0</v>
      </c>
      <c r="AC54" s="109">
        <f t="shared" si="16"/>
        <v>0</v>
      </c>
      <c r="AD54" s="109">
        <f>IFERROR(LARGE($AG54:BF54,1),0)</f>
        <v>0</v>
      </c>
      <c r="AE54" s="109">
        <f>IFERROR(LARGE($AG54:BF54,2),0)</f>
        <v>0</v>
      </c>
      <c r="AF54" s="109">
        <f>IFERROR(LARGE($AG54:BF54,3),0)</f>
        <v>0</v>
      </c>
    </row>
    <row r="55" spans="27:32" x14ac:dyDescent="0.3">
      <c r="AA55" s="108">
        <f t="shared" si="14"/>
        <v>0</v>
      </c>
      <c r="AB55" s="109">
        <f t="shared" si="15"/>
        <v>0</v>
      </c>
      <c r="AC55" s="109">
        <f t="shared" si="16"/>
        <v>0</v>
      </c>
      <c r="AD55" s="109">
        <f>IFERROR(LARGE($AG55:BF55,1),0)</f>
        <v>0</v>
      </c>
      <c r="AE55" s="109">
        <f>IFERROR(LARGE($AG55:BF55,2),0)</f>
        <v>0</v>
      </c>
      <c r="AF55" s="109">
        <f>IFERROR(LARGE($AG55:BF55,3),0)</f>
        <v>0</v>
      </c>
    </row>
    <row r="56" spans="27:32" x14ac:dyDescent="0.3">
      <c r="AA56" s="108">
        <f t="shared" si="14"/>
        <v>0</v>
      </c>
      <c r="AB56" s="109">
        <f t="shared" si="15"/>
        <v>0</v>
      </c>
      <c r="AC56" s="109">
        <f t="shared" si="16"/>
        <v>0</v>
      </c>
      <c r="AD56" s="109">
        <f>IFERROR(LARGE($AG56:BF56,1),0)</f>
        <v>0</v>
      </c>
      <c r="AE56" s="109">
        <f>IFERROR(LARGE($AG56:BF56,2),0)</f>
        <v>0</v>
      </c>
      <c r="AF56" s="109">
        <f>IFERROR(LARGE($AG56:BF56,3),0)</f>
        <v>0</v>
      </c>
    </row>
  </sheetData>
  <sortState ref="A3:AT15">
    <sortCondition descending="1" ref="I3:I15"/>
    <sortCondition descending="1" ref="H3:H15"/>
  </sortState>
  <mergeCells count="1"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horizontalDpi="4294967293" verticalDpi="1200" r:id="rId1"/>
  <headerFooter>
    <oddFooter>&amp;R&amp;D</oddFooter>
  </headerFooter>
  <colBreaks count="1" manualBreakCount="1">
    <brk id="19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T39"/>
  <sheetViews>
    <sheetView zoomScale="90" zoomScaleNormal="90" zoomScaleSheetLayoutView="86" workbookViewId="0">
      <pane ySplit="2" topLeftCell="A3" activePane="bottomLeft" state="frozen"/>
      <selection pane="bottomLeft" activeCell="A3" sqref="A3"/>
    </sheetView>
  </sheetViews>
  <sheetFormatPr defaultRowHeight="15.6" x14ac:dyDescent="0.3"/>
  <cols>
    <col min="1" max="1" width="9.88671875" style="238" customWidth="1"/>
    <col min="2" max="2" width="10" style="238" hidden="1" customWidth="1"/>
    <col min="3" max="4" width="10" style="238" customWidth="1"/>
    <col min="5" max="5" width="6.109375" style="54" customWidth="1"/>
    <col min="6" max="6" width="17.109375" style="3" customWidth="1"/>
    <col min="7" max="7" width="14.5546875" style="58" customWidth="1"/>
    <col min="8" max="11" width="12.5546875" style="19" customWidth="1"/>
    <col min="12" max="12" width="6.88671875" style="19" customWidth="1"/>
    <col min="13" max="13" width="6.5546875" style="19" customWidth="1"/>
    <col min="14" max="14" width="4.88671875" style="66" customWidth="1"/>
    <col min="15" max="18" width="4.44140625" customWidth="1"/>
    <col min="19" max="19" width="4.44140625" style="78" customWidth="1"/>
    <col min="20" max="20" width="5.44140625" customWidth="1"/>
    <col min="21" max="21" width="4.44140625" customWidth="1"/>
    <col min="22" max="22" width="4.44140625" style="196" customWidth="1"/>
    <col min="23" max="23" width="6" style="196" customWidth="1"/>
    <col min="24" max="24" width="4.88671875" customWidth="1"/>
    <col min="25" max="25" width="4.44140625" customWidth="1"/>
    <col min="26" max="26" width="4.44140625" style="139" customWidth="1"/>
    <col min="27" max="27" width="4.44140625" style="129" customWidth="1"/>
    <col min="28" max="31" width="4.44140625" style="111" customWidth="1"/>
    <col min="32" max="32" width="4.5546875" style="111" customWidth="1"/>
    <col min="33" max="46" width="4.5546875" customWidth="1"/>
  </cols>
  <sheetData>
    <row r="1" spans="1:46" s="6" customFormat="1" ht="149.25" customHeight="1" x14ac:dyDescent="1.1000000000000001">
      <c r="A1" s="569" t="s">
        <v>551</v>
      </c>
      <c r="B1" s="570"/>
      <c r="C1" s="571"/>
      <c r="D1" s="572"/>
      <c r="E1" s="48" t="s">
        <v>172</v>
      </c>
      <c r="F1" s="226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463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292" t="s">
        <v>214</v>
      </c>
      <c r="B2" s="63"/>
      <c r="C2" s="63" t="s">
        <v>213</v>
      </c>
      <c r="D2" s="64" t="s">
        <v>173</v>
      </c>
      <c r="E2" s="179"/>
      <c r="F2" s="47"/>
      <c r="G2" s="27"/>
      <c r="H2" s="51"/>
      <c r="I2" s="266"/>
      <c r="J2" s="266"/>
      <c r="K2" s="266"/>
      <c r="L2" s="266"/>
      <c r="M2" s="266"/>
      <c r="N2" s="115">
        <f>MAX(N3:N9)+1</f>
        <v>496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194"/>
      <c r="W2" s="194"/>
      <c r="X2" s="28"/>
      <c r="Y2" s="28"/>
      <c r="Z2" s="137"/>
      <c r="AA2" s="128"/>
      <c r="AB2" s="118"/>
      <c r="AC2" s="118"/>
      <c r="AD2" s="118"/>
      <c r="AE2" s="118"/>
      <c r="AF2" s="118"/>
      <c r="AG2" s="28"/>
      <c r="AH2" s="28"/>
      <c r="AI2" s="28"/>
    </row>
    <row r="3" spans="1:46" ht="14.4" x14ac:dyDescent="0.3">
      <c r="A3" s="243" t="s">
        <v>1756</v>
      </c>
      <c r="B3" s="243"/>
      <c r="C3" s="243" t="s">
        <v>1136</v>
      </c>
      <c r="D3" s="243" t="s">
        <v>40</v>
      </c>
      <c r="E3" s="43">
        <v>1</v>
      </c>
      <c r="F3" s="8" t="s">
        <v>1135</v>
      </c>
      <c r="G3" s="9" t="s">
        <v>1134</v>
      </c>
      <c r="H3" s="237">
        <v>37025</v>
      </c>
      <c r="I3" s="414">
        <v>1065</v>
      </c>
      <c r="J3" s="326">
        <f t="shared" ref="J3:J10" si="0">SUM(K3,L3)</f>
        <v>1065</v>
      </c>
      <c r="K3" s="317">
        <v>495</v>
      </c>
      <c r="L3" s="276">
        <f t="shared" ref="L3:L23" si="1">SUM(M3:N3)</f>
        <v>570</v>
      </c>
      <c r="M3" s="277">
        <v>100</v>
      </c>
      <c r="N3" s="13">
        <f t="shared" ref="N3:N23" si="2">SUM(O3:S3)</f>
        <v>470</v>
      </c>
      <c r="O3" s="140">
        <f t="shared" ref="O3:O10" si="3">IFERROR(LARGE(T3:Z3, 1),0)</f>
        <v>250</v>
      </c>
      <c r="P3" s="141">
        <f t="shared" ref="P3:P23" si="4">IFERROR(LARGE(T3:Z3, 2),0)</f>
        <v>150</v>
      </c>
      <c r="Q3" s="142">
        <f t="shared" ref="Q3:Q23" si="5">IFERROR(LARGE(AA3:AF3,1),0)</f>
        <v>70</v>
      </c>
      <c r="R3" s="142">
        <f t="shared" ref="R3:R23" si="6">IFERROR(LARGE(AA3:AF3,2),0)</f>
        <v>0</v>
      </c>
      <c r="S3" s="144">
        <f t="shared" ref="S3:S23" si="7">IFERROR(LARGE(AA3:AF3,3),0)</f>
        <v>0</v>
      </c>
      <c r="T3" s="75"/>
      <c r="U3" s="10"/>
      <c r="V3" s="195"/>
      <c r="W3" s="195">
        <v>150</v>
      </c>
      <c r="X3" s="283">
        <v>250</v>
      </c>
      <c r="Y3" s="10"/>
      <c r="Z3" s="138"/>
      <c r="AA3" s="108">
        <f t="shared" ref="AA3:AA23" si="8">IFERROR(LARGE($T3:$Z3,3), 0)</f>
        <v>0</v>
      </c>
      <c r="AB3" s="109">
        <f t="shared" ref="AB3:AB23" si="9">IFERROR(LARGE($T3:$Z3,4),)</f>
        <v>0</v>
      </c>
      <c r="AC3" s="109">
        <f t="shared" ref="AC3:AC23" si="10">IFERROR(LARGE($T3:$Z3,5),0)</f>
        <v>0</v>
      </c>
      <c r="AD3" s="109">
        <f>IFERROR(LARGE($AG3:BC3,1),0)</f>
        <v>70</v>
      </c>
      <c r="AE3" s="109">
        <f>IFERROR(LARGE($AG3:BC3,2),0)</f>
        <v>0</v>
      </c>
      <c r="AF3" s="109">
        <f>IFERROR(LARGE($AG3:BC3,3),0)</f>
        <v>0</v>
      </c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>
        <v>70</v>
      </c>
      <c r="AR3" s="10"/>
      <c r="AS3" s="10"/>
      <c r="AT3" s="10"/>
    </row>
    <row r="4" spans="1:46" ht="14.4" x14ac:dyDescent="0.3">
      <c r="A4" s="243" t="s">
        <v>1755</v>
      </c>
      <c r="B4" s="243" t="s">
        <v>453</v>
      </c>
      <c r="C4" s="243" t="s">
        <v>228</v>
      </c>
      <c r="D4" s="243" t="s">
        <v>36</v>
      </c>
      <c r="E4" s="43">
        <v>2</v>
      </c>
      <c r="F4" s="8" t="s">
        <v>569</v>
      </c>
      <c r="G4" s="9" t="s">
        <v>570</v>
      </c>
      <c r="H4" s="237">
        <v>36629</v>
      </c>
      <c r="I4" s="414">
        <v>565</v>
      </c>
      <c r="J4" s="326">
        <f t="shared" si="0"/>
        <v>565</v>
      </c>
      <c r="K4" s="328"/>
      <c r="L4" s="276">
        <f t="shared" si="1"/>
        <v>565</v>
      </c>
      <c r="M4" s="277">
        <v>70</v>
      </c>
      <c r="N4" s="13">
        <f t="shared" si="2"/>
        <v>495</v>
      </c>
      <c r="O4" s="140">
        <f t="shared" si="3"/>
        <v>195</v>
      </c>
      <c r="P4" s="141">
        <f t="shared" si="4"/>
        <v>150</v>
      </c>
      <c r="Q4" s="142">
        <f t="shared" si="5"/>
        <v>150</v>
      </c>
      <c r="R4" s="142">
        <f t="shared" si="6"/>
        <v>0</v>
      </c>
      <c r="S4" s="144">
        <f t="shared" si="7"/>
        <v>0</v>
      </c>
      <c r="T4" s="75">
        <v>195</v>
      </c>
      <c r="U4" s="10"/>
      <c r="V4" s="195"/>
      <c r="W4" s="195">
        <v>150</v>
      </c>
      <c r="X4" s="283">
        <v>150</v>
      </c>
      <c r="Y4" s="10"/>
      <c r="Z4" s="138"/>
      <c r="AA4" s="108">
        <f t="shared" si="8"/>
        <v>150</v>
      </c>
      <c r="AB4" s="109">
        <f t="shared" si="9"/>
        <v>0</v>
      </c>
      <c r="AC4" s="109">
        <f t="shared" si="10"/>
        <v>0</v>
      </c>
      <c r="AD4" s="109">
        <f>IFERROR(LARGE($AG4:BC4,1),0)</f>
        <v>0</v>
      </c>
      <c r="AE4" s="109">
        <f>IFERROR(LARGE($AG4:BC4,2),0)</f>
        <v>0</v>
      </c>
      <c r="AF4" s="109">
        <f>IFERROR(LARGE($AG4:BC4,3),0)</f>
        <v>0</v>
      </c>
      <c r="AG4" s="10"/>
      <c r="AH4" s="10"/>
      <c r="AI4" s="10"/>
      <c r="AJ4" s="10"/>
      <c r="AK4" s="10"/>
      <c r="AL4" s="10"/>
      <c r="AM4" s="10">
        <v>0</v>
      </c>
      <c r="AN4" s="10"/>
      <c r="AO4" s="10"/>
      <c r="AP4" s="10"/>
      <c r="AQ4" s="10"/>
      <c r="AR4" s="10"/>
      <c r="AS4" s="10"/>
      <c r="AT4" s="10"/>
    </row>
    <row r="5" spans="1:46" ht="14.4" x14ac:dyDescent="0.3">
      <c r="A5" s="243" t="s">
        <v>1757</v>
      </c>
      <c r="B5" s="243" t="s">
        <v>433</v>
      </c>
      <c r="C5" s="243" t="s">
        <v>25</v>
      </c>
      <c r="D5" s="243" t="s">
        <v>41</v>
      </c>
      <c r="E5" s="43">
        <v>3</v>
      </c>
      <c r="F5" s="8" t="s">
        <v>893</v>
      </c>
      <c r="G5" s="9" t="s">
        <v>894</v>
      </c>
      <c r="H5" s="237">
        <v>37088</v>
      </c>
      <c r="I5" s="414">
        <v>553</v>
      </c>
      <c r="J5" s="326">
        <f t="shared" si="0"/>
        <v>553</v>
      </c>
      <c r="K5" s="317">
        <v>138</v>
      </c>
      <c r="L5" s="276">
        <f t="shared" si="1"/>
        <v>415</v>
      </c>
      <c r="M5" s="277">
        <v>40</v>
      </c>
      <c r="N5" s="13">
        <f t="shared" si="2"/>
        <v>375</v>
      </c>
      <c r="O5" s="140">
        <f t="shared" si="3"/>
        <v>150</v>
      </c>
      <c r="P5" s="141">
        <f t="shared" si="4"/>
        <v>145</v>
      </c>
      <c r="Q5" s="142">
        <f t="shared" si="5"/>
        <v>80</v>
      </c>
      <c r="R5" s="142">
        <f t="shared" si="6"/>
        <v>0</v>
      </c>
      <c r="S5" s="144">
        <f t="shared" si="7"/>
        <v>0</v>
      </c>
      <c r="T5" s="75"/>
      <c r="U5" s="10">
        <v>145</v>
      </c>
      <c r="V5" s="195"/>
      <c r="W5" s="195">
        <v>150</v>
      </c>
      <c r="X5" s="283">
        <v>80</v>
      </c>
      <c r="Y5" s="10"/>
      <c r="Z5" s="138"/>
      <c r="AA5" s="108">
        <f t="shared" si="8"/>
        <v>80</v>
      </c>
      <c r="AB5" s="109">
        <f t="shared" si="9"/>
        <v>0</v>
      </c>
      <c r="AC5" s="109">
        <f t="shared" si="10"/>
        <v>0</v>
      </c>
      <c r="AD5" s="109">
        <f>IFERROR(LARGE($AG5:BC5,1),0)</f>
        <v>0</v>
      </c>
      <c r="AE5" s="109">
        <f>IFERROR(LARGE($AG5:BC5,2),0)</f>
        <v>0</v>
      </c>
      <c r="AF5" s="109">
        <f>IFERROR(LARGE($AG5:BC5,3),0)</f>
        <v>0</v>
      </c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ht="14.4" x14ac:dyDescent="0.3">
      <c r="A6" s="243">
        <v>478283</v>
      </c>
      <c r="B6" s="243"/>
      <c r="C6" s="243" t="s">
        <v>1140</v>
      </c>
      <c r="D6" s="243" t="s">
        <v>40</v>
      </c>
      <c r="E6" s="43">
        <v>4</v>
      </c>
      <c r="F6" s="8" t="s">
        <v>242</v>
      </c>
      <c r="G6" s="9" t="s">
        <v>1139</v>
      </c>
      <c r="H6" s="237">
        <v>36221</v>
      </c>
      <c r="I6" s="414">
        <v>440</v>
      </c>
      <c r="J6" s="326">
        <f t="shared" si="0"/>
        <v>440</v>
      </c>
      <c r="K6" s="328"/>
      <c r="L6" s="276">
        <f t="shared" si="1"/>
        <v>440</v>
      </c>
      <c r="M6" s="277">
        <v>40</v>
      </c>
      <c r="N6" s="13">
        <f t="shared" si="2"/>
        <v>400</v>
      </c>
      <c r="O6" s="140">
        <f t="shared" si="3"/>
        <v>195</v>
      </c>
      <c r="P6" s="141">
        <f t="shared" si="4"/>
        <v>150</v>
      </c>
      <c r="Q6" s="142">
        <f t="shared" si="5"/>
        <v>55</v>
      </c>
      <c r="R6" s="142">
        <f t="shared" si="6"/>
        <v>0</v>
      </c>
      <c r="S6" s="144">
        <f t="shared" si="7"/>
        <v>0</v>
      </c>
      <c r="T6" s="75"/>
      <c r="U6" s="10"/>
      <c r="V6" s="195">
        <v>150</v>
      </c>
      <c r="W6" s="195"/>
      <c r="X6" s="283">
        <v>55</v>
      </c>
      <c r="Y6" s="10">
        <v>195</v>
      </c>
      <c r="Z6" s="138"/>
      <c r="AA6" s="108">
        <f t="shared" si="8"/>
        <v>55</v>
      </c>
      <c r="AB6" s="109">
        <f t="shared" si="9"/>
        <v>0</v>
      </c>
      <c r="AC6" s="109">
        <f t="shared" si="10"/>
        <v>0</v>
      </c>
      <c r="AD6" s="109">
        <f>IFERROR(LARGE($AG6:BC6,1),0)</f>
        <v>0</v>
      </c>
      <c r="AE6" s="109">
        <f>IFERROR(LARGE($AG6:BC6,2),0)</f>
        <v>0</v>
      </c>
      <c r="AF6" s="109">
        <f>IFERROR(LARGE($AG6:BC6,3),0)</f>
        <v>0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14.4" hidden="1" x14ac:dyDescent="0.3">
      <c r="A7" s="243"/>
      <c r="B7" s="243"/>
      <c r="C7" s="243"/>
      <c r="D7" s="243"/>
      <c r="E7" s="43">
        <v>5</v>
      </c>
      <c r="F7" s="8"/>
      <c r="G7" s="9"/>
      <c r="H7" s="237"/>
      <c r="I7" s="414">
        <v>0</v>
      </c>
      <c r="J7" s="326">
        <f t="shared" si="0"/>
        <v>0</v>
      </c>
      <c r="K7" s="328"/>
      <c r="L7" s="276">
        <f t="shared" si="1"/>
        <v>0</v>
      </c>
      <c r="M7" s="277"/>
      <c r="N7" s="13">
        <f t="shared" si="2"/>
        <v>0</v>
      </c>
      <c r="O7" s="140">
        <f t="shared" si="3"/>
        <v>0</v>
      </c>
      <c r="P7" s="141">
        <f t="shared" si="4"/>
        <v>0</v>
      </c>
      <c r="Q7" s="142">
        <f t="shared" si="5"/>
        <v>0</v>
      </c>
      <c r="R7" s="142">
        <f t="shared" si="6"/>
        <v>0</v>
      </c>
      <c r="S7" s="144">
        <f t="shared" si="7"/>
        <v>0</v>
      </c>
      <c r="T7" s="75"/>
      <c r="U7" s="10"/>
      <c r="V7" s="195"/>
      <c r="W7" s="195"/>
      <c r="X7" s="283"/>
      <c r="Y7" s="10"/>
      <c r="Z7" s="138"/>
      <c r="AA7" s="108">
        <f t="shared" si="8"/>
        <v>0</v>
      </c>
      <c r="AB7" s="109">
        <f t="shared" si="9"/>
        <v>0</v>
      </c>
      <c r="AC7" s="109">
        <f t="shared" si="10"/>
        <v>0</v>
      </c>
      <c r="AD7" s="109">
        <f>IFERROR(LARGE($AG7:BC7,1),0)</f>
        <v>0</v>
      </c>
      <c r="AE7" s="109">
        <f>IFERROR(LARGE($AG7:BC7,2),0)</f>
        <v>0</v>
      </c>
      <c r="AF7" s="109">
        <f>IFERROR(LARGE($AG7:BC7,3),0)</f>
        <v>0</v>
      </c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14.4" x14ac:dyDescent="0.3">
      <c r="A8" s="243" t="s">
        <v>1758</v>
      </c>
      <c r="B8" s="243"/>
      <c r="C8" s="243" t="s">
        <v>229</v>
      </c>
      <c r="D8" s="243" t="s">
        <v>39</v>
      </c>
      <c r="E8" s="43">
        <v>6</v>
      </c>
      <c r="F8" s="8" t="s">
        <v>223</v>
      </c>
      <c r="G8" s="9" t="s">
        <v>577</v>
      </c>
      <c r="H8" s="237">
        <v>36621</v>
      </c>
      <c r="I8" s="414">
        <v>410</v>
      </c>
      <c r="J8" s="326">
        <f t="shared" si="0"/>
        <v>410</v>
      </c>
      <c r="K8" s="328"/>
      <c r="L8" s="276">
        <f t="shared" si="1"/>
        <v>410</v>
      </c>
      <c r="M8" s="277">
        <v>50</v>
      </c>
      <c r="N8" s="13">
        <f t="shared" si="2"/>
        <v>360</v>
      </c>
      <c r="O8" s="140">
        <f t="shared" si="3"/>
        <v>150</v>
      </c>
      <c r="P8" s="141">
        <f t="shared" si="4"/>
        <v>150</v>
      </c>
      <c r="Q8" s="142">
        <f t="shared" si="5"/>
        <v>60</v>
      </c>
      <c r="R8" s="142">
        <f t="shared" si="6"/>
        <v>0</v>
      </c>
      <c r="S8" s="144">
        <f t="shared" si="7"/>
        <v>0</v>
      </c>
      <c r="T8" s="75"/>
      <c r="U8" s="10"/>
      <c r="V8" s="195"/>
      <c r="W8" s="195">
        <v>150</v>
      </c>
      <c r="X8" s="283">
        <v>150</v>
      </c>
      <c r="Y8" s="10"/>
      <c r="Z8" s="138"/>
      <c r="AA8" s="108">
        <f t="shared" si="8"/>
        <v>0</v>
      </c>
      <c r="AB8" s="109">
        <f t="shared" si="9"/>
        <v>0</v>
      </c>
      <c r="AC8" s="109">
        <f t="shared" si="10"/>
        <v>0</v>
      </c>
      <c r="AD8" s="109">
        <f>IFERROR(LARGE($AG8:BC8,1),0)</f>
        <v>60</v>
      </c>
      <c r="AE8" s="109">
        <f>IFERROR(LARGE($AG8:BC8,2),0)</f>
        <v>0</v>
      </c>
      <c r="AF8" s="109">
        <f>IFERROR(LARGE($AG8:BC8,3),0)</f>
        <v>0</v>
      </c>
      <c r="AG8" s="10"/>
      <c r="AH8" s="17"/>
      <c r="AI8" s="10"/>
      <c r="AJ8" s="10"/>
      <c r="AK8" s="10"/>
      <c r="AL8" s="10"/>
      <c r="AM8" s="10"/>
      <c r="AN8" s="10"/>
      <c r="AO8" s="10">
        <v>60</v>
      </c>
      <c r="AP8" s="10"/>
      <c r="AQ8" s="10"/>
      <c r="AR8" s="10"/>
      <c r="AS8" s="10"/>
      <c r="AT8" s="10"/>
    </row>
    <row r="9" spans="1:46" ht="14.4" x14ac:dyDescent="0.3">
      <c r="A9" s="243" t="s">
        <v>1754</v>
      </c>
      <c r="B9" s="243"/>
      <c r="C9" s="243" t="s">
        <v>155</v>
      </c>
      <c r="D9" s="243" t="s">
        <v>89</v>
      </c>
      <c r="E9" s="43">
        <v>7</v>
      </c>
      <c r="F9" s="8" t="s">
        <v>1138</v>
      </c>
      <c r="G9" s="9" t="s">
        <v>1137</v>
      </c>
      <c r="H9" s="237">
        <v>37412</v>
      </c>
      <c r="I9" s="414">
        <v>350</v>
      </c>
      <c r="J9" s="326">
        <f t="shared" si="0"/>
        <v>350</v>
      </c>
      <c r="K9" s="328"/>
      <c r="L9" s="276">
        <f t="shared" si="1"/>
        <v>350</v>
      </c>
      <c r="M9" s="277"/>
      <c r="N9" s="13">
        <f t="shared" si="2"/>
        <v>350</v>
      </c>
      <c r="O9" s="140">
        <f t="shared" si="3"/>
        <v>200</v>
      </c>
      <c r="P9" s="141">
        <f t="shared" si="4"/>
        <v>150</v>
      </c>
      <c r="Q9" s="142">
        <f t="shared" si="5"/>
        <v>0</v>
      </c>
      <c r="R9" s="142">
        <f t="shared" si="6"/>
        <v>0</v>
      </c>
      <c r="S9" s="144">
        <f t="shared" si="7"/>
        <v>0</v>
      </c>
      <c r="T9" s="75"/>
      <c r="U9" s="10"/>
      <c r="V9" s="195">
        <v>150</v>
      </c>
      <c r="W9" s="195"/>
      <c r="X9" s="283">
        <v>200</v>
      </c>
      <c r="Y9" s="10"/>
      <c r="Z9" s="138"/>
      <c r="AA9" s="108">
        <f t="shared" si="8"/>
        <v>0</v>
      </c>
      <c r="AB9" s="109">
        <f t="shared" si="9"/>
        <v>0</v>
      </c>
      <c r="AC9" s="109">
        <f t="shared" si="10"/>
        <v>0</v>
      </c>
      <c r="AD9" s="109">
        <f>IFERROR(LARGE($AG9:BC9,1),0)</f>
        <v>0</v>
      </c>
      <c r="AE9" s="109">
        <f>IFERROR(LARGE($AG9:BC9,2),0)</f>
        <v>0</v>
      </c>
      <c r="AF9" s="109">
        <f>IFERROR(LARGE($AG9:BC9,3),0)</f>
        <v>0</v>
      </c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ht="14.4" hidden="1" x14ac:dyDescent="0.3">
      <c r="A10" s="243"/>
      <c r="B10" s="243"/>
      <c r="C10" s="243"/>
      <c r="D10" s="243"/>
      <c r="E10" s="43">
        <v>8</v>
      </c>
      <c r="F10" s="8"/>
      <c r="G10" s="9"/>
      <c r="H10" s="237"/>
      <c r="I10" s="414">
        <v>0</v>
      </c>
      <c r="J10" s="326">
        <f t="shared" si="0"/>
        <v>0</v>
      </c>
      <c r="K10" s="328"/>
      <c r="L10" s="276">
        <f t="shared" si="1"/>
        <v>0</v>
      </c>
      <c r="M10" s="277"/>
      <c r="N10" s="13">
        <f t="shared" si="2"/>
        <v>0</v>
      </c>
      <c r="O10" s="140">
        <f t="shared" si="3"/>
        <v>0</v>
      </c>
      <c r="P10" s="141">
        <f t="shared" si="4"/>
        <v>0</v>
      </c>
      <c r="Q10" s="142">
        <f t="shared" si="5"/>
        <v>0</v>
      </c>
      <c r="R10" s="142">
        <f t="shared" si="6"/>
        <v>0</v>
      </c>
      <c r="S10" s="144">
        <f t="shared" si="7"/>
        <v>0</v>
      </c>
      <c r="T10" s="75" t="e">
        <f>VLOOKUP(#REF!,PUNTI!B$1:C$46,2,0)</f>
        <v>#REF!</v>
      </c>
      <c r="U10" s="10"/>
      <c r="V10" s="195"/>
      <c r="W10" s="195"/>
      <c r="X10" s="283"/>
      <c r="Y10" s="10"/>
      <c r="Z10" s="138"/>
      <c r="AA10" s="108">
        <f t="shared" si="8"/>
        <v>0</v>
      </c>
      <c r="AB10" s="109">
        <f t="shared" si="9"/>
        <v>0</v>
      </c>
      <c r="AC10" s="109">
        <f t="shared" si="10"/>
        <v>0</v>
      </c>
      <c r="AD10" s="109">
        <f>IFERROR(LARGE($AG10:BC10,1),0)</f>
        <v>0</v>
      </c>
      <c r="AE10" s="109">
        <f>IFERROR(LARGE($AG10:BC10,2),0)</f>
        <v>0</v>
      </c>
      <c r="AF10" s="109">
        <f>IFERROR(LARGE($AG10:BC10,3),0)</f>
        <v>0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ht="14.4" x14ac:dyDescent="0.3">
      <c r="A11" s="12" t="s">
        <v>2878</v>
      </c>
      <c r="B11" s="308" t="s">
        <v>2879</v>
      </c>
      <c r="C11" s="12" t="s">
        <v>123</v>
      </c>
      <c r="D11" s="12" t="s">
        <v>48</v>
      </c>
      <c r="E11" s="43">
        <v>9</v>
      </c>
      <c r="F11" s="8" t="s">
        <v>215</v>
      </c>
      <c r="G11" s="9" t="s">
        <v>2880</v>
      </c>
      <c r="H11" s="240">
        <v>36926</v>
      </c>
      <c r="I11" s="326">
        <v>170</v>
      </c>
      <c r="J11" s="326">
        <v>170</v>
      </c>
      <c r="K11" s="317">
        <f>0.5*(L11)</f>
        <v>170</v>
      </c>
      <c r="L11" s="321">
        <f t="shared" si="1"/>
        <v>340</v>
      </c>
      <c r="M11" s="11">
        <v>110</v>
      </c>
      <c r="N11" s="13">
        <f t="shared" si="2"/>
        <v>230</v>
      </c>
      <c r="O11" s="140">
        <f>IFERROR(LARGE($T11:Z11, 1),0)</f>
        <v>150</v>
      </c>
      <c r="P11" s="141">
        <f t="shared" si="4"/>
        <v>80</v>
      </c>
      <c r="Q11" s="142">
        <f t="shared" si="5"/>
        <v>0</v>
      </c>
      <c r="R11" s="142">
        <f t="shared" si="6"/>
        <v>0</v>
      </c>
      <c r="S11" s="144">
        <f t="shared" si="7"/>
        <v>0</v>
      </c>
      <c r="T11" s="129"/>
      <c r="U11" s="111"/>
      <c r="V11" s="485"/>
      <c r="W11" s="485">
        <v>150</v>
      </c>
      <c r="X11" s="397">
        <v>80</v>
      </c>
      <c r="Y11" s="111"/>
      <c r="Z11" s="334"/>
      <c r="AA11" s="222">
        <f t="shared" si="8"/>
        <v>0</v>
      </c>
      <c r="AB11" s="109">
        <f t="shared" si="9"/>
        <v>0</v>
      </c>
      <c r="AC11" s="109">
        <f t="shared" si="10"/>
        <v>0</v>
      </c>
      <c r="AD11" s="109">
        <f>IFERROR(LARGE($AG11:AR11,1),0)</f>
        <v>0</v>
      </c>
      <c r="AE11" s="109">
        <f>IFERROR(LARGE($AG11:AR11,2),0)</f>
        <v>0</v>
      </c>
      <c r="AF11" s="109">
        <f>IFERROR(LARGE($AG11:AR11,3),0)</f>
        <v>0</v>
      </c>
      <c r="AG11" s="10"/>
      <c r="AH11" s="10"/>
      <c r="AI11" s="84"/>
      <c r="AJ11" s="84"/>
      <c r="AK11" s="10"/>
      <c r="AL11" s="10"/>
      <c r="AM11" s="10"/>
      <c r="AN11" s="10"/>
      <c r="AO11" s="10"/>
      <c r="AP11" s="80"/>
      <c r="AQ11" s="10"/>
      <c r="AR11" s="10"/>
      <c r="AS11" s="10"/>
      <c r="AT11" s="10"/>
    </row>
    <row r="12" spans="1:46" ht="14.4" x14ac:dyDescent="0.3">
      <c r="A12" s="243">
        <v>478283</v>
      </c>
      <c r="B12" s="243"/>
      <c r="C12" s="243" t="s">
        <v>1180</v>
      </c>
      <c r="D12" s="243" t="s">
        <v>40</v>
      </c>
      <c r="E12" s="43">
        <v>10</v>
      </c>
      <c r="F12" s="8" t="s">
        <v>1425</v>
      </c>
      <c r="G12" s="9" t="s">
        <v>1424</v>
      </c>
      <c r="H12" s="237">
        <v>36168</v>
      </c>
      <c r="I12" s="414">
        <v>130</v>
      </c>
      <c r="J12" s="326">
        <f>SUM(K12,L12)</f>
        <v>130</v>
      </c>
      <c r="K12" s="328"/>
      <c r="L12" s="276">
        <f t="shared" si="1"/>
        <v>130</v>
      </c>
      <c r="M12" s="277">
        <v>20</v>
      </c>
      <c r="N12" s="13">
        <f t="shared" si="2"/>
        <v>110</v>
      </c>
      <c r="O12" s="140">
        <f>IFERROR(LARGE(T12:Z12, 1),0)</f>
        <v>110</v>
      </c>
      <c r="P12" s="141">
        <f t="shared" si="4"/>
        <v>0</v>
      </c>
      <c r="Q12" s="142">
        <f t="shared" si="5"/>
        <v>0</v>
      </c>
      <c r="R12" s="142">
        <f t="shared" si="6"/>
        <v>0</v>
      </c>
      <c r="S12" s="144">
        <f t="shared" si="7"/>
        <v>0</v>
      </c>
      <c r="T12" s="10"/>
      <c r="U12" s="10"/>
      <c r="V12" s="195">
        <v>110</v>
      </c>
      <c r="W12" s="195"/>
      <c r="X12" s="283"/>
      <c r="Y12" s="10"/>
      <c r="Z12" s="10"/>
      <c r="AA12" s="222">
        <f t="shared" si="8"/>
        <v>0</v>
      </c>
      <c r="AB12" s="109">
        <f t="shared" si="9"/>
        <v>0</v>
      </c>
      <c r="AC12" s="109">
        <f t="shared" si="10"/>
        <v>0</v>
      </c>
      <c r="AD12" s="109">
        <f>IFERROR(LARGE($AG12:BC12,1),0)</f>
        <v>0</v>
      </c>
      <c r="AE12" s="109">
        <f>IFERROR(LARGE($AG12:BC12,2),0)</f>
        <v>0</v>
      </c>
      <c r="AF12" s="109">
        <f>IFERROR(LARGE($AG12:BC12,3),0)</f>
        <v>0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ht="14.4" x14ac:dyDescent="0.3">
      <c r="A13" s="12" t="s">
        <v>1781</v>
      </c>
      <c r="B13" s="308" t="s">
        <v>530</v>
      </c>
      <c r="C13" s="12" t="s">
        <v>227</v>
      </c>
      <c r="D13" s="12" t="s">
        <v>89</v>
      </c>
      <c r="E13" s="43">
        <v>11</v>
      </c>
      <c r="F13" s="8" t="s">
        <v>215</v>
      </c>
      <c r="G13" s="9" t="s">
        <v>903</v>
      </c>
      <c r="H13" s="240">
        <v>36946</v>
      </c>
      <c r="I13" s="326">
        <v>115</v>
      </c>
      <c r="J13" s="326">
        <v>115</v>
      </c>
      <c r="K13" s="317">
        <f>0.5*(L13)</f>
        <v>115</v>
      </c>
      <c r="L13" s="321">
        <f t="shared" si="1"/>
        <v>230</v>
      </c>
      <c r="M13" s="11">
        <v>80</v>
      </c>
      <c r="N13" s="13">
        <f t="shared" si="2"/>
        <v>150</v>
      </c>
      <c r="O13" s="140">
        <f>IFERROR(LARGE($T13:Z13, 1),0)</f>
        <v>150</v>
      </c>
      <c r="P13" s="141">
        <f t="shared" si="4"/>
        <v>0</v>
      </c>
      <c r="Q13" s="142">
        <f t="shared" si="5"/>
        <v>0</v>
      </c>
      <c r="R13" s="142">
        <f t="shared" si="6"/>
        <v>0</v>
      </c>
      <c r="S13" s="144">
        <f t="shared" si="7"/>
        <v>0</v>
      </c>
      <c r="T13" s="111"/>
      <c r="U13" s="111"/>
      <c r="V13" s="485"/>
      <c r="W13" s="485">
        <v>150</v>
      </c>
      <c r="X13" s="397">
        <v>0</v>
      </c>
      <c r="Y13" s="111"/>
      <c r="Z13" s="111"/>
      <c r="AA13" s="222">
        <f t="shared" si="8"/>
        <v>0</v>
      </c>
      <c r="AB13" s="109">
        <f t="shared" si="9"/>
        <v>0</v>
      </c>
      <c r="AC13" s="109">
        <f t="shared" si="10"/>
        <v>0</v>
      </c>
      <c r="AD13" s="109">
        <f>IFERROR(LARGE($AG13:AR13,1),0)</f>
        <v>0</v>
      </c>
      <c r="AE13" s="109">
        <f>IFERROR(LARGE($AG13:AR13,2),0)</f>
        <v>0</v>
      </c>
      <c r="AF13" s="109">
        <f>IFERROR(LARGE($AG13:AR13,3),0)</f>
        <v>0</v>
      </c>
      <c r="AG13" s="10"/>
      <c r="AH13" s="10"/>
      <c r="AI13" s="84"/>
      <c r="AJ13" s="84"/>
      <c r="AK13" s="10"/>
      <c r="AL13" s="10"/>
      <c r="AM13" s="10"/>
      <c r="AN13" s="10"/>
      <c r="AO13" s="10"/>
      <c r="AP13" s="80"/>
      <c r="AQ13" s="10"/>
      <c r="AR13" s="10"/>
      <c r="AS13" s="10"/>
      <c r="AT13" s="10"/>
    </row>
    <row r="14" spans="1:46" ht="14.4" x14ac:dyDescent="0.3">
      <c r="A14" s="243">
        <v>534410</v>
      </c>
      <c r="B14" s="243" t="s">
        <v>405</v>
      </c>
      <c r="C14" s="243" t="s">
        <v>1759</v>
      </c>
      <c r="D14" s="243" t="s">
        <v>41</v>
      </c>
      <c r="E14" s="43">
        <v>12</v>
      </c>
      <c r="F14" s="8" t="s">
        <v>572</v>
      </c>
      <c r="G14" s="9" t="s">
        <v>573</v>
      </c>
      <c r="H14" s="237">
        <v>36559</v>
      </c>
      <c r="I14" s="414">
        <v>115</v>
      </c>
      <c r="J14" s="326">
        <f>SUM(K14,L14)</f>
        <v>115</v>
      </c>
      <c r="K14" s="328"/>
      <c r="L14" s="276">
        <f t="shared" si="1"/>
        <v>115</v>
      </c>
      <c r="M14" s="277">
        <v>20</v>
      </c>
      <c r="N14" s="13">
        <f t="shared" si="2"/>
        <v>95</v>
      </c>
      <c r="O14" s="140">
        <f>IFERROR(LARGE(T14:Z14, 1),0)</f>
        <v>95</v>
      </c>
      <c r="P14" s="141">
        <f t="shared" si="4"/>
        <v>0</v>
      </c>
      <c r="Q14" s="142">
        <f t="shared" si="5"/>
        <v>0</v>
      </c>
      <c r="R14" s="142">
        <f t="shared" si="6"/>
        <v>0</v>
      </c>
      <c r="S14" s="144">
        <f t="shared" si="7"/>
        <v>0</v>
      </c>
      <c r="T14" s="61">
        <v>95</v>
      </c>
      <c r="U14" s="10"/>
      <c r="V14" s="195"/>
      <c r="W14" s="195"/>
      <c r="X14" s="283"/>
      <c r="Y14" s="10"/>
      <c r="Z14" s="10"/>
      <c r="AA14" s="222">
        <f t="shared" si="8"/>
        <v>0</v>
      </c>
      <c r="AB14" s="109">
        <f t="shared" si="9"/>
        <v>0</v>
      </c>
      <c r="AC14" s="109">
        <f t="shared" si="10"/>
        <v>0</v>
      </c>
      <c r="AD14" s="109">
        <f>IFERROR(LARGE($AG14:BC14,1),0)</f>
        <v>0</v>
      </c>
      <c r="AE14" s="109">
        <f>IFERROR(LARGE($AG14:BC14,2),0)</f>
        <v>0</v>
      </c>
      <c r="AF14" s="109">
        <f>IFERROR(LARGE($AG14:BC14,3),0)</f>
        <v>0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ht="14.4" x14ac:dyDescent="0.3">
      <c r="A15" s="12" t="s">
        <v>2875</v>
      </c>
      <c r="B15" s="308" t="s">
        <v>2372</v>
      </c>
      <c r="C15" s="12" t="s">
        <v>1180</v>
      </c>
      <c r="D15" s="12" t="s">
        <v>40</v>
      </c>
      <c r="E15" s="43">
        <v>13</v>
      </c>
      <c r="F15" s="8" t="s">
        <v>2876</v>
      </c>
      <c r="G15" s="9" t="s">
        <v>2877</v>
      </c>
      <c r="H15" s="67">
        <v>37119</v>
      </c>
      <c r="I15" s="414">
        <v>103</v>
      </c>
      <c r="J15" s="414">
        <v>103</v>
      </c>
      <c r="K15" s="317">
        <f>0.5*(L15)</f>
        <v>102.5</v>
      </c>
      <c r="L15" s="321">
        <f t="shared" si="1"/>
        <v>205</v>
      </c>
      <c r="M15" s="495"/>
      <c r="N15" s="497">
        <f t="shared" si="2"/>
        <v>205</v>
      </c>
      <c r="O15" s="140">
        <f>IFERROR(LARGE($T15:Z15, 1),0)</f>
        <v>150</v>
      </c>
      <c r="P15" s="141">
        <f t="shared" si="4"/>
        <v>55</v>
      </c>
      <c r="Q15" s="142">
        <f t="shared" si="5"/>
        <v>0</v>
      </c>
      <c r="R15" s="142">
        <f t="shared" si="6"/>
        <v>0</v>
      </c>
      <c r="S15" s="144">
        <f t="shared" si="7"/>
        <v>0</v>
      </c>
      <c r="T15" s="111"/>
      <c r="U15" s="111"/>
      <c r="V15" s="496">
        <v>150</v>
      </c>
      <c r="W15" s="496"/>
      <c r="X15" s="397">
        <v>55</v>
      </c>
      <c r="Y15" s="111"/>
      <c r="Z15" s="111"/>
      <c r="AA15" s="222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IFERROR(LARGE($AG15:AT15,1),0)</f>
        <v>0</v>
      </c>
      <c r="AE15" s="109">
        <f>IFERROR(LARGE($AG15:AO15,2),0)</f>
        <v>0</v>
      </c>
      <c r="AF15" s="109">
        <f>IFERROR(LARGE($AG15:AP15,3),0)</f>
        <v>0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80"/>
      <c r="AQ15" s="10"/>
      <c r="AR15" s="10"/>
      <c r="AS15" s="10"/>
      <c r="AT15" s="10"/>
    </row>
    <row r="16" spans="1:46" ht="14.4" x14ac:dyDescent="0.3">
      <c r="A16" s="12" t="s">
        <v>2883</v>
      </c>
      <c r="B16" s="308" t="s">
        <v>549</v>
      </c>
      <c r="C16" s="12" t="s">
        <v>550</v>
      </c>
      <c r="D16" s="12" t="s">
        <v>1077</v>
      </c>
      <c r="E16" s="43">
        <v>14</v>
      </c>
      <c r="F16" s="8" t="s">
        <v>220</v>
      </c>
      <c r="G16" s="9" t="s">
        <v>2884</v>
      </c>
      <c r="H16" s="240">
        <v>37073</v>
      </c>
      <c r="I16" s="327">
        <v>90</v>
      </c>
      <c r="J16" s="327">
        <v>90</v>
      </c>
      <c r="K16" s="315">
        <f>0.5*(L16)</f>
        <v>90</v>
      </c>
      <c r="L16" s="303">
        <f t="shared" si="1"/>
        <v>180</v>
      </c>
      <c r="M16" s="11">
        <v>30</v>
      </c>
      <c r="N16" s="88">
        <f t="shared" si="2"/>
        <v>150</v>
      </c>
      <c r="O16" s="141">
        <f>IFERROR(LARGE($T16:Z16, 1),0)</f>
        <v>150</v>
      </c>
      <c r="P16" s="141">
        <f t="shared" si="4"/>
        <v>0</v>
      </c>
      <c r="Q16" s="142">
        <f t="shared" si="5"/>
        <v>0</v>
      </c>
      <c r="R16" s="142">
        <f t="shared" si="6"/>
        <v>0</v>
      </c>
      <c r="S16" s="142">
        <f t="shared" si="7"/>
        <v>0</v>
      </c>
      <c r="T16" s="111"/>
      <c r="U16" s="111"/>
      <c r="V16" s="485">
        <v>150</v>
      </c>
      <c r="W16" s="485"/>
      <c r="X16" s="397">
        <v>0</v>
      </c>
      <c r="Y16" s="111"/>
      <c r="Z16" s="338"/>
      <c r="AA16" s="108">
        <f t="shared" si="8"/>
        <v>0</v>
      </c>
      <c r="AB16" s="109">
        <f t="shared" si="9"/>
        <v>0</v>
      </c>
      <c r="AC16" s="109">
        <f t="shared" si="10"/>
        <v>0</v>
      </c>
      <c r="AD16" s="109">
        <f>IFERROR(LARGE($AG16:AR16,1),0)</f>
        <v>0</v>
      </c>
      <c r="AE16" s="109">
        <f>IFERROR(LARGE($AG16:AR16,2),0)</f>
        <v>0</v>
      </c>
      <c r="AF16" s="109">
        <f>IFERROR(LARGE($AG16:AR16,3),0)</f>
        <v>0</v>
      </c>
      <c r="AG16" s="10"/>
      <c r="AH16" s="10"/>
      <c r="AI16" s="84"/>
      <c r="AJ16" s="84"/>
      <c r="AK16" s="10"/>
      <c r="AL16" s="10"/>
      <c r="AM16" s="10"/>
      <c r="AN16" s="10"/>
      <c r="AO16" s="10"/>
      <c r="AP16" s="80"/>
      <c r="AQ16" s="10"/>
      <c r="AR16" s="182"/>
      <c r="AS16" s="10"/>
      <c r="AT16" s="10"/>
    </row>
    <row r="17" spans="1:44" ht="14.4" x14ac:dyDescent="0.3">
      <c r="A17" s="12" t="s">
        <v>2881</v>
      </c>
      <c r="B17" s="308" t="s">
        <v>387</v>
      </c>
      <c r="C17" s="12" t="s">
        <v>149</v>
      </c>
      <c r="D17" s="12" t="s">
        <v>43</v>
      </c>
      <c r="E17" s="43">
        <v>15</v>
      </c>
      <c r="F17" s="8" t="s">
        <v>215</v>
      </c>
      <c r="G17" s="9" t="s">
        <v>2882</v>
      </c>
      <c r="H17" s="240">
        <v>37027</v>
      </c>
      <c r="I17" s="327">
        <v>75</v>
      </c>
      <c r="J17" s="327">
        <v>75</v>
      </c>
      <c r="K17" s="315">
        <f>0.5*(L17)</f>
        <v>75</v>
      </c>
      <c r="L17" s="303">
        <f t="shared" si="1"/>
        <v>150</v>
      </c>
      <c r="M17" s="11"/>
      <c r="N17" s="88">
        <f t="shared" si="2"/>
        <v>150</v>
      </c>
      <c r="O17" s="141">
        <f>IFERROR(LARGE($T17:Z17, 1),0)</f>
        <v>150</v>
      </c>
      <c r="P17" s="141">
        <f t="shared" si="4"/>
        <v>0</v>
      </c>
      <c r="Q17" s="142">
        <f t="shared" si="5"/>
        <v>0</v>
      </c>
      <c r="R17" s="142">
        <f t="shared" si="6"/>
        <v>0</v>
      </c>
      <c r="S17" s="144">
        <f t="shared" si="7"/>
        <v>0</v>
      </c>
      <c r="T17" s="129"/>
      <c r="U17" s="111"/>
      <c r="V17" s="485">
        <v>150</v>
      </c>
      <c r="W17" s="485"/>
      <c r="X17" s="397">
        <v>0</v>
      </c>
      <c r="Y17" s="111"/>
      <c r="Z17" s="338"/>
      <c r="AA17" s="108">
        <f t="shared" si="8"/>
        <v>0</v>
      </c>
      <c r="AB17" s="109">
        <f t="shared" si="9"/>
        <v>0</v>
      </c>
      <c r="AC17" s="109">
        <f t="shared" si="10"/>
        <v>0</v>
      </c>
      <c r="AD17" s="109">
        <f>IFERROR(LARGE($AG17:AR17,1),0)</f>
        <v>0</v>
      </c>
      <c r="AE17" s="109">
        <f>IFERROR(LARGE($AG17:AR17,2),0)</f>
        <v>0</v>
      </c>
      <c r="AF17" s="109">
        <f>IFERROR(LARGE($AG17:AR17,3),0)</f>
        <v>0</v>
      </c>
      <c r="AG17" s="10"/>
      <c r="AH17" s="10"/>
      <c r="AI17" s="181"/>
      <c r="AJ17" s="181"/>
      <c r="AK17" s="10"/>
      <c r="AL17" s="10"/>
      <c r="AM17" s="10"/>
      <c r="AN17" s="10"/>
      <c r="AO17" s="10"/>
      <c r="AP17" s="80"/>
      <c r="AQ17" s="10"/>
      <c r="AR17" s="10"/>
    </row>
    <row r="18" spans="1:44" ht="14.4" x14ac:dyDescent="0.3">
      <c r="A18" s="11"/>
      <c r="B18" s="11"/>
      <c r="C18" s="11"/>
      <c r="D18" s="11" t="s">
        <v>86</v>
      </c>
      <c r="E18" s="43">
        <v>16</v>
      </c>
      <c r="F18" s="8" t="s">
        <v>242</v>
      </c>
      <c r="G18" s="9" t="s">
        <v>2030</v>
      </c>
      <c r="H18" s="237">
        <v>36448</v>
      </c>
      <c r="I18" s="416">
        <v>70</v>
      </c>
      <c r="J18" s="327">
        <f>SUM(K18,L18)</f>
        <v>70</v>
      </c>
      <c r="K18" s="402"/>
      <c r="L18" s="320">
        <f t="shared" si="1"/>
        <v>70</v>
      </c>
      <c r="M18" s="277">
        <v>70</v>
      </c>
      <c r="N18" s="13">
        <f t="shared" si="2"/>
        <v>0</v>
      </c>
      <c r="O18" s="141">
        <f>IFERROR(LARGE(T18:Z18, 1),0)</f>
        <v>0</v>
      </c>
      <c r="P18" s="141">
        <f t="shared" si="4"/>
        <v>0</v>
      </c>
      <c r="Q18" s="142">
        <f t="shared" si="5"/>
        <v>0</v>
      </c>
      <c r="R18" s="142">
        <f t="shared" si="6"/>
        <v>0</v>
      </c>
      <c r="S18" s="144">
        <f t="shared" si="7"/>
        <v>0</v>
      </c>
      <c r="T18" s="62"/>
      <c r="U18" s="10"/>
      <c r="V18" s="195"/>
      <c r="W18" s="195"/>
      <c r="X18" s="283"/>
      <c r="Y18" s="10"/>
      <c r="Z18" s="354"/>
      <c r="AA18" s="108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IFERROR(LARGE($AG18:BC18,1),0)</f>
        <v>0</v>
      </c>
      <c r="AE18" s="109">
        <f>IFERROR(LARGE($AG18:BC18,2),0)</f>
        <v>0</v>
      </c>
      <c r="AF18" s="109">
        <f>IFERROR(LARGE($AG18:BC18,3),0)</f>
        <v>0</v>
      </c>
      <c r="AG18" s="10"/>
      <c r="AH18" s="10"/>
      <c r="AI18" s="62"/>
      <c r="AJ18" s="62"/>
      <c r="AK18" s="10"/>
      <c r="AL18" s="10"/>
      <c r="AM18" s="10"/>
      <c r="AN18" s="10"/>
      <c r="AO18" s="10"/>
      <c r="AP18" s="10"/>
      <c r="AQ18" s="10"/>
      <c r="AR18" s="10"/>
    </row>
    <row r="19" spans="1:44" ht="14.4" x14ac:dyDescent="0.3">
      <c r="A19" s="11"/>
      <c r="B19" s="11"/>
      <c r="C19" s="11"/>
      <c r="D19" s="11" t="s">
        <v>37</v>
      </c>
      <c r="E19" s="43">
        <v>17</v>
      </c>
      <c r="F19" s="8" t="s">
        <v>243</v>
      </c>
      <c r="G19" s="9" t="s">
        <v>586</v>
      </c>
      <c r="H19" s="237">
        <v>36386</v>
      </c>
      <c r="I19" s="416">
        <v>70</v>
      </c>
      <c r="J19" s="327">
        <f>SUM(K19,L19)</f>
        <v>70</v>
      </c>
      <c r="K19" s="402"/>
      <c r="L19" s="320">
        <f t="shared" si="1"/>
        <v>70</v>
      </c>
      <c r="M19" s="277">
        <v>70</v>
      </c>
      <c r="N19" s="13">
        <f t="shared" si="2"/>
        <v>0</v>
      </c>
      <c r="O19" s="141">
        <f>IFERROR(LARGE(T19:Z19, 1),0)</f>
        <v>0</v>
      </c>
      <c r="P19" s="141">
        <f t="shared" si="4"/>
        <v>0</v>
      </c>
      <c r="Q19" s="142">
        <f t="shared" si="5"/>
        <v>0</v>
      </c>
      <c r="R19" s="142">
        <f t="shared" si="6"/>
        <v>0</v>
      </c>
      <c r="S19" s="144">
        <f t="shared" si="7"/>
        <v>0</v>
      </c>
      <c r="T19" s="62"/>
      <c r="U19" s="10"/>
      <c r="V19" s="195"/>
      <c r="W19" s="195"/>
      <c r="X19" s="283"/>
      <c r="Y19" s="10"/>
      <c r="Z19" s="354"/>
      <c r="AA19" s="108">
        <f t="shared" si="8"/>
        <v>0</v>
      </c>
      <c r="AB19" s="109">
        <f t="shared" si="9"/>
        <v>0</v>
      </c>
      <c r="AC19" s="109">
        <f t="shared" si="10"/>
        <v>0</v>
      </c>
      <c r="AD19" s="109">
        <f>IFERROR(LARGE($AG19:BC19,1),0)</f>
        <v>0</v>
      </c>
      <c r="AE19" s="109">
        <f>IFERROR(LARGE($AG19:BC19,2),0)</f>
        <v>0</v>
      </c>
      <c r="AF19" s="109">
        <f>IFERROR(LARGE($AG19:BC19,3),0)</f>
        <v>0</v>
      </c>
      <c r="AG19" s="10"/>
      <c r="AH19" s="10"/>
      <c r="AI19" s="62"/>
      <c r="AJ19" s="62"/>
      <c r="AK19" s="10"/>
      <c r="AL19" s="10"/>
      <c r="AM19" s="10"/>
      <c r="AN19" s="10"/>
      <c r="AO19" s="10"/>
      <c r="AP19" s="10"/>
      <c r="AQ19" s="10"/>
      <c r="AR19" s="10"/>
    </row>
    <row r="20" spans="1:44" ht="14.4" x14ac:dyDescent="0.3">
      <c r="A20" s="12" t="s">
        <v>2885</v>
      </c>
      <c r="B20" s="308" t="s">
        <v>2886</v>
      </c>
      <c r="C20" s="12" t="s">
        <v>2887</v>
      </c>
      <c r="D20" s="12" t="s">
        <v>43</v>
      </c>
      <c r="E20" s="43">
        <v>18</v>
      </c>
      <c r="F20" s="8" t="s">
        <v>898</v>
      </c>
      <c r="G20" s="9" t="s">
        <v>2888</v>
      </c>
      <c r="H20" s="240">
        <v>37090</v>
      </c>
      <c r="I20" s="327">
        <v>55</v>
      </c>
      <c r="J20" s="327">
        <v>55</v>
      </c>
      <c r="K20" s="315">
        <f>0.5*(L20)</f>
        <v>55</v>
      </c>
      <c r="L20" s="303">
        <f t="shared" si="1"/>
        <v>110</v>
      </c>
      <c r="M20" s="11"/>
      <c r="N20" s="13">
        <f t="shared" si="2"/>
        <v>110</v>
      </c>
      <c r="O20" s="141">
        <f>IFERROR(LARGE($T20:Z20, 1),0)</f>
        <v>110</v>
      </c>
      <c r="P20" s="141">
        <f t="shared" si="4"/>
        <v>0</v>
      </c>
      <c r="Q20" s="142">
        <f t="shared" si="5"/>
        <v>0</v>
      </c>
      <c r="R20" s="142">
        <f t="shared" si="6"/>
        <v>0</v>
      </c>
      <c r="S20" s="144">
        <f t="shared" si="7"/>
        <v>0</v>
      </c>
      <c r="T20" s="129"/>
      <c r="U20" s="111"/>
      <c r="V20" s="485">
        <v>110</v>
      </c>
      <c r="W20" s="485"/>
      <c r="X20" s="397"/>
      <c r="Y20" s="111"/>
      <c r="Z20" s="338"/>
      <c r="AA20" s="108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IFERROR(LARGE($AG20:AR20,1),0)</f>
        <v>0</v>
      </c>
      <c r="AE20" s="109">
        <f>IFERROR(LARGE($AG20:AR20,2),0)</f>
        <v>0</v>
      </c>
      <c r="AF20" s="109">
        <f>IFERROR(LARGE($AG20:AR20,3),0)</f>
        <v>0</v>
      </c>
      <c r="AG20" s="10"/>
      <c r="AH20" s="10"/>
      <c r="AI20" s="181"/>
      <c r="AJ20" s="181"/>
      <c r="AK20" s="10"/>
      <c r="AL20" s="10"/>
      <c r="AM20" s="10"/>
      <c r="AN20" s="10"/>
      <c r="AO20" s="10"/>
      <c r="AP20" s="80"/>
      <c r="AQ20" s="10"/>
      <c r="AR20" s="10"/>
    </row>
    <row r="21" spans="1:44" ht="14.4" x14ac:dyDescent="0.3">
      <c r="A21" s="11"/>
      <c r="B21" s="11"/>
      <c r="C21" s="11"/>
      <c r="D21" s="11" t="s">
        <v>89</v>
      </c>
      <c r="E21" s="43">
        <v>19</v>
      </c>
      <c r="F21" s="8" t="s">
        <v>2032</v>
      </c>
      <c r="G21" s="9" t="s">
        <v>2031</v>
      </c>
      <c r="H21" s="237">
        <v>36177</v>
      </c>
      <c r="I21" s="416">
        <v>50</v>
      </c>
      <c r="J21" s="327">
        <f>SUM(K21,L21)</f>
        <v>50</v>
      </c>
      <c r="K21" s="402"/>
      <c r="L21" s="320">
        <f t="shared" si="1"/>
        <v>50</v>
      </c>
      <c r="M21" s="277">
        <v>50</v>
      </c>
      <c r="N21" s="13">
        <f t="shared" si="2"/>
        <v>0</v>
      </c>
      <c r="O21" s="141">
        <f>IFERROR(LARGE(T21:Z21, 1),0)</f>
        <v>0</v>
      </c>
      <c r="P21" s="141">
        <f t="shared" si="4"/>
        <v>0</v>
      </c>
      <c r="Q21" s="142">
        <f t="shared" si="5"/>
        <v>0</v>
      </c>
      <c r="R21" s="142">
        <f t="shared" si="6"/>
        <v>0</v>
      </c>
      <c r="S21" s="144">
        <f t="shared" si="7"/>
        <v>0</v>
      </c>
      <c r="T21" s="62"/>
      <c r="U21" s="10"/>
      <c r="V21" s="195"/>
      <c r="W21" s="195"/>
      <c r="X21" s="283"/>
      <c r="Y21" s="10"/>
      <c r="Z21" s="354"/>
      <c r="AA21" s="108">
        <f t="shared" si="8"/>
        <v>0</v>
      </c>
      <c r="AB21" s="109">
        <f t="shared" si="9"/>
        <v>0</v>
      </c>
      <c r="AC21" s="109">
        <f t="shared" si="10"/>
        <v>0</v>
      </c>
      <c r="AD21" s="109">
        <f>IFERROR(LARGE($AG21:BC21,1),0)</f>
        <v>0</v>
      </c>
      <c r="AE21" s="109">
        <f>IFERROR(LARGE($AG21:BC21,2),0)</f>
        <v>0</v>
      </c>
      <c r="AF21" s="109">
        <f>IFERROR(LARGE($AG21:BC21,3),0)</f>
        <v>0</v>
      </c>
      <c r="AG21" s="10"/>
      <c r="AH21" s="10"/>
      <c r="AI21" s="62"/>
      <c r="AJ21" s="62"/>
      <c r="AK21" s="10"/>
      <c r="AL21" s="10"/>
      <c r="AM21" s="10"/>
      <c r="AN21" s="10"/>
      <c r="AO21" s="10"/>
      <c r="AP21" s="10"/>
      <c r="AQ21" s="10"/>
      <c r="AR21" s="10"/>
    </row>
    <row r="22" spans="1:44" ht="14.4" x14ac:dyDescent="0.3">
      <c r="A22" s="11"/>
      <c r="B22" s="11"/>
      <c r="C22" s="11"/>
      <c r="D22" s="11" t="s">
        <v>43</v>
      </c>
      <c r="E22" s="43">
        <v>20</v>
      </c>
      <c r="F22" s="8" t="s">
        <v>222</v>
      </c>
      <c r="G22" s="9" t="s">
        <v>900</v>
      </c>
      <c r="H22" s="237">
        <v>36820</v>
      </c>
      <c r="I22" s="416">
        <v>30</v>
      </c>
      <c r="J22" s="327">
        <f>SUM(K22,L22)</f>
        <v>30</v>
      </c>
      <c r="K22" s="402"/>
      <c r="L22" s="320">
        <f t="shared" si="1"/>
        <v>30</v>
      </c>
      <c r="M22" s="277">
        <v>30</v>
      </c>
      <c r="N22" s="13">
        <f t="shared" si="2"/>
        <v>0</v>
      </c>
      <c r="O22" s="141">
        <f>IFERROR(LARGE(T22:Z22, 1),0)</f>
        <v>0</v>
      </c>
      <c r="P22" s="141">
        <f t="shared" si="4"/>
        <v>0</v>
      </c>
      <c r="Q22" s="142">
        <f t="shared" si="5"/>
        <v>0</v>
      </c>
      <c r="R22" s="142">
        <f t="shared" si="6"/>
        <v>0</v>
      </c>
      <c r="S22" s="144">
        <f t="shared" si="7"/>
        <v>0</v>
      </c>
      <c r="T22" s="62"/>
      <c r="U22" s="10"/>
      <c r="V22" s="195"/>
      <c r="W22" s="195"/>
      <c r="X22" s="283"/>
      <c r="Y22" s="10"/>
      <c r="Z22" s="354"/>
      <c r="AA22" s="108">
        <f t="shared" si="8"/>
        <v>0</v>
      </c>
      <c r="AB22" s="109">
        <f t="shared" si="9"/>
        <v>0</v>
      </c>
      <c r="AC22" s="109">
        <f t="shared" si="10"/>
        <v>0</v>
      </c>
      <c r="AD22" s="109">
        <f>IFERROR(LARGE($AG22:BC22,1),0)</f>
        <v>0</v>
      </c>
      <c r="AE22" s="109">
        <f>IFERROR(LARGE($AG22:BC22,2),0)</f>
        <v>0</v>
      </c>
      <c r="AF22" s="109">
        <f>IFERROR(LARGE($AG22:BC22,3),0)</f>
        <v>0</v>
      </c>
      <c r="AG22" s="10"/>
      <c r="AH22" s="10"/>
      <c r="AI22" s="62"/>
      <c r="AJ22" s="62"/>
      <c r="AK22" s="10"/>
      <c r="AL22" s="10"/>
      <c r="AM22" s="10"/>
      <c r="AN22" s="10"/>
      <c r="AO22" s="10"/>
      <c r="AP22" s="10"/>
      <c r="AQ22" s="10"/>
      <c r="AR22" s="10"/>
    </row>
    <row r="23" spans="1:44" ht="14.4" x14ac:dyDescent="0.3">
      <c r="A23" s="11"/>
      <c r="B23" s="11"/>
      <c r="C23" s="11"/>
      <c r="D23" s="11" t="s">
        <v>1170</v>
      </c>
      <c r="E23" s="43">
        <v>21</v>
      </c>
      <c r="F23" s="8" t="s">
        <v>2034</v>
      </c>
      <c r="G23" s="9" t="s">
        <v>2033</v>
      </c>
      <c r="H23" s="237">
        <v>36344</v>
      </c>
      <c r="I23" s="416">
        <v>20</v>
      </c>
      <c r="J23" s="327">
        <f>SUM(K23,L23)</f>
        <v>20</v>
      </c>
      <c r="K23" s="402"/>
      <c r="L23" s="320">
        <f t="shared" si="1"/>
        <v>20</v>
      </c>
      <c r="M23" s="277">
        <v>20</v>
      </c>
      <c r="N23" s="13">
        <f t="shared" si="2"/>
        <v>0</v>
      </c>
      <c r="O23" s="141">
        <f>IFERROR(LARGE(T23:Z23, 1),0)</f>
        <v>0</v>
      </c>
      <c r="P23" s="141">
        <f t="shared" si="4"/>
        <v>0</v>
      </c>
      <c r="Q23" s="142">
        <f t="shared" si="5"/>
        <v>0</v>
      </c>
      <c r="R23" s="142">
        <f t="shared" si="6"/>
        <v>0</v>
      </c>
      <c r="S23" s="144">
        <f t="shared" si="7"/>
        <v>0</v>
      </c>
      <c r="T23" s="62"/>
      <c r="U23" s="10"/>
      <c r="V23" s="195"/>
      <c r="W23" s="195"/>
      <c r="X23" s="283"/>
      <c r="Y23" s="10"/>
      <c r="Z23" s="354"/>
      <c r="AA23" s="108">
        <f t="shared" si="8"/>
        <v>0</v>
      </c>
      <c r="AB23" s="109">
        <f t="shared" si="9"/>
        <v>0</v>
      </c>
      <c r="AC23" s="109">
        <f t="shared" si="10"/>
        <v>0</v>
      </c>
      <c r="AD23" s="109">
        <f>IFERROR(LARGE($AG23:BC23,1),0)</f>
        <v>0</v>
      </c>
      <c r="AE23" s="109">
        <f>IFERROR(LARGE($AG23:BC23,2),0)</f>
        <v>0</v>
      </c>
      <c r="AF23" s="109">
        <f>IFERROR(LARGE($AG23:BC23,3),0)</f>
        <v>0</v>
      </c>
      <c r="AG23" s="10"/>
      <c r="AH23" s="10"/>
      <c r="AI23" s="62"/>
      <c r="AJ23" s="62"/>
      <c r="AK23" s="10"/>
      <c r="AL23" s="10"/>
      <c r="AM23" s="10"/>
      <c r="AN23" s="10"/>
      <c r="AO23" s="10"/>
      <c r="AP23" s="10"/>
      <c r="AQ23" s="10"/>
      <c r="AR23" s="10"/>
    </row>
    <row r="24" spans="1:44" x14ac:dyDescent="0.3">
      <c r="A24" s="251"/>
      <c r="B24" s="251"/>
      <c r="C24" s="251"/>
      <c r="D24" s="251"/>
      <c r="E24" s="259"/>
      <c r="G24" s="250"/>
      <c r="N24" s="24"/>
      <c r="S24" s="192"/>
      <c r="T24" s="192"/>
      <c r="V24" s="24"/>
      <c r="W24" s="24"/>
      <c r="Z24" s="192"/>
      <c r="AA24" s="260"/>
      <c r="AB24" s="260"/>
      <c r="AC24" s="260"/>
      <c r="AD24" s="260"/>
      <c r="AE24" s="260"/>
      <c r="AF24" s="260"/>
      <c r="AG24" s="24"/>
    </row>
    <row r="25" spans="1:44" x14ac:dyDescent="0.3">
      <c r="A25" s="251"/>
      <c r="B25" s="251"/>
      <c r="C25" s="251"/>
      <c r="D25" s="251"/>
      <c r="E25" s="259"/>
      <c r="G25" s="250"/>
      <c r="N25" s="24"/>
      <c r="S25" s="192"/>
      <c r="T25" s="192"/>
      <c r="V25" s="24"/>
      <c r="W25" s="24"/>
      <c r="Z25" s="192"/>
      <c r="AA25" s="260"/>
      <c r="AB25" s="260"/>
      <c r="AC25" s="260"/>
      <c r="AD25" s="260"/>
      <c r="AE25" s="260"/>
      <c r="AF25" s="260"/>
      <c r="AG25" s="24"/>
    </row>
    <row r="26" spans="1:44" x14ac:dyDescent="0.3">
      <c r="A26" s="251"/>
      <c r="B26" s="251"/>
      <c r="C26" s="251"/>
      <c r="D26" s="251"/>
      <c r="E26" s="259"/>
      <c r="G26" s="250"/>
      <c r="N26" s="24"/>
      <c r="S26" s="192"/>
      <c r="T26" s="192"/>
      <c r="V26" s="24"/>
      <c r="W26" s="24"/>
      <c r="Z26" s="192"/>
      <c r="AA26" s="260"/>
      <c r="AB26" s="260"/>
      <c r="AC26" s="260"/>
      <c r="AD26" s="260"/>
      <c r="AE26" s="260"/>
      <c r="AF26" s="260"/>
      <c r="AG26" s="24"/>
    </row>
    <row r="27" spans="1:44" x14ac:dyDescent="0.3">
      <c r="A27" s="251"/>
      <c r="B27" s="251"/>
      <c r="C27" s="251"/>
      <c r="D27" s="251"/>
      <c r="E27" s="259"/>
      <c r="G27" s="250"/>
      <c r="N27" s="24"/>
      <c r="S27" s="192"/>
      <c r="T27" s="192"/>
      <c r="V27" s="24"/>
      <c r="W27" s="24"/>
      <c r="Z27" s="192"/>
      <c r="AA27" s="260"/>
      <c r="AB27" s="260"/>
      <c r="AC27" s="260"/>
      <c r="AD27" s="260"/>
      <c r="AE27" s="260"/>
      <c r="AF27" s="260"/>
      <c r="AG27" s="24"/>
    </row>
    <row r="28" spans="1:44" x14ac:dyDescent="0.3">
      <c r="A28" s="251"/>
      <c r="B28" s="251"/>
      <c r="C28" s="251"/>
      <c r="D28" s="251"/>
      <c r="E28" s="259"/>
      <c r="G28" s="250"/>
      <c r="N28" s="24"/>
      <c r="S28" s="192"/>
      <c r="T28" s="192"/>
      <c r="V28" s="24"/>
      <c r="W28" s="24"/>
      <c r="Z28" s="192"/>
      <c r="AA28" s="260"/>
      <c r="AB28" s="260"/>
      <c r="AC28" s="260"/>
      <c r="AD28" s="260"/>
      <c r="AE28" s="260"/>
      <c r="AF28" s="260"/>
      <c r="AG28" s="24"/>
    </row>
    <row r="29" spans="1:44" x14ac:dyDescent="0.3">
      <c r="A29" s="251"/>
      <c r="B29" s="251"/>
      <c r="C29" s="251"/>
      <c r="D29" s="251"/>
      <c r="E29" s="259"/>
      <c r="G29" s="250"/>
      <c r="N29" s="24"/>
      <c r="S29" s="192"/>
      <c r="T29" s="192"/>
      <c r="V29" s="24"/>
      <c r="W29" s="24"/>
      <c r="Z29" s="192"/>
      <c r="AA29" s="260"/>
      <c r="AB29" s="260"/>
      <c r="AC29" s="260"/>
      <c r="AD29" s="260"/>
      <c r="AE29" s="260"/>
      <c r="AF29" s="260"/>
      <c r="AG29" s="24"/>
    </row>
    <row r="30" spans="1:44" x14ac:dyDescent="0.3">
      <c r="A30" s="251"/>
      <c r="B30" s="251"/>
      <c r="C30" s="251"/>
      <c r="D30" s="251"/>
      <c r="E30" s="259"/>
      <c r="G30" s="250"/>
      <c r="N30" s="24"/>
      <c r="S30" s="192"/>
      <c r="T30" s="192"/>
      <c r="V30" s="24"/>
      <c r="W30" s="24"/>
      <c r="Z30" s="192"/>
      <c r="AA30" s="260"/>
      <c r="AB30" s="260"/>
      <c r="AC30" s="260"/>
      <c r="AD30" s="260"/>
      <c r="AE30" s="260"/>
      <c r="AF30" s="260"/>
      <c r="AG30" s="24"/>
    </row>
    <row r="31" spans="1:44" x14ac:dyDescent="0.3">
      <c r="A31" s="251"/>
      <c r="B31" s="251"/>
      <c r="C31" s="251"/>
      <c r="D31" s="251"/>
      <c r="E31" s="259"/>
      <c r="G31" s="250"/>
      <c r="N31" s="24"/>
      <c r="S31" s="192"/>
      <c r="T31" s="192"/>
      <c r="V31" s="24"/>
      <c r="W31" s="24"/>
      <c r="Z31" s="192"/>
      <c r="AA31" s="260"/>
      <c r="AB31" s="260"/>
      <c r="AC31" s="260"/>
      <c r="AD31" s="260"/>
      <c r="AE31" s="260"/>
      <c r="AF31" s="260"/>
      <c r="AG31" s="24"/>
    </row>
    <row r="32" spans="1:44" x14ac:dyDescent="0.3">
      <c r="A32" s="251"/>
      <c r="B32" s="251"/>
      <c r="C32" s="251"/>
      <c r="D32" s="251"/>
      <c r="E32" s="259"/>
      <c r="G32" s="250"/>
      <c r="N32" s="24"/>
      <c r="S32" s="192"/>
      <c r="T32" s="192"/>
      <c r="V32" s="24"/>
      <c r="W32" s="24"/>
      <c r="Z32" s="192"/>
      <c r="AA32" s="260"/>
      <c r="AB32" s="260"/>
      <c r="AC32" s="260"/>
      <c r="AD32" s="260"/>
      <c r="AE32" s="260"/>
      <c r="AF32" s="260"/>
      <c r="AG32" s="24"/>
    </row>
    <row r="33" spans="1:33" x14ac:dyDescent="0.3">
      <c r="A33" s="251"/>
      <c r="B33" s="251"/>
      <c r="C33" s="251"/>
      <c r="D33" s="251"/>
      <c r="E33" s="259"/>
      <c r="G33" s="250"/>
      <c r="N33" s="24"/>
      <c r="S33" s="192"/>
      <c r="T33" s="192"/>
      <c r="V33" s="24"/>
      <c r="W33" s="24"/>
      <c r="Z33" s="192"/>
      <c r="AA33" s="260"/>
      <c r="AB33" s="260"/>
      <c r="AC33" s="260"/>
      <c r="AD33" s="260"/>
      <c r="AE33" s="260"/>
      <c r="AF33" s="260"/>
      <c r="AG33" s="24"/>
    </row>
    <row r="34" spans="1:33" x14ac:dyDescent="0.3">
      <c r="A34" s="251"/>
      <c r="B34" s="251"/>
      <c r="C34" s="251"/>
      <c r="D34" s="251"/>
      <c r="E34" s="259"/>
      <c r="G34" s="250"/>
      <c r="N34" s="24"/>
      <c r="S34" s="192"/>
      <c r="T34" s="192"/>
      <c r="V34" s="24"/>
      <c r="W34" s="24"/>
      <c r="Z34" s="192"/>
      <c r="AA34" s="260"/>
      <c r="AB34" s="260"/>
      <c r="AC34" s="260"/>
      <c r="AD34" s="260"/>
      <c r="AE34" s="260"/>
      <c r="AF34" s="260"/>
      <c r="AG34" s="24"/>
    </row>
    <row r="35" spans="1:33" x14ac:dyDescent="0.3">
      <c r="A35" s="251"/>
      <c r="B35" s="251"/>
      <c r="C35" s="251"/>
      <c r="D35" s="251"/>
      <c r="E35" s="259"/>
      <c r="G35" s="250"/>
      <c r="N35" s="24"/>
      <c r="S35" s="192"/>
      <c r="T35" s="192"/>
      <c r="V35" s="24"/>
      <c r="W35" s="24"/>
      <c r="Z35" s="192"/>
      <c r="AA35" s="260"/>
      <c r="AB35" s="260"/>
      <c r="AC35" s="260"/>
      <c r="AD35" s="260"/>
      <c r="AE35" s="260"/>
      <c r="AF35" s="260"/>
      <c r="AG35" s="24"/>
    </row>
    <row r="36" spans="1:33" x14ac:dyDescent="0.3">
      <c r="A36" s="251"/>
      <c r="B36" s="251"/>
      <c r="C36" s="251"/>
      <c r="D36" s="251"/>
      <c r="E36" s="259"/>
      <c r="G36" s="250"/>
      <c r="N36" s="24"/>
      <c r="S36" s="192"/>
      <c r="T36" s="192"/>
      <c r="V36" s="24"/>
      <c r="W36" s="24"/>
      <c r="Z36" s="192"/>
      <c r="AA36" s="260"/>
      <c r="AB36" s="260"/>
      <c r="AC36" s="260"/>
      <c r="AD36" s="260"/>
      <c r="AE36" s="260"/>
      <c r="AF36" s="260"/>
      <c r="AG36" s="24"/>
    </row>
    <row r="37" spans="1:33" x14ac:dyDescent="0.3">
      <c r="A37" s="251"/>
      <c r="B37" s="251"/>
      <c r="C37" s="251"/>
      <c r="D37" s="251"/>
      <c r="E37" s="259"/>
      <c r="G37" s="250"/>
      <c r="N37" s="24"/>
      <c r="S37" s="192"/>
      <c r="T37" s="192"/>
      <c r="V37" s="24"/>
      <c r="W37" s="24"/>
      <c r="Z37" s="192"/>
      <c r="AA37" s="260"/>
      <c r="AB37" s="260"/>
      <c r="AC37" s="260"/>
      <c r="AD37" s="260"/>
      <c r="AE37" s="260"/>
      <c r="AF37" s="260"/>
      <c r="AG37" s="24"/>
    </row>
    <row r="38" spans="1:33" x14ac:dyDescent="0.3">
      <c r="A38" s="251"/>
      <c r="B38" s="251"/>
      <c r="C38" s="251"/>
      <c r="D38" s="251"/>
      <c r="E38" s="259"/>
      <c r="G38" s="250"/>
      <c r="N38" s="24"/>
      <c r="S38" s="192"/>
      <c r="T38" s="192"/>
      <c r="V38" s="24"/>
      <c r="W38" s="24"/>
      <c r="Z38" s="192"/>
      <c r="AA38" s="260"/>
      <c r="AB38" s="260"/>
      <c r="AC38" s="260"/>
      <c r="AD38" s="260"/>
      <c r="AE38" s="260"/>
      <c r="AF38" s="260"/>
      <c r="AG38" s="24"/>
    </row>
    <row r="39" spans="1:33" x14ac:dyDescent="0.3">
      <c r="A39" s="251"/>
      <c r="B39" s="251"/>
      <c r="C39" s="251"/>
      <c r="D39" s="251"/>
      <c r="E39" s="259"/>
      <c r="G39" s="250"/>
      <c r="N39" s="24"/>
      <c r="S39" s="192"/>
      <c r="T39" s="192"/>
      <c r="V39" s="24"/>
      <c r="W39" s="24"/>
      <c r="Z39" s="192"/>
      <c r="AA39" s="260"/>
      <c r="AB39" s="260"/>
      <c r="AC39" s="260"/>
      <c r="AD39" s="260"/>
      <c r="AE39" s="260"/>
      <c r="AF39" s="260"/>
      <c r="AG39" s="24"/>
    </row>
  </sheetData>
  <autoFilter ref="A2:AN11"/>
  <sortState ref="A3:AT23">
    <sortCondition descending="1" ref="I3:I23"/>
    <sortCondition descending="1" ref="H3:H23"/>
  </sortState>
  <mergeCells count="1">
    <mergeCell ref="A1:D1"/>
  </mergeCells>
  <conditionalFormatting sqref="G17:G23">
    <cfRule type="duplicateValues" dxfId="34" priority="2"/>
  </conditionalFormatting>
  <conditionalFormatting sqref="A17:A23">
    <cfRule type="duplicateValues" dxfId="33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10" orientation="portrait" horizontalDpi="4294967293" verticalDpi="1200" r:id="rId1"/>
  <headerFooter>
    <oddFooter>&amp;R&amp;D</oddFooter>
  </headerFooter>
  <rowBreaks count="2" manualBreakCount="2">
    <brk id="3" max="27" man="1"/>
    <brk id="4" max="27" man="1"/>
  </rowBreaks>
  <colBreaks count="1" manualBreakCount="1">
    <brk id="23" max="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>
    <tabColor rgb="FFC00000"/>
    <pageSetUpPr fitToPage="1"/>
  </sheetPr>
  <dimension ref="A1:AV44"/>
  <sheetViews>
    <sheetView zoomScale="84" zoomScaleNormal="84" zoomScaleSheetLayoutView="86" workbookViewId="0">
      <pane ySplit="2" topLeftCell="A3" activePane="bottomLeft" state="frozen"/>
      <selection pane="bottomLeft" activeCell="A3" sqref="A3"/>
    </sheetView>
  </sheetViews>
  <sheetFormatPr defaultRowHeight="15.6" x14ac:dyDescent="0.3"/>
  <cols>
    <col min="1" max="1" width="9.109375" style="238"/>
    <col min="2" max="2" width="9.109375" style="238" hidden="1" customWidth="1"/>
    <col min="3" max="3" width="12.44140625" style="238" customWidth="1"/>
    <col min="4" max="4" width="9.109375" style="83"/>
    <col min="5" max="5" width="5.109375" style="54" customWidth="1"/>
    <col min="6" max="6" width="17.109375" style="3" customWidth="1"/>
    <col min="7" max="7" width="14.5546875" style="58" customWidth="1"/>
    <col min="8" max="11" width="12.5546875" style="19" customWidth="1"/>
    <col min="12" max="12" width="9.109375" style="19" customWidth="1"/>
    <col min="13" max="13" width="7.109375" style="19" customWidth="1"/>
    <col min="14" max="14" width="5.6640625" style="66" customWidth="1"/>
    <col min="15" max="19" width="4.44140625" customWidth="1"/>
    <col min="20" max="21" width="5.5546875" customWidth="1"/>
    <col min="22" max="22" width="4.44140625" style="196" customWidth="1"/>
    <col min="23" max="23" width="6.5546875" style="196" customWidth="1"/>
    <col min="24" max="25" width="4.44140625" customWidth="1"/>
    <col min="26" max="26" width="4.44140625" style="139" customWidth="1"/>
    <col min="27" max="27" width="4.109375" style="129" customWidth="1"/>
    <col min="28" max="28" width="4.33203125" style="111" customWidth="1"/>
    <col min="29" max="29" width="3.88671875" style="111" customWidth="1"/>
    <col min="30" max="30" width="4.33203125" style="111" customWidth="1"/>
    <col min="31" max="32" width="4.44140625" style="111" customWidth="1"/>
    <col min="33" max="40" width="4.44140625" customWidth="1"/>
    <col min="41" max="41" width="4" customWidth="1"/>
    <col min="42" max="42" width="3.88671875" customWidth="1"/>
    <col min="43" max="43" width="5.44140625" customWidth="1"/>
    <col min="44" max="44" width="6" customWidth="1"/>
    <col min="45" max="45" width="5.6640625" customWidth="1"/>
    <col min="46" max="46" width="6.33203125" customWidth="1"/>
  </cols>
  <sheetData>
    <row r="1" spans="1:48" s="6" customFormat="1" ht="132" customHeight="1" x14ac:dyDescent="1.1000000000000001">
      <c r="A1" s="573" t="s">
        <v>294</v>
      </c>
      <c r="B1" s="574"/>
      <c r="C1" s="575"/>
      <c r="D1" s="575"/>
      <c r="E1" s="48" t="s">
        <v>172</v>
      </c>
      <c r="F1" s="227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1" t="s">
        <v>463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230" t="s">
        <v>1107</v>
      </c>
      <c r="AU1" s="232"/>
      <c r="AV1" s="228"/>
    </row>
    <row r="2" spans="1:48" s="26" customFormat="1" ht="12" customHeight="1" thickBot="1" x14ac:dyDescent="0.25">
      <c r="A2" s="63" t="s">
        <v>214</v>
      </c>
      <c r="B2" s="63"/>
      <c r="C2" s="63" t="s">
        <v>213</v>
      </c>
      <c r="D2" s="81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MAX(N3:N37)+1</f>
        <v>604</v>
      </c>
      <c r="O2" s="52">
        <v>1</v>
      </c>
      <c r="P2" s="42">
        <v>1</v>
      </c>
      <c r="Q2" s="42">
        <v>1</v>
      </c>
      <c r="R2" s="42">
        <v>1</v>
      </c>
      <c r="S2" s="174">
        <v>1</v>
      </c>
      <c r="T2" s="261"/>
      <c r="U2" s="28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  <c r="AU2" s="231"/>
      <c r="AV2" s="229"/>
    </row>
    <row r="3" spans="1:48" ht="14.4" x14ac:dyDescent="0.3">
      <c r="A3" s="12" t="s">
        <v>1777</v>
      </c>
      <c r="B3" s="12" t="s">
        <v>530</v>
      </c>
      <c r="C3" s="12" t="s">
        <v>227</v>
      </c>
      <c r="D3" s="12" t="s">
        <v>89</v>
      </c>
      <c r="E3" s="43">
        <v>1</v>
      </c>
      <c r="F3" s="8" t="s">
        <v>220</v>
      </c>
      <c r="G3" s="9" t="s">
        <v>108</v>
      </c>
      <c r="H3" s="240">
        <v>36480</v>
      </c>
      <c r="I3" s="326">
        <v>825</v>
      </c>
      <c r="J3" s="326">
        <f t="shared" ref="J3:J20" si="0">SUM(K3,L3)</f>
        <v>825</v>
      </c>
      <c r="K3" s="311"/>
      <c r="L3" s="276">
        <f t="shared" ref="L3:L44" si="1">SUM(M3:N3)</f>
        <v>825</v>
      </c>
      <c r="M3" s="277">
        <v>240</v>
      </c>
      <c r="N3" s="13">
        <f t="shared" ref="N3:N44" si="2">SUM(O3:S3)</f>
        <v>585</v>
      </c>
      <c r="O3" s="140">
        <f t="shared" ref="O3:O20" si="3">IFERROR(LARGE(T3:Z3, 1),0)</f>
        <v>195</v>
      </c>
      <c r="P3" s="141">
        <f t="shared" ref="P3:P44" si="4">IFERROR(LARGE(T3:Z3, 2),0)</f>
        <v>150</v>
      </c>
      <c r="Q3" s="142">
        <f t="shared" ref="Q3:Q44" si="5">IFERROR(LARGE(AA3:AF3,1),0)</f>
        <v>145</v>
      </c>
      <c r="R3" s="142">
        <f t="shared" ref="R3:R44" si="6">IFERROR(LARGE(AA3:AF3,2),0)</f>
        <v>95</v>
      </c>
      <c r="S3" s="175">
        <f t="shared" ref="S3:S44" si="7">IFERROR(LARGE(AA3:AF3,3),0)</f>
        <v>0</v>
      </c>
      <c r="T3" s="215">
        <v>95</v>
      </c>
      <c r="U3" s="10"/>
      <c r="V3" s="195"/>
      <c r="W3" s="195">
        <v>150</v>
      </c>
      <c r="X3" s="283">
        <v>0</v>
      </c>
      <c r="Y3" s="10">
        <v>195</v>
      </c>
      <c r="Z3" s="138">
        <v>145</v>
      </c>
      <c r="AA3" s="108">
        <f t="shared" ref="AA3:AA31" si="8">IFERROR(LARGE($T3:$Z3,3), 0)</f>
        <v>145</v>
      </c>
      <c r="AB3" s="109">
        <f t="shared" ref="AB3:AB44" si="9">IFERROR(LARGE($T3:$Z3,4),)</f>
        <v>95</v>
      </c>
      <c r="AC3" s="109">
        <f t="shared" ref="AC3:AC44" si="10">IFERROR(LARGE($T3:$Z3,5),0)</f>
        <v>0</v>
      </c>
      <c r="AD3" s="109">
        <f>IFERROR(LARGE($AG3:BF3,1),0)</f>
        <v>0</v>
      </c>
      <c r="AE3" s="109">
        <f>IFERROR(LARGE($AG3:BF3,2),0)</f>
        <v>0</v>
      </c>
      <c r="AF3" s="109">
        <f>IFERROR(LARGE($AG3:BF3,3),0)</f>
        <v>0</v>
      </c>
      <c r="AG3" s="62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82"/>
      <c r="AU3" s="233"/>
      <c r="AV3" s="192"/>
    </row>
    <row r="4" spans="1:48" ht="14.4" x14ac:dyDescent="0.3">
      <c r="A4" s="12" t="s">
        <v>1760</v>
      </c>
      <c r="B4" s="12" t="s">
        <v>321</v>
      </c>
      <c r="C4" s="12" t="s">
        <v>35</v>
      </c>
      <c r="D4" s="12" t="s">
        <v>36</v>
      </c>
      <c r="E4" s="43">
        <v>2</v>
      </c>
      <c r="F4" s="8" t="s">
        <v>546</v>
      </c>
      <c r="G4" s="9" t="s">
        <v>545</v>
      </c>
      <c r="H4" s="240">
        <v>37365</v>
      </c>
      <c r="I4" s="326">
        <v>603</v>
      </c>
      <c r="J4" s="326">
        <f t="shared" si="0"/>
        <v>603</v>
      </c>
      <c r="K4" s="311"/>
      <c r="L4" s="276">
        <f t="shared" si="1"/>
        <v>603</v>
      </c>
      <c r="M4" s="277"/>
      <c r="N4" s="13">
        <f t="shared" si="2"/>
        <v>603</v>
      </c>
      <c r="O4" s="140">
        <f t="shared" si="3"/>
        <v>250</v>
      </c>
      <c r="P4" s="141">
        <f t="shared" si="4"/>
        <v>195</v>
      </c>
      <c r="Q4" s="142">
        <f t="shared" si="5"/>
        <v>150</v>
      </c>
      <c r="R4" s="142">
        <f t="shared" si="6"/>
        <v>8</v>
      </c>
      <c r="S4" s="175">
        <f t="shared" si="7"/>
        <v>0</v>
      </c>
      <c r="T4" s="215">
        <v>195</v>
      </c>
      <c r="U4" s="10"/>
      <c r="V4" s="195"/>
      <c r="W4" s="195">
        <v>150</v>
      </c>
      <c r="X4" s="283">
        <v>250</v>
      </c>
      <c r="Y4" s="10"/>
      <c r="Z4" s="138"/>
      <c r="AA4" s="108">
        <f t="shared" si="8"/>
        <v>150</v>
      </c>
      <c r="AB4" s="109">
        <f t="shared" si="9"/>
        <v>0</v>
      </c>
      <c r="AC4" s="109">
        <f t="shared" si="10"/>
        <v>0</v>
      </c>
      <c r="AD4" s="109">
        <f>IFERROR(LARGE($AG4:BF4,1),0)</f>
        <v>8</v>
      </c>
      <c r="AE4" s="109">
        <f>IFERROR(LARGE($AG4:BF4,2),0)</f>
        <v>0</v>
      </c>
      <c r="AF4" s="109">
        <f>IFERROR(LARGE($AG4:BF4,3),0)</f>
        <v>0</v>
      </c>
      <c r="AG4" s="62"/>
      <c r="AH4" s="10"/>
      <c r="AI4" s="10"/>
      <c r="AJ4" s="10"/>
      <c r="AK4" s="10"/>
      <c r="AL4" s="10"/>
      <c r="AM4" s="10"/>
      <c r="AN4" s="10"/>
      <c r="AO4" s="10"/>
      <c r="AP4" s="10"/>
      <c r="AQ4" s="10">
        <v>8</v>
      </c>
      <c r="AR4" s="10"/>
      <c r="AS4" s="10"/>
      <c r="AT4" s="182"/>
      <c r="AU4" s="233"/>
      <c r="AV4" s="192"/>
    </row>
    <row r="5" spans="1:48" ht="14.4" x14ac:dyDescent="0.3">
      <c r="A5" s="12" t="s">
        <v>1762</v>
      </c>
      <c r="B5" s="12"/>
      <c r="C5" s="12" t="s">
        <v>35</v>
      </c>
      <c r="D5" s="12" t="s">
        <v>36</v>
      </c>
      <c r="E5" s="43">
        <v>3</v>
      </c>
      <c r="F5" s="8" t="s">
        <v>217</v>
      </c>
      <c r="G5" s="9" t="s">
        <v>791</v>
      </c>
      <c r="H5" s="240">
        <v>36230</v>
      </c>
      <c r="I5" s="326">
        <v>508</v>
      </c>
      <c r="J5" s="326">
        <f t="shared" si="0"/>
        <v>508</v>
      </c>
      <c r="K5" s="311"/>
      <c r="L5" s="276">
        <f t="shared" si="1"/>
        <v>508</v>
      </c>
      <c r="M5" s="277">
        <v>130</v>
      </c>
      <c r="N5" s="13">
        <f t="shared" si="2"/>
        <v>378</v>
      </c>
      <c r="O5" s="140">
        <f t="shared" si="3"/>
        <v>150</v>
      </c>
      <c r="P5" s="141">
        <f t="shared" si="4"/>
        <v>150</v>
      </c>
      <c r="Q5" s="142">
        <f t="shared" si="5"/>
        <v>70</v>
      </c>
      <c r="R5" s="142">
        <f t="shared" si="6"/>
        <v>8</v>
      </c>
      <c r="S5" s="175">
        <f t="shared" si="7"/>
        <v>0</v>
      </c>
      <c r="T5" s="262"/>
      <c r="U5" s="10"/>
      <c r="V5" s="195"/>
      <c r="W5" s="195">
        <v>150</v>
      </c>
      <c r="X5" s="283">
        <v>150</v>
      </c>
      <c r="Y5" s="10"/>
      <c r="Z5" s="138"/>
      <c r="AA5" s="108">
        <f t="shared" si="8"/>
        <v>0</v>
      </c>
      <c r="AB5" s="109">
        <f t="shared" si="9"/>
        <v>0</v>
      </c>
      <c r="AC5" s="109">
        <f t="shared" si="10"/>
        <v>0</v>
      </c>
      <c r="AD5" s="109">
        <f>IFERROR(LARGE($AG5:BF5,1),0)</f>
        <v>70</v>
      </c>
      <c r="AE5" s="109">
        <f>IFERROR(LARGE($AG5:BF5,2),0)</f>
        <v>8</v>
      </c>
      <c r="AF5" s="109">
        <f>IFERROR(LARGE($AG5:BF5,3),0)</f>
        <v>0</v>
      </c>
      <c r="AG5" s="62">
        <v>0</v>
      </c>
      <c r="AH5" s="10"/>
      <c r="AI5" s="10">
        <v>8</v>
      </c>
      <c r="AJ5" s="10"/>
      <c r="AK5" s="10"/>
      <c r="AL5" s="10">
        <v>70</v>
      </c>
      <c r="AM5" s="10">
        <v>0</v>
      </c>
      <c r="AN5" s="10"/>
      <c r="AO5" s="10"/>
      <c r="AP5" s="10"/>
      <c r="AQ5" s="10">
        <v>0</v>
      </c>
      <c r="AR5" s="10"/>
      <c r="AS5" s="10"/>
      <c r="AT5" s="182"/>
      <c r="AU5" s="233"/>
      <c r="AV5" s="192"/>
    </row>
    <row r="6" spans="1:48" ht="14.4" x14ac:dyDescent="0.3">
      <c r="A6" s="11"/>
      <c r="B6" s="11"/>
      <c r="C6" s="11" t="s">
        <v>1136</v>
      </c>
      <c r="D6" s="82" t="s">
        <v>40</v>
      </c>
      <c r="E6" s="43">
        <v>4</v>
      </c>
      <c r="F6" s="8" t="s">
        <v>1135</v>
      </c>
      <c r="G6" s="9" t="s">
        <v>1134</v>
      </c>
      <c r="H6" s="67">
        <v>37025</v>
      </c>
      <c r="I6" s="414">
        <v>438</v>
      </c>
      <c r="J6" s="326">
        <f t="shared" si="0"/>
        <v>438</v>
      </c>
      <c r="K6" s="317">
        <v>98</v>
      </c>
      <c r="L6" s="276">
        <f t="shared" si="1"/>
        <v>340</v>
      </c>
      <c r="M6" s="277"/>
      <c r="N6" s="13">
        <f t="shared" si="2"/>
        <v>340</v>
      </c>
      <c r="O6" s="140">
        <f t="shared" si="3"/>
        <v>195</v>
      </c>
      <c r="P6" s="141">
        <f t="shared" si="4"/>
        <v>145</v>
      </c>
      <c r="Q6" s="142">
        <f t="shared" si="5"/>
        <v>0</v>
      </c>
      <c r="R6" s="142">
        <f t="shared" si="6"/>
        <v>0</v>
      </c>
      <c r="S6" s="175">
        <f t="shared" si="7"/>
        <v>0</v>
      </c>
      <c r="T6" s="262"/>
      <c r="U6" s="84"/>
      <c r="V6" s="195"/>
      <c r="W6" s="195"/>
      <c r="X6" s="283"/>
      <c r="Y6" s="10">
        <v>145</v>
      </c>
      <c r="Z6" s="138">
        <v>195</v>
      </c>
      <c r="AA6" s="108">
        <f t="shared" si="8"/>
        <v>0</v>
      </c>
      <c r="AB6" s="109">
        <f t="shared" si="9"/>
        <v>0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62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82"/>
      <c r="AU6" s="233"/>
      <c r="AV6" s="192"/>
    </row>
    <row r="7" spans="1:48" ht="14.4" x14ac:dyDescent="0.3">
      <c r="A7" s="12" t="s">
        <v>1763</v>
      </c>
      <c r="B7" s="12" t="s">
        <v>360</v>
      </c>
      <c r="C7" s="12" t="s">
        <v>66</v>
      </c>
      <c r="D7" s="12" t="s">
        <v>37</v>
      </c>
      <c r="E7" s="43">
        <v>5</v>
      </c>
      <c r="F7" s="8" t="s">
        <v>898</v>
      </c>
      <c r="G7" s="9" t="s">
        <v>899</v>
      </c>
      <c r="H7" s="240">
        <v>37369</v>
      </c>
      <c r="I7" s="326">
        <v>375</v>
      </c>
      <c r="J7" s="326">
        <f t="shared" si="0"/>
        <v>375</v>
      </c>
      <c r="K7" s="311"/>
      <c r="L7" s="276">
        <f t="shared" si="1"/>
        <v>375</v>
      </c>
      <c r="M7" s="277"/>
      <c r="N7" s="13">
        <f t="shared" si="2"/>
        <v>375</v>
      </c>
      <c r="O7" s="140">
        <f t="shared" si="3"/>
        <v>150</v>
      </c>
      <c r="P7" s="141">
        <f t="shared" si="4"/>
        <v>145</v>
      </c>
      <c r="Q7" s="142">
        <f t="shared" si="5"/>
        <v>80</v>
      </c>
      <c r="R7" s="142">
        <f t="shared" si="6"/>
        <v>0</v>
      </c>
      <c r="S7" s="175">
        <f t="shared" si="7"/>
        <v>0</v>
      </c>
      <c r="T7" s="215"/>
      <c r="U7" s="10">
        <v>145</v>
      </c>
      <c r="V7" s="195"/>
      <c r="W7" s="195">
        <v>150</v>
      </c>
      <c r="X7" s="283">
        <v>80</v>
      </c>
      <c r="Y7" s="10"/>
      <c r="Z7" s="138"/>
      <c r="AA7" s="108">
        <f t="shared" si="8"/>
        <v>80</v>
      </c>
      <c r="AB7" s="109">
        <f t="shared" si="9"/>
        <v>0</v>
      </c>
      <c r="AC7" s="109">
        <f t="shared" si="10"/>
        <v>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6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82"/>
      <c r="AU7" s="233"/>
      <c r="AV7" s="192"/>
    </row>
    <row r="8" spans="1:48" ht="14.4" x14ac:dyDescent="0.3">
      <c r="A8" s="12" t="s">
        <v>1775</v>
      </c>
      <c r="B8" s="12" t="s">
        <v>455</v>
      </c>
      <c r="C8" s="12" t="s">
        <v>456</v>
      </c>
      <c r="D8" s="12" t="s">
        <v>46</v>
      </c>
      <c r="E8" s="43">
        <v>6</v>
      </c>
      <c r="F8" s="8" t="s">
        <v>236</v>
      </c>
      <c r="G8" s="9" t="s">
        <v>579</v>
      </c>
      <c r="H8" s="240">
        <v>36845</v>
      </c>
      <c r="I8" s="326">
        <v>375</v>
      </c>
      <c r="J8" s="326">
        <f t="shared" si="0"/>
        <v>375</v>
      </c>
      <c r="K8" s="311"/>
      <c r="L8" s="276">
        <f t="shared" si="1"/>
        <v>375</v>
      </c>
      <c r="M8" s="277">
        <v>30</v>
      </c>
      <c r="N8" s="13">
        <f t="shared" si="2"/>
        <v>345</v>
      </c>
      <c r="O8" s="140">
        <f t="shared" si="3"/>
        <v>150</v>
      </c>
      <c r="P8" s="141">
        <f t="shared" si="4"/>
        <v>95</v>
      </c>
      <c r="Q8" s="142">
        <f t="shared" si="5"/>
        <v>55</v>
      </c>
      <c r="R8" s="142">
        <f t="shared" si="6"/>
        <v>45</v>
      </c>
      <c r="S8" s="175">
        <f t="shared" si="7"/>
        <v>0</v>
      </c>
      <c r="T8" s="215">
        <v>45</v>
      </c>
      <c r="U8" s="10"/>
      <c r="V8" s="195"/>
      <c r="W8" s="195">
        <v>150</v>
      </c>
      <c r="X8" s="283">
        <v>55</v>
      </c>
      <c r="Y8" s="10">
        <v>95</v>
      </c>
      <c r="Z8" s="138"/>
      <c r="AA8" s="108">
        <f t="shared" si="8"/>
        <v>55</v>
      </c>
      <c r="AB8" s="109">
        <f t="shared" si="9"/>
        <v>45</v>
      </c>
      <c r="AC8" s="109">
        <f t="shared" si="10"/>
        <v>0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82"/>
      <c r="AU8" s="233"/>
      <c r="AV8" s="192"/>
    </row>
    <row r="9" spans="1:48" ht="14.4" x14ac:dyDescent="0.3">
      <c r="A9" s="12" t="s">
        <v>1764</v>
      </c>
      <c r="B9" s="12"/>
      <c r="C9" s="12" t="s">
        <v>1131</v>
      </c>
      <c r="D9" s="12" t="s">
        <v>39</v>
      </c>
      <c r="E9" s="43">
        <v>7</v>
      </c>
      <c r="F9" s="8" t="s">
        <v>1080</v>
      </c>
      <c r="G9" s="9" t="s">
        <v>1081</v>
      </c>
      <c r="H9" s="240">
        <v>37273</v>
      </c>
      <c r="I9" s="326">
        <v>370</v>
      </c>
      <c r="J9" s="326">
        <f t="shared" si="0"/>
        <v>370</v>
      </c>
      <c r="K9" s="311"/>
      <c r="L9" s="276">
        <f t="shared" si="1"/>
        <v>370</v>
      </c>
      <c r="M9" s="277"/>
      <c r="N9" s="13">
        <f t="shared" si="2"/>
        <v>370</v>
      </c>
      <c r="O9" s="140">
        <f t="shared" si="3"/>
        <v>150</v>
      </c>
      <c r="P9" s="141">
        <f t="shared" si="4"/>
        <v>150</v>
      </c>
      <c r="Q9" s="142">
        <f t="shared" si="5"/>
        <v>70</v>
      </c>
      <c r="R9" s="142">
        <f t="shared" si="6"/>
        <v>0</v>
      </c>
      <c r="S9" s="175">
        <f t="shared" si="7"/>
        <v>0</v>
      </c>
      <c r="T9" s="262"/>
      <c r="U9" s="10"/>
      <c r="V9" s="195"/>
      <c r="W9" s="195">
        <v>150</v>
      </c>
      <c r="X9" s="283">
        <v>150</v>
      </c>
      <c r="Y9" s="10"/>
      <c r="Z9" s="138"/>
      <c r="AA9" s="108">
        <f t="shared" si="8"/>
        <v>0</v>
      </c>
      <c r="AB9" s="109">
        <f t="shared" si="9"/>
        <v>0</v>
      </c>
      <c r="AC9" s="109">
        <f t="shared" si="10"/>
        <v>0</v>
      </c>
      <c r="AD9" s="109">
        <f>IFERROR(LARGE($AG9:BF9,1),0)</f>
        <v>70</v>
      </c>
      <c r="AE9" s="109">
        <f>IFERROR(LARGE($AG9:BF9,2),0)</f>
        <v>0</v>
      </c>
      <c r="AF9" s="109">
        <f>IFERROR(LARGE($AG9:BF9,3),0)</f>
        <v>0</v>
      </c>
      <c r="AG9" s="62">
        <v>70</v>
      </c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82">
        <v>0</v>
      </c>
      <c r="AU9" s="233"/>
      <c r="AV9" s="192"/>
    </row>
    <row r="10" spans="1:48" ht="14.4" x14ac:dyDescent="0.3">
      <c r="A10" s="12" t="s">
        <v>1767</v>
      </c>
      <c r="B10" s="12" t="s">
        <v>417</v>
      </c>
      <c r="C10" s="12" t="s">
        <v>70</v>
      </c>
      <c r="D10" s="12" t="s">
        <v>46</v>
      </c>
      <c r="E10" s="43">
        <v>8</v>
      </c>
      <c r="F10" s="8" t="s">
        <v>574</v>
      </c>
      <c r="G10" s="9" t="s">
        <v>575</v>
      </c>
      <c r="H10" s="240">
        <v>36368</v>
      </c>
      <c r="I10" s="326">
        <v>360</v>
      </c>
      <c r="J10" s="326">
        <f t="shared" si="0"/>
        <v>360</v>
      </c>
      <c r="K10" s="311"/>
      <c r="L10" s="276">
        <f t="shared" si="1"/>
        <v>360</v>
      </c>
      <c r="M10" s="277">
        <v>50</v>
      </c>
      <c r="N10" s="13">
        <f t="shared" si="2"/>
        <v>310</v>
      </c>
      <c r="O10" s="140">
        <f t="shared" si="3"/>
        <v>150</v>
      </c>
      <c r="P10" s="141">
        <f t="shared" si="4"/>
        <v>95</v>
      </c>
      <c r="Q10" s="142">
        <f t="shared" si="5"/>
        <v>65</v>
      </c>
      <c r="R10" s="142">
        <f t="shared" si="6"/>
        <v>0</v>
      </c>
      <c r="S10" s="175">
        <f t="shared" si="7"/>
        <v>0</v>
      </c>
      <c r="T10" s="215">
        <v>95</v>
      </c>
      <c r="U10" s="10">
        <v>65</v>
      </c>
      <c r="V10" s="195"/>
      <c r="W10" s="195">
        <v>150</v>
      </c>
      <c r="X10" s="283">
        <v>0</v>
      </c>
      <c r="Y10" s="10"/>
      <c r="Z10" s="138"/>
      <c r="AA10" s="108">
        <f t="shared" si="8"/>
        <v>65</v>
      </c>
      <c r="AB10" s="109">
        <f t="shared" si="9"/>
        <v>0</v>
      </c>
      <c r="AC10" s="109">
        <f t="shared" si="10"/>
        <v>0</v>
      </c>
      <c r="AD10" s="109">
        <f>IFERROR(LARGE($AG10:BF10,1),0)</f>
        <v>0</v>
      </c>
      <c r="AE10" s="109">
        <f>IFERROR(LARGE($AG10:BF10,2),0)</f>
        <v>0</v>
      </c>
      <c r="AF10" s="109">
        <f>IFERROR(LARGE($AG10:BF10,3),0)</f>
        <v>0</v>
      </c>
      <c r="AG10" s="62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82"/>
      <c r="AU10" s="233"/>
      <c r="AV10" s="192"/>
    </row>
    <row r="11" spans="1:48" ht="14.4" x14ac:dyDescent="0.3">
      <c r="A11" s="12" t="s">
        <v>1772</v>
      </c>
      <c r="B11" s="12" t="s">
        <v>371</v>
      </c>
      <c r="C11" s="12" t="s">
        <v>168</v>
      </c>
      <c r="D11" s="12" t="s">
        <v>43</v>
      </c>
      <c r="E11" s="43">
        <v>9</v>
      </c>
      <c r="F11" s="8" t="s">
        <v>222</v>
      </c>
      <c r="G11" s="9" t="s">
        <v>900</v>
      </c>
      <c r="H11" s="240">
        <v>36820</v>
      </c>
      <c r="I11" s="326">
        <v>355</v>
      </c>
      <c r="J11" s="326">
        <f t="shared" si="0"/>
        <v>355</v>
      </c>
      <c r="K11" s="311"/>
      <c r="L11" s="276">
        <f t="shared" si="1"/>
        <v>355</v>
      </c>
      <c r="M11" s="277"/>
      <c r="N11" s="13">
        <f t="shared" si="2"/>
        <v>355</v>
      </c>
      <c r="O11" s="140">
        <f t="shared" si="3"/>
        <v>150</v>
      </c>
      <c r="P11" s="141">
        <f t="shared" si="4"/>
        <v>95</v>
      </c>
      <c r="Q11" s="142">
        <f t="shared" si="5"/>
        <v>95</v>
      </c>
      <c r="R11" s="142">
        <f t="shared" si="6"/>
        <v>15</v>
      </c>
      <c r="S11" s="175">
        <f t="shared" si="7"/>
        <v>0</v>
      </c>
      <c r="T11" s="215"/>
      <c r="U11" s="10">
        <v>95</v>
      </c>
      <c r="V11" s="195"/>
      <c r="W11" s="195">
        <v>150</v>
      </c>
      <c r="X11" s="283">
        <v>15</v>
      </c>
      <c r="Y11" s="10">
        <v>95</v>
      </c>
      <c r="Z11" s="138"/>
      <c r="AA11" s="108">
        <f t="shared" si="8"/>
        <v>95</v>
      </c>
      <c r="AB11" s="109">
        <f t="shared" si="9"/>
        <v>15</v>
      </c>
      <c r="AC11" s="109">
        <f t="shared" si="10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>
        <v>0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82"/>
      <c r="AU11" s="233"/>
      <c r="AV11" s="192"/>
    </row>
    <row r="12" spans="1:48" ht="14.4" x14ac:dyDescent="0.3">
      <c r="A12" s="12" t="s">
        <v>1776</v>
      </c>
      <c r="B12" s="12" t="s">
        <v>536</v>
      </c>
      <c r="C12" s="12" t="s">
        <v>231</v>
      </c>
      <c r="D12" s="12" t="s">
        <v>37</v>
      </c>
      <c r="E12" s="43">
        <v>10</v>
      </c>
      <c r="F12" s="8" t="s">
        <v>226</v>
      </c>
      <c r="G12" s="9" t="s">
        <v>576</v>
      </c>
      <c r="H12" s="240">
        <v>36854</v>
      </c>
      <c r="I12" s="326">
        <v>335</v>
      </c>
      <c r="J12" s="326">
        <f t="shared" si="0"/>
        <v>335</v>
      </c>
      <c r="K12" s="311"/>
      <c r="L12" s="276">
        <f t="shared" si="1"/>
        <v>335</v>
      </c>
      <c r="M12" s="277">
        <v>90</v>
      </c>
      <c r="N12" s="13">
        <f t="shared" si="2"/>
        <v>245</v>
      </c>
      <c r="O12" s="140">
        <f t="shared" si="3"/>
        <v>150</v>
      </c>
      <c r="P12" s="141">
        <f t="shared" si="4"/>
        <v>65</v>
      </c>
      <c r="Q12" s="142">
        <f t="shared" si="5"/>
        <v>30</v>
      </c>
      <c r="R12" s="142">
        <f t="shared" si="6"/>
        <v>0</v>
      </c>
      <c r="S12" s="175">
        <f t="shared" si="7"/>
        <v>0</v>
      </c>
      <c r="T12" s="215">
        <v>65</v>
      </c>
      <c r="U12" s="10"/>
      <c r="V12" s="195"/>
      <c r="W12" s="195">
        <v>150</v>
      </c>
      <c r="X12" s="283">
        <v>30</v>
      </c>
      <c r="Y12" s="10"/>
      <c r="Z12" s="138"/>
      <c r="AA12" s="108">
        <f t="shared" si="8"/>
        <v>30</v>
      </c>
      <c r="AB12" s="109">
        <f t="shared" si="9"/>
        <v>0</v>
      </c>
      <c r="AC12" s="109">
        <f t="shared" si="10"/>
        <v>0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>
        <v>0</v>
      </c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82"/>
      <c r="AU12" s="233"/>
      <c r="AV12" s="192"/>
    </row>
    <row r="13" spans="1:48" ht="14.4" x14ac:dyDescent="0.3">
      <c r="A13" s="12" t="s">
        <v>1771</v>
      </c>
      <c r="B13" s="12" t="s">
        <v>895</v>
      </c>
      <c r="C13" s="12" t="s">
        <v>1133</v>
      </c>
      <c r="D13" s="12" t="s">
        <v>42</v>
      </c>
      <c r="E13" s="43">
        <v>11</v>
      </c>
      <c r="F13" s="8" t="s">
        <v>569</v>
      </c>
      <c r="G13" s="9" t="s">
        <v>901</v>
      </c>
      <c r="H13" s="240">
        <v>36345</v>
      </c>
      <c r="I13" s="326">
        <v>300</v>
      </c>
      <c r="J13" s="326">
        <f t="shared" si="0"/>
        <v>300</v>
      </c>
      <c r="K13" s="311"/>
      <c r="L13" s="276">
        <f t="shared" si="1"/>
        <v>300</v>
      </c>
      <c r="M13" s="277">
        <v>30</v>
      </c>
      <c r="N13" s="13">
        <f t="shared" si="2"/>
        <v>270</v>
      </c>
      <c r="O13" s="140">
        <f t="shared" si="3"/>
        <v>150</v>
      </c>
      <c r="P13" s="141">
        <f t="shared" si="4"/>
        <v>65</v>
      </c>
      <c r="Q13" s="142">
        <f t="shared" si="5"/>
        <v>55</v>
      </c>
      <c r="R13" s="142">
        <f t="shared" si="6"/>
        <v>0</v>
      </c>
      <c r="S13" s="175">
        <f t="shared" si="7"/>
        <v>0</v>
      </c>
      <c r="T13" s="215"/>
      <c r="U13" s="10">
        <v>65</v>
      </c>
      <c r="V13" s="195"/>
      <c r="W13" s="195">
        <v>150</v>
      </c>
      <c r="X13" s="283">
        <v>55</v>
      </c>
      <c r="Y13" s="10"/>
      <c r="Z13" s="138"/>
      <c r="AA13" s="108">
        <f t="shared" si="8"/>
        <v>55</v>
      </c>
      <c r="AB13" s="109">
        <f t="shared" si="9"/>
        <v>0</v>
      </c>
      <c r="AC13" s="109">
        <f t="shared" si="10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62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82"/>
      <c r="AU13" s="233"/>
      <c r="AV13" s="192"/>
    </row>
    <row r="14" spans="1:48" ht="14.4" x14ac:dyDescent="0.3">
      <c r="A14" s="12" t="s">
        <v>1779</v>
      </c>
      <c r="B14" s="12" t="s">
        <v>384</v>
      </c>
      <c r="C14" s="12" t="s">
        <v>141</v>
      </c>
      <c r="D14" s="12" t="s">
        <v>41</v>
      </c>
      <c r="E14" s="43">
        <v>12</v>
      </c>
      <c r="F14" s="8" t="s">
        <v>581</v>
      </c>
      <c r="G14" s="9" t="s">
        <v>582</v>
      </c>
      <c r="H14" s="240">
        <v>36297</v>
      </c>
      <c r="I14" s="326">
        <v>255</v>
      </c>
      <c r="J14" s="326">
        <f t="shared" si="0"/>
        <v>255</v>
      </c>
      <c r="K14" s="311"/>
      <c r="L14" s="276">
        <f t="shared" si="1"/>
        <v>255</v>
      </c>
      <c r="M14" s="277">
        <v>60</v>
      </c>
      <c r="N14" s="13">
        <f t="shared" si="2"/>
        <v>195</v>
      </c>
      <c r="O14" s="140">
        <f t="shared" si="3"/>
        <v>150</v>
      </c>
      <c r="P14" s="141">
        <f t="shared" si="4"/>
        <v>45</v>
      </c>
      <c r="Q14" s="142">
        <f t="shared" si="5"/>
        <v>0</v>
      </c>
      <c r="R14" s="142">
        <f t="shared" si="6"/>
        <v>0</v>
      </c>
      <c r="S14" s="175">
        <f t="shared" si="7"/>
        <v>0</v>
      </c>
      <c r="T14" s="215">
        <v>0</v>
      </c>
      <c r="U14" s="10">
        <v>45</v>
      </c>
      <c r="V14" s="195"/>
      <c r="W14" s="195">
        <v>150</v>
      </c>
      <c r="X14" s="283">
        <v>0</v>
      </c>
      <c r="Y14" s="10"/>
      <c r="Z14" s="138"/>
      <c r="AA14" s="108">
        <f t="shared" si="8"/>
        <v>0</v>
      </c>
      <c r="AB14" s="109">
        <f t="shared" si="9"/>
        <v>0</v>
      </c>
      <c r="AC14" s="109">
        <f t="shared" si="10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62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82"/>
      <c r="AU14" s="233"/>
      <c r="AV14" s="192"/>
    </row>
    <row r="15" spans="1:48" ht="14.4" x14ac:dyDescent="0.3">
      <c r="A15" s="12" t="s">
        <v>1761</v>
      </c>
      <c r="B15" s="12"/>
      <c r="C15" s="12" t="s">
        <v>1132</v>
      </c>
      <c r="D15" s="12" t="s">
        <v>36</v>
      </c>
      <c r="E15" s="43">
        <v>13</v>
      </c>
      <c r="F15" s="8" t="s">
        <v>649</v>
      </c>
      <c r="G15" s="9" t="s">
        <v>1141</v>
      </c>
      <c r="H15" s="240">
        <v>36267</v>
      </c>
      <c r="I15" s="326">
        <v>250</v>
      </c>
      <c r="J15" s="326">
        <f t="shared" si="0"/>
        <v>250</v>
      </c>
      <c r="K15" s="311"/>
      <c r="L15" s="276">
        <f t="shared" si="1"/>
        <v>250</v>
      </c>
      <c r="M15" s="277">
        <v>20</v>
      </c>
      <c r="N15" s="13">
        <f t="shared" si="2"/>
        <v>230</v>
      </c>
      <c r="O15" s="140">
        <f t="shared" si="3"/>
        <v>150</v>
      </c>
      <c r="P15" s="141">
        <f t="shared" si="4"/>
        <v>80</v>
      </c>
      <c r="Q15" s="142">
        <f t="shared" si="5"/>
        <v>0</v>
      </c>
      <c r="R15" s="142">
        <f t="shared" si="6"/>
        <v>0</v>
      </c>
      <c r="S15" s="175">
        <f t="shared" si="7"/>
        <v>0</v>
      </c>
      <c r="T15" s="262"/>
      <c r="U15" s="84"/>
      <c r="V15" s="195">
        <v>150</v>
      </c>
      <c r="W15" s="195"/>
      <c r="X15" s="283">
        <v>80</v>
      </c>
      <c r="Y15" s="10"/>
      <c r="Z15" s="138"/>
      <c r="AA15" s="108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62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82"/>
      <c r="AU15" s="233"/>
      <c r="AV15" s="192"/>
    </row>
    <row r="16" spans="1:48" ht="14.4" x14ac:dyDescent="0.3">
      <c r="A16" s="12" t="s">
        <v>1765</v>
      </c>
      <c r="B16" s="12" t="s">
        <v>587</v>
      </c>
      <c r="C16" s="12" t="s">
        <v>588</v>
      </c>
      <c r="D16" s="12" t="s">
        <v>37</v>
      </c>
      <c r="E16" s="43">
        <v>14</v>
      </c>
      <c r="F16" s="8" t="s">
        <v>218</v>
      </c>
      <c r="G16" s="9" t="s">
        <v>580</v>
      </c>
      <c r="H16" s="240">
        <v>36556</v>
      </c>
      <c r="I16" s="326">
        <v>225</v>
      </c>
      <c r="J16" s="326">
        <f t="shared" si="0"/>
        <v>225</v>
      </c>
      <c r="K16" s="311"/>
      <c r="L16" s="276">
        <f t="shared" si="1"/>
        <v>225</v>
      </c>
      <c r="M16" s="277">
        <v>10</v>
      </c>
      <c r="N16" s="13">
        <f t="shared" si="2"/>
        <v>215</v>
      </c>
      <c r="O16" s="140">
        <f t="shared" si="3"/>
        <v>150</v>
      </c>
      <c r="P16" s="141">
        <f t="shared" si="4"/>
        <v>25</v>
      </c>
      <c r="Q16" s="142">
        <f t="shared" si="5"/>
        <v>25</v>
      </c>
      <c r="R16" s="142">
        <f t="shared" si="6"/>
        <v>15</v>
      </c>
      <c r="S16" s="175">
        <f t="shared" si="7"/>
        <v>0</v>
      </c>
      <c r="T16" s="215">
        <v>25</v>
      </c>
      <c r="U16" s="10">
        <v>25</v>
      </c>
      <c r="V16" s="195">
        <v>150</v>
      </c>
      <c r="W16" s="195"/>
      <c r="X16" s="283">
        <v>15</v>
      </c>
      <c r="Y16" s="10"/>
      <c r="Z16" s="138"/>
      <c r="AA16" s="108">
        <f t="shared" si="8"/>
        <v>25</v>
      </c>
      <c r="AB16" s="109">
        <f t="shared" si="9"/>
        <v>15</v>
      </c>
      <c r="AC16" s="109">
        <f t="shared" si="10"/>
        <v>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62"/>
      <c r="AH16" s="10"/>
      <c r="AI16" s="10">
        <v>0</v>
      </c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82"/>
      <c r="AU16" s="233"/>
      <c r="AV16" s="192"/>
    </row>
    <row r="17" spans="1:48" ht="14.4" x14ac:dyDescent="0.3">
      <c r="A17" s="12" t="s">
        <v>1768</v>
      </c>
      <c r="B17" s="12" t="s">
        <v>589</v>
      </c>
      <c r="C17" s="12" t="s">
        <v>590</v>
      </c>
      <c r="D17" s="12" t="s">
        <v>48</v>
      </c>
      <c r="E17" s="43">
        <v>15</v>
      </c>
      <c r="F17" s="8" t="s">
        <v>583</v>
      </c>
      <c r="G17" s="9" t="s">
        <v>584</v>
      </c>
      <c r="H17" s="240">
        <v>36779</v>
      </c>
      <c r="I17" s="326">
        <v>215</v>
      </c>
      <c r="J17" s="326">
        <f t="shared" si="0"/>
        <v>215</v>
      </c>
      <c r="K17" s="311"/>
      <c r="L17" s="276">
        <f t="shared" si="1"/>
        <v>215</v>
      </c>
      <c r="M17" s="277"/>
      <c r="N17" s="13">
        <f t="shared" si="2"/>
        <v>215</v>
      </c>
      <c r="O17" s="140">
        <f t="shared" si="3"/>
        <v>150</v>
      </c>
      <c r="P17" s="141">
        <f t="shared" si="4"/>
        <v>65</v>
      </c>
      <c r="Q17" s="142">
        <f t="shared" si="5"/>
        <v>0</v>
      </c>
      <c r="R17" s="142">
        <f t="shared" si="6"/>
        <v>0</v>
      </c>
      <c r="S17" s="175">
        <f t="shared" si="7"/>
        <v>0</v>
      </c>
      <c r="T17" s="215">
        <v>0</v>
      </c>
      <c r="U17" s="10"/>
      <c r="V17" s="195">
        <v>150</v>
      </c>
      <c r="W17" s="195"/>
      <c r="X17" s="283">
        <v>0</v>
      </c>
      <c r="Y17" s="10">
        <v>65</v>
      </c>
      <c r="Z17" s="138"/>
      <c r="AA17" s="108">
        <f t="shared" si="8"/>
        <v>0</v>
      </c>
      <c r="AB17" s="109">
        <f t="shared" si="9"/>
        <v>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82"/>
      <c r="AU17" s="233"/>
      <c r="AV17" s="192"/>
    </row>
    <row r="18" spans="1:48" ht="14.4" x14ac:dyDescent="0.3">
      <c r="A18" s="12" t="s">
        <v>1766</v>
      </c>
      <c r="B18" s="12"/>
      <c r="C18" s="12" t="s">
        <v>912</v>
      </c>
      <c r="D18" s="12" t="s">
        <v>38</v>
      </c>
      <c r="E18" s="43">
        <v>16</v>
      </c>
      <c r="F18" s="8" t="s">
        <v>218</v>
      </c>
      <c r="G18" s="9" t="s">
        <v>907</v>
      </c>
      <c r="H18" s="240">
        <v>36717</v>
      </c>
      <c r="I18" s="326">
        <v>180</v>
      </c>
      <c r="J18" s="326">
        <f t="shared" si="0"/>
        <v>180</v>
      </c>
      <c r="K18" s="311"/>
      <c r="L18" s="276">
        <f t="shared" si="1"/>
        <v>180</v>
      </c>
      <c r="M18" s="277"/>
      <c r="N18" s="13">
        <f t="shared" si="2"/>
        <v>180</v>
      </c>
      <c r="O18" s="140">
        <f t="shared" si="3"/>
        <v>150</v>
      </c>
      <c r="P18" s="141">
        <f t="shared" si="4"/>
        <v>30</v>
      </c>
      <c r="Q18" s="142">
        <f t="shared" si="5"/>
        <v>0</v>
      </c>
      <c r="R18" s="142">
        <f t="shared" si="6"/>
        <v>0</v>
      </c>
      <c r="S18" s="175">
        <f t="shared" si="7"/>
        <v>0</v>
      </c>
      <c r="T18" s="262"/>
      <c r="U18" s="84"/>
      <c r="V18" s="195">
        <v>150</v>
      </c>
      <c r="W18" s="195"/>
      <c r="X18" s="283">
        <v>30</v>
      </c>
      <c r="Y18" s="10"/>
      <c r="Z18" s="138"/>
      <c r="AA18" s="108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62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82"/>
      <c r="AU18" s="233"/>
      <c r="AV18" s="192"/>
    </row>
    <row r="19" spans="1:48" ht="14.4" x14ac:dyDescent="0.3">
      <c r="A19" s="12" t="s">
        <v>1769</v>
      </c>
      <c r="B19" s="12"/>
      <c r="C19" s="12" t="s">
        <v>199</v>
      </c>
      <c r="D19" s="12" t="s">
        <v>46</v>
      </c>
      <c r="E19" s="43">
        <v>17</v>
      </c>
      <c r="F19" s="8" t="s">
        <v>243</v>
      </c>
      <c r="G19" s="9" t="s">
        <v>1144</v>
      </c>
      <c r="H19" s="240">
        <v>36600</v>
      </c>
      <c r="I19" s="326">
        <v>150</v>
      </c>
      <c r="J19" s="326">
        <f t="shared" si="0"/>
        <v>150</v>
      </c>
      <c r="K19" s="311"/>
      <c r="L19" s="276">
        <f t="shared" si="1"/>
        <v>150</v>
      </c>
      <c r="M19" s="277"/>
      <c r="N19" s="13">
        <f t="shared" si="2"/>
        <v>150</v>
      </c>
      <c r="O19" s="140">
        <f t="shared" si="3"/>
        <v>150</v>
      </c>
      <c r="P19" s="141">
        <f t="shared" si="4"/>
        <v>0</v>
      </c>
      <c r="Q19" s="142">
        <f t="shared" si="5"/>
        <v>0</v>
      </c>
      <c r="R19" s="142">
        <f t="shared" si="6"/>
        <v>0</v>
      </c>
      <c r="S19" s="175">
        <f t="shared" si="7"/>
        <v>0</v>
      </c>
      <c r="T19" s="262"/>
      <c r="U19" s="84"/>
      <c r="V19" s="195">
        <v>150</v>
      </c>
      <c r="W19" s="195"/>
      <c r="X19" s="283">
        <v>0</v>
      </c>
      <c r="Y19" s="10"/>
      <c r="Z19" s="138"/>
      <c r="AA19" s="108">
        <f t="shared" si="8"/>
        <v>0</v>
      </c>
      <c r="AB19" s="109">
        <f t="shared" si="9"/>
        <v>0</v>
      </c>
      <c r="AC19" s="109">
        <f t="shared" si="10"/>
        <v>0</v>
      </c>
      <c r="AD19" s="109">
        <f>IFERROR(LARGE($AG19:BF19,1),0)</f>
        <v>0</v>
      </c>
      <c r="AE19" s="109">
        <f>IFERROR(LARGE($AG19:BF19,2),0)</f>
        <v>0</v>
      </c>
      <c r="AF19" s="109">
        <f>IFERROR(LARGE($AG19:BF19,3),0)</f>
        <v>0</v>
      </c>
      <c r="AG19" s="62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82"/>
      <c r="AU19" s="233"/>
      <c r="AV19" s="192"/>
    </row>
    <row r="20" spans="1:48" ht="14.4" x14ac:dyDescent="0.3">
      <c r="A20" s="12" t="s">
        <v>1770</v>
      </c>
      <c r="B20" s="12"/>
      <c r="C20" s="12" t="s">
        <v>1143</v>
      </c>
      <c r="D20" s="12" t="s">
        <v>42</v>
      </c>
      <c r="E20" s="43">
        <v>18</v>
      </c>
      <c r="F20" s="8" t="s">
        <v>217</v>
      </c>
      <c r="G20" s="9" t="s">
        <v>1142</v>
      </c>
      <c r="H20" s="240">
        <v>36571</v>
      </c>
      <c r="I20" s="326">
        <v>150</v>
      </c>
      <c r="J20" s="326">
        <f t="shared" si="0"/>
        <v>150</v>
      </c>
      <c r="K20" s="311"/>
      <c r="L20" s="276">
        <f t="shared" si="1"/>
        <v>150</v>
      </c>
      <c r="M20" s="277"/>
      <c r="N20" s="13">
        <f t="shared" si="2"/>
        <v>150</v>
      </c>
      <c r="O20" s="140">
        <f t="shared" si="3"/>
        <v>150</v>
      </c>
      <c r="P20" s="141">
        <f t="shared" si="4"/>
        <v>0</v>
      </c>
      <c r="Q20" s="142">
        <f t="shared" si="5"/>
        <v>0</v>
      </c>
      <c r="R20" s="142">
        <f t="shared" si="6"/>
        <v>0</v>
      </c>
      <c r="S20" s="175">
        <f t="shared" si="7"/>
        <v>0</v>
      </c>
      <c r="T20" s="262"/>
      <c r="U20" s="84"/>
      <c r="V20" s="195">
        <v>150</v>
      </c>
      <c r="W20" s="195"/>
      <c r="X20" s="283">
        <v>0</v>
      </c>
      <c r="Y20" s="10"/>
      <c r="Z20" s="138"/>
      <c r="AA20" s="108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82"/>
      <c r="AU20" s="233"/>
      <c r="AV20" s="192"/>
    </row>
    <row r="21" spans="1:48" ht="14.4" x14ac:dyDescent="0.3">
      <c r="A21" s="12" t="s">
        <v>2914</v>
      </c>
      <c r="B21" s="308" t="s">
        <v>2915</v>
      </c>
      <c r="C21" s="12" t="s">
        <v>2916</v>
      </c>
      <c r="D21" s="12" t="s">
        <v>1170</v>
      </c>
      <c r="E21" s="43">
        <v>19</v>
      </c>
      <c r="F21" s="8" t="s">
        <v>2917</v>
      </c>
      <c r="G21" s="9" t="s">
        <v>2918</v>
      </c>
      <c r="H21" s="240">
        <v>37199</v>
      </c>
      <c r="I21" s="326">
        <v>128</v>
      </c>
      <c r="J21" s="326">
        <v>128</v>
      </c>
      <c r="K21" s="317">
        <f>0.5*(L21)</f>
        <v>127.5</v>
      </c>
      <c r="L21" s="321">
        <f t="shared" si="1"/>
        <v>255</v>
      </c>
      <c r="M21" s="10">
        <v>20</v>
      </c>
      <c r="N21" s="500">
        <f t="shared" si="2"/>
        <v>235</v>
      </c>
      <c r="O21" s="501">
        <f>IFERROR(LARGE($T21:Z21, 1),0)</f>
        <v>150</v>
      </c>
      <c r="P21" s="499">
        <f t="shared" si="4"/>
        <v>45</v>
      </c>
      <c r="Q21" s="142">
        <f t="shared" si="5"/>
        <v>30</v>
      </c>
      <c r="R21" s="142">
        <f t="shared" si="6"/>
        <v>10</v>
      </c>
      <c r="S21" s="175">
        <f t="shared" si="7"/>
        <v>0</v>
      </c>
      <c r="T21" s="403">
        <v>10</v>
      </c>
      <c r="U21" s="377">
        <v>45</v>
      </c>
      <c r="V21" s="485"/>
      <c r="W21" s="485">
        <v>150</v>
      </c>
      <c r="X21" s="397">
        <v>30</v>
      </c>
      <c r="Y21" s="111"/>
      <c r="Z21" s="334"/>
      <c r="AA21" s="108">
        <f t="shared" si="8"/>
        <v>30</v>
      </c>
      <c r="AB21" s="109">
        <f t="shared" si="9"/>
        <v>10</v>
      </c>
      <c r="AC21" s="109">
        <f t="shared" si="10"/>
        <v>0</v>
      </c>
      <c r="AD21" s="109">
        <f>IFERROR(LARGE($AG21:AR21,1),0)</f>
        <v>0</v>
      </c>
      <c r="AE21" s="109">
        <f>IFERROR(LARGE($AG21:AO21,2),0)</f>
        <v>0</v>
      </c>
      <c r="AF21" s="109">
        <f>IFERROR(LARGE($AG21:AR21,3),0)</f>
        <v>0</v>
      </c>
      <c r="AG21" s="98"/>
      <c r="AH21" s="11"/>
      <c r="AI21" s="11"/>
      <c r="AJ21" s="11"/>
      <c r="AK21" s="10"/>
      <c r="AL21" s="10"/>
      <c r="AM21" s="10"/>
      <c r="AN21" s="10"/>
      <c r="AO21" s="10"/>
      <c r="AP21" s="80"/>
      <c r="AQ21" s="10"/>
      <c r="AR21" s="10"/>
      <c r="AS21" s="10"/>
      <c r="AT21" s="182"/>
      <c r="AU21" s="233"/>
      <c r="AV21" s="192"/>
    </row>
    <row r="22" spans="1:48" ht="14.4" x14ac:dyDescent="0.3">
      <c r="A22" s="12" t="s">
        <v>2894</v>
      </c>
      <c r="B22" s="308" t="s">
        <v>2895</v>
      </c>
      <c r="C22" s="12" t="s">
        <v>2896</v>
      </c>
      <c r="D22" s="12" t="s">
        <v>37</v>
      </c>
      <c r="E22" s="43">
        <v>20</v>
      </c>
      <c r="F22" s="8" t="s">
        <v>234</v>
      </c>
      <c r="G22" s="9" t="s">
        <v>2897</v>
      </c>
      <c r="H22" s="240">
        <v>36962</v>
      </c>
      <c r="I22" s="326">
        <v>115</v>
      </c>
      <c r="J22" s="326">
        <v>115</v>
      </c>
      <c r="K22" s="317">
        <f>0.5*(L22)</f>
        <v>115</v>
      </c>
      <c r="L22" s="321">
        <f t="shared" si="1"/>
        <v>230</v>
      </c>
      <c r="M22" s="10">
        <v>20</v>
      </c>
      <c r="N22" s="500">
        <f t="shared" si="2"/>
        <v>210</v>
      </c>
      <c r="O22" s="501">
        <f>IFERROR(LARGE($T22:Z22, 1),0)</f>
        <v>150</v>
      </c>
      <c r="P22" s="499">
        <f t="shared" si="4"/>
        <v>45</v>
      </c>
      <c r="Q22" s="142">
        <f t="shared" si="5"/>
        <v>15</v>
      </c>
      <c r="R22" s="142">
        <f t="shared" si="6"/>
        <v>0</v>
      </c>
      <c r="S22" s="175">
        <f t="shared" si="7"/>
        <v>0</v>
      </c>
      <c r="T22" s="335"/>
      <c r="U22" s="377">
        <v>45</v>
      </c>
      <c r="V22" s="485">
        <v>150</v>
      </c>
      <c r="W22" s="485"/>
      <c r="X22" s="397">
        <v>15</v>
      </c>
      <c r="Y22" s="111"/>
      <c r="Z22" s="334"/>
      <c r="AA22" s="108">
        <f t="shared" si="8"/>
        <v>15</v>
      </c>
      <c r="AB22" s="109">
        <f t="shared" si="9"/>
        <v>0</v>
      </c>
      <c r="AC22" s="109">
        <f t="shared" si="10"/>
        <v>0</v>
      </c>
      <c r="AD22" s="109">
        <f>IFERROR(LARGE($AG22:AR22,1),0)</f>
        <v>0</v>
      </c>
      <c r="AE22" s="109">
        <f>IFERROR(LARGE($AG22:AO22,2),0)</f>
        <v>0</v>
      </c>
      <c r="AF22" s="109">
        <f>IFERROR(LARGE($AG22:AR22,3),0)</f>
        <v>0</v>
      </c>
      <c r="AG22" s="98"/>
      <c r="AH22" s="11"/>
      <c r="AI22" s="11"/>
      <c r="AJ22" s="11"/>
      <c r="AK22" s="10"/>
      <c r="AL22" s="10"/>
      <c r="AM22" s="10"/>
      <c r="AN22" s="10"/>
      <c r="AO22" s="10"/>
      <c r="AP22" s="80"/>
      <c r="AQ22" s="10"/>
      <c r="AR22" s="10"/>
      <c r="AS22" s="10"/>
      <c r="AT22" s="182"/>
      <c r="AU22" s="233"/>
      <c r="AV22" s="192"/>
    </row>
    <row r="23" spans="1:48" ht="14.4" x14ac:dyDescent="0.3">
      <c r="A23" s="12" t="s">
        <v>1773</v>
      </c>
      <c r="B23" s="12" t="s">
        <v>896</v>
      </c>
      <c r="C23" s="12" t="s">
        <v>897</v>
      </c>
      <c r="D23" s="12" t="s">
        <v>37</v>
      </c>
      <c r="E23" s="43">
        <v>21</v>
      </c>
      <c r="F23" s="8" t="s">
        <v>217</v>
      </c>
      <c r="G23" s="9" t="s">
        <v>902</v>
      </c>
      <c r="H23" s="240">
        <v>36675</v>
      </c>
      <c r="I23" s="326">
        <v>110</v>
      </c>
      <c r="J23" s="326">
        <f>SUM(K23,L23)</f>
        <v>110</v>
      </c>
      <c r="K23" s="311"/>
      <c r="L23" s="276">
        <f t="shared" si="1"/>
        <v>110</v>
      </c>
      <c r="M23" s="277"/>
      <c r="N23" s="13">
        <f t="shared" si="2"/>
        <v>110</v>
      </c>
      <c r="O23" s="140">
        <f>IFERROR(LARGE(T23:Z23, 1),0)</f>
        <v>110</v>
      </c>
      <c r="P23" s="141">
        <f t="shared" si="4"/>
        <v>0</v>
      </c>
      <c r="Q23" s="142">
        <f t="shared" si="5"/>
        <v>0</v>
      </c>
      <c r="R23" s="142">
        <f t="shared" si="6"/>
        <v>0</v>
      </c>
      <c r="S23" s="175">
        <f t="shared" si="7"/>
        <v>0</v>
      </c>
      <c r="T23" s="262"/>
      <c r="U23" s="84">
        <v>0</v>
      </c>
      <c r="V23" s="195">
        <v>110</v>
      </c>
      <c r="W23" s="195"/>
      <c r="X23" s="283">
        <v>0</v>
      </c>
      <c r="Y23" s="10"/>
      <c r="Z23" s="138"/>
      <c r="AA23" s="108">
        <f t="shared" si="8"/>
        <v>0</v>
      </c>
      <c r="AB23" s="109">
        <f t="shared" si="9"/>
        <v>0</v>
      </c>
      <c r="AC23" s="109">
        <f t="shared" si="10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82"/>
      <c r="AU23" s="233"/>
      <c r="AV23" s="192"/>
    </row>
    <row r="24" spans="1:48" ht="14.4" x14ac:dyDescent="0.3">
      <c r="A24" s="12" t="s">
        <v>1758</v>
      </c>
      <c r="B24" s="12" t="s">
        <v>492</v>
      </c>
      <c r="C24" s="12" t="s">
        <v>229</v>
      </c>
      <c r="D24" s="12" t="s">
        <v>39</v>
      </c>
      <c r="E24" s="43">
        <v>22</v>
      </c>
      <c r="F24" s="8" t="s">
        <v>223</v>
      </c>
      <c r="G24" s="9" t="s">
        <v>577</v>
      </c>
      <c r="H24" s="240">
        <v>36621</v>
      </c>
      <c r="I24" s="326">
        <v>110</v>
      </c>
      <c r="J24" s="326">
        <f>SUM(K24,L24)</f>
        <v>110</v>
      </c>
      <c r="K24" s="311"/>
      <c r="L24" s="276">
        <f t="shared" si="1"/>
        <v>110</v>
      </c>
      <c r="M24" s="277"/>
      <c r="N24" s="13">
        <f t="shared" si="2"/>
        <v>110</v>
      </c>
      <c r="O24" s="140">
        <f>IFERROR(LARGE(T24:Z24, 1),0)</f>
        <v>65</v>
      </c>
      <c r="P24" s="141">
        <f t="shared" si="4"/>
        <v>45</v>
      </c>
      <c r="Q24" s="142">
        <f t="shared" si="5"/>
        <v>0</v>
      </c>
      <c r="R24" s="142">
        <f t="shared" si="6"/>
        <v>0</v>
      </c>
      <c r="S24" s="175">
        <f t="shared" si="7"/>
        <v>0</v>
      </c>
      <c r="T24" s="215">
        <v>65</v>
      </c>
      <c r="U24" s="10">
        <v>45</v>
      </c>
      <c r="V24" s="195"/>
      <c r="W24" s="195"/>
      <c r="X24" s="283"/>
      <c r="Y24" s="10"/>
      <c r="Z24" s="138"/>
      <c r="AA24" s="108">
        <f t="shared" si="8"/>
        <v>0</v>
      </c>
      <c r="AB24" s="109">
        <f t="shared" si="9"/>
        <v>0</v>
      </c>
      <c r="AC24" s="109">
        <f t="shared" si="10"/>
        <v>0</v>
      </c>
      <c r="AD24" s="109">
        <f>IFERROR(LARGE($AG24:BF24,1),0)</f>
        <v>0</v>
      </c>
      <c r="AE24" s="109">
        <f>IFERROR(LARGE($AG24:BF24,2),0)</f>
        <v>0</v>
      </c>
      <c r="AF24" s="109">
        <f>IFERROR(LARGE($AG24:BF24,3),0)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82"/>
      <c r="AU24" s="233"/>
      <c r="AV24" s="192"/>
    </row>
    <row r="25" spans="1:48" ht="14.4" x14ac:dyDescent="0.3">
      <c r="A25" s="12" t="s">
        <v>1774</v>
      </c>
      <c r="B25" s="12"/>
      <c r="C25" s="12" t="s">
        <v>181</v>
      </c>
      <c r="D25" s="12" t="s">
        <v>36</v>
      </c>
      <c r="E25" s="43">
        <v>23</v>
      </c>
      <c r="F25" s="8" t="s">
        <v>215</v>
      </c>
      <c r="G25" s="9" t="s">
        <v>1348</v>
      </c>
      <c r="H25" s="240">
        <v>36603</v>
      </c>
      <c r="I25" s="326">
        <v>110</v>
      </c>
      <c r="J25" s="326">
        <f>SUM(K25,L25)</f>
        <v>110</v>
      </c>
      <c r="K25" s="311"/>
      <c r="L25" s="276">
        <f t="shared" si="1"/>
        <v>110</v>
      </c>
      <c r="M25" s="277"/>
      <c r="N25" s="13">
        <f t="shared" si="2"/>
        <v>110</v>
      </c>
      <c r="O25" s="140">
        <f>IFERROR(LARGE(T25:Z25, 1),0)</f>
        <v>110</v>
      </c>
      <c r="P25" s="141">
        <f t="shared" si="4"/>
        <v>0</v>
      </c>
      <c r="Q25" s="142">
        <f t="shared" si="5"/>
        <v>0</v>
      </c>
      <c r="R25" s="142">
        <f t="shared" si="6"/>
        <v>0</v>
      </c>
      <c r="S25" s="175">
        <f t="shared" si="7"/>
        <v>0</v>
      </c>
      <c r="T25" s="262"/>
      <c r="U25" s="84"/>
      <c r="V25" s="195">
        <v>110</v>
      </c>
      <c r="W25" s="195"/>
      <c r="X25" s="283"/>
      <c r="Y25" s="10"/>
      <c r="Z25" s="138"/>
      <c r="AA25" s="108">
        <f t="shared" si="8"/>
        <v>0</v>
      </c>
      <c r="AB25" s="109">
        <f t="shared" si="9"/>
        <v>0</v>
      </c>
      <c r="AC25" s="109">
        <f t="shared" si="10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6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82"/>
      <c r="AU25" s="233"/>
      <c r="AV25" s="192"/>
    </row>
    <row r="26" spans="1:48" ht="14.4" x14ac:dyDescent="0.3">
      <c r="A26" s="12" t="s">
        <v>2889</v>
      </c>
      <c r="B26" s="308" t="s">
        <v>414</v>
      </c>
      <c r="C26" s="12" t="s">
        <v>82</v>
      </c>
      <c r="D26" s="12" t="s">
        <v>46</v>
      </c>
      <c r="E26" s="43">
        <v>24</v>
      </c>
      <c r="F26" s="8" t="s">
        <v>223</v>
      </c>
      <c r="G26" s="9" t="s">
        <v>2129</v>
      </c>
      <c r="H26" s="240">
        <v>36897</v>
      </c>
      <c r="I26" s="326">
        <v>105</v>
      </c>
      <c r="J26" s="326">
        <v>105</v>
      </c>
      <c r="K26" s="317">
        <f>0.5*(L26)</f>
        <v>105</v>
      </c>
      <c r="L26" s="321">
        <f t="shared" si="1"/>
        <v>210</v>
      </c>
      <c r="M26" s="10">
        <v>70</v>
      </c>
      <c r="N26" s="500">
        <f t="shared" si="2"/>
        <v>140</v>
      </c>
      <c r="O26" s="501">
        <f>IFERROR(LARGE($T26:Z26, 1),0)</f>
        <v>95</v>
      </c>
      <c r="P26" s="499">
        <f t="shared" si="4"/>
        <v>45</v>
      </c>
      <c r="Q26" s="142">
        <f t="shared" si="5"/>
        <v>0</v>
      </c>
      <c r="R26" s="142">
        <f t="shared" si="6"/>
        <v>0</v>
      </c>
      <c r="S26" s="175">
        <f t="shared" si="7"/>
        <v>0</v>
      </c>
      <c r="T26" s="403">
        <v>45</v>
      </c>
      <c r="U26" s="377">
        <v>95</v>
      </c>
      <c r="V26" s="485"/>
      <c r="W26" s="485"/>
      <c r="X26" s="397"/>
      <c r="Y26" s="111"/>
      <c r="Z26" s="334"/>
      <c r="AA26" s="108">
        <f t="shared" si="8"/>
        <v>0</v>
      </c>
      <c r="AB26" s="109">
        <f t="shared" si="9"/>
        <v>0</v>
      </c>
      <c r="AC26" s="109">
        <f t="shared" si="10"/>
        <v>0</v>
      </c>
      <c r="AD26" s="109">
        <f>IFERROR(LARGE($AG26:AR26,1),0)</f>
        <v>0</v>
      </c>
      <c r="AE26" s="109">
        <f>IFERROR(LARGE($AG26:AO26,2),0)</f>
        <v>0</v>
      </c>
      <c r="AF26" s="109">
        <f>IFERROR(LARGE($AG26:AR26,3),0)</f>
        <v>0</v>
      </c>
      <c r="AG26" s="98">
        <v>0</v>
      </c>
      <c r="AH26" s="11"/>
      <c r="AI26" s="11"/>
      <c r="AJ26" s="11"/>
      <c r="AK26" s="10"/>
      <c r="AL26" s="10"/>
      <c r="AM26" s="10"/>
      <c r="AN26" s="10"/>
      <c r="AO26" s="10"/>
      <c r="AP26" s="80"/>
      <c r="AQ26" s="10"/>
      <c r="AR26" s="10"/>
      <c r="AS26" s="10"/>
      <c r="AT26" s="182"/>
      <c r="AU26" s="233"/>
      <c r="AV26" s="192"/>
    </row>
    <row r="27" spans="1:48" ht="14.4" x14ac:dyDescent="0.3">
      <c r="A27" s="12" t="s">
        <v>1781</v>
      </c>
      <c r="B27" s="12" t="s">
        <v>530</v>
      </c>
      <c r="C27" s="12" t="s">
        <v>227</v>
      </c>
      <c r="D27" s="12" t="s">
        <v>89</v>
      </c>
      <c r="E27" s="43">
        <v>25</v>
      </c>
      <c r="F27" s="8" t="s">
        <v>215</v>
      </c>
      <c r="G27" s="9" t="s">
        <v>903</v>
      </c>
      <c r="H27" s="240">
        <v>36946</v>
      </c>
      <c r="I27" s="326">
        <v>80</v>
      </c>
      <c r="J27" s="326">
        <f>SUM(K27,L27)</f>
        <v>80</v>
      </c>
      <c r="K27" s="317">
        <v>80</v>
      </c>
      <c r="L27" s="276">
        <f t="shared" si="1"/>
        <v>0</v>
      </c>
      <c r="M27" s="277"/>
      <c r="N27" s="13">
        <f t="shared" si="2"/>
        <v>0</v>
      </c>
      <c r="O27" s="140">
        <f>IFERROR(LARGE(T27:Z27, 1),0)</f>
        <v>0</v>
      </c>
      <c r="P27" s="141">
        <f t="shared" si="4"/>
        <v>0</v>
      </c>
      <c r="Q27" s="142">
        <f t="shared" si="5"/>
        <v>0</v>
      </c>
      <c r="R27" s="142">
        <f t="shared" si="6"/>
        <v>0</v>
      </c>
      <c r="S27" s="175">
        <f t="shared" si="7"/>
        <v>0</v>
      </c>
      <c r="T27" s="262"/>
      <c r="U27" s="84">
        <v>0</v>
      </c>
      <c r="V27" s="195"/>
      <c r="W27" s="195"/>
      <c r="X27" s="283"/>
      <c r="Y27" s="10"/>
      <c r="Z27" s="138"/>
      <c r="AA27" s="108">
        <f t="shared" si="8"/>
        <v>0</v>
      </c>
      <c r="AB27" s="109">
        <f t="shared" si="9"/>
        <v>0</v>
      </c>
      <c r="AC27" s="109">
        <f t="shared" si="10"/>
        <v>0</v>
      </c>
      <c r="AD27" s="109">
        <f>IFERROR(LARGE($AG27:BF27,1),0)</f>
        <v>0</v>
      </c>
      <c r="AE27" s="109">
        <f>IFERROR(LARGE($AG27:BF27,2),0)</f>
        <v>0</v>
      </c>
      <c r="AF27" s="109">
        <f>IFERROR(LARGE($AG27:BF27,3),0)</f>
        <v>0</v>
      </c>
      <c r="AG27" s="62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82"/>
      <c r="AU27" s="233"/>
      <c r="AV27" s="192"/>
    </row>
    <row r="28" spans="1:48" ht="14.4" x14ac:dyDescent="0.3">
      <c r="A28" s="12" t="s">
        <v>2912</v>
      </c>
      <c r="B28" s="308" t="s">
        <v>2794</v>
      </c>
      <c r="C28" s="12" t="s">
        <v>1729</v>
      </c>
      <c r="D28" s="12" t="s">
        <v>36</v>
      </c>
      <c r="E28" s="43">
        <v>26</v>
      </c>
      <c r="F28" s="8" t="s">
        <v>222</v>
      </c>
      <c r="G28" s="9" t="s">
        <v>2913</v>
      </c>
      <c r="H28" s="240">
        <v>37187</v>
      </c>
      <c r="I28" s="326">
        <v>75</v>
      </c>
      <c r="J28" s="326">
        <v>75</v>
      </c>
      <c r="K28" s="317">
        <f>0.5*(L28)</f>
        <v>75</v>
      </c>
      <c r="L28" s="321">
        <f t="shared" si="1"/>
        <v>150</v>
      </c>
      <c r="M28" s="10"/>
      <c r="N28" s="500">
        <f t="shared" si="2"/>
        <v>150</v>
      </c>
      <c r="O28" s="501">
        <f>IFERROR(LARGE($T28:Z28, 1),0)</f>
        <v>150</v>
      </c>
      <c r="P28" s="499">
        <f t="shared" si="4"/>
        <v>0</v>
      </c>
      <c r="Q28" s="142">
        <f t="shared" si="5"/>
        <v>0</v>
      </c>
      <c r="R28" s="142">
        <f t="shared" si="6"/>
        <v>0</v>
      </c>
      <c r="S28" s="175">
        <f t="shared" si="7"/>
        <v>0</v>
      </c>
      <c r="T28" s="403">
        <v>0</v>
      </c>
      <c r="U28" s="377"/>
      <c r="V28" s="485">
        <v>150</v>
      </c>
      <c r="W28" s="485"/>
      <c r="X28" s="397">
        <v>0</v>
      </c>
      <c r="Y28" s="111"/>
      <c r="Z28" s="334"/>
      <c r="AA28" s="108">
        <f t="shared" si="8"/>
        <v>0</v>
      </c>
      <c r="AB28" s="109">
        <f t="shared" si="9"/>
        <v>0</v>
      </c>
      <c r="AC28" s="109">
        <f t="shared" si="10"/>
        <v>0</v>
      </c>
      <c r="AD28" s="109">
        <f>IFERROR(LARGE($AG28:AR28,1),0)</f>
        <v>0</v>
      </c>
      <c r="AE28" s="109">
        <f>IFERROR(LARGE($AG28:AO28,2),0)</f>
        <v>0</v>
      </c>
      <c r="AF28" s="109">
        <f>IFERROR(LARGE($AG28:AR28,3),0)</f>
        <v>0</v>
      </c>
      <c r="AG28" s="98"/>
      <c r="AH28" s="11"/>
      <c r="AI28" s="11"/>
      <c r="AJ28" s="11"/>
      <c r="AK28" s="10"/>
      <c r="AL28" s="10"/>
      <c r="AM28" s="10"/>
      <c r="AN28" s="10"/>
      <c r="AO28" s="10"/>
      <c r="AP28" s="80"/>
      <c r="AQ28" s="10"/>
      <c r="AR28" s="10"/>
      <c r="AS28" s="10"/>
      <c r="AT28" s="182"/>
      <c r="AU28" s="233"/>
      <c r="AV28" s="192"/>
    </row>
    <row r="29" spans="1:48" ht="14.4" x14ac:dyDescent="0.3">
      <c r="A29" s="12" t="s">
        <v>2903</v>
      </c>
      <c r="B29" s="308" t="s">
        <v>2904</v>
      </c>
      <c r="C29" s="12" t="s">
        <v>1627</v>
      </c>
      <c r="D29" s="12" t="s">
        <v>46</v>
      </c>
      <c r="E29" s="43">
        <v>27</v>
      </c>
      <c r="F29" s="8" t="s">
        <v>222</v>
      </c>
      <c r="G29" s="9" t="s">
        <v>2726</v>
      </c>
      <c r="H29" s="240">
        <v>37099</v>
      </c>
      <c r="I29" s="326">
        <v>75</v>
      </c>
      <c r="J29" s="326">
        <v>75</v>
      </c>
      <c r="K29" s="317">
        <f>0.5*(L29)</f>
        <v>75</v>
      </c>
      <c r="L29" s="321">
        <f t="shared" si="1"/>
        <v>150</v>
      </c>
      <c r="M29" s="10"/>
      <c r="N29" s="500">
        <f t="shared" si="2"/>
        <v>150</v>
      </c>
      <c r="O29" s="501">
        <f>IFERROR(LARGE($T29:Z29, 1),0)</f>
        <v>150</v>
      </c>
      <c r="P29" s="499">
        <f t="shared" si="4"/>
        <v>0</v>
      </c>
      <c r="Q29" s="142">
        <f t="shared" si="5"/>
        <v>0</v>
      </c>
      <c r="R29" s="142">
        <f t="shared" si="6"/>
        <v>0</v>
      </c>
      <c r="S29" s="175">
        <f t="shared" si="7"/>
        <v>0</v>
      </c>
      <c r="T29" s="335"/>
      <c r="U29" s="377"/>
      <c r="V29" s="485">
        <v>150</v>
      </c>
      <c r="W29" s="485"/>
      <c r="X29" s="397">
        <v>0</v>
      </c>
      <c r="Y29" s="111"/>
      <c r="Z29" s="334"/>
      <c r="AA29" s="108">
        <f t="shared" si="8"/>
        <v>0</v>
      </c>
      <c r="AB29" s="109">
        <f t="shared" si="9"/>
        <v>0</v>
      </c>
      <c r="AC29" s="109">
        <f t="shared" si="10"/>
        <v>0</v>
      </c>
      <c r="AD29" s="109">
        <f>IFERROR(LARGE($AG29:AR29,1),0)</f>
        <v>0</v>
      </c>
      <c r="AE29" s="109">
        <f>IFERROR(LARGE($AG29:AO29,2),0)</f>
        <v>0</v>
      </c>
      <c r="AF29" s="109">
        <f>IFERROR(LARGE($AG29:AR29,3),0)</f>
        <v>0</v>
      </c>
      <c r="AG29" s="98"/>
      <c r="AH29" s="11"/>
      <c r="AI29" s="11"/>
      <c r="AJ29" s="11"/>
      <c r="AK29" s="10"/>
      <c r="AL29" s="10"/>
      <c r="AM29" s="10"/>
      <c r="AN29" s="10"/>
      <c r="AO29" s="10"/>
      <c r="AP29" s="80"/>
      <c r="AQ29" s="10"/>
      <c r="AR29" s="10"/>
      <c r="AS29" s="10"/>
      <c r="AT29" s="182"/>
      <c r="AU29" s="233"/>
      <c r="AV29" s="192"/>
    </row>
    <row r="30" spans="1:48" ht="14.4" x14ac:dyDescent="0.3">
      <c r="A30" s="11"/>
      <c r="B30" s="11"/>
      <c r="C30" s="11"/>
      <c r="D30" s="82" t="s">
        <v>37</v>
      </c>
      <c r="E30" s="43">
        <v>28</v>
      </c>
      <c r="F30" s="8" t="s">
        <v>234</v>
      </c>
      <c r="G30" s="9" t="s">
        <v>592</v>
      </c>
      <c r="H30" s="67">
        <v>36643</v>
      </c>
      <c r="I30" s="414">
        <v>70</v>
      </c>
      <c r="J30" s="326">
        <f>SUM(K30,L30)</f>
        <v>70</v>
      </c>
      <c r="K30" s="329"/>
      <c r="L30" s="276">
        <f t="shared" si="1"/>
        <v>70</v>
      </c>
      <c r="M30" s="277">
        <v>70</v>
      </c>
      <c r="N30" s="13">
        <f t="shared" si="2"/>
        <v>0</v>
      </c>
      <c r="O30" s="140">
        <f>IFERROR(LARGE(T30:Z30, 1),0)</f>
        <v>0</v>
      </c>
      <c r="P30" s="141">
        <f t="shared" si="4"/>
        <v>0</v>
      </c>
      <c r="Q30" s="142">
        <f t="shared" si="5"/>
        <v>0</v>
      </c>
      <c r="R30" s="142">
        <f t="shared" si="6"/>
        <v>0</v>
      </c>
      <c r="S30" s="175">
        <f t="shared" si="7"/>
        <v>0</v>
      </c>
      <c r="T30" s="262"/>
      <c r="U30" s="84"/>
      <c r="V30" s="195"/>
      <c r="W30" s="195"/>
      <c r="X30" s="283"/>
      <c r="Y30" s="10"/>
      <c r="Z30" s="138"/>
      <c r="AA30" s="108">
        <f t="shared" si="8"/>
        <v>0</v>
      </c>
      <c r="AB30" s="109">
        <f t="shared" si="9"/>
        <v>0</v>
      </c>
      <c r="AC30" s="109">
        <f t="shared" si="10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62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82"/>
      <c r="AU30" s="233"/>
      <c r="AV30" s="192"/>
    </row>
    <row r="31" spans="1:48" ht="14.4" x14ac:dyDescent="0.3">
      <c r="A31" s="12" t="s">
        <v>1778</v>
      </c>
      <c r="B31" s="12"/>
      <c r="C31" s="12" t="s">
        <v>170</v>
      </c>
      <c r="D31" s="12" t="s">
        <v>37</v>
      </c>
      <c r="E31" s="43">
        <v>29</v>
      </c>
      <c r="F31" s="8" t="s">
        <v>1487</v>
      </c>
      <c r="G31" s="9" t="s">
        <v>1486</v>
      </c>
      <c r="H31" s="240">
        <v>36176</v>
      </c>
      <c r="I31" s="326">
        <v>60</v>
      </c>
      <c r="J31" s="326">
        <f>SUM(K31,L31)</f>
        <v>60</v>
      </c>
      <c r="K31" s="311"/>
      <c r="L31" s="276">
        <f t="shared" si="1"/>
        <v>60</v>
      </c>
      <c r="M31" s="277"/>
      <c r="N31" s="13">
        <f t="shared" si="2"/>
        <v>60</v>
      </c>
      <c r="O31" s="140">
        <f>IFERROR(LARGE(T31:Z31, 1),0)</f>
        <v>60</v>
      </c>
      <c r="P31" s="141">
        <f t="shared" si="4"/>
        <v>0</v>
      </c>
      <c r="Q31" s="142">
        <f t="shared" si="5"/>
        <v>0</v>
      </c>
      <c r="R31" s="142">
        <f t="shared" si="6"/>
        <v>0</v>
      </c>
      <c r="S31" s="175">
        <f t="shared" si="7"/>
        <v>0</v>
      </c>
      <c r="T31" s="262"/>
      <c r="U31" s="84"/>
      <c r="V31" s="195">
        <v>60</v>
      </c>
      <c r="W31" s="195"/>
      <c r="X31" s="283"/>
      <c r="Y31" s="10"/>
      <c r="Z31" s="138"/>
      <c r="AA31" s="108">
        <f t="shared" si="8"/>
        <v>0</v>
      </c>
      <c r="AB31" s="109">
        <f t="shared" si="9"/>
        <v>0</v>
      </c>
      <c r="AC31" s="109">
        <f t="shared" si="10"/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62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82"/>
      <c r="AU31" s="233"/>
      <c r="AV31" s="192"/>
    </row>
    <row r="32" spans="1:48" ht="14.4" x14ac:dyDescent="0.3">
      <c r="A32" s="12" t="s">
        <v>2890</v>
      </c>
      <c r="B32" s="308" t="s">
        <v>492</v>
      </c>
      <c r="C32" s="12" t="s">
        <v>229</v>
      </c>
      <c r="D32" s="12" t="s">
        <v>39</v>
      </c>
      <c r="E32" s="43">
        <v>30</v>
      </c>
      <c r="F32" s="8" t="s">
        <v>2891</v>
      </c>
      <c r="G32" s="9" t="s">
        <v>2892</v>
      </c>
      <c r="H32" s="240">
        <v>36903</v>
      </c>
      <c r="I32" s="327">
        <v>55</v>
      </c>
      <c r="J32" s="327">
        <v>55</v>
      </c>
      <c r="K32" s="315">
        <f>0.5*(L32)</f>
        <v>55</v>
      </c>
      <c r="L32" s="303">
        <f t="shared" si="1"/>
        <v>110</v>
      </c>
      <c r="M32" s="10"/>
      <c r="N32" s="498">
        <f t="shared" si="2"/>
        <v>110</v>
      </c>
      <c r="O32" s="499">
        <f>IFERROR(LARGE($T32:Z32, 1),0)</f>
        <v>110</v>
      </c>
      <c r="P32" s="499">
        <f t="shared" si="4"/>
        <v>0</v>
      </c>
      <c r="Q32" s="142">
        <f t="shared" si="5"/>
        <v>0</v>
      </c>
      <c r="R32" s="142">
        <f t="shared" si="6"/>
        <v>0</v>
      </c>
      <c r="S32" s="144">
        <f t="shared" si="7"/>
        <v>0</v>
      </c>
      <c r="T32" s="337"/>
      <c r="U32" s="377"/>
      <c r="V32" s="485">
        <v>110</v>
      </c>
      <c r="W32" s="485"/>
      <c r="X32" s="397"/>
      <c r="Y32" s="111"/>
      <c r="Z32" s="338"/>
      <c r="AB32" s="109">
        <f t="shared" si="9"/>
        <v>0</v>
      </c>
      <c r="AC32" s="109">
        <f t="shared" si="10"/>
        <v>0</v>
      </c>
      <c r="AD32" s="109">
        <f>IFERROR(LARGE($AG32:AR32,1),0)</f>
        <v>0</v>
      </c>
      <c r="AE32" s="109">
        <f>IFERROR(LARGE($AG32:AO32,2),0)</f>
        <v>0</v>
      </c>
      <c r="AF32" s="109">
        <f>IFERROR(LARGE($AG32:AR32,3),0)</f>
        <v>0</v>
      </c>
      <c r="AG32" s="11"/>
      <c r="AH32" s="11"/>
      <c r="AI32" s="11"/>
      <c r="AJ32" s="11"/>
      <c r="AK32" s="10"/>
      <c r="AL32" s="10"/>
      <c r="AM32" s="10"/>
      <c r="AN32" s="10"/>
      <c r="AO32" s="10"/>
      <c r="AP32" s="80"/>
      <c r="AQ32" s="10"/>
      <c r="AR32" s="10"/>
    </row>
    <row r="33" spans="1:44" ht="14.4" x14ac:dyDescent="0.3">
      <c r="A33" s="12" t="s">
        <v>1780</v>
      </c>
      <c r="B33" s="12"/>
      <c r="C33" s="12" t="s">
        <v>1473</v>
      </c>
      <c r="D33" s="12" t="s">
        <v>37</v>
      </c>
      <c r="E33" s="43">
        <v>31</v>
      </c>
      <c r="F33" s="8" t="s">
        <v>898</v>
      </c>
      <c r="G33" s="9" t="s">
        <v>1471</v>
      </c>
      <c r="H33" s="240">
        <v>36868</v>
      </c>
      <c r="I33" s="327">
        <v>45</v>
      </c>
      <c r="J33" s="327">
        <f>SUM(K33,L33)</f>
        <v>45</v>
      </c>
      <c r="K33" s="325"/>
      <c r="L33" s="320">
        <f t="shared" si="1"/>
        <v>45</v>
      </c>
      <c r="M33" s="277"/>
      <c r="N33" s="13">
        <f t="shared" si="2"/>
        <v>45</v>
      </c>
      <c r="O33" s="141">
        <f>IFERROR(LARGE(T33:Z33, 1),0)</f>
        <v>45</v>
      </c>
      <c r="P33" s="141">
        <f t="shared" si="4"/>
        <v>0</v>
      </c>
      <c r="Q33" s="142">
        <f t="shared" si="5"/>
        <v>0</v>
      </c>
      <c r="R33" s="142">
        <f t="shared" si="6"/>
        <v>0</v>
      </c>
      <c r="S33" s="144">
        <f t="shared" si="7"/>
        <v>0</v>
      </c>
      <c r="T33" s="62"/>
      <c r="U33" s="84"/>
      <c r="V33" s="195">
        <v>45</v>
      </c>
      <c r="W33" s="195"/>
      <c r="X33" s="283"/>
      <c r="Y33" s="10"/>
      <c r="Z33" s="354"/>
      <c r="AA33" s="108">
        <f>IFERROR(LARGE($T33:$Z33,3), 0)</f>
        <v>0</v>
      </c>
      <c r="AB33" s="109">
        <f t="shared" si="9"/>
        <v>0</v>
      </c>
      <c r="AC33" s="109">
        <f t="shared" si="10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ht="14.4" x14ac:dyDescent="0.3">
      <c r="A34" s="11"/>
      <c r="B34" s="11"/>
      <c r="C34" s="11"/>
      <c r="D34" s="82" t="s">
        <v>1077</v>
      </c>
      <c r="E34" s="43">
        <v>32</v>
      </c>
      <c r="F34" s="8" t="s">
        <v>2036</v>
      </c>
      <c r="G34" s="9" t="s">
        <v>2035</v>
      </c>
      <c r="H34" s="67" t="s">
        <v>2037</v>
      </c>
      <c r="I34" s="416">
        <v>40</v>
      </c>
      <c r="J34" s="327">
        <f>SUM(K34,L34)</f>
        <v>40</v>
      </c>
      <c r="K34" s="426"/>
      <c r="L34" s="320">
        <f t="shared" si="1"/>
        <v>40</v>
      </c>
      <c r="M34" s="277">
        <v>40</v>
      </c>
      <c r="N34" s="13">
        <f t="shared" si="2"/>
        <v>0</v>
      </c>
      <c r="O34" s="141">
        <f>IFERROR(LARGE(T34:Z34, 1),0)</f>
        <v>0</v>
      </c>
      <c r="P34" s="141">
        <f t="shared" si="4"/>
        <v>0</v>
      </c>
      <c r="Q34" s="142">
        <f t="shared" si="5"/>
        <v>0</v>
      </c>
      <c r="R34" s="142">
        <f t="shared" si="6"/>
        <v>0</v>
      </c>
      <c r="S34" s="144">
        <f t="shared" si="7"/>
        <v>0</v>
      </c>
      <c r="T34" s="62"/>
      <c r="U34" s="84"/>
      <c r="V34" s="195"/>
      <c r="W34" s="195"/>
      <c r="X34" s="283"/>
      <c r="Y34" s="10"/>
      <c r="Z34" s="354"/>
      <c r="AA34" s="108">
        <f>IFERROR(LARGE($T34:$Z34,3), 0)</f>
        <v>0</v>
      </c>
      <c r="AB34" s="109">
        <f t="shared" si="9"/>
        <v>0</v>
      </c>
      <c r="AC34" s="109">
        <f t="shared" si="10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ht="14.4" x14ac:dyDescent="0.3">
      <c r="A35" s="12" t="s">
        <v>2907</v>
      </c>
      <c r="B35" s="308" t="s">
        <v>2908</v>
      </c>
      <c r="C35" s="12" t="s">
        <v>2909</v>
      </c>
      <c r="D35" s="12" t="s">
        <v>46</v>
      </c>
      <c r="E35" s="43">
        <v>33</v>
      </c>
      <c r="F35" s="8" t="s">
        <v>2910</v>
      </c>
      <c r="G35" s="9" t="s">
        <v>2911</v>
      </c>
      <c r="H35" s="240">
        <v>37157</v>
      </c>
      <c r="I35" s="327">
        <v>30</v>
      </c>
      <c r="J35" s="327">
        <v>30</v>
      </c>
      <c r="K35" s="315">
        <f>0.5*(L35)</f>
        <v>30</v>
      </c>
      <c r="L35" s="303">
        <f t="shared" si="1"/>
        <v>60</v>
      </c>
      <c r="M35" s="10"/>
      <c r="N35" s="500">
        <f t="shared" si="2"/>
        <v>60</v>
      </c>
      <c r="O35" s="499">
        <f>IFERROR(LARGE($T35:Z35, 1),0)</f>
        <v>60</v>
      </c>
      <c r="P35" s="499">
        <f t="shared" si="4"/>
        <v>0</v>
      </c>
      <c r="Q35" s="142">
        <f t="shared" si="5"/>
        <v>0</v>
      </c>
      <c r="R35" s="142">
        <f t="shared" si="6"/>
        <v>0</v>
      </c>
      <c r="S35" s="144">
        <f t="shared" si="7"/>
        <v>0</v>
      </c>
      <c r="T35" s="337"/>
      <c r="U35" s="377"/>
      <c r="V35" s="485">
        <v>60</v>
      </c>
      <c r="W35" s="485"/>
      <c r="X35" s="397"/>
      <c r="Y35" s="111"/>
      <c r="Z35" s="338"/>
      <c r="AB35" s="109">
        <f t="shared" si="9"/>
        <v>0</v>
      </c>
      <c r="AC35" s="109">
        <f t="shared" si="10"/>
        <v>0</v>
      </c>
      <c r="AD35" s="109">
        <f>IFERROR(LARGE($AG35:AR35,1),0)</f>
        <v>0</v>
      </c>
      <c r="AE35" s="109">
        <f>IFERROR(LARGE($AG35:AO35,2),0)</f>
        <v>0</v>
      </c>
      <c r="AF35" s="109">
        <f>IFERROR(LARGE($AG35:AR35,3),0)</f>
        <v>0</v>
      </c>
      <c r="AG35" s="11"/>
      <c r="AH35" s="11"/>
      <c r="AI35" s="11"/>
      <c r="AJ35" s="11"/>
      <c r="AK35" s="10"/>
      <c r="AL35" s="10"/>
      <c r="AM35" s="10"/>
      <c r="AN35" s="10"/>
      <c r="AO35" s="10"/>
      <c r="AP35" s="80"/>
      <c r="AQ35" s="10"/>
      <c r="AR35" s="10"/>
    </row>
    <row r="36" spans="1:44" ht="14.4" x14ac:dyDescent="0.3">
      <c r="A36" s="12" t="s">
        <v>2898</v>
      </c>
      <c r="B36" s="308" t="s">
        <v>2899</v>
      </c>
      <c r="C36" s="12" t="s">
        <v>2900</v>
      </c>
      <c r="D36" s="12" t="s">
        <v>48</v>
      </c>
      <c r="E36" s="43">
        <v>34</v>
      </c>
      <c r="F36" s="8" t="s">
        <v>1319</v>
      </c>
      <c r="G36" s="9" t="s">
        <v>2901</v>
      </c>
      <c r="H36" s="240">
        <v>37018</v>
      </c>
      <c r="I36" s="327">
        <v>30</v>
      </c>
      <c r="J36" s="327">
        <v>30</v>
      </c>
      <c r="K36" s="315">
        <f>0.5*(L36)</f>
        <v>30</v>
      </c>
      <c r="L36" s="303">
        <f t="shared" si="1"/>
        <v>60</v>
      </c>
      <c r="M36" s="10"/>
      <c r="N36" s="500">
        <f t="shared" si="2"/>
        <v>60</v>
      </c>
      <c r="O36" s="499">
        <f>IFERROR(LARGE($T36:Z36, 1),0)</f>
        <v>60</v>
      </c>
      <c r="P36" s="499">
        <f t="shared" si="4"/>
        <v>0</v>
      </c>
      <c r="Q36" s="142">
        <f t="shared" si="5"/>
        <v>0</v>
      </c>
      <c r="R36" s="142">
        <f t="shared" si="6"/>
        <v>0</v>
      </c>
      <c r="S36" s="144">
        <f t="shared" si="7"/>
        <v>0</v>
      </c>
      <c r="T36" s="337"/>
      <c r="U36" s="377"/>
      <c r="V36" s="485">
        <v>60</v>
      </c>
      <c r="W36" s="485"/>
      <c r="X36" s="397"/>
      <c r="Y36" s="111"/>
      <c r="Z36" s="338"/>
      <c r="AB36" s="109">
        <f t="shared" si="9"/>
        <v>0</v>
      </c>
      <c r="AC36" s="109">
        <f t="shared" si="10"/>
        <v>0</v>
      </c>
      <c r="AD36" s="109">
        <f>IFERROR(LARGE($AG36:AR36,1),0)</f>
        <v>0</v>
      </c>
      <c r="AE36" s="109">
        <f>IFERROR(LARGE($AG36:AO36,2),0)</f>
        <v>0</v>
      </c>
      <c r="AF36" s="109">
        <f>IFERROR(LARGE($AG36:AR36,3),0)</f>
        <v>0</v>
      </c>
      <c r="AG36" s="11"/>
      <c r="AH36" s="11"/>
      <c r="AI36" s="11"/>
      <c r="AJ36" s="11"/>
      <c r="AK36" s="10"/>
      <c r="AL36" s="10"/>
      <c r="AM36" s="10"/>
      <c r="AN36" s="10"/>
      <c r="AO36" s="10"/>
      <c r="AP36" s="80"/>
      <c r="AQ36" s="10"/>
      <c r="AR36" s="10"/>
    </row>
    <row r="37" spans="1:44" ht="14.4" x14ac:dyDescent="0.3">
      <c r="A37" s="11"/>
      <c r="B37" s="11"/>
      <c r="C37" s="11"/>
      <c r="D37" s="82" t="s">
        <v>37</v>
      </c>
      <c r="E37" s="43">
        <v>35</v>
      </c>
      <c r="F37" s="8" t="s">
        <v>898</v>
      </c>
      <c r="G37" s="9" t="s">
        <v>2038</v>
      </c>
      <c r="H37" s="67">
        <v>36776</v>
      </c>
      <c r="I37" s="416">
        <v>20</v>
      </c>
      <c r="J37" s="327">
        <f>SUM(K37,L37)</f>
        <v>20</v>
      </c>
      <c r="K37" s="426"/>
      <c r="L37" s="320">
        <f t="shared" si="1"/>
        <v>20</v>
      </c>
      <c r="M37" s="277">
        <v>20</v>
      </c>
      <c r="N37" s="13">
        <f t="shared" si="2"/>
        <v>0</v>
      </c>
      <c r="O37" s="141">
        <f>IFERROR(LARGE(T37:Z37, 1),0)</f>
        <v>0</v>
      </c>
      <c r="P37" s="141">
        <f t="shared" si="4"/>
        <v>0</v>
      </c>
      <c r="Q37" s="142">
        <f t="shared" si="5"/>
        <v>0</v>
      </c>
      <c r="R37" s="142">
        <f t="shared" si="6"/>
        <v>0</v>
      </c>
      <c r="S37" s="144">
        <f t="shared" si="7"/>
        <v>0</v>
      </c>
      <c r="T37" s="62"/>
      <c r="U37" s="84"/>
      <c r="V37" s="195"/>
      <c r="W37" s="195"/>
      <c r="X37" s="283"/>
      <c r="Y37" s="10"/>
      <c r="Z37" s="354"/>
      <c r="AA37" s="108">
        <f>IFERROR(LARGE($T37:$Z37,3), 0)</f>
        <v>0</v>
      </c>
      <c r="AB37" s="109">
        <f t="shared" si="9"/>
        <v>0</v>
      </c>
      <c r="AC37" s="109">
        <f t="shared" si="10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ht="14.4" x14ac:dyDescent="0.3">
      <c r="A38" s="11"/>
      <c r="B38" s="11"/>
      <c r="C38" s="11"/>
      <c r="D38" s="82" t="s">
        <v>1077</v>
      </c>
      <c r="E38" s="43">
        <v>36</v>
      </c>
      <c r="F38" s="8" t="s">
        <v>221</v>
      </c>
      <c r="G38" s="9" t="s">
        <v>2039</v>
      </c>
      <c r="H38" s="67">
        <v>36484</v>
      </c>
      <c r="I38" s="416">
        <v>20</v>
      </c>
      <c r="J38" s="327">
        <f>SUM(K38,L38)</f>
        <v>20</v>
      </c>
      <c r="K38" s="426"/>
      <c r="L38" s="320">
        <f t="shared" si="1"/>
        <v>20</v>
      </c>
      <c r="M38" s="277">
        <v>20</v>
      </c>
      <c r="N38" s="13">
        <f t="shared" si="2"/>
        <v>0</v>
      </c>
      <c r="O38" s="141">
        <f>IFERROR(LARGE(T38:Z38, 1),0)</f>
        <v>0</v>
      </c>
      <c r="P38" s="141">
        <f t="shared" si="4"/>
        <v>0</v>
      </c>
      <c r="Q38" s="142">
        <f t="shared" si="5"/>
        <v>0</v>
      </c>
      <c r="R38" s="142">
        <f t="shared" si="6"/>
        <v>0</v>
      </c>
      <c r="S38" s="144">
        <f t="shared" si="7"/>
        <v>0</v>
      </c>
      <c r="T38" s="62"/>
      <c r="U38" s="84"/>
      <c r="V38" s="195"/>
      <c r="W38" s="195"/>
      <c r="X38" s="283"/>
      <c r="Y38" s="10"/>
      <c r="Z38" s="354"/>
      <c r="AA38" s="108">
        <f>IFERROR(LARGE($T38:$Z38,3), 0)</f>
        <v>0</v>
      </c>
      <c r="AB38" s="109">
        <f t="shared" si="9"/>
        <v>0</v>
      </c>
      <c r="AC38" s="109">
        <f t="shared" si="10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ht="14.4" x14ac:dyDescent="0.3">
      <c r="A39" s="12" t="s">
        <v>2905</v>
      </c>
      <c r="B39" s="308" t="s">
        <v>433</v>
      </c>
      <c r="C39" s="12" t="s">
        <v>25</v>
      </c>
      <c r="D39" s="12" t="s">
        <v>41</v>
      </c>
      <c r="E39" s="43">
        <v>37</v>
      </c>
      <c r="F39" s="8" t="s">
        <v>2906</v>
      </c>
      <c r="G39" s="9" t="s">
        <v>914</v>
      </c>
      <c r="H39" s="240">
        <v>37146</v>
      </c>
      <c r="I39" s="327">
        <v>15</v>
      </c>
      <c r="J39" s="327">
        <v>15</v>
      </c>
      <c r="K39" s="315">
        <f>0.5*(L39)</f>
        <v>15</v>
      </c>
      <c r="L39" s="303">
        <f t="shared" si="1"/>
        <v>30</v>
      </c>
      <c r="M39" s="10">
        <v>20</v>
      </c>
      <c r="N39" s="500">
        <f t="shared" si="2"/>
        <v>10</v>
      </c>
      <c r="O39" s="499">
        <f>IFERROR(LARGE($T39:Z39, 1),0)</f>
        <v>10</v>
      </c>
      <c r="P39" s="499">
        <f t="shared" si="4"/>
        <v>0</v>
      </c>
      <c r="Q39" s="142">
        <f t="shared" si="5"/>
        <v>0</v>
      </c>
      <c r="R39" s="142">
        <f t="shared" si="6"/>
        <v>0</v>
      </c>
      <c r="S39" s="144">
        <f t="shared" si="7"/>
        <v>0</v>
      </c>
      <c r="T39" s="395">
        <v>10</v>
      </c>
      <c r="U39" s="377">
        <v>0</v>
      </c>
      <c r="V39" s="485"/>
      <c r="W39" s="485"/>
      <c r="X39" s="397"/>
      <c r="Y39" s="111"/>
      <c r="Z39" s="338"/>
      <c r="AA39" s="108">
        <f>IFERROR(LARGE($T39:$Z39,3), 0)</f>
        <v>0</v>
      </c>
      <c r="AB39" s="109">
        <f t="shared" si="9"/>
        <v>0</v>
      </c>
      <c r="AC39" s="109">
        <f t="shared" si="10"/>
        <v>0</v>
      </c>
      <c r="AD39" s="109">
        <f>IFERROR(LARGE($AG39:AR39,1),0)</f>
        <v>0</v>
      </c>
      <c r="AE39" s="109">
        <f>IFERROR(LARGE($AG39:AO39,2),0)</f>
        <v>0</v>
      </c>
      <c r="AF39" s="109">
        <f>IFERROR(LARGE($AG39:AR39,3),0)</f>
        <v>0</v>
      </c>
      <c r="AG39" s="11"/>
      <c r="AH39" s="11"/>
      <c r="AI39" s="11"/>
      <c r="AJ39" s="11"/>
      <c r="AK39" s="10"/>
      <c r="AL39" s="10"/>
      <c r="AM39" s="10"/>
      <c r="AN39" s="10"/>
      <c r="AO39" s="10"/>
      <c r="AP39" s="80"/>
      <c r="AQ39" s="10"/>
      <c r="AR39" s="10"/>
    </row>
    <row r="40" spans="1:44" ht="14.4" x14ac:dyDescent="0.3">
      <c r="A40" s="11"/>
      <c r="B40" s="11"/>
      <c r="C40" s="11" t="s">
        <v>950</v>
      </c>
      <c r="D40" s="11" t="s">
        <v>40</v>
      </c>
      <c r="E40" s="43">
        <v>38</v>
      </c>
      <c r="F40" s="8" t="s">
        <v>219</v>
      </c>
      <c r="G40" s="9" t="s">
        <v>2902</v>
      </c>
      <c r="H40" s="240">
        <v>37089</v>
      </c>
      <c r="I40" s="327">
        <v>13</v>
      </c>
      <c r="J40" s="327">
        <v>13</v>
      </c>
      <c r="K40" s="315">
        <f>0.5*(L40)</f>
        <v>12.5</v>
      </c>
      <c r="L40" s="303">
        <f t="shared" si="1"/>
        <v>25</v>
      </c>
      <c r="M40" s="10"/>
      <c r="N40" s="500">
        <f t="shared" si="2"/>
        <v>25</v>
      </c>
      <c r="O40" s="499">
        <f>IFERROR(LARGE($T40:Z40, 1),0)</f>
        <v>25</v>
      </c>
      <c r="P40" s="499">
        <f t="shared" si="4"/>
        <v>0</v>
      </c>
      <c r="Q40" s="142">
        <f t="shared" si="5"/>
        <v>0</v>
      </c>
      <c r="R40" s="142">
        <f t="shared" si="6"/>
        <v>0</v>
      </c>
      <c r="S40" s="144">
        <f t="shared" si="7"/>
        <v>0</v>
      </c>
      <c r="T40" s="395"/>
      <c r="U40" s="377"/>
      <c r="V40" s="485"/>
      <c r="W40" s="485"/>
      <c r="X40" s="397"/>
      <c r="Y40" s="111"/>
      <c r="Z40" s="338">
        <v>25</v>
      </c>
      <c r="AB40" s="109">
        <f t="shared" si="9"/>
        <v>0</v>
      </c>
      <c r="AC40" s="109">
        <f t="shared" si="10"/>
        <v>0</v>
      </c>
      <c r="AD40" s="109">
        <f>IFERROR(LARGE($AG40:AR40,1),0)</f>
        <v>0</v>
      </c>
      <c r="AE40" s="109">
        <f>IFERROR(LARGE($AG40:AO40,2),0)</f>
        <v>0</v>
      </c>
      <c r="AF40" s="109">
        <f>IFERROR(LARGE($AG40:AR40,3),0)</f>
        <v>0</v>
      </c>
      <c r="AG40" s="11"/>
      <c r="AH40" s="11"/>
      <c r="AI40" s="11"/>
      <c r="AJ40" s="11"/>
      <c r="AK40" s="10"/>
      <c r="AL40" s="10"/>
      <c r="AM40" s="10"/>
      <c r="AN40" s="10"/>
      <c r="AO40" s="10"/>
      <c r="AP40" s="80"/>
      <c r="AQ40" s="10"/>
      <c r="AR40" s="10"/>
    </row>
    <row r="41" spans="1:44" ht="14.4" x14ac:dyDescent="0.3">
      <c r="A41" s="11"/>
      <c r="B41" s="11"/>
      <c r="C41" s="11"/>
      <c r="D41" s="11" t="s">
        <v>86</v>
      </c>
      <c r="E41" s="43">
        <v>39</v>
      </c>
      <c r="F41" s="8" t="s">
        <v>932</v>
      </c>
      <c r="G41" s="9" t="s">
        <v>2893</v>
      </c>
      <c r="H41" s="240">
        <v>36935</v>
      </c>
      <c r="I41" s="327">
        <v>10</v>
      </c>
      <c r="J41" s="327">
        <v>10</v>
      </c>
      <c r="K41" s="315">
        <f>0.5*(L41)</f>
        <v>10</v>
      </c>
      <c r="L41" s="303">
        <f t="shared" si="1"/>
        <v>20</v>
      </c>
      <c r="M41" s="10">
        <v>20</v>
      </c>
      <c r="N41" s="500">
        <f t="shared" si="2"/>
        <v>0</v>
      </c>
      <c r="O41" s="499">
        <f>IFERROR(LARGE($T41:Z41, 1),0)</f>
        <v>0</v>
      </c>
      <c r="P41" s="499">
        <f t="shared" si="4"/>
        <v>0</v>
      </c>
      <c r="Q41" s="142">
        <f t="shared" si="5"/>
        <v>0</v>
      </c>
      <c r="R41" s="142">
        <f t="shared" si="6"/>
        <v>0</v>
      </c>
      <c r="S41" s="144">
        <f t="shared" si="7"/>
        <v>0</v>
      </c>
      <c r="T41" s="395"/>
      <c r="U41" s="377"/>
      <c r="V41" s="485"/>
      <c r="W41" s="485"/>
      <c r="X41" s="397"/>
      <c r="Y41" s="111"/>
      <c r="Z41" s="338"/>
      <c r="AB41" s="109">
        <f t="shared" si="9"/>
        <v>0</v>
      </c>
      <c r="AC41" s="109">
        <f t="shared" si="10"/>
        <v>0</v>
      </c>
      <c r="AD41" s="109">
        <f>IFERROR(LARGE($AG41:AR41,1),0)</f>
        <v>0</v>
      </c>
      <c r="AE41" s="109">
        <f>IFERROR(LARGE($AG41:AO41,2),0)</f>
        <v>0</v>
      </c>
      <c r="AF41" s="109">
        <f>IFERROR(LARGE($AG41:AR41,3),0)</f>
        <v>0</v>
      </c>
      <c r="AG41" s="11"/>
      <c r="AH41" s="11"/>
      <c r="AI41" s="11"/>
      <c r="AJ41" s="11"/>
      <c r="AK41" s="10"/>
      <c r="AL41" s="10"/>
      <c r="AM41" s="10"/>
      <c r="AN41" s="10"/>
      <c r="AO41" s="10"/>
      <c r="AP41" s="80"/>
      <c r="AQ41" s="10"/>
      <c r="AR41" s="10"/>
    </row>
    <row r="42" spans="1:44" ht="14.4" x14ac:dyDescent="0.3">
      <c r="A42" s="12" t="s">
        <v>2883</v>
      </c>
      <c r="B42" s="308" t="s">
        <v>549</v>
      </c>
      <c r="C42" s="12" t="s">
        <v>550</v>
      </c>
      <c r="D42" s="12" t="s">
        <v>1077</v>
      </c>
      <c r="E42" s="43">
        <v>40</v>
      </c>
      <c r="F42" s="8" t="s">
        <v>220</v>
      </c>
      <c r="G42" s="9" t="s">
        <v>2884</v>
      </c>
      <c r="H42" s="240">
        <v>37073</v>
      </c>
      <c r="I42" s="327">
        <v>0</v>
      </c>
      <c r="J42" s="327">
        <v>0</v>
      </c>
      <c r="K42" s="315">
        <f>0.5*(L42)</f>
        <v>0</v>
      </c>
      <c r="L42" s="303">
        <f t="shared" si="1"/>
        <v>0</v>
      </c>
      <c r="M42" s="10"/>
      <c r="N42" s="500">
        <f t="shared" si="2"/>
        <v>0</v>
      </c>
      <c r="O42" s="499">
        <f>IFERROR(LARGE($T42:Z42, 1),0)</f>
        <v>0</v>
      </c>
      <c r="P42" s="499">
        <f t="shared" si="4"/>
        <v>0</v>
      </c>
      <c r="Q42" s="142">
        <f t="shared" si="5"/>
        <v>0</v>
      </c>
      <c r="R42" s="142">
        <f t="shared" si="6"/>
        <v>0</v>
      </c>
      <c r="S42" s="144">
        <f t="shared" si="7"/>
        <v>0</v>
      </c>
      <c r="T42" s="395">
        <v>0</v>
      </c>
      <c r="U42" s="377"/>
      <c r="V42" s="485"/>
      <c r="W42" s="485"/>
      <c r="X42" s="397"/>
      <c r="Y42" s="111"/>
      <c r="Z42" s="338"/>
      <c r="AA42" s="108">
        <f>IFERROR(LARGE($T42:$Z42,3), 0)</f>
        <v>0</v>
      </c>
      <c r="AB42" s="109">
        <f t="shared" si="9"/>
        <v>0</v>
      </c>
      <c r="AC42" s="109">
        <f t="shared" si="10"/>
        <v>0</v>
      </c>
      <c r="AD42" s="109">
        <f>IFERROR(LARGE($AG42:AR42,1),0)</f>
        <v>0</v>
      </c>
      <c r="AE42" s="109">
        <f>IFERROR(LARGE($AG42:AO42,2),0)</f>
        <v>0</v>
      </c>
      <c r="AF42" s="109">
        <f>IFERROR(LARGE($AG42:AR42,3),0)</f>
        <v>0</v>
      </c>
      <c r="AG42" s="11"/>
      <c r="AH42" s="11"/>
      <c r="AI42" s="11"/>
      <c r="AJ42" s="11"/>
      <c r="AK42" s="10"/>
      <c r="AL42" s="10"/>
      <c r="AM42" s="10"/>
      <c r="AN42" s="10"/>
      <c r="AO42" s="10"/>
      <c r="AP42" s="80"/>
      <c r="AQ42" s="10"/>
      <c r="AR42" s="10"/>
    </row>
    <row r="43" spans="1:44" ht="14.4" x14ac:dyDescent="0.3">
      <c r="A43" s="12" t="s">
        <v>1782</v>
      </c>
      <c r="B43" s="12" t="s">
        <v>453</v>
      </c>
      <c r="C43" s="12" t="s">
        <v>228</v>
      </c>
      <c r="D43" s="12" t="s">
        <v>36</v>
      </c>
      <c r="E43" s="43">
        <v>41</v>
      </c>
      <c r="F43" s="8" t="s">
        <v>249</v>
      </c>
      <c r="G43" s="9" t="s">
        <v>585</v>
      </c>
      <c r="H43" s="240">
        <v>36875</v>
      </c>
      <c r="I43" s="327">
        <v>0</v>
      </c>
      <c r="J43" s="327">
        <f>SUM(K43,L43)</f>
        <v>0</v>
      </c>
      <c r="K43" s="325"/>
      <c r="L43" s="320">
        <f t="shared" si="1"/>
        <v>0</v>
      </c>
      <c r="M43" s="277"/>
      <c r="N43" s="13">
        <f t="shared" si="2"/>
        <v>0</v>
      </c>
      <c r="O43" s="141">
        <f>IFERROR(LARGE(T43:Z43, 1),0)</f>
        <v>0</v>
      </c>
      <c r="P43" s="141">
        <f t="shared" si="4"/>
        <v>0</v>
      </c>
      <c r="Q43" s="142">
        <f t="shared" si="5"/>
        <v>0</v>
      </c>
      <c r="R43" s="142">
        <f t="shared" si="6"/>
        <v>0</v>
      </c>
      <c r="S43" s="144">
        <f t="shared" si="7"/>
        <v>0</v>
      </c>
      <c r="T43" s="62">
        <v>0</v>
      </c>
      <c r="U43" s="10"/>
      <c r="V43" s="195"/>
      <c r="W43" s="195"/>
      <c r="X43" s="283"/>
      <c r="Y43" s="10"/>
      <c r="Z43" s="354"/>
      <c r="AA43" s="108">
        <f>IFERROR(LARGE($T43:$Z43,3), 0)</f>
        <v>0</v>
      </c>
      <c r="AB43" s="109">
        <f t="shared" si="9"/>
        <v>0</v>
      </c>
      <c r="AC43" s="109">
        <f t="shared" si="10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ht="14.4" x14ac:dyDescent="0.3">
      <c r="A44" s="12" t="s">
        <v>1783</v>
      </c>
      <c r="B44" s="12" t="s">
        <v>340</v>
      </c>
      <c r="C44" s="12" t="s">
        <v>18</v>
      </c>
      <c r="D44" s="12" t="s">
        <v>37</v>
      </c>
      <c r="E44" s="43">
        <v>42</v>
      </c>
      <c r="F44" s="8" t="s">
        <v>243</v>
      </c>
      <c r="G44" s="9" t="s">
        <v>586</v>
      </c>
      <c r="H44" s="240">
        <v>36386</v>
      </c>
      <c r="I44" s="327">
        <v>0</v>
      </c>
      <c r="J44" s="327">
        <f>SUM(K44,L44)</f>
        <v>0</v>
      </c>
      <c r="K44" s="325"/>
      <c r="L44" s="320">
        <f t="shared" si="1"/>
        <v>0</v>
      </c>
      <c r="M44" s="277"/>
      <c r="N44" s="13">
        <f t="shared" si="2"/>
        <v>0</v>
      </c>
      <c r="O44" s="141">
        <f>IFERROR(LARGE(T44:Z44, 1),0)</f>
        <v>0</v>
      </c>
      <c r="P44" s="141">
        <f t="shared" si="4"/>
        <v>0</v>
      </c>
      <c r="Q44" s="142">
        <f t="shared" si="5"/>
        <v>0</v>
      </c>
      <c r="R44" s="142">
        <f t="shared" si="6"/>
        <v>0</v>
      </c>
      <c r="S44" s="144">
        <f t="shared" si="7"/>
        <v>0</v>
      </c>
      <c r="T44" s="62">
        <v>0</v>
      </c>
      <c r="U44" s="84">
        <v>0</v>
      </c>
      <c r="V44" s="195"/>
      <c r="W44" s="195"/>
      <c r="X44" s="283"/>
      <c r="Y44" s="10"/>
      <c r="Z44" s="354"/>
      <c r="AA44" s="108">
        <f>IFERROR(LARGE($T44:$Z44,3), 0)</f>
        <v>0</v>
      </c>
      <c r="AB44" s="109">
        <f t="shared" si="9"/>
        <v>0</v>
      </c>
      <c r="AC44" s="109">
        <f t="shared" si="10"/>
        <v>0</v>
      </c>
      <c r="AD44" s="109">
        <f>IFERROR(LARGE($AG44:BF44,1),0)</f>
        <v>0</v>
      </c>
      <c r="AE44" s="109">
        <f>IFERROR(LARGE($AG44:BF44,2),0)</f>
        <v>0</v>
      </c>
      <c r="AF44" s="109">
        <f>IFERROR(LARGE($AG44:BF44,3),0)</f>
        <v>0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</sheetData>
  <autoFilter ref="A2:AN16"/>
  <sortState ref="A3:AT44">
    <sortCondition descending="1" ref="I3:I44"/>
    <sortCondition descending="1" ref="H3:H44"/>
  </sortState>
  <mergeCells count="1">
    <mergeCell ref="A1:D1"/>
  </mergeCells>
  <conditionalFormatting sqref="A1:A1048576">
    <cfRule type="duplicateValues" dxfId="32" priority="7"/>
  </conditionalFormatting>
  <conditionalFormatting sqref="A32">
    <cfRule type="duplicateValues" dxfId="31" priority="4"/>
    <cfRule type="duplicateValues" dxfId="30" priority="5"/>
  </conditionalFormatting>
  <conditionalFormatting sqref="G42:G44">
    <cfRule type="duplicateValues" dxfId="29" priority="3"/>
  </conditionalFormatting>
  <conditionalFormatting sqref="G32:G44">
    <cfRule type="duplicateValues" dxfId="28" priority="11"/>
  </conditionalFormatting>
  <conditionalFormatting sqref="A33:A44">
    <cfRule type="duplicateValues" dxfId="27" priority="15"/>
    <cfRule type="duplicateValues" dxfId="26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verticalDpi="1200" r:id="rId1"/>
  <headerFooter>
    <oddFooter>&amp;R&amp;D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>
    <tabColor rgb="FFC00000"/>
    <pageSetUpPr fitToPage="1"/>
  </sheetPr>
  <dimension ref="A1:AT65"/>
  <sheetViews>
    <sheetView zoomScale="80" zoomScaleNormal="80" zoomScaleSheetLayoutView="86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83"/>
    <col min="2" max="2" width="4" style="83" customWidth="1"/>
    <col min="3" max="3" width="11.44140625" style="83" customWidth="1"/>
    <col min="4" max="4" width="9.109375" style="83"/>
    <col min="5" max="5" width="6.88671875" style="44" customWidth="1"/>
    <col min="6" max="6" width="15.109375" style="3" customWidth="1"/>
    <col min="7" max="7" width="13.88671875" style="58" customWidth="1"/>
    <col min="8" max="11" width="14.109375" style="19" customWidth="1"/>
    <col min="12" max="12" width="9.33203125" style="19" customWidth="1"/>
    <col min="13" max="13" width="7.33203125" style="19" customWidth="1"/>
    <col min="14" max="14" width="7" style="66" customWidth="1"/>
    <col min="15" max="18" width="5" customWidth="1"/>
    <col min="19" max="19" width="5" style="78" customWidth="1"/>
    <col min="20" max="21" width="5.33203125" customWidth="1"/>
    <col min="22" max="22" width="5.33203125" style="196" customWidth="1"/>
    <col min="23" max="23" width="6.6640625" style="196" customWidth="1"/>
    <col min="24" max="25" width="5.33203125" customWidth="1"/>
    <col min="26" max="26" width="5.33203125" style="139" customWidth="1"/>
    <col min="27" max="27" width="5" style="129" customWidth="1"/>
    <col min="28" max="30" width="5.109375" style="111" customWidth="1"/>
    <col min="31" max="31" width="5.33203125" style="111" customWidth="1"/>
    <col min="32" max="32" width="5.109375" style="111" customWidth="1"/>
    <col min="33" max="46" width="5.33203125" customWidth="1"/>
  </cols>
  <sheetData>
    <row r="1" spans="1:46" s="6" customFormat="1" ht="147.75" customHeight="1" x14ac:dyDescent="1.1000000000000001">
      <c r="A1" s="573" t="s">
        <v>295</v>
      </c>
      <c r="B1" s="574"/>
      <c r="C1" s="575"/>
      <c r="D1" s="575"/>
      <c r="E1" s="48" t="s">
        <v>172</v>
      </c>
      <c r="F1" s="227" t="s">
        <v>303</v>
      </c>
      <c r="G1" s="226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615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1114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85" t="s">
        <v>214</v>
      </c>
      <c r="B2" s="85"/>
      <c r="C2" s="85" t="s">
        <v>213</v>
      </c>
      <c r="D2" s="81" t="s">
        <v>173</v>
      </c>
      <c r="E2" s="65"/>
      <c r="F2" s="47"/>
      <c r="G2" s="27"/>
      <c r="H2" s="268"/>
      <c r="I2" s="266"/>
      <c r="J2" s="266"/>
      <c r="K2" s="266"/>
      <c r="L2" s="266"/>
      <c r="M2" s="266"/>
      <c r="N2" s="115">
        <f>MAX(N3:N160)+1</f>
        <v>886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194"/>
      <c r="W2" s="194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6" x14ac:dyDescent="0.3">
      <c r="A3" s="12" t="s">
        <v>1784</v>
      </c>
      <c r="B3" s="244" t="s">
        <v>476</v>
      </c>
      <c r="C3" s="12" t="s">
        <v>240</v>
      </c>
      <c r="D3" s="12" t="s">
        <v>46</v>
      </c>
      <c r="E3" s="43">
        <v>1</v>
      </c>
      <c r="F3" s="8" t="s">
        <v>218</v>
      </c>
      <c r="G3" s="9" t="s">
        <v>591</v>
      </c>
      <c r="H3" s="240">
        <v>36751</v>
      </c>
      <c r="I3" s="326">
        <v>995</v>
      </c>
      <c r="J3" s="326">
        <f t="shared" ref="J3:J25" si="0">SUM(K3,L3)</f>
        <v>995</v>
      </c>
      <c r="K3" s="311"/>
      <c r="L3" s="276">
        <f t="shared" ref="L3:L34" si="1">SUM(M3:N3)</f>
        <v>995</v>
      </c>
      <c r="M3" s="277">
        <v>110</v>
      </c>
      <c r="N3" s="13">
        <f t="shared" ref="N3:N34" si="2">SUM(O3:S3)</f>
        <v>885</v>
      </c>
      <c r="O3" s="140">
        <f t="shared" ref="O3:O25" si="3">IFERROR(LARGE(T3:Z3, 1),0)</f>
        <v>250</v>
      </c>
      <c r="P3" s="141">
        <f t="shared" ref="P3:P34" si="4">IFERROR(LARGE(T3:Z3, 2),0)</f>
        <v>195</v>
      </c>
      <c r="Q3" s="142">
        <f t="shared" ref="Q3:Q34" si="5">IFERROR(LARGE(AA3:AF3,1),0)</f>
        <v>195</v>
      </c>
      <c r="R3" s="142">
        <f t="shared" ref="R3:R34" si="6">IFERROR(LARGE(AA3:AF3,2),0)</f>
        <v>150</v>
      </c>
      <c r="S3" s="144">
        <f t="shared" ref="S3:S34" si="7">IFERROR(LARGE(AA3:AF3,3),0)</f>
        <v>95</v>
      </c>
      <c r="T3" s="75">
        <v>195</v>
      </c>
      <c r="U3" s="10"/>
      <c r="V3" s="195"/>
      <c r="W3" s="195">
        <v>150</v>
      </c>
      <c r="X3" s="283">
        <v>250</v>
      </c>
      <c r="Y3" s="10">
        <v>195</v>
      </c>
      <c r="Z3" s="138">
        <v>95</v>
      </c>
      <c r="AA3" s="108">
        <f t="shared" ref="AA3:AA34" si="8">IFERROR(LARGE($T3:$Z3,3), 0)</f>
        <v>195</v>
      </c>
      <c r="AB3" s="109">
        <f t="shared" ref="AB3:AB34" si="9">IFERROR(LARGE($T3:$Z3,4),)</f>
        <v>150</v>
      </c>
      <c r="AC3" s="109">
        <f t="shared" ref="AC3:AC34" si="10">IFERROR(LARGE($T3:$Z3,5),0)</f>
        <v>95</v>
      </c>
      <c r="AD3" s="109">
        <f>IFERROR(LARGE($AG3:BF3,1),0)</f>
        <v>8</v>
      </c>
      <c r="AE3" s="109">
        <f>IFERROR(LARGE($AG3:BF3,2),0)</f>
        <v>8</v>
      </c>
      <c r="AF3" s="109">
        <f>IFERROR(LARGE($AG3:BF3,3),0)</f>
        <v>0</v>
      </c>
      <c r="AG3" s="62"/>
      <c r="AH3" s="10"/>
      <c r="AI3" s="10">
        <v>8</v>
      </c>
      <c r="AJ3" s="10"/>
      <c r="AK3" s="10"/>
      <c r="AL3" s="10"/>
      <c r="AM3" s="10">
        <v>0</v>
      </c>
      <c r="AN3" s="10"/>
      <c r="AO3" s="10"/>
      <c r="AP3" s="10"/>
      <c r="AQ3" s="10">
        <v>8</v>
      </c>
      <c r="AR3" s="10"/>
      <c r="AS3" s="10"/>
      <c r="AT3" s="10"/>
    </row>
    <row r="4" spans="1:46" x14ac:dyDescent="0.3">
      <c r="A4" s="12" t="s">
        <v>1794</v>
      </c>
      <c r="B4" s="12" t="s">
        <v>1794</v>
      </c>
      <c r="C4" s="308" t="s">
        <v>351</v>
      </c>
      <c r="D4" s="12" t="s">
        <v>36</v>
      </c>
      <c r="E4" s="43">
        <v>2</v>
      </c>
      <c r="F4" s="8" t="s">
        <v>222</v>
      </c>
      <c r="G4" s="9" t="s">
        <v>1119</v>
      </c>
      <c r="H4" s="240">
        <v>36973</v>
      </c>
      <c r="I4" s="326">
        <v>970</v>
      </c>
      <c r="J4" s="326">
        <f t="shared" si="0"/>
        <v>970</v>
      </c>
      <c r="K4" s="317">
        <v>475</v>
      </c>
      <c r="L4" s="276">
        <f t="shared" si="1"/>
        <v>495</v>
      </c>
      <c r="M4" s="277"/>
      <c r="N4" s="13">
        <f t="shared" si="2"/>
        <v>495</v>
      </c>
      <c r="O4" s="140">
        <f t="shared" si="3"/>
        <v>195</v>
      </c>
      <c r="P4" s="141">
        <f t="shared" si="4"/>
        <v>150</v>
      </c>
      <c r="Q4" s="142">
        <f t="shared" si="5"/>
        <v>150</v>
      </c>
      <c r="R4" s="142">
        <f t="shared" si="6"/>
        <v>0</v>
      </c>
      <c r="S4" s="144">
        <f t="shared" si="7"/>
        <v>0</v>
      </c>
      <c r="T4" s="62"/>
      <c r="U4" s="10"/>
      <c r="V4" s="195"/>
      <c r="W4" s="195">
        <v>150</v>
      </c>
      <c r="X4" s="283">
        <v>150</v>
      </c>
      <c r="Y4" s="10"/>
      <c r="Z4" s="138">
        <v>195</v>
      </c>
      <c r="AA4" s="108">
        <f t="shared" si="8"/>
        <v>150</v>
      </c>
      <c r="AB4" s="109">
        <f t="shared" si="9"/>
        <v>0</v>
      </c>
      <c r="AC4" s="109">
        <f t="shared" si="10"/>
        <v>0</v>
      </c>
      <c r="AD4" s="109">
        <f>IFERROR(LARGE($AG4:BF4,1),0)</f>
        <v>0</v>
      </c>
      <c r="AE4" s="109">
        <f>IFERROR(LARGE($AG4:BF4,2),0)</f>
        <v>0</v>
      </c>
      <c r="AF4" s="109">
        <f>IFERROR(LARGE($AG4:BF4,3),0)</f>
        <v>0</v>
      </c>
      <c r="AG4" s="62"/>
      <c r="AH4" s="10"/>
      <c r="AI4" s="10">
        <v>0</v>
      </c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x14ac:dyDescent="0.3">
      <c r="A5" s="12" t="s">
        <v>1785</v>
      </c>
      <c r="B5" s="244"/>
      <c r="C5" s="12" t="s">
        <v>66</v>
      </c>
      <c r="D5" s="12" t="s">
        <v>37</v>
      </c>
      <c r="E5" s="43">
        <v>3</v>
      </c>
      <c r="F5" s="8" t="s">
        <v>236</v>
      </c>
      <c r="G5" s="9" t="s">
        <v>1082</v>
      </c>
      <c r="H5" s="240">
        <v>36491</v>
      </c>
      <c r="I5" s="326">
        <v>725</v>
      </c>
      <c r="J5" s="326">
        <f t="shared" si="0"/>
        <v>725</v>
      </c>
      <c r="K5" s="311"/>
      <c r="L5" s="276">
        <f t="shared" si="1"/>
        <v>725</v>
      </c>
      <c r="M5" s="277">
        <v>200</v>
      </c>
      <c r="N5" s="13">
        <f t="shared" si="2"/>
        <v>525</v>
      </c>
      <c r="O5" s="140">
        <f t="shared" si="3"/>
        <v>150</v>
      </c>
      <c r="P5" s="141">
        <f t="shared" si="4"/>
        <v>15</v>
      </c>
      <c r="Q5" s="142">
        <f t="shared" si="5"/>
        <v>200</v>
      </c>
      <c r="R5" s="142">
        <f t="shared" si="6"/>
        <v>100</v>
      </c>
      <c r="S5" s="144">
        <f t="shared" si="7"/>
        <v>60</v>
      </c>
      <c r="T5" s="62"/>
      <c r="U5" s="10"/>
      <c r="V5" s="195"/>
      <c r="W5" s="195">
        <v>150</v>
      </c>
      <c r="X5" s="283">
        <v>15</v>
      </c>
      <c r="Y5" s="10"/>
      <c r="Z5" s="138"/>
      <c r="AA5" s="108">
        <f t="shared" si="8"/>
        <v>0</v>
      </c>
      <c r="AB5" s="109">
        <f t="shared" si="9"/>
        <v>0</v>
      </c>
      <c r="AC5" s="109">
        <f t="shared" si="10"/>
        <v>0</v>
      </c>
      <c r="AD5" s="109">
        <f>IFERROR(LARGE($AG5:BF5,1),0)</f>
        <v>200</v>
      </c>
      <c r="AE5" s="109">
        <f>IFERROR(LARGE($AG5:BF5,2),0)</f>
        <v>100</v>
      </c>
      <c r="AF5" s="109">
        <f>IFERROR(LARGE($AG5:BF5,3),0)</f>
        <v>60</v>
      </c>
      <c r="AG5" s="62">
        <v>100</v>
      </c>
      <c r="AH5" s="10"/>
      <c r="AI5" s="10">
        <v>8</v>
      </c>
      <c r="AJ5" s="10"/>
      <c r="AK5" s="10"/>
      <c r="AL5" s="10">
        <v>60</v>
      </c>
      <c r="AM5" s="10">
        <v>8</v>
      </c>
      <c r="AN5" s="10"/>
      <c r="AO5" s="10">
        <v>200</v>
      </c>
      <c r="AP5" s="10"/>
      <c r="AQ5" s="10"/>
      <c r="AR5" s="10"/>
      <c r="AS5" s="10">
        <v>0</v>
      </c>
      <c r="AT5" s="10"/>
    </row>
    <row r="6" spans="1:46" x14ac:dyDescent="0.3">
      <c r="A6" s="12" t="s">
        <v>1790</v>
      </c>
      <c r="B6" s="244" t="s">
        <v>317</v>
      </c>
      <c r="C6" s="12" t="s">
        <v>134</v>
      </c>
      <c r="D6" s="12" t="s">
        <v>47</v>
      </c>
      <c r="E6" s="43">
        <v>4</v>
      </c>
      <c r="F6" s="8" t="s">
        <v>595</v>
      </c>
      <c r="G6" s="9" t="s">
        <v>596</v>
      </c>
      <c r="H6" s="240">
        <v>36263</v>
      </c>
      <c r="I6" s="326">
        <v>595</v>
      </c>
      <c r="J6" s="326">
        <f t="shared" si="0"/>
        <v>595</v>
      </c>
      <c r="K6" s="311"/>
      <c r="L6" s="276">
        <f t="shared" si="1"/>
        <v>595</v>
      </c>
      <c r="M6" s="277">
        <v>110</v>
      </c>
      <c r="N6" s="13">
        <f t="shared" si="2"/>
        <v>485</v>
      </c>
      <c r="O6" s="140">
        <f t="shared" si="3"/>
        <v>150</v>
      </c>
      <c r="P6" s="141">
        <f t="shared" si="4"/>
        <v>145</v>
      </c>
      <c r="Q6" s="142">
        <f t="shared" si="5"/>
        <v>95</v>
      </c>
      <c r="R6" s="142">
        <f t="shared" si="6"/>
        <v>95</v>
      </c>
      <c r="S6" s="144">
        <f t="shared" si="7"/>
        <v>0</v>
      </c>
      <c r="T6" s="75">
        <v>95</v>
      </c>
      <c r="U6" s="10">
        <v>95</v>
      </c>
      <c r="V6" s="195"/>
      <c r="W6" s="195">
        <v>150</v>
      </c>
      <c r="X6" s="283">
        <v>0</v>
      </c>
      <c r="Y6" s="10">
        <v>145</v>
      </c>
      <c r="Z6" s="138"/>
      <c r="AA6" s="108">
        <f t="shared" si="8"/>
        <v>95</v>
      </c>
      <c r="AB6" s="109">
        <f t="shared" si="9"/>
        <v>95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62"/>
      <c r="AH6" s="10"/>
      <c r="AI6" s="10">
        <v>0</v>
      </c>
      <c r="AJ6" s="10"/>
      <c r="AK6" s="10"/>
      <c r="AL6" s="10"/>
      <c r="AM6" s="10"/>
      <c r="AN6" s="10"/>
      <c r="AO6" s="10"/>
      <c r="AP6" s="10"/>
      <c r="AQ6" s="10">
        <v>0</v>
      </c>
      <c r="AR6" s="10"/>
      <c r="AS6" s="10"/>
      <c r="AT6" s="10"/>
    </row>
    <row r="7" spans="1:46" x14ac:dyDescent="0.3">
      <c r="A7" s="12" t="s">
        <v>1788</v>
      </c>
      <c r="B7" s="244" t="s">
        <v>498</v>
      </c>
      <c r="C7" s="12" t="s">
        <v>499</v>
      </c>
      <c r="D7" s="12" t="s">
        <v>44</v>
      </c>
      <c r="E7" s="43">
        <v>5</v>
      </c>
      <c r="F7" s="8" t="s">
        <v>564</v>
      </c>
      <c r="G7" s="9" t="s">
        <v>599</v>
      </c>
      <c r="H7" s="240">
        <v>36714</v>
      </c>
      <c r="I7" s="326">
        <v>463</v>
      </c>
      <c r="J7" s="326">
        <f t="shared" si="0"/>
        <v>463</v>
      </c>
      <c r="K7" s="311"/>
      <c r="L7" s="276">
        <f t="shared" si="1"/>
        <v>463</v>
      </c>
      <c r="M7" s="277">
        <v>80</v>
      </c>
      <c r="N7" s="13">
        <f t="shared" si="2"/>
        <v>383</v>
      </c>
      <c r="O7" s="140">
        <f t="shared" si="3"/>
        <v>150</v>
      </c>
      <c r="P7" s="141">
        <f t="shared" si="4"/>
        <v>145</v>
      </c>
      <c r="Q7" s="142">
        <f t="shared" si="5"/>
        <v>55</v>
      </c>
      <c r="R7" s="142">
        <f t="shared" si="6"/>
        <v>25</v>
      </c>
      <c r="S7" s="144">
        <f t="shared" si="7"/>
        <v>8</v>
      </c>
      <c r="T7" s="75">
        <v>25</v>
      </c>
      <c r="U7" s="10">
        <v>145</v>
      </c>
      <c r="V7" s="195"/>
      <c r="W7" s="195">
        <v>150</v>
      </c>
      <c r="X7" s="283">
        <v>55</v>
      </c>
      <c r="Y7" s="10"/>
      <c r="Z7" s="138"/>
      <c r="AA7" s="108">
        <f t="shared" si="8"/>
        <v>55</v>
      </c>
      <c r="AB7" s="109">
        <f t="shared" si="9"/>
        <v>25</v>
      </c>
      <c r="AC7" s="109">
        <f t="shared" si="10"/>
        <v>0</v>
      </c>
      <c r="AD7" s="109">
        <f>IFERROR(LARGE($AG7:BF7,1),0)</f>
        <v>8</v>
      </c>
      <c r="AE7" s="109">
        <f>IFERROR(LARGE($AG7:BF7,2),0)</f>
        <v>0</v>
      </c>
      <c r="AF7" s="109">
        <f>IFERROR(LARGE($AG7:BF7,3),0)</f>
        <v>0</v>
      </c>
      <c r="AG7" s="62"/>
      <c r="AH7" s="10"/>
      <c r="AI7" s="10">
        <v>0</v>
      </c>
      <c r="AJ7" s="10"/>
      <c r="AK7" s="10"/>
      <c r="AL7" s="10"/>
      <c r="AM7" s="10"/>
      <c r="AN7" s="10"/>
      <c r="AO7" s="10">
        <v>8</v>
      </c>
      <c r="AP7" s="10">
        <v>0</v>
      </c>
      <c r="AQ7" s="10"/>
      <c r="AR7" s="10"/>
      <c r="AS7" s="10"/>
      <c r="AT7" s="10"/>
    </row>
    <row r="8" spans="1:46" x14ac:dyDescent="0.3">
      <c r="A8" s="12" t="s">
        <v>1789</v>
      </c>
      <c r="B8" s="244" t="s">
        <v>500</v>
      </c>
      <c r="C8" s="12" t="s">
        <v>501</v>
      </c>
      <c r="D8" s="12" t="s">
        <v>36</v>
      </c>
      <c r="E8" s="43">
        <v>6</v>
      </c>
      <c r="F8" s="8" t="s">
        <v>560</v>
      </c>
      <c r="G8" s="9" t="s">
        <v>607</v>
      </c>
      <c r="H8" s="240">
        <v>36657</v>
      </c>
      <c r="I8" s="326">
        <v>423</v>
      </c>
      <c r="J8" s="326">
        <f t="shared" si="0"/>
        <v>423</v>
      </c>
      <c r="K8" s="311"/>
      <c r="L8" s="276">
        <f t="shared" si="1"/>
        <v>423</v>
      </c>
      <c r="M8" s="277">
        <v>40</v>
      </c>
      <c r="N8" s="13">
        <f t="shared" si="2"/>
        <v>383</v>
      </c>
      <c r="O8" s="140">
        <f t="shared" si="3"/>
        <v>200</v>
      </c>
      <c r="P8" s="141">
        <f t="shared" si="4"/>
        <v>150</v>
      </c>
      <c r="Q8" s="142">
        <f t="shared" si="5"/>
        <v>25</v>
      </c>
      <c r="R8" s="142">
        <f t="shared" si="6"/>
        <v>8</v>
      </c>
      <c r="S8" s="144">
        <f t="shared" si="7"/>
        <v>0</v>
      </c>
      <c r="T8" s="75">
        <v>0</v>
      </c>
      <c r="U8" s="10">
        <v>25</v>
      </c>
      <c r="V8" s="195"/>
      <c r="W8" s="195">
        <v>150</v>
      </c>
      <c r="X8" s="283">
        <v>200</v>
      </c>
      <c r="Y8" s="10"/>
      <c r="Z8" s="138"/>
      <c r="AA8" s="108">
        <f t="shared" si="8"/>
        <v>25</v>
      </c>
      <c r="AB8" s="109">
        <f t="shared" si="9"/>
        <v>0</v>
      </c>
      <c r="AC8" s="109">
        <f t="shared" si="10"/>
        <v>0</v>
      </c>
      <c r="AD8" s="109">
        <f>IFERROR(LARGE($AG8:BF8,1),0)</f>
        <v>8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>
        <v>0</v>
      </c>
      <c r="AJ8" s="10"/>
      <c r="AK8" s="10"/>
      <c r="AL8" s="10"/>
      <c r="AM8" s="10">
        <v>0</v>
      </c>
      <c r="AN8" s="10"/>
      <c r="AO8" s="10">
        <v>8</v>
      </c>
      <c r="AP8" s="10"/>
      <c r="AQ8" s="10"/>
      <c r="AR8" s="10"/>
      <c r="AS8" s="10"/>
      <c r="AT8" s="10"/>
    </row>
    <row r="9" spans="1:46" x14ac:dyDescent="0.3">
      <c r="A9" s="12" t="s">
        <v>1787</v>
      </c>
      <c r="B9" s="244" t="s">
        <v>323</v>
      </c>
      <c r="C9" s="12" t="s">
        <v>137</v>
      </c>
      <c r="D9" s="12" t="s">
        <v>37</v>
      </c>
      <c r="E9" s="43">
        <v>7</v>
      </c>
      <c r="F9" s="8" t="s">
        <v>234</v>
      </c>
      <c r="G9" s="9" t="s">
        <v>592</v>
      </c>
      <c r="H9" s="240">
        <v>36643</v>
      </c>
      <c r="I9" s="326">
        <v>420</v>
      </c>
      <c r="J9" s="326">
        <f t="shared" si="0"/>
        <v>420</v>
      </c>
      <c r="K9" s="311"/>
      <c r="L9" s="276">
        <f t="shared" si="1"/>
        <v>420</v>
      </c>
      <c r="M9" s="277"/>
      <c r="N9" s="13">
        <f t="shared" si="2"/>
        <v>420</v>
      </c>
      <c r="O9" s="140">
        <f t="shared" si="3"/>
        <v>150</v>
      </c>
      <c r="P9" s="141">
        <f t="shared" si="4"/>
        <v>145</v>
      </c>
      <c r="Q9" s="142">
        <f t="shared" si="5"/>
        <v>70</v>
      </c>
      <c r="R9" s="142">
        <f t="shared" si="6"/>
        <v>55</v>
      </c>
      <c r="S9" s="144">
        <f t="shared" si="7"/>
        <v>0</v>
      </c>
      <c r="T9" s="75">
        <v>145</v>
      </c>
      <c r="U9" s="10"/>
      <c r="V9" s="195"/>
      <c r="W9" s="195">
        <v>150</v>
      </c>
      <c r="X9" s="283">
        <v>55</v>
      </c>
      <c r="Y9" s="10"/>
      <c r="Z9" s="138"/>
      <c r="AA9" s="108">
        <f t="shared" si="8"/>
        <v>55</v>
      </c>
      <c r="AB9" s="109">
        <f t="shared" si="9"/>
        <v>0</v>
      </c>
      <c r="AC9" s="109">
        <f t="shared" si="10"/>
        <v>0</v>
      </c>
      <c r="AD9" s="109">
        <f>IFERROR(LARGE($AG9:BF9,1),0)</f>
        <v>70</v>
      </c>
      <c r="AE9" s="109">
        <f>IFERROR(LARGE($AG9:BF9,2),0)</f>
        <v>0</v>
      </c>
      <c r="AF9" s="109">
        <f>IFERROR(LARGE($AG9:BF9,3),0)</f>
        <v>0</v>
      </c>
      <c r="AG9" s="62">
        <v>0</v>
      </c>
      <c r="AH9" s="10"/>
      <c r="AI9" s="10">
        <v>0</v>
      </c>
      <c r="AJ9" s="10"/>
      <c r="AK9" s="10"/>
      <c r="AL9" s="10"/>
      <c r="AM9" s="10"/>
      <c r="AN9" s="10"/>
      <c r="AO9" s="10">
        <v>70</v>
      </c>
      <c r="AP9" s="10"/>
      <c r="AQ9" s="10"/>
      <c r="AR9" s="10"/>
      <c r="AS9" s="10"/>
      <c r="AT9" s="10"/>
    </row>
    <row r="10" spans="1:46" x14ac:dyDescent="0.3">
      <c r="A10" s="12" t="s">
        <v>1799</v>
      </c>
      <c r="B10" s="244" t="s">
        <v>470</v>
      </c>
      <c r="C10" s="12" t="s">
        <v>241</v>
      </c>
      <c r="D10" s="12" t="s">
        <v>37</v>
      </c>
      <c r="E10" s="43">
        <v>8</v>
      </c>
      <c r="F10" s="8" t="s">
        <v>233</v>
      </c>
      <c r="G10" s="9" t="s">
        <v>601</v>
      </c>
      <c r="H10" s="240">
        <v>36738</v>
      </c>
      <c r="I10" s="326">
        <v>375</v>
      </c>
      <c r="J10" s="326">
        <f t="shared" si="0"/>
        <v>375</v>
      </c>
      <c r="K10" s="311"/>
      <c r="L10" s="276">
        <f t="shared" si="1"/>
        <v>375</v>
      </c>
      <c r="M10" s="277">
        <v>100</v>
      </c>
      <c r="N10" s="13">
        <f t="shared" si="2"/>
        <v>275</v>
      </c>
      <c r="O10" s="140">
        <f t="shared" si="3"/>
        <v>150</v>
      </c>
      <c r="P10" s="141">
        <f t="shared" si="4"/>
        <v>95</v>
      </c>
      <c r="Q10" s="142">
        <f t="shared" si="5"/>
        <v>30</v>
      </c>
      <c r="R10" s="142">
        <f t="shared" si="6"/>
        <v>0</v>
      </c>
      <c r="S10" s="144">
        <f t="shared" si="7"/>
        <v>0</v>
      </c>
      <c r="T10" s="75">
        <v>0</v>
      </c>
      <c r="U10" s="10">
        <v>95</v>
      </c>
      <c r="V10" s="195"/>
      <c r="W10" s="195">
        <v>150</v>
      </c>
      <c r="X10" s="283">
        <v>30</v>
      </c>
      <c r="Y10" s="10"/>
      <c r="Z10" s="138"/>
      <c r="AA10" s="108">
        <f t="shared" si="8"/>
        <v>30</v>
      </c>
      <c r="AB10" s="109">
        <f t="shared" si="9"/>
        <v>0</v>
      </c>
      <c r="AC10" s="109">
        <f t="shared" si="10"/>
        <v>0</v>
      </c>
      <c r="AD10" s="109">
        <f>IFERROR(LARGE($AG10:BF10,1),0)</f>
        <v>0</v>
      </c>
      <c r="AE10" s="109">
        <f>IFERROR(LARGE($AG10:BF10,2),0)</f>
        <v>0</v>
      </c>
      <c r="AF10" s="109">
        <f>IFERROR(LARGE($AG10:BF10,3),0)</f>
        <v>0</v>
      </c>
      <c r="AG10" s="62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x14ac:dyDescent="0.3">
      <c r="A11" s="12" t="s">
        <v>1798</v>
      </c>
      <c r="B11" s="244" t="s">
        <v>340</v>
      </c>
      <c r="C11" s="12" t="s">
        <v>18</v>
      </c>
      <c r="D11" s="12" t="s">
        <v>37</v>
      </c>
      <c r="E11" s="43">
        <v>9</v>
      </c>
      <c r="F11" s="8" t="s">
        <v>238</v>
      </c>
      <c r="G11" s="9" t="s">
        <v>597</v>
      </c>
      <c r="H11" s="240">
        <v>36773</v>
      </c>
      <c r="I11" s="326">
        <v>365</v>
      </c>
      <c r="J11" s="326">
        <f t="shared" si="0"/>
        <v>365</v>
      </c>
      <c r="K11" s="311"/>
      <c r="L11" s="276">
        <f t="shared" si="1"/>
        <v>365</v>
      </c>
      <c r="M11" s="277">
        <v>70</v>
      </c>
      <c r="N11" s="13">
        <f t="shared" si="2"/>
        <v>295</v>
      </c>
      <c r="O11" s="140">
        <f t="shared" si="3"/>
        <v>150</v>
      </c>
      <c r="P11" s="141">
        <f t="shared" si="4"/>
        <v>80</v>
      </c>
      <c r="Q11" s="142">
        <f t="shared" si="5"/>
        <v>65</v>
      </c>
      <c r="R11" s="142">
        <f t="shared" si="6"/>
        <v>0</v>
      </c>
      <c r="S11" s="144">
        <f t="shared" si="7"/>
        <v>0</v>
      </c>
      <c r="T11" s="75">
        <v>65</v>
      </c>
      <c r="U11" s="10"/>
      <c r="V11" s="195"/>
      <c r="W11" s="195">
        <v>150</v>
      </c>
      <c r="X11" s="283">
        <v>80</v>
      </c>
      <c r="Y11" s="10"/>
      <c r="Z11" s="138"/>
      <c r="AA11" s="108">
        <f t="shared" si="8"/>
        <v>65</v>
      </c>
      <c r="AB11" s="109">
        <f t="shared" si="9"/>
        <v>0</v>
      </c>
      <c r="AC11" s="109">
        <f t="shared" si="10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1762</v>
      </c>
      <c r="B12" s="244" t="s">
        <v>321</v>
      </c>
      <c r="C12" s="12" t="s">
        <v>35</v>
      </c>
      <c r="D12" s="12" t="s">
        <v>36</v>
      </c>
      <c r="E12" s="43">
        <v>10</v>
      </c>
      <c r="F12" s="8" t="s">
        <v>217</v>
      </c>
      <c r="G12" s="9" t="s">
        <v>791</v>
      </c>
      <c r="H12" s="240">
        <v>36230</v>
      </c>
      <c r="I12" s="326">
        <v>340</v>
      </c>
      <c r="J12" s="326">
        <f t="shared" si="0"/>
        <v>340</v>
      </c>
      <c r="K12" s="311"/>
      <c r="L12" s="276">
        <f t="shared" si="1"/>
        <v>340</v>
      </c>
      <c r="M12" s="277"/>
      <c r="N12" s="13">
        <f t="shared" si="2"/>
        <v>340</v>
      </c>
      <c r="O12" s="140">
        <f t="shared" si="3"/>
        <v>195</v>
      </c>
      <c r="P12" s="141">
        <f t="shared" si="4"/>
        <v>145</v>
      </c>
      <c r="Q12" s="142">
        <f t="shared" si="5"/>
        <v>0</v>
      </c>
      <c r="R12" s="142">
        <f t="shared" si="6"/>
        <v>0</v>
      </c>
      <c r="S12" s="144">
        <f t="shared" si="7"/>
        <v>0</v>
      </c>
      <c r="T12" s="62"/>
      <c r="U12" s="10">
        <v>195</v>
      </c>
      <c r="V12" s="195"/>
      <c r="W12" s="195"/>
      <c r="X12" s="283"/>
      <c r="Y12" s="10"/>
      <c r="Z12" s="138">
        <v>145</v>
      </c>
      <c r="AA12" s="108">
        <f t="shared" si="8"/>
        <v>0</v>
      </c>
      <c r="AB12" s="109">
        <f t="shared" si="9"/>
        <v>0</v>
      </c>
      <c r="AC12" s="109">
        <f t="shared" si="10"/>
        <v>0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x14ac:dyDescent="0.3">
      <c r="A13" s="12" t="s">
        <v>1800</v>
      </c>
      <c r="B13" s="244" t="s">
        <v>304</v>
      </c>
      <c r="C13" s="12" t="s">
        <v>128</v>
      </c>
      <c r="D13" s="12" t="s">
        <v>45</v>
      </c>
      <c r="E13" s="43">
        <v>11</v>
      </c>
      <c r="F13" s="8" t="s">
        <v>235</v>
      </c>
      <c r="G13" s="9" t="s">
        <v>598</v>
      </c>
      <c r="H13" s="240">
        <v>36228</v>
      </c>
      <c r="I13" s="326">
        <v>335</v>
      </c>
      <c r="J13" s="326">
        <f t="shared" si="0"/>
        <v>335</v>
      </c>
      <c r="K13" s="311"/>
      <c r="L13" s="276">
        <f t="shared" si="1"/>
        <v>335</v>
      </c>
      <c r="M13" s="277">
        <v>60</v>
      </c>
      <c r="N13" s="13">
        <f t="shared" si="2"/>
        <v>275</v>
      </c>
      <c r="O13" s="140">
        <f t="shared" si="3"/>
        <v>150</v>
      </c>
      <c r="P13" s="141">
        <f t="shared" si="4"/>
        <v>65</v>
      </c>
      <c r="Q13" s="142">
        <f t="shared" si="5"/>
        <v>45</v>
      </c>
      <c r="R13" s="142">
        <f t="shared" si="6"/>
        <v>15</v>
      </c>
      <c r="S13" s="144">
        <f t="shared" si="7"/>
        <v>0</v>
      </c>
      <c r="T13" s="75">
        <v>45</v>
      </c>
      <c r="U13" s="10">
        <v>65</v>
      </c>
      <c r="V13" s="195"/>
      <c r="W13" s="195">
        <v>150</v>
      </c>
      <c r="X13" s="283">
        <v>15</v>
      </c>
      <c r="Y13" s="10"/>
      <c r="Z13" s="138"/>
      <c r="AA13" s="108">
        <f t="shared" si="8"/>
        <v>45</v>
      </c>
      <c r="AB13" s="109">
        <f t="shared" si="9"/>
        <v>15</v>
      </c>
      <c r="AC13" s="109">
        <f t="shared" si="10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62"/>
      <c r="AH13" s="10"/>
      <c r="AI13" s="10">
        <v>0</v>
      </c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spans="1:46" x14ac:dyDescent="0.3">
      <c r="A14" s="12" t="s">
        <v>1786</v>
      </c>
      <c r="B14" s="244" t="s">
        <v>492</v>
      </c>
      <c r="C14" s="12" t="s">
        <v>229</v>
      </c>
      <c r="D14" s="12" t="s">
        <v>39</v>
      </c>
      <c r="E14" s="43">
        <v>12</v>
      </c>
      <c r="F14" s="8" t="s">
        <v>604</v>
      </c>
      <c r="G14" s="9" t="s">
        <v>605</v>
      </c>
      <c r="H14" s="240">
        <v>36678</v>
      </c>
      <c r="I14" s="326">
        <v>293</v>
      </c>
      <c r="J14" s="326">
        <f t="shared" si="0"/>
        <v>293</v>
      </c>
      <c r="K14" s="311"/>
      <c r="L14" s="276">
        <f t="shared" si="1"/>
        <v>293</v>
      </c>
      <c r="M14" s="277"/>
      <c r="N14" s="13">
        <f t="shared" si="2"/>
        <v>293</v>
      </c>
      <c r="O14" s="140">
        <f t="shared" si="3"/>
        <v>150</v>
      </c>
      <c r="P14" s="141">
        <f t="shared" si="4"/>
        <v>80</v>
      </c>
      <c r="Q14" s="142">
        <f t="shared" si="5"/>
        <v>45</v>
      </c>
      <c r="R14" s="142">
        <f t="shared" si="6"/>
        <v>10</v>
      </c>
      <c r="S14" s="144">
        <f t="shared" si="7"/>
        <v>8</v>
      </c>
      <c r="T14" s="75">
        <v>10</v>
      </c>
      <c r="U14" s="10">
        <v>45</v>
      </c>
      <c r="V14" s="195">
        <v>150</v>
      </c>
      <c r="W14" s="195"/>
      <c r="X14" s="283">
        <v>80</v>
      </c>
      <c r="Y14" s="10"/>
      <c r="Z14" s="138"/>
      <c r="AA14" s="108">
        <f t="shared" si="8"/>
        <v>45</v>
      </c>
      <c r="AB14" s="109">
        <f t="shared" si="9"/>
        <v>10</v>
      </c>
      <c r="AC14" s="109">
        <f t="shared" si="10"/>
        <v>0</v>
      </c>
      <c r="AD14" s="109">
        <f>IFERROR(LARGE($AG14:BF14,1),0)</f>
        <v>8</v>
      </c>
      <c r="AE14" s="109">
        <f>IFERROR(LARGE($AG14:BF14,2),0)</f>
        <v>0</v>
      </c>
      <c r="AF14" s="109">
        <f>IFERROR(LARGE($AG14:BF14,3),0)</f>
        <v>0</v>
      </c>
      <c r="AG14" s="62"/>
      <c r="AH14" s="10"/>
      <c r="AI14" s="10">
        <v>0</v>
      </c>
      <c r="AJ14" s="10"/>
      <c r="AK14" s="10"/>
      <c r="AL14" s="10"/>
      <c r="AM14" s="10"/>
      <c r="AN14" s="10"/>
      <c r="AO14" s="10">
        <v>8</v>
      </c>
      <c r="AP14" s="10"/>
      <c r="AQ14" s="10">
        <v>0</v>
      </c>
      <c r="AR14" s="10"/>
      <c r="AS14" s="10"/>
      <c r="AT14" s="10"/>
    </row>
    <row r="15" spans="1:46" x14ac:dyDescent="0.3">
      <c r="A15" s="12" t="s">
        <v>1805</v>
      </c>
      <c r="B15" s="244" t="s">
        <v>429</v>
      </c>
      <c r="C15" s="12" t="s">
        <v>17</v>
      </c>
      <c r="D15" s="12" t="s">
        <v>45</v>
      </c>
      <c r="E15" s="43">
        <v>13</v>
      </c>
      <c r="F15" s="8" t="s">
        <v>593</v>
      </c>
      <c r="G15" s="9" t="s">
        <v>594</v>
      </c>
      <c r="H15" s="240">
        <v>36574</v>
      </c>
      <c r="I15" s="326">
        <v>283</v>
      </c>
      <c r="J15" s="326">
        <f t="shared" si="0"/>
        <v>283</v>
      </c>
      <c r="K15" s="311"/>
      <c r="L15" s="276">
        <f t="shared" si="1"/>
        <v>283</v>
      </c>
      <c r="M15" s="277">
        <v>180</v>
      </c>
      <c r="N15" s="13">
        <f t="shared" si="2"/>
        <v>103</v>
      </c>
      <c r="O15" s="140">
        <f t="shared" si="3"/>
        <v>95</v>
      </c>
      <c r="P15" s="141">
        <f t="shared" si="4"/>
        <v>0</v>
      </c>
      <c r="Q15" s="142">
        <f t="shared" si="5"/>
        <v>8</v>
      </c>
      <c r="R15" s="142">
        <f t="shared" si="6"/>
        <v>0</v>
      </c>
      <c r="S15" s="144">
        <f t="shared" si="7"/>
        <v>0</v>
      </c>
      <c r="T15" s="75">
        <v>95</v>
      </c>
      <c r="U15" s="10"/>
      <c r="V15" s="195"/>
      <c r="W15" s="195"/>
      <c r="X15" s="283"/>
      <c r="Y15" s="10"/>
      <c r="Z15" s="138"/>
      <c r="AA15" s="108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IFERROR(LARGE($AG15:BF15,1),0)</f>
        <v>8</v>
      </c>
      <c r="AE15" s="109">
        <f>IFERROR(LARGE($AG15:BF15,2),0)</f>
        <v>0</v>
      </c>
      <c r="AF15" s="109">
        <f>IFERROR(LARGE($AG15:BF15,3),0)</f>
        <v>0</v>
      </c>
      <c r="AG15" s="62"/>
      <c r="AH15" s="10"/>
      <c r="AI15" s="10">
        <v>8</v>
      </c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1813</v>
      </c>
      <c r="B16" s="244" t="s">
        <v>429</v>
      </c>
      <c r="C16" s="12" t="s">
        <v>17</v>
      </c>
      <c r="D16" s="12" t="s">
        <v>45</v>
      </c>
      <c r="E16" s="43">
        <v>14</v>
      </c>
      <c r="F16" s="8" t="s">
        <v>237</v>
      </c>
      <c r="G16" s="9" t="s">
        <v>606</v>
      </c>
      <c r="H16" s="240">
        <v>36440</v>
      </c>
      <c r="I16" s="326">
        <v>250</v>
      </c>
      <c r="J16" s="326">
        <f t="shared" si="0"/>
        <v>250</v>
      </c>
      <c r="K16" s="311"/>
      <c r="L16" s="276">
        <f t="shared" si="1"/>
        <v>250</v>
      </c>
      <c r="M16" s="277">
        <v>60</v>
      </c>
      <c r="N16" s="13">
        <f t="shared" si="2"/>
        <v>190</v>
      </c>
      <c r="O16" s="140">
        <f t="shared" si="3"/>
        <v>150</v>
      </c>
      <c r="P16" s="141">
        <f t="shared" si="4"/>
        <v>25</v>
      </c>
      <c r="Q16" s="142">
        <f t="shared" si="5"/>
        <v>15</v>
      </c>
      <c r="R16" s="142">
        <f t="shared" si="6"/>
        <v>0</v>
      </c>
      <c r="S16" s="144">
        <f t="shared" si="7"/>
        <v>0</v>
      </c>
      <c r="T16" s="75">
        <v>0</v>
      </c>
      <c r="U16" s="10">
        <v>25</v>
      </c>
      <c r="V16" s="195"/>
      <c r="W16" s="195">
        <v>150</v>
      </c>
      <c r="X16" s="283">
        <v>15</v>
      </c>
      <c r="Y16" s="10"/>
      <c r="Z16" s="138"/>
      <c r="AA16" s="108">
        <f t="shared" si="8"/>
        <v>15</v>
      </c>
      <c r="AB16" s="109">
        <f t="shared" si="9"/>
        <v>0</v>
      </c>
      <c r="AC16" s="109">
        <f t="shared" si="10"/>
        <v>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62"/>
      <c r="AH16" s="10"/>
      <c r="AI16" s="10">
        <v>0</v>
      </c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3">
      <c r="A17" s="12" t="s">
        <v>1797</v>
      </c>
      <c r="B17" s="244"/>
      <c r="C17" s="12" t="s">
        <v>254</v>
      </c>
      <c r="D17" s="12" t="s">
        <v>46</v>
      </c>
      <c r="E17" s="43">
        <v>15</v>
      </c>
      <c r="F17" s="8" t="s">
        <v>236</v>
      </c>
      <c r="G17" s="9" t="s">
        <v>559</v>
      </c>
      <c r="H17" s="240">
        <v>36267</v>
      </c>
      <c r="I17" s="326">
        <v>245</v>
      </c>
      <c r="J17" s="326">
        <f t="shared" si="0"/>
        <v>245</v>
      </c>
      <c r="K17" s="311"/>
      <c r="L17" s="276">
        <f t="shared" si="1"/>
        <v>245</v>
      </c>
      <c r="M17" s="277"/>
      <c r="N17" s="13">
        <f t="shared" si="2"/>
        <v>245</v>
      </c>
      <c r="O17" s="140">
        <f t="shared" si="3"/>
        <v>150</v>
      </c>
      <c r="P17" s="141">
        <f t="shared" si="4"/>
        <v>95</v>
      </c>
      <c r="Q17" s="142">
        <f t="shared" si="5"/>
        <v>0</v>
      </c>
      <c r="R17" s="142">
        <f t="shared" si="6"/>
        <v>0</v>
      </c>
      <c r="S17" s="144">
        <f t="shared" si="7"/>
        <v>0</v>
      </c>
      <c r="T17" s="62"/>
      <c r="U17" s="10"/>
      <c r="V17" s="195">
        <v>150</v>
      </c>
      <c r="W17" s="195"/>
      <c r="X17" s="283">
        <v>0</v>
      </c>
      <c r="Y17" s="10">
        <v>95</v>
      </c>
      <c r="Z17" s="138"/>
      <c r="AA17" s="108">
        <f t="shared" si="8"/>
        <v>0</v>
      </c>
      <c r="AB17" s="109">
        <f t="shared" si="9"/>
        <v>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2" t="s">
        <v>1814</v>
      </c>
      <c r="B18" s="244" t="s">
        <v>549</v>
      </c>
      <c r="C18" s="12" t="s">
        <v>550</v>
      </c>
      <c r="D18" s="12" t="s">
        <v>1077</v>
      </c>
      <c r="E18" s="43">
        <v>16</v>
      </c>
      <c r="F18" s="8" t="s">
        <v>546</v>
      </c>
      <c r="G18" s="9" t="s">
        <v>603</v>
      </c>
      <c r="H18" s="240">
        <v>36329</v>
      </c>
      <c r="I18" s="326">
        <v>215</v>
      </c>
      <c r="J18" s="326">
        <f t="shared" si="0"/>
        <v>215</v>
      </c>
      <c r="K18" s="311"/>
      <c r="L18" s="276">
        <f t="shared" si="1"/>
        <v>215</v>
      </c>
      <c r="M18" s="277">
        <v>40</v>
      </c>
      <c r="N18" s="13">
        <f t="shared" si="2"/>
        <v>175</v>
      </c>
      <c r="O18" s="140">
        <f t="shared" si="3"/>
        <v>150</v>
      </c>
      <c r="P18" s="141">
        <f t="shared" si="4"/>
        <v>25</v>
      </c>
      <c r="Q18" s="142">
        <f t="shared" si="5"/>
        <v>0</v>
      </c>
      <c r="R18" s="142">
        <f t="shared" si="6"/>
        <v>0</v>
      </c>
      <c r="S18" s="144">
        <f t="shared" si="7"/>
        <v>0</v>
      </c>
      <c r="T18" s="75">
        <v>0</v>
      </c>
      <c r="U18" s="10">
        <v>25</v>
      </c>
      <c r="V18" s="195"/>
      <c r="W18" s="195">
        <v>150</v>
      </c>
      <c r="X18" s="283">
        <v>0</v>
      </c>
      <c r="Y18" s="10"/>
      <c r="Z18" s="138"/>
      <c r="AA18" s="108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62"/>
      <c r="AH18" s="10"/>
      <c r="AI18" s="10">
        <v>0</v>
      </c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12" t="s">
        <v>1791</v>
      </c>
      <c r="B19" s="244" t="s">
        <v>461</v>
      </c>
      <c r="C19" s="12" t="s">
        <v>462</v>
      </c>
      <c r="D19" s="12" t="s">
        <v>45</v>
      </c>
      <c r="E19" s="43">
        <v>17</v>
      </c>
      <c r="F19" s="8" t="s">
        <v>600</v>
      </c>
      <c r="G19" s="9" t="s">
        <v>489</v>
      </c>
      <c r="H19" s="240">
        <v>36831</v>
      </c>
      <c r="I19" s="326">
        <v>200</v>
      </c>
      <c r="J19" s="326">
        <f t="shared" si="0"/>
        <v>200</v>
      </c>
      <c r="K19" s="311"/>
      <c r="L19" s="276">
        <f t="shared" si="1"/>
        <v>200</v>
      </c>
      <c r="M19" s="277">
        <v>20</v>
      </c>
      <c r="N19" s="13">
        <f t="shared" si="2"/>
        <v>180</v>
      </c>
      <c r="O19" s="140">
        <f t="shared" si="3"/>
        <v>150</v>
      </c>
      <c r="P19" s="141">
        <f t="shared" si="4"/>
        <v>30</v>
      </c>
      <c r="Q19" s="142">
        <f t="shared" si="5"/>
        <v>0</v>
      </c>
      <c r="R19" s="142">
        <f t="shared" si="6"/>
        <v>0</v>
      </c>
      <c r="S19" s="144">
        <f t="shared" si="7"/>
        <v>0</v>
      </c>
      <c r="T19" s="75">
        <v>0</v>
      </c>
      <c r="U19" s="10"/>
      <c r="V19" s="195">
        <v>150</v>
      </c>
      <c r="W19" s="195"/>
      <c r="X19" s="283">
        <v>30</v>
      </c>
      <c r="Y19" s="10"/>
      <c r="Z19" s="138"/>
      <c r="AA19" s="108">
        <f t="shared" si="8"/>
        <v>0</v>
      </c>
      <c r="AB19" s="109">
        <f t="shared" si="9"/>
        <v>0</v>
      </c>
      <c r="AC19" s="109">
        <f t="shared" si="10"/>
        <v>0</v>
      </c>
      <c r="AD19" s="109">
        <f>IFERROR(LARGE($AG19:BF19,1),0)</f>
        <v>0</v>
      </c>
      <c r="AE19" s="109">
        <f>IFERROR(LARGE($AG19:BF19,2),0)</f>
        <v>0</v>
      </c>
      <c r="AF19" s="109">
        <f>IFERROR(LARGE($AG19:BF19,3),0)</f>
        <v>0</v>
      </c>
      <c r="AG19" s="62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x14ac:dyDescent="0.3">
      <c r="A20" s="12" t="s">
        <v>2920</v>
      </c>
      <c r="B20" s="308" t="s">
        <v>2921</v>
      </c>
      <c r="C20" s="244" t="s">
        <v>1989</v>
      </c>
      <c r="D20" s="244" t="s">
        <v>47</v>
      </c>
      <c r="E20" s="43">
        <v>18</v>
      </c>
      <c r="F20" s="8" t="s">
        <v>233</v>
      </c>
      <c r="G20" s="9" t="s">
        <v>1985</v>
      </c>
      <c r="H20" s="67">
        <v>36898</v>
      </c>
      <c r="I20" s="326">
        <v>188</v>
      </c>
      <c r="J20" s="326">
        <f t="shared" si="0"/>
        <v>188</v>
      </c>
      <c r="K20" s="317">
        <v>28</v>
      </c>
      <c r="L20" s="276">
        <f t="shared" si="1"/>
        <v>160</v>
      </c>
      <c r="M20" s="277"/>
      <c r="N20" s="13">
        <f t="shared" si="2"/>
        <v>160</v>
      </c>
      <c r="O20" s="140">
        <f t="shared" si="3"/>
        <v>95</v>
      </c>
      <c r="P20" s="141">
        <f t="shared" si="4"/>
        <v>65</v>
      </c>
      <c r="Q20" s="142">
        <f t="shared" si="5"/>
        <v>0</v>
      </c>
      <c r="R20" s="142">
        <f t="shared" si="6"/>
        <v>0</v>
      </c>
      <c r="S20" s="144">
        <f t="shared" si="7"/>
        <v>0</v>
      </c>
      <c r="T20" s="62"/>
      <c r="U20" s="10"/>
      <c r="V20" s="195"/>
      <c r="W20" s="195"/>
      <c r="X20" s="283"/>
      <c r="Y20" s="10">
        <v>65</v>
      </c>
      <c r="Z20" s="138">
        <v>95</v>
      </c>
      <c r="AA20" s="108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2" t="s">
        <v>1793</v>
      </c>
      <c r="B21" s="244" t="s">
        <v>610</v>
      </c>
      <c r="C21" s="12" t="s">
        <v>611</v>
      </c>
      <c r="D21" s="12" t="s">
        <v>36</v>
      </c>
      <c r="E21" s="43">
        <v>19</v>
      </c>
      <c r="F21" s="8" t="s">
        <v>552</v>
      </c>
      <c r="G21" s="9" t="s">
        <v>509</v>
      </c>
      <c r="H21" s="240">
        <v>36312</v>
      </c>
      <c r="I21" s="326">
        <v>180</v>
      </c>
      <c r="J21" s="326">
        <f t="shared" si="0"/>
        <v>180</v>
      </c>
      <c r="K21" s="311"/>
      <c r="L21" s="276">
        <f t="shared" si="1"/>
        <v>180</v>
      </c>
      <c r="M21" s="277">
        <v>20</v>
      </c>
      <c r="N21" s="13">
        <f t="shared" si="2"/>
        <v>160</v>
      </c>
      <c r="O21" s="140">
        <f t="shared" si="3"/>
        <v>150</v>
      </c>
      <c r="P21" s="141">
        <f t="shared" si="4"/>
        <v>10</v>
      </c>
      <c r="Q21" s="142">
        <f t="shared" si="5"/>
        <v>0</v>
      </c>
      <c r="R21" s="142">
        <f t="shared" si="6"/>
        <v>0</v>
      </c>
      <c r="S21" s="144">
        <f t="shared" si="7"/>
        <v>0</v>
      </c>
      <c r="T21" s="75">
        <v>10</v>
      </c>
      <c r="U21" s="10"/>
      <c r="V21" s="195">
        <v>150</v>
      </c>
      <c r="W21" s="195"/>
      <c r="X21" s="283">
        <v>0</v>
      </c>
      <c r="Y21" s="10"/>
      <c r="Z21" s="138"/>
      <c r="AA21" s="108">
        <f t="shared" si="8"/>
        <v>0</v>
      </c>
      <c r="AB21" s="109">
        <f t="shared" si="9"/>
        <v>0</v>
      </c>
      <c r="AC21" s="109">
        <f t="shared" si="10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6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2" t="s">
        <v>1795</v>
      </c>
      <c r="B22" s="244"/>
      <c r="C22" s="12" t="s">
        <v>664</v>
      </c>
      <c r="D22" s="12" t="s">
        <v>44</v>
      </c>
      <c r="E22" s="43">
        <v>20</v>
      </c>
      <c r="F22" s="8" t="s">
        <v>239</v>
      </c>
      <c r="G22" s="9" t="s">
        <v>1148</v>
      </c>
      <c r="H22" s="240">
        <v>36803</v>
      </c>
      <c r="I22" s="326">
        <v>170</v>
      </c>
      <c r="J22" s="326">
        <f t="shared" si="0"/>
        <v>170</v>
      </c>
      <c r="K22" s="311"/>
      <c r="L22" s="276">
        <f t="shared" si="1"/>
        <v>170</v>
      </c>
      <c r="M22" s="277">
        <v>20</v>
      </c>
      <c r="N22" s="13">
        <f t="shared" si="2"/>
        <v>150</v>
      </c>
      <c r="O22" s="140">
        <f t="shared" si="3"/>
        <v>150</v>
      </c>
      <c r="P22" s="141">
        <f t="shared" si="4"/>
        <v>0</v>
      </c>
      <c r="Q22" s="142">
        <f t="shared" si="5"/>
        <v>0</v>
      </c>
      <c r="R22" s="142">
        <f t="shared" si="6"/>
        <v>0</v>
      </c>
      <c r="S22" s="144">
        <f t="shared" si="7"/>
        <v>0</v>
      </c>
      <c r="T22" s="62"/>
      <c r="U22" s="10"/>
      <c r="V22" s="195">
        <v>150</v>
      </c>
      <c r="W22" s="195"/>
      <c r="X22" s="283">
        <v>0</v>
      </c>
      <c r="Y22" s="10"/>
      <c r="Z22" s="138"/>
      <c r="AA22" s="108">
        <f t="shared" si="8"/>
        <v>0</v>
      </c>
      <c r="AB22" s="109">
        <f t="shared" si="9"/>
        <v>0</v>
      </c>
      <c r="AC22" s="109">
        <f t="shared" si="10"/>
        <v>0</v>
      </c>
      <c r="AD22" s="109">
        <f>IFERROR(LARGE($AG22:BF22,1),0)</f>
        <v>0</v>
      </c>
      <c r="AE22" s="109">
        <f>IFERROR(LARGE($AG22:BF22,2),0)</f>
        <v>0</v>
      </c>
      <c r="AF22" s="109">
        <f>IFERROR(LARGE($AG22:BF22,3),0)</f>
        <v>0</v>
      </c>
      <c r="AG22" s="62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 x14ac:dyDescent="0.3">
      <c r="A23" s="12" t="s">
        <v>1792</v>
      </c>
      <c r="B23" s="244" t="s">
        <v>323</v>
      </c>
      <c r="C23" s="12" t="s">
        <v>137</v>
      </c>
      <c r="D23" s="12" t="s">
        <v>37</v>
      </c>
      <c r="E23" s="43">
        <v>21</v>
      </c>
      <c r="F23" s="8" t="s">
        <v>908</v>
      </c>
      <c r="G23" s="9" t="s">
        <v>909</v>
      </c>
      <c r="H23" s="240">
        <v>36586</v>
      </c>
      <c r="I23" s="326">
        <v>165</v>
      </c>
      <c r="J23" s="326">
        <f t="shared" si="0"/>
        <v>165</v>
      </c>
      <c r="K23" s="311"/>
      <c r="L23" s="276">
        <f t="shared" si="1"/>
        <v>165</v>
      </c>
      <c r="M23" s="277"/>
      <c r="N23" s="13">
        <f t="shared" si="2"/>
        <v>165</v>
      </c>
      <c r="O23" s="140">
        <f t="shared" si="3"/>
        <v>150</v>
      </c>
      <c r="P23" s="141">
        <f t="shared" si="4"/>
        <v>15</v>
      </c>
      <c r="Q23" s="142">
        <f t="shared" si="5"/>
        <v>0</v>
      </c>
      <c r="R23" s="142">
        <f t="shared" si="6"/>
        <v>0</v>
      </c>
      <c r="S23" s="144">
        <f t="shared" si="7"/>
        <v>0</v>
      </c>
      <c r="T23" s="62"/>
      <c r="U23" s="84">
        <v>0</v>
      </c>
      <c r="V23" s="195">
        <v>150</v>
      </c>
      <c r="W23" s="195"/>
      <c r="X23" s="283">
        <v>15</v>
      </c>
      <c r="Y23" s="10"/>
      <c r="Z23" s="138"/>
      <c r="AA23" s="108">
        <f t="shared" si="8"/>
        <v>0</v>
      </c>
      <c r="AB23" s="109">
        <f t="shared" si="9"/>
        <v>0</v>
      </c>
      <c r="AC23" s="109">
        <f t="shared" si="10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2" t="s">
        <v>1796</v>
      </c>
      <c r="B24" s="244"/>
      <c r="C24" s="12" t="s">
        <v>1147</v>
      </c>
      <c r="D24" s="12" t="s">
        <v>48</v>
      </c>
      <c r="E24" s="43">
        <v>22</v>
      </c>
      <c r="F24" s="8" t="s">
        <v>236</v>
      </c>
      <c r="G24" s="9" t="s">
        <v>1146</v>
      </c>
      <c r="H24" s="240">
        <v>36749</v>
      </c>
      <c r="I24" s="326">
        <v>150</v>
      </c>
      <c r="J24" s="326">
        <f t="shared" si="0"/>
        <v>150</v>
      </c>
      <c r="K24" s="311"/>
      <c r="L24" s="276">
        <f t="shared" si="1"/>
        <v>150</v>
      </c>
      <c r="M24" s="277"/>
      <c r="N24" s="13">
        <f t="shared" si="2"/>
        <v>150</v>
      </c>
      <c r="O24" s="140">
        <f t="shared" si="3"/>
        <v>150</v>
      </c>
      <c r="P24" s="141">
        <f t="shared" si="4"/>
        <v>0</v>
      </c>
      <c r="Q24" s="142">
        <f t="shared" si="5"/>
        <v>0</v>
      </c>
      <c r="R24" s="142">
        <f t="shared" si="6"/>
        <v>0</v>
      </c>
      <c r="S24" s="144">
        <f t="shared" si="7"/>
        <v>0</v>
      </c>
      <c r="T24" s="62"/>
      <c r="U24" s="10"/>
      <c r="V24" s="195">
        <v>150</v>
      </c>
      <c r="W24" s="195"/>
      <c r="X24" s="283">
        <v>0</v>
      </c>
      <c r="Y24" s="10"/>
      <c r="Z24" s="138"/>
      <c r="AA24" s="108">
        <f t="shared" si="8"/>
        <v>0</v>
      </c>
      <c r="AB24" s="109">
        <f t="shared" si="9"/>
        <v>0</v>
      </c>
      <c r="AC24" s="109">
        <f t="shared" si="10"/>
        <v>0</v>
      </c>
      <c r="AD24" s="109">
        <f>IFERROR(LARGE($AG24:BF24,1),0)</f>
        <v>0</v>
      </c>
      <c r="AE24" s="109">
        <f>IFERROR(LARGE($AG24:BF24,2),0)</f>
        <v>0</v>
      </c>
      <c r="AF24" s="109">
        <f>IFERROR(LARGE($AG24:BF24,3),0)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x14ac:dyDescent="0.3">
      <c r="A25" s="12" t="s">
        <v>1816</v>
      </c>
      <c r="B25" s="244"/>
      <c r="C25" s="12" t="s">
        <v>1151</v>
      </c>
      <c r="D25" s="12" t="s">
        <v>1150</v>
      </c>
      <c r="E25" s="43">
        <v>23</v>
      </c>
      <c r="F25" s="8" t="s">
        <v>225</v>
      </c>
      <c r="G25" s="9" t="s">
        <v>1149</v>
      </c>
      <c r="H25" s="240">
        <v>36818</v>
      </c>
      <c r="I25" s="326">
        <v>150</v>
      </c>
      <c r="J25" s="326">
        <f t="shared" si="0"/>
        <v>150</v>
      </c>
      <c r="K25" s="311"/>
      <c r="L25" s="276">
        <f t="shared" si="1"/>
        <v>150</v>
      </c>
      <c r="M25" s="277"/>
      <c r="N25" s="13">
        <f t="shared" si="2"/>
        <v>150</v>
      </c>
      <c r="O25" s="140">
        <f t="shared" si="3"/>
        <v>150</v>
      </c>
      <c r="P25" s="141">
        <f t="shared" si="4"/>
        <v>0</v>
      </c>
      <c r="Q25" s="142">
        <f t="shared" si="5"/>
        <v>0</v>
      </c>
      <c r="R25" s="142">
        <f t="shared" si="6"/>
        <v>0</v>
      </c>
      <c r="S25" s="144">
        <f t="shared" si="7"/>
        <v>0</v>
      </c>
      <c r="T25" s="62"/>
      <c r="U25" s="10"/>
      <c r="V25" s="195"/>
      <c r="W25" s="195">
        <v>150</v>
      </c>
      <c r="X25" s="283">
        <v>0</v>
      </c>
      <c r="Y25" s="10"/>
      <c r="Z25" s="138"/>
      <c r="AA25" s="108">
        <f t="shared" si="8"/>
        <v>0</v>
      </c>
      <c r="AB25" s="109">
        <f t="shared" si="9"/>
        <v>0</v>
      </c>
      <c r="AC25" s="109">
        <f t="shared" si="10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6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x14ac:dyDescent="0.3">
      <c r="A26" s="12" t="s">
        <v>2934</v>
      </c>
      <c r="B26" s="308" t="s">
        <v>341</v>
      </c>
      <c r="C26" s="12" t="s">
        <v>179</v>
      </c>
      <c r="D26" s="12" t="s">
        <v>37</v>
      </c>
      <c r="E26" s="43">
        <v>24</v>
      </c>
      <c r="F26" s="8" t="s">
        <v>221</v>
      </c>
      <c r="G26" s="9" t="s">
        <v>2935</v>
      </c>
      <c r="H26" s="240">
        <v>37006</v>
      </c>
      <c r="I26" s="326">
        <v>135</v>
      </c>
      <c r="J26" s="326">
        <v>135</v>
      </c>
      <c r="K26" s="317">
        <f>0.5*(L26)</f>
        <v>135</v>
      </c>
      <c r="L26" s="321">
        <f t="shared" si="1"/>
        <v>270</v>
      </c>
      <c r="M26" s="10">
        <v>20</v>
      </c>
      <c r="N26" s="13">
        <f t="shared" si="2"/>
        <v>250</v>
      </c>
      <c r="O26" s="140">
        <f>IFERROR(LARGE($T26:Z26, 1),0)</f>
        <v>150</v>
      </c>
      <c r="P26" s="141">
        <f t="shared" si="4"/>
        <v>55</v>
      </c>
      <c r="Q26" s="142">
        <f t="shared" si="5"/>
        <v>45</v>
      </c>
      <c r="R26" s="142">
        <f t="shared" si="6"/>
        <v>0</v>
      </c>
      <c r="S26" s="144">
        <f t="shared" si="7"/>
        <v>0</v>
      </c>
      <c r="T26" s="337"/>
      <c r="U26" s="377">
        <v>45</v>
      </c>
      <c r="V26" s="485"/>
      <c r="W26" s="485">
        <v>150</v>
      </c>
      <c r="X26" s="397">
        <v>55</v>
      </c>
      <c r="Y26" s="111"/>
      <c r="Z26" s="334"/>
      <c r="AA26" s="108">
        <f t="shared" si="8"/>
        <v>45</v>
      </c>
      <c r="AB26" s="109">
        <f t="shared" si="9"/>
        <v>0</v>
      </c>
      <c r="AC26" s="109">
        <f t="shared" si="10"/>
        <v>0</v>
      </c>
      <c r="AD26" s="109">
        <f>IFERROR(LARGE($AG26:AT26,1),0)</f>
        <v>0</v>
      </c>
      <c r="AE26" s="109">
        <f>IFERROR(LARGE($AG26:AT26,2),0)</f>
        <v>0</v>
      </c>
      <c r="AF26" s="109">
        <f>IFERROR(LARGE($AG26:AT26,3),0)</f>
        <v>0</v>
      </c>
      <c r="AG26" s="98"/>
      <c r="AH26" s="11"/>
      <c r="AI26" s="11"/>
      <c r="AJ26" s="11"/>
      <c r="AK26" s="10"/>
      <c r="AL26" s="10"/>
      <c r="AM26" s="10"/>
      <c r="AN26" s="10"/>
      <c r="AO26" s="10"/>
      <c r="AP26" s="10"/>
      <c r="AQ26" s="80"/>
      <c r="AR26" s="80"/>
      <c r="AS26" s="10"/>
      <c r="AT26" s="10"/>
    </row>
    <row r="27" spans="1:46" x14ac:dyDescent="0.3">
      <c r="A27" s="12" t="s">
        <v>2937</v>
      </c>
      <c r="B27" s="308" t="s">
        <v>487</v>
      </c>
      <c r="C27" s="12" t="s">
        <v>246</v>
      </c>
      <c r="D27" s="12" t="s">
        <v>46</v>
      </c>
      <c r="E27" s="43">
        <v>25</v>
      </c>
      <c r="F27" s="8" t="s">
        <v>236</v>
      </c>
      <c r="G27" s="9" t="s">
        <v>2938</v>
      </c>
      <c r="H27" s="240">
        <v>37023</v>
      </c>
      <c r="I27" s="326">
        <v>130</v>
      </c>
      <c r="J27" s="326">
        <v>130</v>
      </c>
      <c r="K27" s="317">
        <f>0.5*(L27)</f>
        <v>137.5</v>
      </c>
      <c r="L27" s="321">
        <f t="shared" si="1"/>
        <v>275</v>
      </c>
      <c r="M27" s="10">
        <v>30</v>
      </c>
      <c r="N27" s="13">
        <f t="shared" si="2"/>
        <v>245</v>
      </c>
      <c r="O27" s="140">
        <f>IFERROR(LARGE($T27:Z27, 1),0)</f>
        <v>150</v>
      </c>
      <c r="P27" s="141">
        <f t="shared" si="4"/>
        <v>45</v>
      </c>
      <c r="Q27" s="142">
        <f t="shared" si="5"/>
        <v>25</v>
      </c>
      <c r="R27" s="142">
        <f t="shared" si="6"/>
        <v>15</v>
      </c>
      <c r="S27" s="144">
        <f t="shared" si="7"/>
        <v>10</v>
      </c>
      <c r="T27" s="395">
        <v>0</v>
      </c>
      <c r="U27" s="377">
        <v>10</v>
      </c>
      <c r="V27" s="485"/>
      <c r="W27" s="485">
        <v>150</v>
      </c>
      <c r="X27" s="397">
        <v>15</v>
      </c>
      <c r="Y27" s="111">
        <v>25</v>
      </c>
      <c r="Z27" s="334">
        <v>45</v>
      </c>
      <c r="AA27" s="108">
        <f t="shared" si="8"/>
        <v>25</v>
      </c>
      <c r="AB27" s="109">
        <f t="shared" si="9"/>
        <v>15</v>
      </c>
      <c r="AC27" s="109">
        <f t="shared" si="10"/>
        <v>10</v>
      </c>
      <c r="AD27" s="109">
        <f>IFERROR(LARGE($AG27:AT27,1),0)</f>
        <v>0</v>
      </c>
      <c r="AE27" s="109">
        <f>IFERROR(LARGE($AG27:AT27,2),0)</f>
        <v>0</v>
      </c>
      <c r="AF27" s="109">
        <f>IFERROR(LARGE($AG27:AT27,3),0)</f>
        <v>0</v>
      </c>
      <c r="AG27" s="98"/>
      <c r="AH27" s="11"/>
      <c r="AI27" s="11"/>
      <c r="AJ27" s="11"/>
      <c r="AK27" s="10"/>
      <c r="AL27" s="10"/>
      <c r="AM27" s="10"/>
      <c r="AN27" s="10"/>
      <c r="AO27" s="10"/>
      <c r="AP27" s="10"/>
      <c r="AQ27" s="80"/>
      <c r="AR27" s="80"/>
      <c r="AS27" s="10"/>
      <c r="AT27" s="10"/>
    </row>
    <row r="28" spans="1:46" x14ac:dyDescent="0.3">
      <c r="A28" s="12" t="s">
        <v>1807</v>
      </c>
      <c r="B28" s="244" t="s">
        <v>613</v>
      </c>
      <c r="C28" s="12" t="s">
        <v>614</v>
      </c>
      <c r="D28" s="12" t="s">
        <v>44</v>
      </c>
      <c r="E28" s="43">
        <v>26</v>
      </c>
      <c r="F28" s="8" t="s">
        <v>215</v>
      </c>
      <c r="G28" s="9" t="s">
        <v>609</v>
      </c>
      <c r="H28" s="240">
        <v>36869</v>
      </c>
      <c r="I28" s="326">
        <v>125</v>
      </c>
      <c r="J28" s="326">
        <f t="shared" ref="J28:J34" si="11">SUM(K28,L28)</f>
        <v>125</v>
      </c>
      <c r="K28" s="311"/>
      <c r="L28" s="276">
        <f t="shared" si="1"/>
        <v>125</v>
      </c>
      <c r="M28" s="277"/>
      <c r="N28" s="13">
        <f t="shared" si="2"/>
        <v>125</v>
      </c>
      <c r="O28" s="140">
        <f t="shared" ref="O28:O34" si="12">IFERROR(LARGE(T28:Z28, 1),0)</f>
        <v>65</v>
      </c>
      <c r="P28" s="141">
        <f t="shared" si="4"/>
        <v>60</v>
      </c>
      <c r="Q28" s="142">
        <f t="shared" si="5"/>
        <v>0</v>
      </c>
      <c r="R28" s="142">
        <f t="shared" si="6"/>
        <v>0</v>
      </c>
      <c r="S28" s="144">
        <f t="shared" si="7"/>
        <v>0</v>
      </c>
      <c r="T28" s="75">
        <v>0</v>
      </c>
      <c r="U28" s="10"/>
      <c r="V28" s="195">
        <v>60</v>
      </c>
      <c r="W28" s="195"/>
      <c r="X28" s="283"/>
      <c r="Y28" s="10">
        <v>65</v>
      </c>
      <c r="Z28" s="138"/>
      <c r="AA28" s="108">
        <f t="shared" si="8"/>
        <v>0</v>
      </c>
      <c r="AB28" s="109">
        <f t="shared" si="9"/>
        <v>0</v>
      </c>
      <c r="AC28" s="109">
        <f t="shared" si="10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6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">
      <c r="A29" s="12" t="s">
        <v>1782</v>
      </c>
      <c r="B29" s="244"/>
      <c r="C29" s="12" t="s">
        <v>228</v>
      </c>
      <c r="D29" s="12" t="s">
        <v>36</v>
      </c>
      <c r="E29" s="43">
        <v>27</v>
      </c>
      <c r="F29" s="8" t="s">
        <v>249</v>
      </c>
      <c r="G29" s="9" t="s">
        <v>585</v>
      </c>
      <c r="H29" s="240">
        <v>36875</v>
      </c>
      <c r="I29" s="326">
        <v>120</v>
      </c>
      <c r="J29" s="326">
        <f t="shared" si="11"/>
        <v>120</v>
      </c>
      <c r="K29" s="311"/>
      <c r="L29" s="276">
        <f t="shared" si="1"/>
        <v>120</v>
      </c>
      <c r="M29" s="277">
        <v>10</v>
      </c>
      <c r="N29" s="13">
        <f t="shared" si="2"/>
        <v>110</v>
      </c>
      <c r="O29" s="140">
        <f t="shared" si="12"/>
        <v>110</v>
      </c>
      <c r="P29" s="141">
        <f t="shared" si="4"/>
        <v>0</v>
      </c>
      <c r="Q29" s="142">
        <f t="shared" si="5"/>
        <v>0</v>
      </c>
      <c r="R29" s="142">
        <f t="shared" si="6"/>
        <v>0</v>
      </c>
      <c r="S29" s="144">
        <f t="shared" si="7"/>
        <v>0</v>
      </c>
      <c r="T29" s="62"/>
      <c r="U29" s="10"/>
      <c r="V29" s="195">
        <v>110</v>
      </c>
      <c r="W29" s="195"/>
      <c r="X29" s="283">
        <v>0</v>
      </c>
      <c r="Y29" s="10"/>
      <c r="Z29" s="138"/>
      <c r="AA29" s="108">
        <f t="shared" si="8"/>
        <v>0</v>
      </c>
      <c r="AB29" s="109">
        <f t="shared" si="9"/>
        <v>0</v>
      </c>
      <c r="AC29" s="109">
        <f t="shared" si="10"/>
        <v>0</v>
      </c>
      <c r="AD29" s="109">
        <f>IFERROR(LARGE($AG29:BF29,1),0)</f>
        <v>0</v>
      </c>
      <c r="AE29" s="109">
        <f>IFERROR(LARGE($AG29:BF29,2),0)</f>
        <v>0</v>
      </c>
      <c r="AF29" s="109">
        <f>IFERROR(LARGE($AG29:BF29,3),0)</f>
        <v>0</v>
      </c>
      <c r="AG29" s="62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2" t="s">
        <v>1804</v>
      </c>
      <c r="B30" s="244"/>
      <c r="C30" s="12" t="s">
        <v>1493</v>
      </c>
      <c r="D30" s="12" t="s">
        <v>44</v>
      </c>
      <c r="E30" s="43">
        <v>28</v>
      </c>
      <c r="F30" s="8" t="s">
        <v>1492</v>
      </c>
      <c r="G30" s="9" t="s">
        <v>1491</v>
      </c>
      <c r="H30" s="240">
        <v>36520</v>
      </c>
      <c r="I30" s="326">
        <v>110</v>
      </c>
      <c r="J30" s="326">
        <f t="shared" si="11"/>
        <v>110</v>
      </c>
      <c r="K30" s="311"/>
      <c r="L30" s="276">
        <f t="shared" si="1"/>
        <v>110</v>
      </c>
      <c r="M30" s="277"/>
      <c r="N30" s="13">
        <f t="shared" si="2"/>
        <v>110</v>
      </c>
      <c r="O30" s="140">
        <f t="shared" si="12"/>
        <v>110</v>
      </c>
      <c r="P30" s="141">
        <f t="shared" si="4"/>
        <v>0</v>
      </c>
      <c r="Q30" s="142">
        <f t="shared" si="5"/>
        <v>0</v>
      </c>
      <c r="R30" s="142">
        <f t="shared" si="6"/>
        <v>0</v>
      </c>
      <c r="S30" s="144">
        <f t="shared" si="7"/>
        <v>0</v>
      </c>
      <c r="T30" s="62"/>
      <c r="U30" s="10"/>
      <c r="V30" s="195">
        <v>110</v>
      </c>
      <c r="W30" s="195"/>
      <c r="X30" s="283"/>
      <c r="Y30" s="10"/>
      <c r="Z30" s="138"/>
      <c r="AA30" s="108">
        <f t="shared" si="8"/>
        <v>0</v>
      </c>
      <c r="AB30" s="109">
        <f t="shared" si="9"/>
        <v>0</v>
      </c>
      <c r="AC30" s="109">
        <f t="shared" si="10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62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2" t="s">
        <v>1803</v>
      </c>
      <c r="B31" s="244" t="s">
        <v>461</v>
      </c>
      <c r="C31" s="12" t="s">
        <v>462</v>
      </c>
      <c r="D31" s="12" t="s">
        <v>45</v>
      </c>
      <c r="E31" s="43">
        <v>29</v>
      </c>
      <c r="F31" s="8" t="s">
        <v>905</v>
      </c>
      <c r="G31" s="9" t="s">
        <v>906</v>
      </c>
      <c r="H31" s="240">
        <v>36636</v>
      </c>
      <c r="I31" s="326">
        <v>110</v>
      </c>
      <c r="J31" s="326">
        <f t="shared" si="11"/>
        <v>110</v>
      </c>
      <c r="K31" s="311"/>
      <c r="L31" s="276">
        <f t="shared" si="1"/>
        <v>110</v>
      </c>
      <c r="M31" s="277"/>
      <c r="N31" s="13">
        <f t="shared" si="2"/>
        <v>110</v>
      </c>
      <c r="O31" s="140">
        <f t="shared" si="12"/>
        <v>110</v>
      </c>
      <c r="P31" s="141">
        <f t="shared" si="4"/>
        <v>0</v>
      </c>
      <c r="Q31" s="142">
        <f t="shared" si="5"/>
        <v>0</v>
      </c>
      <c r="R31" s="142">
        <f t="shared" si="6"/>
        <v>0</v>
      </c>
      <c r="S31" s="144">
        <f t="shared" si="7"/>
        <v>0</v>
      </c>
      <c r="T31" s="62"/>
      <c r="U31" s="84">
        <v>0</v>
      </c>
      <c r="V31" s="195">
        <v>110</v>
      </c>
      <c r="W31" s="195"/>
      <c r="X31" s="283">
        <v>0</v>
      </c>
      <c r="Y31" s="10"/>
      <c r="Z31" s="138"/>
      <c r="AA31" s="108">
        <f t="shared" si="8"/>
        <v>0</v>
      </c>
      <c r="AB31" s="109">
        <f t="shared" si="9"/>
        <v>0</v>
      </c>
      <c r="AC31" s="109">
        <f t="shared" si="10"/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62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">
      <c r="A32" s="12" t="s">
        <v>1802</v>
      </c>
      <c r="B32" s="244" t="s">
        <v>360</v>
      </c>
      <c r="C32" s="12" t="s">
        <v>66</v>
      </c>
      <c r="D32" s="12" t="s">
        <v>37</v>
      </c>
      <c r="E32" s="43">
        <v>30</v>
      </c>
      <c r="F32" s="8" t="s">
        <v>215</v>
      </c>
      <c r="G32" s="9" t="s">
        <v>910</v>
      </c>
      <c r="H32" s="240">
        <v>36662</v>
      </c>
      <c r="I32" s="326">
        <v>110</v>
      </c>
      <c r="J32" s="326">
        <f t="shared" si="11"/>
        <v>110</v>
      </c>
      <c r="K32" s="311"/>
      <c r="L32" s="276">
        <f t="shared" si="1"/>
        <v>110</v>
      </c>
      <c r="M32" s="277"/>
      <c r="N32" s="13">
        <f t="shared" si="2"/>
        <v>110</v>
      </c>
      <c r="O32" s="140">
        <f t="shared" si="12"/>
        <v>110</v>
      </c>
      <c r="P32" s="141">
        <f t="shared" si="4"/>
        <v>0</v>
      </c>
      <c r="Q32" s="142">
        <f t="shared" si="5"/>
        <v>0</v>
      </c>
      <c r="R32" s="142">
        <f t="shared" si="6"/>
        <v>0</v>
      </c>
      <c r="S32" s="144">
        <f t="shared" si="7"/>
        <v>0</v>
      </c>
      <c r="T32" s="62"/>
      <c r="U32" s="84">
        <v>0</v>
      </c>
      <c r="V32" s="195">
        <v>110</v>
      </c>
      <c r="W32" s="195"/>
      <c r="X32" s="283"/>
      <c r="Y32" s="10"/>
      <c r="Z32" s="138"/>
      <c r="AA32" s="108">
        <f t="shared" si="8"/>
        <v>0</v>
      </c>
      <c r="AB32" s="109">
        <f t="shared" si="9"/>
        <v>0</v>
      </c>
      <c r="AC32" s="109">
        <f t="shared" si="10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  <c r="AG32" s="62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2" t="s">
        <v>1801</v>
      </c>
      <c r="B33" s="244"/>
      <c r="C33" s="12" t="s">
        <v>176</v>
      </c>
      <c r="D33" s="12" t="s">
        <v>46</v>
      </c>
      <c r="E33" s="43">
        <v>31</v>
      </c>
      <c r="F33" s="8" t="s">
        <v>244</v>
      </c>
      <c r="G33" s="9" t="s">
        <v>920</v>
      </c>
      <c r="H33" s="240">
        <v>36683</v>
      </c>
      <c r="I33" s="326">
        <v>110</v>
      </c>
      <c r="J33" s="326">
        <f t="shared" si="11"/>
        <v>110</v>
      </c>
      <c r="K33" s="311"/>
      <c r="L33" s="276">
        <f t="shared" si="1"/>
        <v>110</v>
      </c>
      <c r="M33" s="277"/>
      <c r="N33" s="13">
        <f t="shared" si="2"/>
        <v>110</v>
      </c>
      <c r="O33" s="140">
        <f t="shared" si="12"/>
        <v>110</v>
      </c>
      <c r="P33" s="141">
        <f t="shared" si="4"/>
        <v>0</v>
      </c>
      <c r="Q33" s="142">
        <f t="shared" si="5"/>
        <v>0</v>
      </c>
      <c r="R33" s="142">
        <f t="shared" si="6"/>
        <v>0</v>
      </c>
      <c r="S33" s="144">
        <f t="shared" si="7"/>
        <v>0</v>
      </c>
      <c r="T33" s="62"/>
      <c r="U33" s="10"/>
      <c r="V33" s="195">
        <v>110</v>
      </c>
      <c r="W33" s="195"/>
      <c r="X33" s="283">
        <v>0</v>
      </c>
      <c r="Y33" s="10"/>
      <c r="Z33" s="138"/>
      <c r="AA33" s="108">
        <f t="shared" si="8"/>
        <v>0</v>
      </c>
      <c r="AB33" s="109">
        <f t="shared" si="9"/>
        <v>0</v>
      </c>
      <c r="AC33" s="109">
        <f t="shared" si="10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62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82"/>
      <c r="B34" s="82"/>
      <c r="C34" s="82"/>
      <c r="D34" s="82" t="s">
        <v>36</v>
      </c>
      <c r="E34" s="43">
        <v>32</v>
      </c>
      <c r="F34" s="8" t="s">
        <v>236</v>
      </c>
      <c r="G34" s="9" t="s">
        <v>2040</v>
      </c>
      <c r="H34" s="67">
        <v>37173</v>
      </c>
      <c r="I34" s="326">
        <v>85</v>
      </c>
      <c r="J34" s="326">
        <f t="shared" si="11"/>
        <v>85</v>
      </c>
      <c r="K34" s="317">
        <v>55</v>
      </c>
      <c r="L34" s="276">
        <f t="shared" si="1"/>
        <v>30</v>
      </c>
      <c r="M34" s="277">
        <v>30</v>
      </c>
      <c r="N34" s="13">
        <f t="shared" si="2"/>
        <v>0</v>
      </c>
      <c r="O34" s="140">
        <f t="shared" si="12"/>
        <v>0</v>
      </c>
      <c r="P34" s="141">
        <f t="shared" si="4"/>
        <v>0</v>
      </c>
      <c r="Q34" s="142">
        <f t="shared" si="5"/>
        <v>0</v>
      </c>
      <c r="R34" s="142">
        <f t="shared" si="6"/>
        <v>0</v>
      </c>
      <c r="S34" s="144">
        <f t="shared" si="7"/>
        <v>0</v>
      </c>
      <c r="T34" s="62"/>
      <c r="U34" s="10"/>
      <c r="V34" s="195"/>
      <c r="W34" s="195"/>
      <c r="X34" s="283"/>
      <c r="Y34" s="10"/>
      <c r="Z34" s="138"/>
      <c r="AA34" s="108">
        <f t="shared" si="8"/>
        <v>0</v>
      </c>
      <c r="AB34" s="109">
        <f t="shared" si="9"/>
        <v>0</v>
      </c>
      <c r="AC34" s="109">
        <f t="shared" si="10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62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2" t="s">
        <v>2964</v>
      </c>
      <c r="B35" s="308" t="s">
        <v>2965</v>
      </c>
      <c r="C35" s="12" t="s">
        <v>2966</v>
      </c>
      <c r="D35" s="12" t="s">
        <v>48</v>
      </c>
      <c r="E35" s="43">
        <v>33</v>
      </c>
      <c r="F35" s="8" t="s">
        <v>2967</v>
      </c>
      <c r="G35" s="9" t="s">
        <v>2968</v>
      </c>
      <c r="H35" s="240">
        <v>37238</v>
      </c>
      <c r="I35" s="326">
        <v>83</v>
      </c>
      <c r="J35" s="326">
        <v>83</v>
      </c>
      <c r="K35" s="317">
        <f>0.5*(L35)</f>
        <v>82.5</v>
      </c>
      <c r="L35" s="321">
        <f t="shared" ref="L35:L65" si="13">SUM(M35:N35)</f>
        <v>165</v>
      </c>
      <c r="M35" s="10"/>
      <c r="N35" s="13">
        <f t="shared" ref="N35:N65" si="14">SUM(O35:S35)</f>
        <v>165</v>
      </c>
      <c r="O35" s="140">
        <f>IFERROR(LARGE($T35:Z35, 1),0)</f>
        <v>150</v>
      </c>
      <c r="P35" s="141">
        <f t="shared" ref="P35:P65" si="15">IFERROR(LARGE(T35:Z35, 2),0)</f>
        <v>15</v>
      </c>
      <c r="Q35" s="142">
        <f t="shared" ref="Q35:Q65" si="16">IFERROR(LARGE(AA35:AF35,1),0)</f>
        <v>0</v>
      </c>
      <c r="R35" s="142">
        <f t="shared" ref="R35:R65" si="17">IFERROR(LARGE(AA35:AF35,2),0)</f>
        <v>0</v>
      </c>
      <c r="S35" s="144">
        <f t="shared" ref="S35:S65" si="18">IFERROR(LARGE(AA35:AF35,3),0)</f>
        <v>0</v>
      </c>
      <c r="T35" s="337"/>
      <c r="U35" s="377"/>
      <c r="V35" s="485">
        <v>150</v>
      </c>
      <c r="W35" s="485"/>
      <c r="X35" s="397">
        <v>15</v>
      </c>
      <c r="Y35" s="111"/>
      <c r="Z35" s="334"/>
      <c r="AA35" s="108">
        <f t="shared" ref="AA35:AA65" si="19">IFERROR(LARGE($T35:$Z35,3), 0)</f>
        <v>0</v>
      </c>
      <c r="AB35" s="109">
        <f t="shared" ref="AB35:AB65" si="20">IFERROR(LARGE($T35:$Z35,4),)</f>
        <v>0</v>
      </c>
      <c r="AC35" s="109">
        <f t="shared" ref="AC35:AC65" si="21">IFERROR(LARGE($T35:$Z35,5),0)</f>
        <v>0</v>
      </c>
      <c r="AD35" s="109">
        <f>IFERROR(LARGE($AG35:AT35,1),0)</f>
        <v>0</v>
      </c>
      <c r="AE35" s="109">
        <f>IFERROR(LARGE($AG35:AT35,2),0)</f>
        <v>0</v>
      </c>
      <c r="AF35" s="109">
        <f>IFERROR(LARGE($AG35:AT35,3),0)</f>
        <v>0</v>
      </c>
      <c r="AG35" s="98"/>
      <c r="AH35" s="11"/>
      <c r="AI35" s="11"/>
      <c r="AJ35" s="11"/>
      <c r="AK35" s="10"/>
      <c r="AL35" s="10"/>
      <c r="AM35" s="10"/>
      <c r="AN35" s="10"/>
      <c r="AO35" s="10"/>
      <c r="AP35" s="10"/>
      <c r="AQ35" s="80"/>
      <c r="AR35" s="80"/>
      <c r="AS35" s="10"/>
      <c r="AT35" s="10"/>
    </row>
    <row r="36" spans="1:46" x14ac:dyDescent="0.3">
      <c r="A36" s="12" t="s">
        <v>1809</v>
      </c>
      <c r="B36" s="244" t="s">
        <v>400</v>
      </c>
      <c r="C36" s="12" t="s">
        <v>120</v>
      </c>
      <c r="D36" s="12" t="s">
        <v>46</v>
      </c>
      <c r="E36" s="43">
        <v>34</v>
      </c>
      <c r="F36" s="8" t="s">
        <v>561</v>
      </c>
      <c r="G36" s="9" t="s">
        <v>602</v>
      </c>
      <c r="H36" s="240">
        <v>36348</v>
      </c>
      <c r="I36" s="326">
        <v>80</v>
      </c>
      <c r="J36" s="326">
        <f>SUM(K36,L36)</f>
        <v>80</v>
      </c>
      <c r="K36" s="311"/>
      <c r="L36" s="276">
        <f t="shared" si="13"/>
        <v>80</v>
      </c>
      <c r="M36" s="277">
        <v>20</v>
      </c>
      <c r="N36" s="13">
        <f t="shared" si="14"/>
        <v>60</v>
      </c>
      <c r="O36" s="140">
        <f>IFERROR(LARGE(T36:Z36, 1),0)</f>
        <v>60</v>
      </c>
      <c r="P36" s="141">
        <f t="shared" si="15"/>
        <v>0</v>
      </c>
      <c r="Q36" s="142">
        <f t="shared" si="16"/>
        <v>0</v>
      </c>
      <c r="R36" s="142">
        <f t="shared" si="17"/>
        <v>0</v>
      </c>
      <c r="S36" s="144">
        <f t="shared" si="18"/>
        <v>0</v>
      </c>
      <c r="T36" s="62">
        <v>0</v>
      </c>
      <c r="U36" s="84">
        <v>0</v>
      </c>
      <c r="V36" s="195">
        <v>60</v>
      </c>
      <c r="W36" s="195"/>
      <c r="X36" s="283"/>
      <c r="Y36" s="10"/>
      <c r="Z36" s="138"/>
      <c r="AA36" s="108">
        <f t="shared" si="19"/>
        <v>0</v>
      </c>
      <c r="AB36" s="109">
        <f t="shared" si="20"/>
        <v>0</v>
      </c>
      <c r="AC36" s="109">
        <f t="shared" si="21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62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2" t="s">
        <v>1808</v>
      </c>
      <c r="B37" s="244"/>
      <c r="C37" s="12" t="s">
        <v>77</v>
      </c>
      <c r="D37" s="12" t="s">
        <v>36</v>
      </c>
      <c r="E37" s="43">
        <v>35</v>
      </c>
      <c r="F37" s="8" t="s">
        <v>242</v>
      </c>
      <c r="G37" s="9" t="s">
        <v>1351</v>
      </c>
      <c r="H37" s="240">
        <v>36588</v>
      </c>
      <c r="I37" s="326">
        <v>60</v>
      </c>
      <c r="J37" s="326">
        <f>SUM(K37,L37)</f>
        <v>60</v>
      </c>
      <c r="K37" s="311"/>
      <c r="L37" s="276">
        <f t="shared" si="13"/>
        <v>60</v>
      </c>
      <c r="M37" s="277"/>
      <c r="N37" s="13">
        <f t="shared" si="14"/>
        <v>60</v>
      </c>
      <c r="O37" s="140">
        <f>IFERROR(LARGE(T37:Z37, 1),0)</f>
        <v>60</v>
      </c>
      <c r="P37" s="141">
        <f t="shared" si="15"/>
        <v>0</v>
      </c>
      <c r="Q37" s="142">
        <f t="shared" si="16"/>
        <v>0</v>
      </c>
      <c r="R37" s="142">
        <f t="shared" si="17"/>
        <v>0</v>
      </c>
      <c r="S37" s="144">
        <f t="shared" si="18"/>
        <v>0</v>
      </c>
      <c r="T37" s="62"/>
      <c r="U37" s="10"/>
      <c r="V37" s="195">
        <v>60</v>
      </c>
      <c r="W37" s="195"/>
      <c r="X37" s="283"/>
      <c r="Y37" s="10"/>
      <c r="Z37" s="138"/>
      <c r="AA37" s="108">
        <f t="shared" si="19"/>
        <v>0</v>
      </c>
      <c r="AB37" s="109">
        <f t="shared" si="20"/>
        <v>0</v>
      </c>
      <c r="AC37" s="109">
        <f t="shared" si="21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62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2" t="s">
        <v>1810</v>
      </c>
      <c r="B38" s="244"/>
      <c r="C38" s="12" t="s">
        <v>1818</v>
      </c>
      <c r="D38" s="12" t="s">
        <v>46</v>
      </c>
      <c r="E38" s="43">
        <v>36</v>
      </c>
      <c r="F38" s="8" t="s">
        <v>1403</v>
      </c>
      <c r="G38" s="9" t="s">
        <v>1402</v>
      </c>
      <c r="H38" s="240">
        <v>36715</v>
      </c>
      <c r="I38" s="326">
        <v>60</v>
      </c>
      <c r="J38" s="326">
        <f>SUM(K38,L38)</f>
        <v>60</v>
      </c>
      <c r="K38" s="311"/>
      <c r="L38" s="276">
        <f t="shared" si="13"/>
        <v>60</v>
      </c>
      <c r="M38" s="277"/>
      <c r="N38" s="13">
        <f t="shared" si="14"/>
        <v>60</v>
      </c>
      <c r="O38" s="140">
        <f>IFERROR(LARGE(T38:Z38, 1),0)</f>
        <v>60</v>
      </c>
      <c r="P38" s="141">
        <f t="shared" si="15"/>
        <v>0</v>
      </c>
      <c r="Q38" s="142">
        <f t="shared" si="16"/>
        <v>0</v>
      </c>
      <c r="R38" s="142">
        <f t="shared" si="17"/>
        <v>0</v>
      </c>
      <c r="S38" s="144">
        <f t="shared" si="18"/>
        <v>0</v>
      </c>
      <c r="T38" s="62"/>
      <c r="U38" s="10"/>
      <c r="V38" s="195">
        <v>60</v>
      </c>
      <c r="W38" s="195"/>
      <c r="X38" s="283"/>
      <c r="Y38" s="10"/>
      <c r="Z38" s="138"/>
      <c r="AA38" s="108">
        <f t="shared" si="19"/>
        <v>0</v>
      </c>
      <c r="AB38" s="109">
        <f t="shared" si="20"/>
        <v>0</v>
      </c>
      <c r="AC38" s="109">
        <f t="shared" si="21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2" t="s">
        <v>1811</v>
      </c>
      <c r="B39" s="244"/>
      <c r="C39" s="12" t="s">
        <v>211</v>
      </c>
      <c r="D39" s="12" t="s">
        <v>45</v>
      </c>
      <c r="E39" s="43">
        <v>37</v>
      </c>
      <c r="F39" s="8" t="s">
        <v>560</v>
      </c>
      <c r="G39" s="9" t="s">
        <v>1327</v>
      </c>
      <c r="H39" s="240">
        <v>36792</v>
      </c>
      <c r="I39" s="326">
        <v>60</v>
      </c>
      <c r="J39" s="326">
        <f>SUM(K39,L39)</f>
        <v>60</v>
      </c>
      <c r="K39" s="311"/>
      <c r="L39" s="276">
        <f t="shared" si="13"/>
        <v>60</v>
      </c>
      <c r="M39" s="277"/>
      <c r="N39" s="13">
        <f t="shared" si="14"/>
        <v>60</v>
      </c>
      <c r="O39" s="140">
        <f>IFERROR(LARGE(T39:Z39, 1),0)</f>
        <v>60</v>
      </c>
      <c r="P39" s="141">
        <f t="shared" si="15"/>
        <v>0</v>
      </c>
      <c r="Q39" s="142">
        <f t="shared" si="16"/>
        <v>0</v>
      </c>
      <c r="R39" s="142">
        <f t="shared" si="17"/>
        <v>0</v>
      </c>
      <c r="S39" s="144">
        <f t="shared" si="18"/>
        <v>0</v>
      </c>
      <c r="T39" s="62"/>
      <c r="U39" s="10"/>
      <c r="V39" s="195">
        <v>60</v>
      </c>
      <c r="W39" s="195"/>
      <c r="X39" s="283"/>
      <c r="Y39" s="10"/>
      <c r="Z39" s="138"/>
      <c r="AA39" s="108">
        <f t="shared" si="19"/>
        <v>0</v>
      </c>
      <c r="AB39" s="109">
        <f t="shared" si="20"/>
        <v>0</v>
      </c>
      <c r="AC39" s="109">
        <f t="shared" si="21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2" t="s">
        <v>1806</v>
      </c>
      <c r="B40" s="244"/>
      <c r="C40" s="12" t="s">
        <v>1350</v>
      </c>
      <c r="D40" s="12" t="s">
        <v>36</v>
      </c>
      <c r="E40" s="43">
        <v>38</v>
      </c>
      <c r="F40" s="8" t="s">
        <v>224</v>
      </c>
      <c r="G40" s="9" t="s">
        <v>1349</v>
      </c>
      <c r="H40" s="240">
        <v>36876</v>
      </c>
      <c r="I40" s="326">
        <v>60</v>
      </c>
      <c r="J40" s="326">
        <f>SUM(K40,L40)</f>
        <v>60</v>
      </c>
      <c r="K40" s="311"/>
      <c r="L40" s="276">
        <f t="shared" si="13"/>
        <v>60</v>
      </c>
      <c r="M40" s="277"/>
      <c r="N40" s="13">
        <f t="shared" si="14"/>
        <v>60</v>
      </c>
      <c r="O40" s="140">
        <f>IFERROR(LARGE(T40:Z40, 1),0)</f>
        <v>60</v>
      </c>
      <c r="P40" s="141">
        <f t="shared" si="15"/>
        <v>0</v>
      </c>
      <c r="Q40" s="142">
        <f t="shared" si="16"/>
        <v>0</v>
      </c>
      <c r="R40" s="142">
        <f t="shared" si="17"/>
        <v>0</v>
      </c>
      <c r="S40" s="144">
        <f t="shared" si="18"/>
        <v>0</v>
      </c>
      <c r="T40" s="62"/>
      <c r="U40" s="10"/>
      <c r="V40" s="195">
        <v>60</v>
      </c>
      <c r="W40" s="195"/>
      <c r="X40" s="283"/>
      <c r="Y40" s="10"/>
      <c r="Z40" s="138"/>
      <c r="AA40" s="108">
        <f t="shared" si="19"/>
        <v>0</v>
      </c>
      <c r="AB40" s="109">
        <f t="shared" si="20"/>
        <v>0</v>
      </c>
      <c r="AC40" s="109">
        <f t="shared" si="21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2"/>
      <c r="B41" s="12"/>
      <c r="C41" s="12" t="s">
        <v>246</v>
      </c>
      <c r="D41" s="12" t="s">
        <v>46</v>
      </c>
      <c r="E41" s="43">
        <v>39</v>
      </c>
      <c r="F41" s="8" t="s">
        <v>223</v>
      </c>
      <c r="G41" s="9" t="s">
        <v>2129</v>
      </c>
      <c r="H41" s="240">
        <v>36897</v>
      </c>
      <c r="I41" s="326">
        <v>55</v>
      </c>
      <c r="J41" s="326">
        <v>55</v>
      </c>
      <c r="K41" s="317">
        <f>0.5*(L41)</f>
        <v>55</v>
      </c>
      <c r="L41" s="321">
        <f t="shared" si="13"/>
        <v>110</v>
      </c>
      <c r="M41" s="10"/>
      <c r="N41" s="13">
        <f t="shared" si="14"/>
        <v>110</v>
      </c>
      <c r="O41" s="140">
        <f>IFERROR(LARGE($T41:Z41, 1),0)</f>
        <v>65</v>
      </c>
      <c r="P41" s="141">
        <f t="shared" si="15"/>
        <v>45</v>
      </c>
      <c r="Q41" s="142">
        <f t="shared" si="16"/>
        <v>0</v>
      </c>
      <c r="R41" s="142">
        <f t="shared" si="17"/>
        <v>0</v>
      </c>
      <c r="S41" s="144">
        <f t="shared" si="18"/>
        <v>0</v>
      </c>
      <c r="T41" s="337"/>
      <c r="U41" s="377"/>
      <c r="V41" s="485"/>
      <c r="W41" s="485"/>
      <c r="X41" s="397"/>
      <c r="Y41" s="111">
        <v>45</v>
      </c>
      <c r="Z41" s="334">
        <v>65</v>
      </c>
      <c r="AA41" s="108">
        <f t="shared" si="19"/>
        <v>0</v>
      </c>
      <c r="AB41" s="109">
        <f t="shared" si="20"/>
        <v>0</v>
      </c>
      <c r="AC41" s="109">
        <f t="shared" si="21"/>
        <v>0</v>
      </c>
      <c r="AD41" s="109">
        <f>IFERROR(LARGE($AG41:AT41,1),0)</f>
        <v>0</v>
      </c>
      <c r="AE41" s="109">
        <f>IFERROR(LARGE($AG41:AT41,2),0)</f>
        <v>0</v>
      </c>
      <c r="AF41" s="109">
        <f>IFERROR(LARGE($AG41:AT41,3),0)</f>
        <v>0</v>
      </c>
      <c r="AG41" s="11"/>
      <c r="AH41" s="11"/>
      <c r="AI41" s="11"/>
      <c r="AJ41" s="11"/>
      <c r="AK41" s="10"/>
      <c r="AL41" s="10"/>
      <c r="AM41" s="10"/>
      <c r="AN41" s="10"/>
      <c r="AO41" s="10"/>
      <c r="AP41" s="10"/>
      <c r="AQ41" s="80"/>
      <c r="AR41" s="80"/>
      <c r="AS41" s="10"/>
      <c r="AT41" s="10"/>
    </row>
    <row r="42" spans="1:46" x14ac:dyDescent="0.3">
      <c r="A42" s="12" t="s">
        <v>2932</v>
      </c>
      <c r="B42" s="308" t="s">
        <v>407</v>
      </c>
      <c r="C42" s="12" t="s">
        <v>76</v>
      </c>
      <c r="D42" s="12" t="s">
        <v>46</v>
      </c>
      <c r="E42" s="43">
        <v>40</v>
      </c>
      <c r="F42" s="8" t="s">
        <v>243</v>
      </c>
      <c r="G42" s="9" t="s">
        <v>2933</v>
      </c>
      <c r="H42" s="240">
        <v>36968</v>
      </c>
      <c r="I42" s="326">
        <v>55</v>
      </c>
      <c r="J42" s="326">
        <v>55</v>
      </c>
      <c r="K42" s="317">
        <f>0.5*(L42)</f>
        <v>55</v>
      </c>
      <c r="L42" s="321">
        <f t="shared" si="13"/>
        <v>110</v>
      </c>
      <c r="M42" s="10"/>
      <c r="N42" s="13">
        <f t="shared" si="14"/>
        <v>110</v>
      </c>
      <c r="O42" s="140">
        <f>IFERROR(LARGE($T42:Z42, 1),0)</f>
        <v>110</v>
      </c>
      <c r="P42" s="141">
        <f t="shared" si="15"/>
        <v>0</v>
      </c>
      <c r="Q42" s="142">
        <f t="shared" si="16"/>
        <v>0</v>
      </c>
      <c r="R42" s="142">
        <f t="shared" si="17"/>
        <v>0</v>
      </c>
      <c r="S42" s="144">
        <f t="shared" si="18"/>
        <v>0</v>
      </c>
      <c r="T42" s="337"/>
      <c r="U42" s="377"/>
      <c r="V42" s="485">
        <v>110</v>
      </c>
      <c r="W42" s="485"/>
      <c r="X42" s="397">
        <v>0</v>
      </c>
      <c r="Y42" s="111"/>
      <c r="Z42" s="334"/>
      <c r="AA42" s="108">
        <f t="shared" si="19"/>
        <v>0</v>
      </c>
      <c r="AB42" s="109">
        <f t="shared" si="20"/>
        <v>0</v>
      </c>
      <c r="AC42" s="109">
        <f t="shared" si="21"/>
        <v>0</v>
      </c>
      <c r="AD42" s="109">
        <f>IFERROR(LARGE($AG42:AT42,1),0)</f>
        <v>0</v>
      </c>
      <c r="AE42" s="109">
        <f>IFERROR(LARGE($AG42:AT42,2),0)</f>
        <v>0</v>
      </c>
      <c r="AF42" s="109">
        <f>IFERROR(LARGE($AG42:AT42,3),0)</f>
        <v>0</v>
      </c>
      <c r="AG42" s="11"/>
      <c r="AH42" s="11"/>
      <c r="AI42" s="11"/>
      <c r="AJ42" s="11"/>
      <c r="AK42" s="10"/>
      <c r="AL42" s="10"/>
      <c r="AM42" s="10"/>
      <c r="AN42" s="10"/>
      <c r="AO42" s="10"/>
      <c r="AP42" s="10"/>
      <c r="AQ42" s="80"/>
      <c r="AR42" s="80"/>
      <c r="AS42" s="10"/>
      <c r="AT42" s="10"/>
    </row>
    <row r="43" spans="1:46" x14ac:dyDescent="0.3">
      <c r="A43" s="12" t="s">
        <v>2944</v>
      </c>
      <c r="B43" s="308" t="s">
        <v>949</v>
      </c>
      <c r="C43" s="12" t="s">
        <v>950</v>
      </c>
      <c r="D43" s="12" t="s">
        <v>40</v>
      </c>
      <c r="E43" s="43">
        <v>41</v>
      </c>
      <c r="F43" s="8" t="s">
        <v>2945</v>
      </c>
      <c r="G43" s="9" t="s">
        <v>2946</v>
      </c>
      <c r="H43" s="240">
        <v>37049</v>
      </c>
      <c r="I43" s="326">
        <v>55</v>
      </c>
      <c r="J43" s="326">
        <v>55</v>
      </c>
      <c r="K43" s="317">
        <f>0.5*(L43)</f>
        <v>55</v>
      </c>
      <c r="L43" s="321">
        <f t="shared" si="13"/>
        <v>110</v>
      </c>
      <c r="M43" s="10"/>
      <c r="N43" s="13">
        <f t="shared" si="14"/>
        <v>110</v>
      </c>
      <c r="O43" s="140">
        <f>IFERROR(LARGE($T43:Z43, 1),0)</f>
        <v>110</v>
      </c>
      <c r="P43" s="141">
        <f t="shared" si="15"/>
        <v>0</v>
      </c>
      <c r="Q43" s="142">
        <f t="shared" si="16"/>
        <v>0</v>
      </c>
      <c r="R43" s="142">
        <f t="shared" si="17"/>
        <v>0</v>
      </c>
      <c r="S43" s="144">
        <f t="shared" si="18"/>
        <v>0</v>
      </c>
      <c r="T43" s="337"/>
      <c r="U43" s="377">
        <v>0</v>
      </c>
      <c r="V43" s="485">
        <v>110</v>
      </c>
      <c r="W43" s="485"/>
      <c r="X43" s="397">
        <v>0</v>
      </c>
      <c r="Y43" s="111"/>
      <c r="Z43" s="334"/>
      <c r="AA43" s="108">
        <f t="shared" si="19"/>
        <v>0</v>
      </c>
      <c r="AB43" s="109">
        <f t="shared" si="20"/>
        <v>0</v>
      </c>
      <c r="AC43" s="109">
        <f t="shared" si="21"/>
        <v>0</v>
      </c>
      <c r="AD43" s="109">
        <f>IFERROR(LARGE($AG43:AT43,1),0)</f>
        <v>0</v>
      </c>
      <c r="AE43" s="109">
        <f>IFERROR(LARGE($AG43:AT43,2),0)</f>
        <v>0</v>
      </c>
      <c r="AF43" s="109">
        <f>IFERROR(LARGE($AG43:AT43,3),0)</f>
        <v>0</v>
      </c>
      <c r="AG43" s="11"/>
      <c r="AH43" s="11"/>
      <c r="AI43" s="11"/>
      <c r="AJ43" s="11"/>
      <c r="AK43" s="10"/>
      <c r="AL43" s="10"/>
      <c r="AM43" s="10"/>
      <c r="AN43" s="10"/>
      <c r="AO43" s="10"/>
      <c r="AP43" s="10"/>
      <c r="AQ43" s="80"/>
      <c r="AR43" s="80"/>
      <c r="AS43" s="10"/>
      <c r="AT43" s="10"/>
    </row>
    <row r="44" spans="1:46" x14ac:dyDescent="0.3">
      <c r="A44" s="12" t="s">
        <v>2955</v>
      </c>
      <c r="B44" s="308" t="s">
        <v>2956</v>
      </c>
      <c r="C44" s="12" t="s">
        <v>2957</v>
      </c>
      <c r="D44" s="12" t="s">
        <v>44</v>
      </c>
      <c r="E44" s="43">
        <v>42</v>
      </c>
      <c r="F44" s="8" t="s">
        <v>2958</v>
      </c>
      <c r="G44" s="9" t="s">
        <v>2959</v>
      </c>
      <c r="H44" s="240">
        <v>37200</v>
      </c>
      <c r="I44" s="326">
        <v>55</v>
      </c>
      <c r="J44" s="326">
        <v>55</v>
      </c>
      <c r="K44" s="317">
        <f>0.5*(L44)</f>
        <v>55</v>
      </c>
      <c r="L44" s="321">
        <f t="shared" si="13"/>
        <v>110</v>
      </c>
      <c r="M44" s="10"/>
      <c r="N44" s="13">
        <f t="shared" si="14"/>
        <v>110</v>
      </c>
      <c r="O44" s="141">
        <f>IFERROR(LARGE($T44:Z44, 1),0)</f>
        <v>110</v>
      </c>
      <c r="P44" s="141">
        <f t="shared" si="15"/>
        <v>0</v>
      </c>
      <c r="Q44" s="142">
        <f t="shared" si="16"/>
        <v>0</v>
      </c>
      <c r="R44" s="142">
        <f t="shared" si="17"/>
        <v>0</v>
      </c>
      <c r="S44" s="142">
        <f t="shared" si="18"/>
        <v>0</v>
      </c>
      <c r="T44" s="377"/>
      <c r="U44" s="377"/>
      <c r="V44" s="485">
        <v>110</v>
      </c>
      <c r="W44" s="485"/>
      <c r="X44" s="397"/>
      <c r="Y44" s="111"/>
      <c r="Z44" s="111"/>
      <c r="AA44" s="109">
        <f t="shared" si="19"/>
        <v>0</v>
      </c>
      <c r="AB44" s="109">
        <f t="shared" si="20"/>
        <v>0</v>
      </c>
      <c r="AC44" s="109">
        <f t="shared" si="21"/>
        <v>0</v>
      </c>
      <c r="AD44" s="109">
        <f>IFERROR(LARGE($AG44:AT44,1),0)</f>
        <v>0</v>
      </c>
      <c r="AE44" s="109">
        <f>IFERROR(LARGE($AG44:AT44,2),0)</f>
        <v>0</v>
      </c>
      <c r="AF44" s="109">
        <f>IFERROR(LARGE($AG44:AT44,3),0)</f>
        <v>0</v>
      </c>
      <c r="AG44" s="11"/>
      <c r="AH44" s="11"/>
      <c r="AI44" s="11"/>
      <c r="AJ44" s="11"/>
      <c r="AK44" s="10"/>
      <c r="AL44" s="10"/>
      <c r="AM44" s="10"/>
      <c r="AN44" s="10"/>
      <c r="AO44" s="10"/>
      <c r="AP44" s="10"/>
      <c r="AQ44" s="80"/>
      <c r="AR44" s="80"/>
      <c r="AS44" s="10"/>
      <c r="AT44" s="10"/>
    </row>
    <row r="45" spans="1:46" x14ac:dyDescent="0.3">
      <c r="A45" s="394"/>
      <c r="B45" s="394"/>
      <c r="C45" s="394" t="s">
        <v>35</v>
      </c>
      <c r="D45" s="394" t="s">
        <v>36</v>
      </c>
      <c r="E45" s="43">
        <v>43</v>
      </c>
      <c r="F45" s="367" t="s">
        <v>217</v>
      </c>
      <c r="G45" s="368" t="s">
        <v>2943</v>
      </c>
      <c r="H45" s="309">
        <v>37041</v>
      </c>
      <c r="I45" s="327">
        <v>48</v>
      </c>
      <c r="J45" s="327">
        <v>48</v>
      </c>
      <c r="K45" s="315">
        <f>0.5*(L45)</f>
        <v>47.5</v>
      </c>
      <c r="L45" s="303">
        <f t="shared" si="13"/>
        <v>95</v>
      </c>
      <c r="M45" s="119"/>
      <c r="N45" s="88">
        <f t="shared" si="14"/>
        <v>95</v>
      </c>
      <c r="O45" s="370">
        <f>IFERROR(LARGE($T45:Z45, 1),0)</f>
        <v>95</v>
      </c>
      <c r="P45" s="370">
        <f t="shared" si="15"/>
        <v>0</v>
      </c>
      <c r="Q45" s="371">
        <f t="shared" si="16"/>
        <v>0</v>
      </c>
      <c r="R45" s="371">
        <f t="shared" si="17"/>
        <v>0</v>
      </c>
      <c r="S45" s="407">
        <f t="shared" si="18"/>
        <v>0</v>
      </c>
      <c r="T45" s="448"/>
      <c r="U45" s="449"/>
      <c r="V45" s="505"/>
      <c r="W45" s="505"/>
      <c r="X45" s="408"/>
      <c r="Y45" s="168"/>
      <c r="Z45" s="506">
        <v>95</v>
      </c>
      <c r="AA45" s="187">
        <f t="shared" si="19"/>
        <v>0</v>
      </c>
      <c r="AB45" s="188">
        <f t="shared" si="20"/>
        <v>0</v>
      </c>
      <c r="AC45" s="188">
        <f t="shared" si="21"/>
        <v>0</v>
      </c>
      <c r="AD45" s="188">
        <f>IFERROR(LARGE($AG45:AT45,1),0)</f>
        <v>0</v>
      </c>
      <c r="AE45" s="188">
        <f>IFERROR(LARGE($AG45:AT45,2),0)</f>
        <v>0</v>
      </c>
      <c r="AF45" s="410">
        <f>IFERROR(LARGE($AG45:AT45,3),0)</f>
        <v>0</v>
      </c>
      <c r="AG45" s="507"/>
      <c r="AH45" s="394"/>
      <c r="AI45" s="394"/>
      <c r="AJ45" s="394"/>
      <c r="AK45" s="119"/>
      <c r="AL45" s="119"/>
      <c r="AM45" s="119"/>
      <c r="AN45" s="119"/>
      <c r="AO45" s="119"/>
      <c r="AP45" s="119"/>
      <c r="AQ45" s="412"/>
      <c r="AR45" s="412"/>
      <c r="AS45" s="119">
        <v>0</v>
      </c>
      <c r="AT45" s="119"/>
    </row>
    <row r="46" spans="1:46" x14ac:dyDescent="0.3">
      <c r="A46" s="12" t="s">
        <v>1812</v>
      </c>
      <c r="B46" s="244"/>
      <c r="C46" s="12" t="s">
        <v>1130</v>
      </c>
      <c r="D46" s="12" t="s">
        <v>45</v>
      </c>
      <c r="E46" s="43">
        <v>44</v>
      </c>
      <c r="F46" s="8" t="s">
        <v>1329</v>
      </c>
      <c r="G46" s="9" t="s">
        <v>1328</v>
      </c>
      <c r="H46" s="240">
        <v>36789</v>
      </c>
      <c r="I46" s="327">
        <v>45</v>
      </c>
      <c r="J46" s="327">
        <f>SUM(K46,L46)</f>
        <v>45</v>
      </c>
      <c r="K46" s="325"/>
      <c r="L46" s="320">
        <f t="shared" si="13"/>
        <v>45</v>
      </c>
      <c r="M46" s="277"/>
      <c r="N46" s="13">
        <f t="shared" si="14"/>
        <v>45</v>
      </c>
      <c r="O46" s="141">
        <f>IFERROR(LARGE(T46:Z46, 1),0)</f>
        <v>45</v>
      </c>
      <c r="P46" s="141">
        <f t="shared" si="15"/>
        <v>0</v>
      </c>
      <c r="Q46" s="142">
        <f t="shared" si="16"/>
        <v>0</v>
      </c>
      <c r="R46" s="142">
        <f t="shared" si="17"/>
        <v>0</v>
      </c>
      <c r="S46" s="144">
        <f t="shared" si="18"/>
        <v>0</v>
      </c>
      <c r="T46" s="62"/>
      <c r="U46" s="10"/>
      <c r="V46" s="195">
        <v>45</v>
      </c>
      <c r="W46" s="195"/>
      <c r="X46" s="283"/>
      <c r="Y46" s="10"/>
      <c r="Z46" s="503"/>
      <c r="AA46" s="108">
        <f t="shared" si="19"/>
        <v>0</v>
      </c>
      <c r="AB46" s="109">
        <f t="shared" si="20"/>
        <v>0</v>
      </c>
      <c r="AC46" s="109">
        <f t="shared" si="21"/>
        <v>0</v>
      </c>
      <c r="AD46" s="109">
        <f>IFERROR(LARGE($AG46:BF46,1),0)</f>
        <v>0</v>
      </c>
      <c r="AE46" s="109">
        <f>IFERROR(LARGE($AG46:BF46,2),0)</f>
        <v>0</v>
      </c>
      <c r="AF46" s="212">
        <f>IFERROR(LARGE($AG46:BF46,3),0)</f>
        <v>0</v>
      </c>
      <c r="AG46" s="479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 x14ac:dyDescent="0.3">
      <c r="A47" s="82"/>
      <c r="B47" s="82"/>
      <c r="C47" s="82"/>
      <c r="D47" s="82" t="s">
        <v>46</v>
      </c>
      <c r="E47" s="43">
        <v>45</v>
      </c>
      <c r="F47" s="8" t="s">
        <v>222</v>
      </c>
      <c r="G47" s="9" t="s">
        <v>2041</v>
      </c>
      <c r="H47" s="67">
        <v>36369</v>
      </c>
      <c r="I47" s="327">
        <v>30</v>
      </c>
      <c r="J47" s="327">
        <f>SUM(K47,L47)</f>
        <v>30</v>
      </c>
      <c r="K47" s="426"/>
      <c r="L47" s="320">
        <f t="shared" si="13"/>
        <v>30</v>
      </c>
      <c r="M47" s="277">
        <v>30</v>
      </c>
      <c r="N47" s="13">
        <f t="shared" si="14"/>
        <v>0</v>
      </c>
      <c r="O47" s="141">
        <f>IFERROR(LARGE(T47:Z47, 1),0)</f>
        <v>0</v>
      </c>
      <c r="P47" s="141">
        <f t="shared" si="15"/>
        <v>0</v>
      </c>
      <c r="Q47" s="142">
        <f t="shared" si="16"/>
        <v>0</v>
      </c>
      <c r="R47" s="142">
        <f t="shared" si="17"/>
        <v>0</v>
      </c>
      <c r="S47" s="144">
        <f t="shared" si="18"/>
        <v>0</v>
      </c>
      <c r="T47" s="62"/>
      <c r="U47" s="10"/>
      <c r="V47" s="195"/>
      <c r="W47" s="195"/>
      <c r="X47" s="283"/>
      <c r="Y47" s="10"/>
      <c r="Z47" s="503"/>
      <c r="AA47" s="108">
        <f t="shared" si="19"/>
        <v>0</v>
      </c>
      <c r="AB47" s="109">
        <f t="shared" si="20"/>
        <v>0</v>
      </c>
      <c r="AC47" s="109">
        <f t="shared" si="21"/>
        <v>0</v>
      </c>
      <c r="AD47" s="109">
        <f>IFERROR(LARGE($AG47:BF47,1),0)</f>
        <v>0</v>
      </c>
      <c r="AE47" s="109">
        <f>IFERROR(LARGE($AG47:BF47,2),0)</f>
        <v>0</v>
      </c>
      <c r="AF47" s="212">
        <f>IFERROR(LARGE($AG47:BF47,3),0)</f>
        <v>0</v>
      </c>
      <c r="AG47" s="479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x14ac:dyDescent="0.3">
      <c r="A48" s="12" t="s">
        <v>2919</v>
      </c>
      <c r="B48" s="308" t="s">
        <v>2879</v>
      </c>
      <c r="C48" s="12" t="s">
        <v>123</v>
      </c>
      <c r="D48" s="12" t="s">
        <v>48</v>
      </c>
      <c r="E48" s="43">
        <v>46</v>
      </c>
      <c r="F48" s="8" t="s">
        <v>223</v>
      </c>
      <c r="G48" s="9" t="s">
        <v>2880</v>
      </c>
      <c r="H48" s="240">
        <v>36926</v>
      </c>
      <c r="I48" s="327">
        <v>30</v>
      </c>
      <c r="J48" s="327">
        <v>30</v>
      </c>
      <c r="K48" s="315">
        <f t="shared" ref="K48:K55" si="22">0.5*(L48)</f>
        <v>30</v>
      </c>
      <c r="L48" s="303">
        <f t="shared" si="13"/>
        <v>60</v>
      </c>
      <c r="M48" s="10"/>
      <c r="N48" s="13">
        <f t="shared" si="14"/>
        <v>60</v>
      </c>
      <c r="O48" s="141">
        <f>IFERROR(LARGE($T48:Z48, 1),0)</f>
        <v>60</v>
      </c>
      <c r="P48" s="141">
        <f t="shared" si="15"/>
        <v>0</v>
      </c>
      <c r="Q48" s="142">
        <f t="shared" si="16"/>
        <v>0</v>
      </c>
      <c r="R48" s="142">
        <f t="shared" si="17"/>
        <v>0</v>
      </c>
      <c r="S48" s="144">
        <f t="shared" si="18"/>
        <v>0</v>
      </c>
      <c r="T48" s="337"/>
      <c r="U48" s="377"/>
      <c r="V48" s="485">
        <v>60</v>
      </c>
      <c r="W48" s="485"/>
      <c r="X48" s="397">
        <v>0</v>
      </c>
      <c r="Y48" s="111"/>
      <c r="Z48" s="502"/>
      <c r="AA48" s="108">
        <f t="shared" si="19"/>
        <v>0</v>
      </c>
      <c r="AB48" s="109">
        <f t="shared" si="20"/>
        <v>0</v>
      </c>
      <c r="AC48" s="109">
        <f t="shared" si="21"/>
        <v>0</v>
      </c>
      <c r="AD48" s="109">
        <f>IFERROR(LARGE($AG48:AT48,1),0)</f>
        <v>0</v>
      </c>
      <c r="AE48" s="109">
        <f>IFERROR(LARGE($AG48:AT48,2),0)</f>
        <v>0</v>
      </c>
      <c r="AF48" s="212">
        <f>IFERROR(LARGE($AG48:AT48,3),0)</f>
        <v>0</v>
      </c>
      <c r="AG48" s="466"/>
      <c r="AH48" s="11"/>
      <c r="AI48" s="11"/>
      <c r="AJ48" s="11"/>
      <c r="AK48" s="10"/>
      <c r="AL48" s="10"/>
      <c r="AM48" s="10"/>
      <c r="AN48" s="10"/>
      <c r="AO48" s="10"/>
      <c r="AP48" s="10"/>
      <c r="AQ48" s="80"/>
      <c r="AR48" s="80"/>
      <c r="AS48" s="10"/>
      <c r="AT48" s="10"/>
    </row>
    <row r="49" spans="1:46" x14ac:dyDescent="0.3">
      <c r="A49" s="12" t="s">
        <v>2927</v>
      </c>
      <c r="B49" s="308" t="s">
        <v>2655</v>
      </c>
      <c r="C49" s="12" t="s">
        <v>1350</v>
      </c>
      <c r="D49" s="12" t="s">
        <v>36</v>
      </c>
      <c r="E49" s="43">
        <v>47</v>
      </c>
      <c r="F49" s="8" t="s">
        <v>217</v>
      </c>
      <c r="G49" s="9" t="s">
        <v>2928</v>
      </c>
      <c r="H49" s="240">
        <v>36947</v>
      </c>
      <c r="I49" s="327">
        <v>30</v>
      </c>
      <c r="J49" s="327">
        <v>30</v>
      </c>
      <c r="K49" s="315">
        <f t="shared" si="22"/>
        <v>30</v>
      </c>
      <c r="L49" s="303">
        <f t="shared" si="13"/>
        <v>60</v>
      </c>
      <c r="M49" s="10"/>
      <c r="N49" s="13">
        <f t="shared" si="14"/>
        <v>60</v>
      </c>
      <c r="O49" s="141">
        <f>IFERROR(LARGE($T49:Z49, 1),0)</f>
        <v>60</v>
      </c>
      <c r="P49" s="141">
        <f t="shared" si="15"/>
        <v>0</v>
      </c>
      <c r="Q49" s="142">
        <f t="shared" si="16"/>
        <v>0</v>
      </c>
      <c r="R49" s="142">
        <f t="shared" si="17"/>
        <v>0</v>
      </c>
      <c r="S49" s="144">
        <f t="shared" si="18"/>
        <v>0</v>
      </c>
      <c r="T49" s="337"/>
      <c r="U49" s="377"/>
      <c r="V49" s="485">
        <v>60</v>
      </c>
      <c r="W49" s="485"/>
      <c r="X49" s="397"/>
      <c r="Y49" s="111"/>
      <c r="Z49" s="502"/>
      <c r="AA49" s="108">
        <f t="shared" si="19"/>
        <v>0</v>
      </c>
      <c r="AB49" s="109">
        <f t="shared" si="20"/>
        <v>0</v>
      </c>
      <c r="AC49" s="109">
        <f t="shared" si="21"/>
        <v>0</v>
      </c>
      <c r="AD49" s="109">
        <f>IFERROR(LARGE($AG49:AT49,1),0)</f>
        <v>0</v>
      </c>
      <c r="AE49" s="109">
        <f>IFERROR(LARGE($AG49:AT49,2),0)</f>
        <v>0</v>
      </c>
      <c r="AF49" s="212">
        <f>IFERROR(LARGE($AG49:AT49,3),0)</f>
        <v>0</v>
      </c>
      <c r="AG49" s="466"/>
      <c r="AH49" s="11"/>
      <c r="AI49" s="11"/>
      <c r="AJ49" s="11"/>
      <c r="AK49" s="10"/>
      <c r="AL49" s="10"/>
      <c r="AM49" s="10"/>
      <c r="AN49" s="10"/>
      <c r="AO49" s="10"/>
      <c r="AP49" s="10"/>
      <c r="AQ49" s="80"/>
      <c r="AR49" s="80"/>
      <c r="AS49" s="10"/>
      <c r="AT49" s="10"/>
    </row>
    <row r="50" spans="1:46" x14ac:dyDescent="0.3">
      <c r="A50" s="12" t="s">
        <v>2929</v>
      </c>
      <c r="B50" s="308" t="s">
        <v>2930</v>
      </c>
      <c r="C50" s="12" t="s">
        <v>1160</v>
      </c>
      <c r="D50" s="12" t="s">
        <v>48</v>
      </c>
      <c r="E50" s="43">
        <v>48</v>
      </c>
      <c r="F50" s="8" t="s">
        <v>245</v>
      </c>
      <c r="G50" s="9" t="s">
        <v>2931</v>
      </c>
      <c r="H50" s="240">
        <v>36963</v>
      </c>
      <c r="I50" s="327">
        <v>30</v>
      </c>
      <c r="J50" s="327">
        <v>30</v>
      </c>
      <c r="K50" s="315">
        <f t="shared" si="22"/>
        <v>30</v>
      </c>
      <c r="L50" s="303">
        <f t="shared" si="13"/>
        <v>60</v>
      </c>
      <c r="M50" s="10"/>
      <c r="N50" s="13">
        <f t="shared" si="14"/>
        <v>60</v>
      </c>
      <c r="O50" s="141">
        <f>IFERROR(LARGE($T50:Z50, 1),0)</f>
        <v>60</v>
      </c>
      <c r="P50" s="141">
        <f t="shared" si="15"/>
        <v>0</v>
      </c>
      <c r="Q50" s="142">
        <f t="shared" si="16"/>
        <v>0</v>
      </c>
      <c r="R50" s="142">
        <f t="shared" si="17"/>
        <v>0</v>
      </c>
      <c r="S50" s="144">
        <f t="shared" si="18"/>
        <v>0</v>
      </c>
      <c r="T50" s="337"/>
      <c r="U50" s="377"/>
      <c r="V50" s="485">
        <v>60</v>
      </c>
      <c r="W50" s="485"/>
      <c r="X50" s="397">
        <v>0</v>
      </c>
      <c r="Y50" s="111"/>
      <c r="Z50" s="502"/>
      <c r="AA50" s="108">
        <f t="shared" si="19"/>
        <v>0</v>
      </c>
      <c r="AB50" s="109">
        <f t="shared" si="20"/>
        <v>0</v>
      </c>
      <c r="AC50" s="109">
        <f t="shared" si="21"/>
        <v>0</v>
      </c>
      <c r="AD50" s="109">
        <f>IFERROR(LARGE($AG50:AT50,1),0)</f>
        <v>0</v>
      </c>
      <c r="AE50" s="109">
        <f>IFERROR(LARGE($AG50:AT50,2),0)</f>
        <v>0</v>
      </c>
      <c r="AF50" s="212">
        <f>IFERROR(LARGE($AG50:AT50,3),0)</f>
        <v>0</v>
      </c>
      <c r="AG50" s="466"/>
      <c r="AH50" s="11"/>
      <c r="AI50" s="11"/>
      <c r="AJ50" s="11"/>
      <c r="AK50" s="10"/>
      <c r="AL50" s="10"/>
      <c r="AM50" s="10"/>
      <c r="AN50" s="10"/>
      <c r="AO50" s="10"/>
      <c r="AP50" s="10"/>
      <c r="AQ50" s="80"/>
      <c r="AR50" s="80"/>
      <c r="AS50" s="10"/>
      <c r="AT50" s="10"/>
    </row>
    <row r="51" spans="1:46" x14ac:dyDescent="0.3">
      <c r="A51" s="11"/>
      <c r="B51" s="11"/>
      <c r="C51" s="11"/>
      <c r="D51" s="11" t="s">
        <v>36</v>
      </c>
      <c r="E51" s="43">
        <v>49</v>
      </c>
      <c r="F51" s="8" t="s">
        <v>1153</v>
      </c>
      <c r="G51" s="9" t="s">
        <v>2936</v>
      </c>
      <c r="H51" s="240">
        <v>37009</v>
      </c>
      <c r="I51" s="327">
        <v>30</v>
      </c>
      <c r="J51" s="327">
        <v>30</v>
      </c>
      <c r="K51" s="315">
        <f t="shared" si="22"/>
        <v>30</v>
      </c>
      <c r="L51" s="303">
        <f t="shared" si="13"/>
        <v>60</v>
      </c>
      <c r="M51" s="10">
        <v>60</v>
      </c>
      <c r="N51" s="13">
        <f t="shared" si="14"/>
        <v>0</v>
      </c>
      <c r="O51" s="141">
        <f>IFERROR(LARGE($T51:Z51, 1),0)</f>
        <v>0</v>
      </c>
      <c r="P51" s="141">
        <f t="shared" si="15"/>
        <v>0</v>
      </c>
      <c r="Q51" s="142">
        <f t="shared" si="16"/>
        <v>0</v>
      </c>
      <c r="R51" s="142">
        <f t="shared" si="17"/>
        <v>0</v>
      </c>
      <c r="S51" s="144">
        <f t="shared" si="18"/>
        <v>0</v>
      </c>
      <c r="T51" s="337"/>
      <c r="U51" s="377"/>
      <c r="V51" s="485"/>
      <c r="W51" s="485"/>
      <c r="X51" s="397"/>
      <c r="Y51" s="111"/>
      <c r="Z51" s="502"/>
      <c r="AA51" s="108">
        <f t="shared" si="19"/>
        <v>0</v>
      </c>
      <c r="AB51" s="109">
        <f t="shared" si="20"/>
        <v>0</v>
      </c>
      <c r="AC51" s="109">
        <f t="shared" si="21"/>
        <v>0</v>
      </c>
      <c r="AD51" s="109">
        <f>IFERROR(LARGE($AG51:AT51,1),0)</f>
        <v>0</v>
      </c>
      <c r="AE51" s="109">
        <f>IFERROR(LARGE($AG51:AT51,2),0)</f>
        <v>0</v>
      </c>
      <c r="AF51" s="212">
        <f>IFERROR(LARGE($AG51:AT51,3),0)</f>
        <v>0</v>
      </c>
      <c r="AG51" s="466"/>
      <c r="AH51" s="11"/>
      <c r="AI51" s="11"/>
      <c r="AJ51" s="11"/>
      <c r="AK51" s="10"/>
      <c r="AL51" s="10"/>
      <c r="AM51" s="10"/>
      <c r="AN51" s="10"/>
      <c r="AO51" s="10"/>
      <c r="AP51" s="10"/>
      <c r="AQ51" s="80"/>
      <c r="AR51" s="80"/>
      <c r="AS51" s="10"/>
      <c r="AT51" s="10"/>
    </row>
    <row r="52" spans="1:46" x14ac:dyDescent="0.3">
      <c r="A52" s="12" t="s">
        <v>2939</v>
      </c>
      <c r="B52" s="308" t="s">
        <v>2940</v>
      </c>
      <c r="C52" s="12" t="s">
        <v>2941</v>
      </c>
      <c r="D52" s="12" t="s">
        <v>47</v>
      </c>
      <c r="E52" s="43">
        <v>50</v>
      </c>
      <c r="F52" s="8" t="s">
        <v>224</v>
      </c>
      <c r="G52" s="9" t="s">
        <v>2942</v>
      </c>
      <c r="H52" s="240">
        <v>37037</v>
      </c>
      <c r="I52" s="327">
        <v>30</v>
      </c>
      <c r="J52" s="327">
        <v>30</v>
      </c>
      <c r="K52" s="315">
        <f t="shared" si="22"/>
        <v>30</v>
      </c>
      <c r="L52" s="303">
        <f t="shared" si="13"/>
        <v>60</v>
      </c>
      <c r="M52" s="10"/>
      <c r="N52" s="13">
        <f t="shared" si="14"/>
        <v>60</v>
      </c>
      <c r="O52" s="141">
        <f>IFERROR(LARGE($T52:Z52, 1),0)</f>
        <v>60</v>
      </c>
      <c r="P52" s="141">
        <f t="shared" si="15"/>
        <v>0</v>
      </c>
      <c r="Q52" s="142">
        <f t="shared" si="16"/>
        <v>0</v>
      </c>
      <c r="R52" s="142">
        <f t="shared" si="17"/>
        <v>0</v>
      </c>
      <c r="S52" s="144">
        <f t="shared" si="18"/>
        <v>0</v>
      </c>
      <c r="T52" s="337"/>
      <c r="U52" s="377"/>
      <c r="V52" s="485">
        <v>60</v>
      </c>
      <c r="W52" s="485"/>
      <c r="X52" s="397"/>
      <c r="Y52" s="111"/>
      <c r="Z52" s="502"/>
      <c r="AA52" s="108">
        <f t="shared" si="19"/>
        <v>0</v>
      </c>
      <c r="AB52" s="109">
        <f t="shared" si="20"/>
        <v>0</v>
      </c>
      <c r="AC52" s="109">
        <f t="shared" si="21"/>
        <v>0</v>
      </c>
      <c r="AD52" s="109">
        <f>IFERROR(LARGE($AG52:AT52,1),0)</f>
        <v>0</v>
      </c>
      <c r="AE52" s="109">
        <f>IFERROR(LARGE($AG52:AT52,2),0)</f>
        <v>0</v>
      </c>
      <c r="AF52" s="212">
        <f>IFERROR(LARGE($AG52:AT52,3),0)</f>
        <v>0</v>
      </c>
      <c r="AG52" s="466"/>
      <c r="AH52" s="11"/>
      <c r="AI52" s="11"/>
      <c r="AJ52" s="11"/>
      <c r="AK52" s="10"/>
      <c r="AL52" s="10"/>
      <c r="AM52" s="10"/>
      <c r="AN52" s="10"/>
      <c r="AO52" s="10"/>
      <c r="AP52" s="10"/>
      <c r="AQ52" s="80"/>
      <c r="AR52" s="80"/>
      <c r="AS52" s="10"/>
      <c r="AT52" s="10"/>
    </row>
    <row r="53" spans="1:46" x14ac:dyDescent="0.3">
      <c r="A53" s="12" t="s">
        <v>2949</v>
      </c>
      <c r="B53" s="308" t="s">
        <v>2332</v>
      </c>
      <c r="C53" s="12" t="s">
        <v>2333</v>
      </c>
      <c r="D53" s="12" t="s">
        <v>40</v>
      </c>
      <c r="E53" s="43">
        <v>51</v>
      </c>
      <c r="F53" s="8" t="s">
        <v>2950</v>
      </c>
      <c r="G53" s="9" t="s">
        <v>2951</v>
      </c>
      <c r="H53" s="240">
        <v>37144</v>
      </c>
      <c r="I53" s="327">
        <v>30</v>
      </c>
      <c r="J53" s="327">
        <v>30</v>
      </c>
      <c r="K53" s="315">
        <f t="shared" si="22"/>
        <v>30</v>
      </c>
      <c r="L53" s="303">
        <f t="shared" si="13"/>
        <v>60</v>
      </c>
      <c r="M53" s="10"/>
      <c r="N53" s="13">
        <f t="shared" si="14"/>
        <v>60</v>
      </c>
      <c r="O53" s="141">
        <f>IFERROR(LARGE($T53:Z53, 1),0)</f>
        <v>60</v>
      </c>
      <c r="P53" s="141">
        <f t="shared" si="15"/>
        <v>0</v>
      </c>
      <c r="Q53" s="142">
        <f t="shared" si="16"/>
        <v>0</v>
      </c>
      <c r="R53" s="142">
        <f t="shared" si="17"/>
        <v>0</v>
      </c>
      <c r="S53" s="144">
        <f t="shared" si="18"/>
        <v>0</v>
      </c>
      <c r="T53" s="337"/>
      <c r="U53" s="377"/>
      <c r="V53" s="485">
        <v>60</v>
      </c>
      <c r="W53" s="485"/>
      <c r="X53" s="397"/>
      <c r="Y53" s="111"/>
      <c r="Z53" s="502"/>
      <c r="AA53" s="108">
        <f t="shared" si="19"/>
        <v>0</v>
      </c>
      <c r="AB53" s="109">
        <f t="shared" si="20"/>
        <v>0</v>
      </c>
      <c r="AC53" s="109">
        <f t="shared" si="21"/>
        <v>0</v>
      </c>
      <c r="AD53" s="109">
        <f>IFERROR(LARGE($AG53:AT53,1),0)</f>
        <v>0</v>
      </c>
      <c r="AE53" s="109">
        <f>IFERROR(LARGE($AG53:AT53,2),0)</f>
        <v>0</v>
      </c>
      <c r="AF53" s="212">
        <f>IFERROR(LARGE($AG53:AT53,3),0)</f>
        <v>0</v>
      </c>
      <c r="AG53" s="466"/>
      <c r="AH53" s="11"/>
      <c r="AI53" s="11"/>
      <c r="AJ53" s="11"/>
      <c r="AK53" s="10"/>
      <c r="AL53" s="10"/>
      <c r="AM53" s="10"/>
      <c r="AN53" s="10"/>
      <c r="AO53" s="10"/>
      <c r="AP53" s="10"/>
      <c r="AQ53" s="80"/>
      <c r="AR53" s="80"/>
      <c r="AS53" s="10"/>
      <c r="AT53" s="10"/>
    </row>
    <row r="54" spans="1:46" x14ac:dyDescent="0.3">
      <c r="A54" s="12" t="s">
        <v>2960</v>
      </c>
      <c r="B54" s="308" t="s">
        <v>2961</v>
      </c>
      <c r="C54" s="12" t="s">
        <v>2962</v>
      </c>
      <c r="D54" s="12" t="s">
        <v>42</v>
      </c>
      <c r="E54" s="43">
        <v>52</v>
      </c>
      <c r="F54" s="8" t="s">
        <v>236</v>
      </c>
      <c r="G54" s="9" t="s">
        <v>2963</v>
      </c>
      <c r="H54" s="240">
        <v>37224</v>
      </c>
      <c r="I54" s="327">
        <v>30</v>
      </c>
      <c r="J54" s="327">
        <v>30</v>
      </c>
      <c r="K54" s="315">
        <f t="shared" si="22"/>
        <v>30</v>
      </c>
      <c r="L54" s="303">
        <f t="shared" si="13"/>
        <v>60</v>
      </c>
      <c r="M54" s="10"/>
      <c r="N54" s="13">
        <f t="shared" si="14"/>
        <v>60</v>
      </c>
      <c r="O54" s="141">
        <f>IFERROR(LARGE($T54:Z54, 1),0)</f>
        <v>60</v>
      </c>
      <c r="P54" s="141">
        <f t="shared" si="15"/>
        <v>0</v>
      </c>
      <c r="Q54" s="142">
        <f t="shared" si="16"/>
        <v>0</v>
      </c>
      <c r="R54" s="142">
        <f t="shared" si="17"/>
        <v>0</v>
      </c>
      <c r="S54" s="144">
        <f t="shared" si="18"/>
        <v>0</v>
      </c>
      <c r="T54" s="337"/>
      <c r="U54" s="377"/>
      <c r="V54" s="485">
        <v>60</v>
      </c>
      <c r="W54" s="485"/>
      <c r="X54" s="397"/>
      <c r="Y54" s="111"/>
      <c r="Z54" s="502"/>
      <c r="AA54" s="108">
        <f t="shared" si="19"/>
        <v>0</v>
      </c>
      <c r="AB54" s="109">
        <f t="shared" si="20"/>
        <v>0</v>
      </c>
      <c r="AC54" s="109">
        <f t="shared" si="21"/>
        <v>0</v>
      </c>
      <c r="AD54" s="109">
        <f>IFERROR(LARGE($AG54:AT54,1),0)</f>
        <v>0</v>
      </c>
      <c r="AE54" s="109">
        <f>IFERROR(LARGE($AG54:AT54,2),0)</f>
        <v>0</v>
      </c>
      <c r="AF54" s="212">
        <f>IFERROR(LARGE($AG54:AT54,3),0)</f>
        <v>0</v>
      </c>
      <c r="AG54" s="466"/>
      <c r="AH54" s="11"/>
      <c r="AI54" s="11"/>
      <c r="AJ54" s="11"/>
      <c r="AK54" s="10"/>
      <c r="AL54" s="10"/>
      <c r="AM54" s="10"/>
      <c r="AN54" s="10"/>
      <c r="AO54" s="10"/>
      <c r="AP54" s="10"/>
      <c r="AQ54" s="80"/>
      <c r="AR54" s="80"/>
      <c r="AS54" s="10"/>
      <c r="AT54" s="10"/>
    </row>
    <row r="55" spans="1:46" x14ac:dyDescent="0.3">
      <c r="A55" s="12" t="s">
        <v>2953</v>
      </c>
      <c r="B55" s="308" t="s">
        <v>471</v>
      </c>
      <c r="C55" s="12" t="s">
        <v>92</v>
      </c>
      <c r="D55" s="12" t="s">
        <v>43</v>
      </c>
      <c r="E55" s="43">
        <v>53</v>
      </c>
      <c r="F55" s="8" t="s">
        <v>215</v>
      </c>
      <c r="G55" s="9" t="s">
        <v>2954</v>
      </c>
      <c r="H55" s="240">
        <v>37193</v>
      </c>
      <c r="I55" s="327">
        <v>25</v>
      </c>
      <c r="J55" s="327">
        <v>25</v>
      </c>
      <c r="K55" s="315">
        <f t="shared" si="22"/>
        <v>25</v>
      </c>
      <c r="L55" s="303">
        <f t="shared" si="13"/>
        <v>50</v>
      </c>
      <c r="M55" s="10">
        <v>40</v>
      </c>
      <c r="N55" s="13">
        <f t="shared" si="14"/>
        <v>10</v>
      </c>
      <c r="O55" s="141">
        <f>IFERROR(LARGE($T55:Z55, 1),0)</f>
        <v>10</v>
      </c>
      <c r="P55" s="141">
        <f t="shared" si="15"/>
        <v>0</v>
      </c>
      <c r="Q55" s="142">
        <f t="shared" si="16"/>
        <v>0</v>
      </c>
      <c r="R55" s="142">
        <f t="shared" si="17"/>
        <v>0</v>
      </c>
      <c r="S55" s="144">
        <f t="shared" si="18"/>
        <v>0</v>
      </c>
      <c r="T55" s="337"/>
      <c r="U55" s="377">
        <v>10</v>
      </c>
      <c r="V55" s="485"/>
      <c r="W55" s="485"/>
      <c r="X55" s="397"/>
      <c r="Y55" s="111"/>
      <c r="Z55" s="502"/>
      <c r="AA55" s="108">
        <f t="shared" si="19"/>
        <v>0</v>
      </c>
      <c r="AB55" s="109">
        <f t="shared" si="20"/>
        <v>0</v>
      </c>
      <c r="AC55" s="109">
        <f t="shared" si="21"/>
        <v>0</v>
      </c>
      <c r="AD55" s="109">
        <f>IFERROR(LARGE($AG55:AT55,1),0)</f>
        <v>0</v>
      </c>
      <c r="AE55" s="109">
        <f>IFERROR(LARGE($AG55:AT55,2),0)</f>
        <v>0</v>
      </c>
      <c r="AF55" s="212">
        <f>IFERROR(LARGE($AG55:AT55,3),0)</f>
        <v>0</v>
      </c>
      <c r="AG55" s="466">
        <v>0</v>
      </c>
      <c r="AH55" s="11"/>
      <c r="AI55" s="11"/>
      <c r="AJ55" s="11"/>
      <c r="AK55" s="10"/>
      <c r="AL55" s="10"/>
      <c r="AM55" s="10"/>
      <c r="AN55" s="10"/>
      <c r="AO55" s="10"/>
      <c r="AP55" s="10"/>
      <c r="AQ55" s="80"/>
      <c r="AR55" s="80"/>
      <c r="AS55" s="10"/>
      <c r="AT55" s="10"/>
    </row>
    <row r="56" spans="1:46" x14ac:dyDescent="0.3">
      <c r="A56" s="82"/>
      <c r="B56" s="82"/>
      <c r="C56" s="82"/>
      <c r="D56" s="82" t="s">
        <v>36</v>
      </c>
      <c r="E56" s="43">
        <v>54</v>
      </c>
      <c r="F56" s="8" t="s">
        <v>222</v>
      </c>
      <c r="G56" s="9" t="s">
        <v>2042</v>
      </c>
      <c r="H56" s="67">
        <v>36366</v>
      </c>
      <c r="I56" s="327">
        <v>20</v>
      </c>
      <c r="J56" s="327">
        <f>SUM(K56,L56)</f>
        <v>20</v>
      </c>
      <c r="K56" s="426"/>
      <c r="L56" s="320">
        <f t="shared" si="13"/>
        <v>20</v>
      </c>
      <c r="M56" s="277">
        <v>20</v>
      </c>
      <c r="N56" s="13">
        <f t="shared" si="14"/>
        <v>0</v>
      </c>
      <c r="O56" s="141">
        <f>IFERROR(LARGE(T56:Z56, 1),0)</f>
        <v>0</v>
      </c>
      <c r="P56" s="141">
        <f t="shared" si="15"/>
        <v>0</v>
      </c>
      <c r="Q56" s="142">
        <f t="shared" si="16"/>
        <v>0</v>
      </c>
      <c r="R56" s="142">
        <f t="shared" si="17"/>
        <v>0</v>
      </c>
      <c r="S56" s="144">
        <f t="shared" si="18"/>
        <v>0</v>
      </c>
      <c r="T56" s="62"/>
      <c r="U56" s="10"/>
      <c r="V56" s="195"/>
      <c r="W56" s="195"/>
      <c r="X56" s="283"/>
      <c r="Y56" s="10"/>
      <c r="Z56" s="503"/>
      <c r="AA56" s="108">
        <f t="shared" si="19"/>
        <v>0</v>
      </c>
      <c r="AB56" s="109">
        <f t="shared" si="20"/>
        <v>0</v>
      </c>
      <c r="AC56" s="109">
        <f t="shared" si="21"/>
        <v>0</v>
      </c>
      <c r="AD56" s="109">
        <f>IFERROR(LARGE($AG56:BF56,1),0)</f>
        <v>0</v>
      </c>
      <c r="AE56" s="109">
        <f>IFERROR(LARGE($AG56:BF56,2),0)</f>
        <v>0</v>
      </c>
      <c r="AF56" s="212">
        <f>IFERROR(LARGE($AG56:BF56,3),0)</f>
        <v>0</v>
      </c>
      <c r="AG56" s="479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1:46" x14ac:dyDescent="0.3">
      <c r="A57" s="12" t="s">
        <v>2947</v>
      </c>
      <c r="B57" s="308" t="s">
        <v>2519</v>
      </c>
      <c r="C57" s="12" t="s">
        <v>2520</v>
      </c>
      <c r="D57" s="12" t="s">
        <v>46</v>
      </c>
      <c r="E57" s="43">
        <v>55</v>
      </c>
      <c r="F57" s="8" t="s">
        <v>243</v>
      </c>
      <c r="G57" s="9" t="s">
        <v>2948</v>
      </c>
      <c r="H57" s="240">
        <v>37120</v>
      </c>
      <c r="I57" s="327">
        <v>15</v>
      </c>
      <c r="J57" s="327">
        <v>15</v>
      </c>
      <c r="K57" s="315">
        <f>0.5*(L57)</f>
        <v>15</v>
      </c>
      <c r="L57" s="303">
        <f t="shared" si="13"/>
        <v>30</v>
      </c>
      <c r="M57" s="10"/>
      <c r="N57" s="13">
        <f t="shared" si="14"/>
        <v>30</v>
      </c>
      <c r="O57" s="141">
        <f>IFERROR(LARGE($T57:Z57, 1),0)</f>
        <v>30</v>
      </c>
      <c r="P57" s="141">
        <f t="shared" si="15"/>
        <v>0</v>
      </c>
      <c r="Q57" s="142">
        <f t="shared" si="16"/>
        <v>0</v>
      </c>
      <c r="R57" s="142">
        <f t="shared" si="17"/>
        <v>0</v>
      </c>
      <c r="S57" s="144">
        <f t="shared" si="18"/>
        <v>0</v>
      </c>
      <c r="T57" s="337"/>
      <c r="U57" s="377"/>
      <c r="V57" s="485">
        <v>30</v>
      </c>
      <c r="W57" s="485"/>
      <c r="X57" s="397"/>
      <c r="Y57" s="111"/>
      <c r="Z57" s="502"/>
      <c r="AA57" s="108">
        <f t="shared" si="19"/>
        <v>0</v>
      </c>
      <c r="AB57" s="109">
        <f t="shared" si="20"/>
        <v>0</v>
      </c>
      <c r="AC57" s="109">
        <f t="shared" si="21"/>
        <v>0</v>
      </c>
      <c r="AD57" s="109">
        <f>IFERROR(LARGE($AG57:AT57,1),0)</f>
        <v>0</v>
      </c>
      <c r="AE57" s="109">
        <f>IFERROR(LARGE($AG57:AT57,2),0)</f>
        <v>0</v>
      </c>
      <c r="AF57" s="212">
        <f>IFERROR(LARGE($AG57:AT57,3),0)</f>
        <v>0</v>
      </c>
      <c r="AG57" s="466"/>
      <c r="AH57" s="11"/>
      <c r="AI57" s="11"/>
      <c r="AJ57" s="11"/>
      <c r="AK57" s="10"/>
      <c r="AL57" s="10"/>
      <c r="AM57" s="10"/>
      <c r="AN57" s="10"/>
      <c r="AO57" s="10"/>
      <c r="AP57" s="10"/>
      <c r="AQ57" s="80"/>
      <c r="AR57" s="80"/>
      <c r="AS57" s="10"/>
      <c r="AT57" s="10"/>
    </row>
    <row r="58" spans="1:46" x14ac:dyDescent="0.3">
      <c r="A58" s="11"/>
      <c r="B58" s="11"/>
      <c r="C58" s="11"/>
      <c r="D58" s="11" t="s">
        <v>41</v>
      </c>
      <c r="E58" s="43">
        <v>56</v>
      </c>
      <c r="F58" s="8" t="s">
        <v>220</v>
      </c>
      <c r="G58" s="9" t="s">
        <v>2952</v>
      </c>
      <c r="H58" s="240">
        <v>37184</v>
      </c>
      <c r="I58" s="327">
        <v>15</v>
      </c>
      <c r="J58" s="327">
        <v>15</v>
      </c>
      <c r="K58" s="315">
        <f>0.5*(L58)</f>
        <v>15</v>
      </c>
      <c r="L58" s="303">
        <f t="shared" si="13"/>
        <v>30</v>
      </c>
      <c r="M58" s="10">
        <v>30</v>
      </c>
      <c r="N58" s="13">
        <f t="shared" si="14"/>
        <v>0</v>
      </c>
      <c r="O58" s="141">
        <f>IFERROR(LARGE($T58:Z58, 1),0)</f>
        <v>0</v>
      </c>
      <c r="P58" s="141">
        <f t="shared" si="15"/>
        <v>0</v>
      </c>
      <c r="Q58" s="142">
        <f t="shared" si="16"/>
        <v>0</v>
      </c>
      <c r="R58" s="142">
        <f t="shared" si="17"/>
        <v>0</v>
      </c>
      <c r="S58" s="144">
        <f t="shared" si="18"/>
        <v>0</v>
      </c>
      <c r="T58" s="337"/>
      <c r="U58" s="377"/>
      <c r="V58" s="485"/>
      <c r="W58" s="485"/>
      <c r="X58" s="397"/>
      <c r="Y58" s="111"/>
      <c r="Z58" s="502"/>
      <c r="AA58" s="108">
        <f t="shared" si="19"/>
        <v>0</v>
      </c>
      <c r="AB58" s="109">
        <f t="shared" si="20"/>
        <v>0</v>
      </c>
      <c r="AC58" s="109">
        <f t="shared" si="21"/>
        <v>0</v>
      </c>
      <c r="AD58" s="109">
        <f>IFERROR(LARGE($AG58:AT58,1),0)</f>
        <v>0</v>
      </c>
      <c r="AE58" s="109">
        <f>IFERROR(LARGE($AG58:AT58,2),0)</f>
        <v>0</v>
      </c>
      <c r="AF58" s="212">
        <f>IFERROR(LARGE($AG58:AT58,3),0)</f>
        <v>0</v>
      </c>
      <c r="AG58" s="466"/>
      <c r="AH58" s="11"/>
      <c r="AI58" s="11"/>
      <c r="AJ58" s="11"/>
      <c r="AK58" s="10"/>
      <c r="AL58" s="10"/>
      <c r="AM58" s="10"/>
      <c r="AN58" s="10"/>
      <c r="AO58" s="10"/>
      <c r="AP58" s="10"/>
      <c r="AQ58" s="80"/>
      <c r="AR58" s="80"/>
      <c r="AS58" s="10"/>
      <c r="AT58" s="10"/>
    </row>
    <row r="59" spans="1:46" x14ac:dyDescent="0.3">
      <c r="A59" s="82"/>
      <c r="B59" s="82"/>
      <c r="C59" s="82"/>
      <c r="D59" s="82" t="s">
        <v>37</v>
      </c>
      <c r="E59" s="43">
        <v>57</v>
      </c>
      <c r="F59" s="8" t="s">
        <v>218</v>
      </c>
      <c r="G59" s="9" t="s">
        <v>931</v>
      </c>
      <c r="H59" s="67">
        <v>36545</v>
      </c>
      <c r="I59" s="327">
        <v>10</v>
      </c>
      <c r="J59" s="327">
        <f>SUM(K59,L59)</f>
        <v>10</v>
      </c>
      <c r="K59" s="426"/>
      <c r="L59" s="320">
        <f t="shared" si="13"/>
        <v>10</v>
      </c>
      <c r="M59" s="277">
        <v>10</v>
      </c>
      <c r="N59" s="13">
        <f t="shared" si="14"/>
        <v>0</v>
      </c>
      <c r="O59" s="141">
        <f>IFERROR(LARGE(T59:Z59, 1),0)</f>
        <v>0</v>
      </c>
      <c r="P59" s="141">
        <f t="shared" si="15"/>
        <v>0</v>
      </c>
      <c r="Q59" s="142">
        <f t="shared" si="16"/>
        <v>0</v>
      </c>
      <c r="R59" s="142">
        <f t="shared" si="17"/>
        <v>0</v>
      </c>
      <c r="S59" s="144">
        <f t="shared" si="18"/>
        <v>0</v>
      </c>
      <c r="T59" s="62"/>
      <c r="U59" s="10"/>
      <c r="V59" s="195"/>
      <c r="W59" s="195"/>
      <c r="X59" s="283"/>
      <c r="Y59" s="10"/>
      <c r="Z59" s="503"/>
      <c r="AA59" s="108">
        <f t="shared" si="19"/>
        <v>0</v>
      </c>
      <c r="AB59" s="109">
        <f t="shared" si="20"/>
        <v>0</v>
      </c>
      <c r="AC59" s="109">
        <f t="shared" si="21"/>
        <v>0</v>
      </c>
      <c r="AD59" s="109">
        <f>IFERROR(LARGE($AG59:BF59,1),0)</f>
        <v>0</v>
      </c>
      <c r="AE59" s="109">
        <f>IFERROR(LARGE($AG59:BF59,2),0)</f>
        <v>0</v>
      </c>
      <c r="AF59" s="212">
        <f>IFERROR(LARGE($AG59:BF59,3),0)</f>
        <v>0</v>
      </c>
      <c r="AG59" s="479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 x14ac:dyDescent="0.3">
      <c r="A60" s="12" t="s">
        <v>1817</v>
      </c>
      <c r="B60" s="244" t="s">
        <v>351</v>
      </c>
      <c r="C60" s="12" t="s">
        <v>77</v>
      </c>
      <c r="D60" s="12" t="s">
        <v>36</v>
      </c>
      <c r="E60" s="43">
        <v>58</v>
      </c>
      <c r="F60" s="8" t="s">
        <v>245</v>
      </c>
      <c r="G60" s="9" t="s">
        <v>575</v>
      </c>
      <c r="H60" s="240">
        <v>36642</v>
      </c>
      <c r="I60" s="327">
        <v>10</v>
      </c>
      <c r="J60" s="327">
        <f>SUM(K60,L60)</f>
        <v>10</v>
      </c>
      <c r="K60" s="325"/>
      <c r="L60" s="320">
        <f t="shared" si="13"/>
        <v>10</v>
      </c>
      <c r="M60" s="277">
        <v>10</v>
      </c>
      <c r="N60" s="13">
        <f t="shared" si="14"/>
        <v>0</v>
      </c>
      <c r="O60" s="141">
        <f>IFERROR(LARGE(T60:Z60, 1),0)</f>
        <v>0</v>
      </c>
      <c r="P60" s="141">
        <f t="shared" si="15"/>
        <v>0</v>
      </c>
      <c r="Q60" s="142">
        <f t="shared" si="16"/>
        <v>0</v>
      </c>
      <c r="R60" s="142">
        <f t="shared" si="17"/>
        <v>0</v>
      </c>
      <c r="S60" s="144">
        <f t="shared" si="18"/>
        <v>0</v>
      </c>
      <c r="T60" s="62">
        <v>0</v>
      </c>
      <c r="U60" s="10"/>
      <c r="V60" s="195"/>
      <c r="W60" s="195"/>
      <c r="X60" s="283"/>
      <c r="Y60" s="10"/>
      <c r="Z60" s="503"/>
      <c r="AA60" s="108">
        <f t="shared" si="19"/>
        <v>0</v>
      </c>
      <c r="AB60" s="109">
        <f t="shared" si="20"/>
        <v>0</v>
      </c>
      <c r="AC60" s="109">
        <f t="shared" si="21"/>
        <v>0</v>
      </c>
      <c r="AD60" s="109">
        <f>IFERROR(LARGE($AG60:BF60,1),0)</f>
        <v>0</v>
      </c>
      <c r="AE60" s="109">
        <f>IFERROR(LARGE($AG60:BF60,2),0)</f>
        <v>0</v>
      </c>
      <c r="AF60" s="212">
        <f>IFERROR(LARGE($AG60:BF60,3),0)</f>
        <v>0</v>
      </c>
      <c r="AG60" s="479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1:46" x14ac:dyDescent="0.3">
      <c r="A61" s="11"/>
      <c r="B61" s="11"/>
      <c r="C61" s="11"/>
      <c r="D61" s="11" t="s">
        <v>39</v>
      </c>
      <c r="E61" s="43">
        <v>59</v>
      </c>
      <c r="F61" s="8" t="s">
        <v>2891</v>
      </c>
      <c r="G61" s="29" t="s">
        <v>2892</v>
      </c>
      <c r="H61" s="240">
        <v>36903</v>
      </c>
      <c r="I61" s="327">
        <v>10</v>
      </c>
      <c r="J61" s="327">
        <v>10</v>
      </c>
      <c r="K61" s="315">
        <f>0.5*(L61)</f>
        <v>10</v>
      </c>
      <c r="L61" s="303">
        <f t="shared" si="13"/>
        <v>20</v>
      </c>
      <c r="M61" s="10">
        <v>20</v>
      </c>
      <c r="N61" s="13">
        <f t="shared" si="14"/>
        <v>0</v>
      </c>
      <c r="O61" s="141">
        <f>IFERROR(LARGE($T61:Z61, 1),0)</f>
        <v>0</v>
      </c>
      <c r="P61" s="141">
        <f t="shared" si="15"/>
        <v>0</v>
      </c>
      <c r="Q61" s="142">
        <f t="shared" si="16"/>
        <v>0</v>
      </c>
      <c r="R61" s="142">
        <f t="shared" si="17"/>
        <v>0</v>
      </c>
      <c r="S61" s="144">
        <f t="shared" si="18"/>
        <v>0</v>
      </c>
      <c r="T61" s="337"/>
      <c r="U61" s="377"/>
      <c r="V61" s="485"/>
      <c r="W61" s="485"/>
      <c r="X61" s="397"/>
      <c r="Y61" s="111"/>
      <c r="Z61" s="502"/>
      <c r="AA61" s="108">
        <f t="shared" si="19"/>
        <v>0</v>
      </c>
      <c r="AB61" s="109">
        <f t="shared" si="20"/>
        <v>0</v>
      </c>
      <c r="AC61" s="109">
        <f t="shared" si="21"/>
        <v>0</v>
      </c>
      <c r="AD61" s="109">
        <f>IFERROR(LARGE($AG61:AT61,1),0)</f>
        <v>0</v>
      </c>
      <c r="AE61" s="109">
        <f>IFERROR(LARGE($AG61:AT61,2),0)</f>
        <v>0</v>
      </c>
      <c r="AF61" s="212">
        <f>IFERROR(LARGE($AG61:AT61,3),0)</f>
        <v>0</v>
      </c>
      <c r="AG61" s="466"/>
      <c r="AH61" s="11"/>
      <c r="AI61" s="11"/>
      <c r="AJ61" s="11"/>
      <c r="AK61" s="10"/>
      <c r="AL61" s="10"/>
      <c r="AM61" s="10"/>
      <c r="AN61" s="10"/>
      <c r="AO61" s="10"/>
      <c r="AP61" s="10"/>
      <c r="AQ61" s="80"/>
      <c r="AR61" s="80"/>
      <c r="AS61" s="10"/>
      <c r="AT61" s="10"/>
    </row>
    <row r="62" spans="1:46" x14ac:dyDescent="0.3">
      <c r="A62" s="12" t="s">
        <v>2922</v>
      </c>
      <c r="B62" s="308" t="s">
        <v>2923</v>
      </c>
      <c r="C62" s="12" t="s">
        <v>2924</v>
      </c>
      <c r="D62" s="12" t="s">
        <v>37</v>
      </c>
      <c r="E62" s="43">
        <v>60</v>
      </c>
      <c r="F62" s="8" t="s">
        <v>2925</v>
      </c>
      <c r="G62" s="9" t="s">
        <v>2926</v>
      </c>
      <c r="H62" s="240">
        <v>36936</v>
      </c>
      <c r="I62" s="327">
        <v>5</v>
      </c>
      <c r="J62" s="327">
        <v>5</v>
      </c>
      <c r="K62" s="315">
        <f>0.5*(L62)</f>
        <v>5</v>
      </c>
      <c r="L62" s="303">
        <f t="shared" si="13"/>
        <v>10</v>
      </c>
      <c r="M62" s="10"/>
      <c r="N62" s="13">
        <f t="shared" si="14"/>
        <v>10</v>
      </c>
      <c r="O62" s="141">
        <f>IFERROR(LARGE($T62:Z62, 1),0)</f>
        <v>10</v>
      </c>
      <c r="P62" s="141">
        <f t="shared" si="15"/>
        <v>0</v>
      </c>
      <c r="Q62" s="142">
        <f t="shared" si="16"/>
        <v>0</v>
      </c>
      <c r="R62" s="142">
        <f t="shared" si="17"/>
        <v>0</v>
      </c>
      <c r="S62" s="144">
        <f t="shared" si="18"/>
        <v>0</v>
      </c>
      <c r="T62" s="337"/>
      <c r="U62" s="377">
        <v>10</v>
      </c>
      <c r="V62" s="485"/>
      <c r="W62" s="485"/>
      <c r="X62" s="397"/>
      <c r="Y62" s="111"/>
      <c r="Z62" s="502"/>
      <c r="AA62" s="108">
        <f t="shared" si="19"/>
        <v>0</v>
      </c>
      <c r="AB62" s="109">
        <f t="shared" si="20"/>
        <v>0</v>
      </c>
      <c r="AC62" s="109">
        <f t="shared" si="21"/>
        <v>0</v>
      </c>
      <c r="AD62" s="109">
        <f>IFERROR(LARGE($AG62:AT62,1),0)</f>
        <v>0</v>
      </c>
      <c r="AE62" s="109">
        <f>IFERROR(LARGE($AG62:AT62,2),0)</f>
        <v>0</v>
      </c>
      <c r="AF62" s="212">
        <f>IFERROR(LARGE($AG62:AT62,3),0)</f>
        <v>0</v>
      </c>
      <c r="AG62" s="466"/>
      <c r="AH62" s="11"/>
      <c r="AI62" s="11"/>
      <c r="AJ62" s="11"/>
      <c r="AK62" s="10"/>
      <c r="AL62" s="10"/>
      <c r="AM62" s="10"/>
      <c r="AN62" s="10"/>
      <c r="AO62" s="10"/>
      <c r="AP62" s="10"/>
      <c r="AQ62" s="80"/>
      <c r="AR62" s="80"/>
      <c r="AS62" s="10"/>
      <c r="AT62" s="10"/>
    </row>
    <row r="63" spans="1:46" x14ac:dyDescent="0.3">
      <c r="A63" s="12"/>
      <c r="B63" s="12"/>
      <c r="C63" s="12"/>
      <c r="D63" s="12" t="s">
        <v>41</v>
      </c>
      <c r="E63" s="43">
        <v>61</v>
      </c>
      <c r="F63" s="8" t="s">
        <v>2906</v>
      </c>
      <c r="G63" s="9" t="s">
        <v>914</v>
      </c>
      <c r="H63" s="240">
        <v>37146</v>
      </c>
      <c r="I63" s="327">
        <v>5</v>
      </c>
      <c r="J63" s="327">
        <v>5</v>
      </c>
      <c r="K63" s="315">
        <f>0.5*(L63)</f>
        <v>5</v>
      </c>
      <c r="L63" s="303">
        <f t="shared" si="13"/>
        <v>10</v>
      </c>
      <c r="M63" s="10"/>
      <c r="N63" s="13">
        <f t="shared" si="14"/>
        <v>10</v>
      </c>
      <c r="O63" s="141">
        <f>IFERROR(LARGE($T63:Z63, 1),0)</f>
        <v>10</v>
      </c>
      <c r="P63" s="141">
        <f t="shared" si="15"/>
        <v>0</v>
      </c>
      <c r="Q63" s="142">
        <f t="shared" si="16"/>
        <v>0</v>
      </c>
      <c r="R63" s="142">
        <f t="shared" si="17"/>
        <v>0</v>
      </c>
      <c r="S63" s="144">
        <f t="shared" si="18"/>
        <v>0</v>
      </c>
      <c r="T63" s="337"/>
      <c r="U63" s="377"/>
      <c r="V63" s="485"/>
      <c r="W63" s="485"/>
      <c r="X63" s="397"/>
      <c r="Y63" s="111">
        <v>10</v>
      </c>
      <c r="Z63" s="502"/>
      <c r="AA63" s="108">
        <f t="shared" si="19"/>
        <v>0</v>
      </c>
      <c r="AB63" s="109">
        <f t="shared" si="20"/>
        <v>0</v>
      </c>
      <c r="AC63" s="109">
        <f t="shared" si="21"/>
        <v>0</v>
      </c>
      <c r="AD63" s="109">
        <f>IFERROR(LARGE($AG63:AT63,1),0)</f>
        <v>0</v>
      </c>
      <c r="AE63" s="109">
        <f>IFERROR(LARGE($AG63:AT63,2),0)</f>
        <v>0</v>
      </c>
      <c r="AF63" s="212">
        <f>IFERROR(LARGE($AG63:AT63,3),0)</f>
        <v>0</v>
      </c>
      <c r="AG63" s="466"/>
      <c r="AH63" s="11"/>
      <c r="AI63" s="11"/>
      <c r="AJ63" s="11"/>
      <c r="AK63" s="10"/>
      <c r="AL63" s="10"/>
      <c r="AM63" s="10"/>
      <c r="AN63" s="10"/>
      <c r="AO63" s="10"/>
      <c r="AP63" s="10"/>
      <c r="AQ63" s="80"/>
      <c r="AR63" s="80"/>
      <c r="AS63" s="10"/>
      <c r="AT63" s="10"/>
    </row>
    <row r="64" spans="1:46" x14ac:dyDescent="0.3">
      <c r="A64" s="12" t="s">
        <v>1766</v>
      </c>
      <c r="B64" s="244" t="s">
        <v>911</v>
      </c>
      <c r="C64" s="12" t="s">
        <v>912</v>
      </c>
      <c r="D64" s="12" t="s">
        <v>38</v>
      </c>
      <c r="E64" s="43">
        <v>62</v>
      </c>
      <c r="F64" s="8" t="s">
        <v>218</v>
      </c>
      <c r="G64" s="9" t="s">
        <v>907</v>
      </c>
      <c r="H64" s="240">
        <v>36717</v>
      </c>
      <c r="I64" s="327">
        <v>0</v>
      </c>
      <c r="J64" s="327">
        <f>SUM(K64,L64)</f>
        <v>0</v>
      </c>
      <c r="K64" s="325"/>
      <c r="L64" s="320">
        <f t="shared" si="13"/>
        <v>0</v>
      </c>
      <c r="M64" s="277"/>
      <c r="N64" s="13">
        <f t="shared" si="14"/>
        <v>0</v>
      </c>
      <c r="O64" s="141">
        <f>IFERROR(LARGE(T64:Z64, 1),0)</f>
        <v>0</v>
      </c>
      <c r="P64" s="141">
        <f t="shared" si="15"/>
        <v>0</v>
      </c>
      <c r="Q64" s="142">
        <f t="shared" si="16"/>
        <v>0</v>
      </c>
      <c r="R64" s="142">
        <f t="shared" si="17"/>
        <v>0</v>
      </c>
      <c r="S64" s="144">
        <f t="shared" si="18"/>
        <v>0</v>
      </c>
      <c r="T64" s="62"/>
      <c r="U64" s="84">
        <v>0</v>
      </c>
      <c r="V64" s="195"/>
      <c r="W64" s="195"/>
      <c r="X64" s="283"/>
      <c r="Y64" s="10"/>
      <c r="Z64" s="503"/>
      <c r="AA64" s="108">
        <f t="shared" si="19"/>
        <v>0</v>
      </c>
      <c r="AB64" s="109">
        <f t="shared" si="20"/>
        <v>0</v>
      </c>
      <c r="AC64" s="109">
        <f t="shared" si="21"/>
        <v>0</v>
      </c>
      <c r="AD64" s="109">
        <f>IFERROR(LARGE($AG64:BF64,1),0)</f>
        <v>0</v>
      </c>
      <c r="AE64" s="109">
        <f>IFERROR(LARGE($AG64:BF64,2),0)</f>
        <v>0</v>
      </c>
      <c r="AF64" s="212">
        <f>IFERROR(LARGE($AG64:BF64,3),0)</f>
        <v>0</v>
      </c>
      <c r="AG64" s="479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 x14ac:dyDescent="0.3">
      <c r="A65" s="12" t="s">
        <v>1815</v>
      </c>
      <c r="B65" s="244" t="s">
        <v>796</v>
      </c>
      <c r="C65" s="12" t="s">
        <v>797</v>
      </c>
      <c r="D65" s="12" t="s">
        <v>46</v>
      </c>
      <c r="E65" s="43">
        <v>63</v>
      </c>
      <c r="F65" s="8" t="s">
        <v>221</v>
      </c>
      <c r="G65" s="9" t="s">
        <v>904</v>
      </c>
      <c r="H65" s="240">
        <v>36824</v>
      </c>
      <c r="I65" s="327">
        <v>0</v>
      </c>
      <c r="J65" s="327">
        <f>SUM(K65,L65)</f>
        <v>0</v>
      </c>
      <c r="K65" s="325"/>
      <c r="L65" s="320">
        <f t="shared" si="13"/>
        <v>0</v>
      </c>
      <c r="M65" s="277"/>
      <c r="N65" s="13">
        <f t="shared" si="14"/>
        <v>0</v>
      </c>
      <c r="O65" s="141">
        <f>IFERROR(LARGE(T65:Z65, 1),0)</f>
        <v>0</v>
      </c>
      <c r="P65" s="141">
        <f t="shared" si="15"/>
        <v>0</v>
      </c>
      <c r="Q65" s="142">
        <f t="shared" si="16"/>
        <v>0</v>
      </c>
      <c r="R65" s="142">
        <f t="shared" si="17"/>
        <v>0</v>
      </c>
      <c r="S65" s="144">
        <f t="shared" si="18"/>
        <v>0</v>
      </c>
      <c r="T65" s="62"/>
      <c r="U65" s="84">
        <v>0</v>
      </c>
      <c r="V65" s="195"/>
      <c r="W65" s="195"/>
      <c r="X65" s="283"/>
      <c r="Y65" s="10"/>
      <c r="Z65" s="503"/>
      <c r="AA65" s="108">
        <f t="shared" si="19"/>
        <v>0</v>
      </c>
      <c r="AB65" s="109">
        <f t="shared" si="20"/>
        <v>0</v>
      </c>
      <c r="AC65" s="109">
        <f t="shared" si="21"/>
        <v>0</v>
      </c>
      <c r="AD65" s="109">
        <f>IFERROR(LARGE($AG65:BF65,1),0)</f>
        <v>0</v>
      </c>
      <c r="AE65" s="109">
        <f>IFERROR(LARGE($AG65:BF65,2),0)</f>
        <v>0</v>
      </c>
      <c r="AF65" s="212">
        <f>IFERROR(LARGE($AG65:BF65,3),0)</f>
        <v>0</v>
      </c>
      <c r="AG65" s="479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</sheetData>
  <autoFilter ref="A2:AN17"/>
  <sortState ref="A3:AT65">
    <sortCondition descending="1" ref="I3:I65"/>
    <sortCondition ref="H3:H65"/>
  </sortState>
  <mergeCells count="1">
    <mergeCell ref="A1:D1"/>
  </mergeCells>
  <conditionalFormatting sqref="A1:A5 A7:A1048576">
    <cfRule type="duplicateValues" dxfId="25" priority="7"/>
  </conditionalFormatting>
  <conditionalFormatting sqref="A6">
    <cfRule type="duplicateValues" dxfId="24" priority="6"/>
  </conditionalFormatting>
  <conditionalFormatting sqref="A45">
    <cfRule type="duplicateValues" dxfId="23" priority="5"/>
  </conditionalFormatting>
  <conditionalFormatting sqref="B58">
    <cfRule type="duplicateValues" dxfId="22" priority="2"/>
  </conditionalFormatting>
  <conditionalFormatting sqref="G45:G65">
    <cfRule type="duplicateValues" dxfId="21" priority="35"/>
  </conditionalFormatting>
  <conditionalFormatting sqref="A46:A65">
    <cfRule type="duplicateValues" dxfId="20" priority="3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verticalDpi="1200" r:id="rId1"/>
  <headerFooter>
    <oddFooter>&amp;R&amp;D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>
    <tabColor rgb="FFC00000"/>
    <pageSetUpPr fitToPage="1"/>
  </sheetPr>
  <dimension ref="A1:AT99"/>
  <sheetViews>
    <sheetView zoomScale="80" zoomScaleNormal="80" zoomScaleSheetLayoutView="78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1.5546875" style="238" customWidth="1"/>
    <col min="4" max="4" width="9.109375" style="19"/>
    <col min="5" max="5" width="5.109375" style="44" customWidth="1"/>
    <col min="6" max="6" width="19.5546875" style="3" customWidth="1"/>
    <col min="7" max="7" width="19.5546875" style="58" customWidth="1"/>
    <col min="8" max="11" width="11.44140625" style="19" customWidth="1"/>
    <col min="12" max="12" width="8.6640625" style="19" customWidth="1"/>
    <col min="13" max="13" width="7.88671875" style="19" customWidth="1"/>
    <col min="14" max="14" width="8.109375" style="66" customWidth="1"/>
    <col min="15" max="18" width="4.33203125" customWidth="1"/>
    <col min="19" max="19" width="4.33203125" style="78" customWidth="1"/>
    <col min="20" max="20" width="5.44140625" style="2" customWidth="1"/>
    <col min="21" max="21" width="5.44140625" customWidth="1"/>
    <col min="22" max="22" width="5.44140625" style="235" customWidth="1"/>
    <col min="23" max="23" width="8" style="235" customWidth="1"/>
    <col min="24" max="25" width="5.44140625" customWidth="1"/>
    <col min="26" max="26" width="5.44140625" style="139" customWidth="1"/>
    <col min="27" max="27" width="5.109375" style="129" customWidth="1"/>
    <col min="28" max="28" width="4.88671875" style="111" customWidth="1"/>
    <col min="29" max="30" width="5.109375" style="111" customWidth="1"/>
    <col min="31" max="32" width="5.33203125" style="111" customWidth="1"/>
    <col min="33" max="46" width="5" customWidth="1"/>
  </cols>
  <sheetData>
    <row r="1" spans="1:46" s="6" customFormat="1" ht="135" customHeight="1" x14ac:dyDescent="1.1000000000000001">
      <c r="A1" s="573" t="s">
        <v>296</v>
      </c>
      <c r="B1" s="574"/>
      <c r="C1" s="575"/>
      <c r="D1" s="575"/>
      <c r="E1" s="48" t="s">
        <v>172</v>
      </c>
      <c r="F1" s="294" t="s">
        <v>303</v>
      </c>
      <c r="G1" s="294" t="s">
        <v>50</v>
      </c>
      <c r="H1" s="93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615</v>
      </c>
      <c r="U1" s="121" t="s">
        <v>1047</v>
      </c>
      <c r="V1" s="197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1114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3">
      <c r="A2" s="63" t="s">
        <v>214</v>
      </c>
      <c r="B2" s="63"/>
      <c r="C2" s="63" t="s">
        <v>213</v>
      </c>
      <c r="D2" s="86" t="s">
        <v>173</v>
      </c>
      <c r="E2" s="65"/>
      <c r="F2" s="47"/>
      <c r="G2" s="27"/>
      <c r="H2" s="92"/>
      <c r="I2" s="293"/>
      <c r="J2" s="293"/>
      <c r="K2" s="293"/>
      <c r="L2" s="293"/>
      <c r="M2" s="293"/>
      <c r="N2" s="115">
        <f>MAX(N3:N155)+1</f>
        <v>816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234"/>
      <c r="W2" s="234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6" x14ac:dyDescent="0.3">
      <c r="A3" s="12" t="s">
        <v>1819</v>
      </c>
      <c r="B3" s="12" t="s">
        <v>340</v>
      </c>
      <c r="C3" s="12" t="s">
        <v>18</v>
      </c>
      <c r="D3" s="12" t="s">
        <v>37</v>
      </c>
      <c r="E3" s="43">
        <v>1</v>
      </c>
      <c r="F3" s="8" t="s">
        <v>616</v>
      </c>
      <c r="G3" s="9" t="s">
        <v>617</v>
      </c>
      <c r="H3" s="240">
        <v>36397</v>
      </c>
      <c r="I3" s="326">
        <v>1015</v>
      </c>
      <c r="J3" s="326">
        <f t="shared" ref="J3:J11" si="0">SUM(K3,L3)</f>
        <v>1015</v>
      </c>
      <c r="K3" s="240"/>
      <c r="L3" s="276">
        <f t="shared" ref="L3:L34" si="1">SUM(M3:N3)</f>
        <v>1015</v>
      </c>
      <c r="M3" s="277">
        <v>200</v>
      </c>
      <c r="N3" s="13">
        <f t="shared" ref="N3:N34" si="2">SUM(O3:S3)</f>
        <v>815</v>
      </c>
      <c r="O3" s="140">
        <f t="shared" ref="O3:O11" si="3">IFERROR(LARGE(T3:Z3, 1),0)</f>
        <v>250</v>
      </c>
      <c r="P3" s="141">
        <f t="shared" ref="P3:P34" si="4">IFERROR(LARGE(T3:Z3, 2),0)</f>
        <v>150</v>
      </c>
      <c r="Q3" s="142">
        <f t="shared" ref="Q3:Q34" si="5">IFERROR(LARGE(AA3:AF3,1),0)</f>
        <v>200</v>
      </c>
      <c r="R3" s="142">
        <f t="shared" ref="R3:R34" si="6">IFERROR(LARGE(AA3:AF3,2),0)</f>
        <v>145</v>
      </c>
      <c r="S3" s="144">
        <f t="shared" ref="S3:S23" si="7">IFERROR(LARGE(AA3:AF3,3),0)</f>
        <v>70</v>
      </c>
      <c r="T3" s="75">
        <v>145</v>
      </c>
      <c r="U3" s="10"/>
      <c r="V3" s="210"/>
      <c r="W3" s="210">
        <v>150</v>
      </c>
      <c r="X3" s="283">
        <v>250</v>
      </c>
      <c r="Y3" s="10"/>
      <c r="Z3" s="138"/>
      <c r="AA3" s="108">
        <f t="shared" ref="AA3:AA34" si="8">IFERROR(LARGE($T3:$Z3,3), 0)</f>
        <v>145</v>
      </c>
      <c r="AB3" s="109">
        <f t="shared" ref="AB3:AB34" si="9">IFERROR(LARGE($T3:$Z3,4),)</f>
        <v>0</v>
      </c>
      <c r="AC3" s="109">
        <f t="shared" ref="AC3:AC34" si="10">IFERROR(LARGE($T3:$Z3,5),0)</f>
        <v>0</v>
      </c>
      <c r="AD3" s="109">
        <f>IFERROR(LARGE($AG3:BF3,1),0)</f>
        <v>200</v>
      </c>
      <c r="AE3" s="109">
        <f>IFERROR(LARGE($AG3:BF3,2),0)</f>
        <v>70</v>
      </c>
      <c r="AF3" s="109">
        <f>IFERROR(LARGE($AG3:BF3,3),0)</f>
        <v>70</v>
      </c>
      <c r="AG3" s="10">
        <v>200</v>
      </c>
      <c r="AH3" s="10"/>
      <c r="AI3" s="10">
        <v>8</v>
      </c>
      <c r="AJ3" s="10"/>
      <c r="AK3" s="10"/>
      <c r="AL3" s="10">
        <v>70</v>
      </c>
      <c r="AM3" s="10">
        <v>60</v>
      </c>
      <c r="AN3" s="10"/>
      <c r="AO3" s="10">
        <v>70</v>
      </c>
      <c r="AP3" s="10"/>
      <c r="AQ3" s="10">
        <v>0</v>
      </c>
      <c r="AR3" s="10"/>
      <c r="AS3" s="10">
        <v>0</v>
      </c>
      <c r="AT3" s="10"/>
    </row>
    <row r="4" spans="1:46" x14ac:dyDescent="0.3">
      <c r="A4" s="12" t="s">
        <v>1821</v>
      </c>
      <c r="B4" s="12" t="s">
        <v>487</v>
      </c>
      <c r="C4" s="12" t="s">
        <v>246</v>
      </c>
      <c r="D4" s="12" t="s">
        <v>46</v>
      </c>
      <c r="E4" s="43">
        <v>2</v>
      </c>
      <c r="F4" s="8" t="s">
        <v>239</v>
      </c>
      <c r="G4" s="9" t="s">
        <v>629</v>
      </c>
      <c r="H4" s="240">
        <v>36576</v>
      </c>
      <c r="I4" s="326">
        <v>845</v>
      </c>
      <c r="J4" s="326">
        <f t="shared" si="0"/>
        <v>845</v>
      </c>
      <c r="K4" s="240"/>
      <c r="L4" s="276">
        <f t="shared" si="1"/>
        <v>845</v>
      </c>
      <c r="M4" s="277">
        <v>60</v>
      </c>
      <c r="N4" s="13">
        <f t="shared" si="2"/>
        <v>785</v>
      </c>
      <c r="O4" s="140">
        <f t="shared" si="3"/>
        <v>195</v>
      </c>
      <c r="P4" s="141">
        <f t="shared" si="4"/>
        <v>150</v>
      </c>
      <c r="Q4" s="142">
        <f t="shared" si="5"/>
        <v>150</v>
      </c>
      <c r="R4" s="142">
        <f t="shared" si="6"/>
        <v>145</v>
      </c>
      <c r="S4" s="144">
        <f t="shared" si="7"/>
        <v>145</v>
      </c>
      <c r="T4" s="75">
        <v>10</v>
      </c>
      <c r="U4" s="10">
        <v>145</v>
      </c>
      <c r="V4" s="210"/>
      <c r="W4" s="210">
        <v>150</v>
      </c>
      <c r="X4" s="283">
        <v>150</v>
      </c>
      <c r="Y4" s="10">
        <v>145</v>
      </c>
      <c r="Z4" s="138">
        <v>195</v>
      </c>
      <c r="AA4" s="108">
        <f t="shared" si="8"/>
        <v>150</v>
      </c>
      <c r="AB4" s="109">
        <f t="shared" si="9"/>
        <v>145</v>
      </c>
      <c r="AC4" s="109">
        <f t="shared" si="10"/>
        <v>145</v>
      </c>
      <c r="AD4" s="109">
        <f>IFERROR(LARGE($AG4:BF4,1),0)</f>
        <v>0</v>
      </c>
      <c r="AE4" s="109">
        <f>IFERROR(LARGE($AG4:BF4,2),0)</f>
        <v>0</v>
      </c>
      <c r="AF4" s="109">
        <f>IFERROR(LARGE($AG4:BF4,3),0)</f>
        <v>0</v>
      </c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x14ac:dyDescent="0.3">
      <c r="A5" s="12" t="s">
        <v>1829</v>
      </c>
      <c r="B5" s="12"/>
      <c r="C5" s="12" t="s">
        <v>35</v>
      </c>
      <c r="D5" s="12" t="s">
        <v>36</v>
      </c>
      <c r="E5" s="43">
        <v>3</v>
      </c>
      <c r="F5" s="8" t="s">
        <v>1153</v>
      </c>
      <c r="G5" s="9" t="s">
        <v>1152</v>
      </c>
      <c r="H5" s="240">
        <v>37009</v>
      </c>
      <c r="I5" s="326">
        <v>730</v>
      </c>
      <c r="J5" s="326">
        <f t="shared" si="0"/>
        <v>730</v>
      </c>
      <c r="K5" s="317">
        <v>335</v>
      </c>
      <c r="L5" s="276">
        <f t="shared" si="1"/>
        <v>395</v>
      </c>
      <c r="M5" s="277"/>
      <c r="N5" s="13">
        <f t="shared" si="2"/>
        <v>395</v>
      </c>
      <c r="O5" s="140">
        <f t="shared" si="3"/>
        <v>150</v>
      </c>
      <c r="P5" s="141">
        <f t="shared" si="4"/>
        <v>150</v>
      </c>
      <c r="Q5" s="142">
        <f t="shared" si="5"/>
        <v>95</v>
      </c>
      <c r="R5" s="142">
        <f t="shared" si="6"/>
        <v>0</v>
      </c>
      <c r="S5" s="144">
        <f t="shared" si="7"/>
        <v>0</v>
      </c>
      <c r="T5" s="75"/>
      <c r="U5" s="10"/>
      <c r="V5" s="210"/>
      <c r="W5" s="210">
        <v>150</v>
      </c>
      <c r="X5" s="283">
        <v>150</v>
      </c>
      <c r="Y5" s="10"/>
      <c r="Z5" s="138">
        <v>95</v>
      </c>
      <c r="AA5" s="108">
        <f t="shared" si="8"/>
        <v>95</v>
      </c>
      <c r="AB5" s="109">
        <f t="shared" si="9"/>
        <v>0</v>
      </c>
      <c r="AC5" s="109">
        <f t="shared" si="10"/>
        <v>0</v>
      </c>
      <c r="AD5" s="109">
        <f>IFERROR(LARGE($AG5:BF5,1),0)</f>
        <v>0</v>
      </c>
      <c r="AE5" s="109">
        <f>IFERROR(LARGE($AG5:BF5,2),0)</f>
        <v>0</v>
      </c>
      <c r="AF5" s="109">
        <f>IFERROR(LARGE($AG5:BF5,3),0)</f>
        <v>0</v>
      </c>
      <c r="AG5" s="10"/>
      <c r="AH5" s="10"/>
      <c r="AI5" s="10"/>
      <c r="AJ5" s="10"/>
      <c r="AK5" s="10"/>
      <c r="AL5" s="10"/>
      <c r="AM5" s="10"/>
      <c r="AN5" s="10"/>
      <c r="AO5" s="10"/>
      <c r="AP5" s="10">
        <v>0</v>
      </c>
      <c r="AQ5" s="10"/>
      <c r="AR5" s="10"/>
      <c r="AS5" s="10"/>
      <c r="AT5" s="10"/>
    </row>
    <row r="6" spans="1:46" x14ac:dyDescent="0.3">
      <c r="A6" s="12" t="s">
        <v>1826</v>
      </c>
      <c r="B6" s="12" t="s">
        <v>399</v>
      </c>
      <c r="C6" s="12" t="s">
        <v>19</v>
      </c>
      <c r="D6" s="12" t="s">
        <v>40</v>
      </c>
      <c r="E6" s="43">
        <v>4</v>
      </c>
      <c r="F6" s="8" t="s">
        <v>557</v>
      </c>
      <c r="G6" s="9" t="s">
        <v>558</v>
      </c>
      <c r="H6" s="240">
        <v>37099</v>
      </c>
      <c r="I6" s="326">
        <v>643</v>
      </c>
      <c r="J6" s="326">
        <f t="shared" si="0"/>
        <v>643</v>
      </c>
      <c r="K6" s="317">
        <v>303</v>
      </c>
      <c r="L6" s="276">
        <f t="shared" si="1"/>
        <v>340</v>
      </c>
      <c r="M6" s="277"/>
      <c r="N6" s="13">
        <f t="shared" si="2"/>
        <v>340</v>
      </c>
      <c r="O6" s="140">
        <f t="shared" si="3"/>
        <v>150</v>
      </c>
      <c r="P6" s="141">
        <f t="shared" si="4"/>
        <v>95</v>
      </c>
      <c r="Q6" s="142">
        <f t="shared" si="5"/>
        <v>65</v>
      </c>
      <c r="R6" s="142">
        <f t="shared" si="6"/>
        <v>30</v>
      </c>
      <c r="S6" s="144">
        <f t="shared" si="7"/>
        <v>0</v>
      </c>
      <c r="T6" s="75">
        <v>0</v>
      </c>
      <c r="U6" s="10"/>
      <c r="V6" s="210">
        <v>150</v>
      </c>
      <c r="W6" s="210"/>
      <c r="X6" s="283">
        <v>30</v>
      </c>
      <c r="Y6" s="10">
        <v>95</v>
      </c>
      <c r="Z6" s="138">
        <v>65</v>
      </c>
      <c r="AA6" s="108">
        <f t="shared" si="8"/>
        <v>65</v>
      </c>
      <c r="AB6" s="109">
        <f t="shared" si="9"/>
        <v>30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1842</v>
      </c>
      <c r="B7" s="12" t="s">
        <v>643</v>
      </c>
      <c r="C7" s="12" t="s">
        <v>644</v>
      </c>
      <c r="D7" s="12" t="s">
        <v>46</v>
      </c>
      <c r="E7" s="43">
        <v>5</v>
      </c>
      <c r="F7" s="8" t="s">
        <v>232</v>
      </c>
      <c r="G7" s="9" t="s">
        <v>630</v>
      </c>
      <c r="H7" s="240">
        <v>36770</v>
      </c>
      <c r="I7" s="326">
        <v>615</v>
      </c>
      <c r="J7" s="326">
        <f t="shared" si="0"/>
        <v>615</v>
      </c>
      <c r="K7" s="311"/>
      <c r="L7" s="276">
        <f t="shared" si="1"/>
        <v>615</v>
      </c>
      <c r="M7" s="277">
        <v>30</v>
      </c>
      <c r="N7" s="13">
        <f t="shared" si="2"/>
        <v>585</v>
      </c>
      <c r="O7" s="140">
        <f t="shared" si="3"/>
        <v>195</v>
      </c>
      <c r="P7" s="141">
        <f t="shared" si="4"/>
        <v>150</v>
      </c>
      <c r="Q7" s="142">
        <f t="shared" si="5"/>
        <v>145</v>
      </c>
      <c r="R7" s="142">
        <f t="shared" si="6"/>
        <v>65</v>
      </c>
      <c r="S7" s="144">
        <f t="shared" si="7"/>
        <v>30</v>
      </c>
      <c r="T7" s="75">
        <v>0</v>
      </c>
      <c r="U7" s="10">
        <v>65</v>
      </c>
      <c r="V7" s="210"/>
      <c r="W7" s="210">
        <v>150</v>
      </c>
      <c r="X7" s="283">
        <v>30</v>
      </c>
      <c r="Y7" s="10">
        <v>195</v>
      </c>
      <c r="Z7" s="138">
        <v>145</v>
      </c>
      <c r="AA7" s="108">
        <f t="shared" si="8"/>
        <v>145</v>
      </c>
      <c r="AB7" s="109">
        <f t="shared" si="9"/>
        <v>65</v>
      </c>
      <c r="AC7" s="109">
        <f t="shared" si="10"/>
        <v>30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10"/>
      <c r="AH7" s="10"/>
      <c r="AI7" s="10">
        <v>0</v>
      </c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3">
      <c r="A8" s="12" t="s">
        <v>1820</v>
      </c>
      <c r="B8" s="12" t="s">
        <v>345</v>
      </c>
      <c r="C8" s="12" t="s">
        <v>71</v>
      </c>
      <c r="D8" s="12" t="s">
        <v>41</v>
      </c>
      <c r="E8" s="43">
        <v>6</v>
      </c>
      <c r="F8" s="8" t="s">
        <v>618</v>
      </c>
      <c r="G8" s="9" t="s">
        <v>619</v>
      </c>
      <c r="H8" s="240">
        <v>36719</v>
      </c>
      <c r="I8" s="326">
        <v>565</v>
      </c>
      <c r="J8" s="326">
        <f t="shared" si="0"/>
        <v>565</v>
      </c>
      <c r="K8" s="311"/>
      <c r="L8" s="276">
        <f t="shared" si="1"/>
        <v>565</v>
      </c>
      <c r="M8" s="277">
        <v>70</v>
      </c>
      <c r="N8" s="13">
        <f t="shared" si="2"/>
        <v>495</v>
      </c>
      <c r="O8" s="140">
        <f t="shared" si="3"/>
        <v>195</v>
      </c>
      <c r="P8" s="141">
        <f t="shared" si="4"/>
        <v>150</v>
      </c>
      <c r="Q8" s="142">
        <f t="shared" si="5"/>
        <v>95</v>
      </c>
      <c r="R8" s="142">
        <f t="shared" si="6"/>
        <v>55</v>
      </c>
      <c r="S8" s="144">
        <f t="shared" si="7"/>
        <v>0</v>
      </c>
      <c r="T8" s="75">
        <v>95</v>
      </c>
      <c r="U8" s="10">
        <v>195</v>
      </c>
      <c r="V8" s="210"/>
      <c r="W8" s="210">
        <v>150</v>
      </c>
      <c r="X8" s="283">
        <v>55</v>
      </c>
      <c r="Y8" s="10"/>
      <c r="Z8" s="138"/>
      <c r="AA8" s="108">
        <f t="shared" si="8"/>
        <v>95</v>
      </c>
      <c r="AB8" s="109">
        <f t="shared" si="9"/>
        <v>55</v>
      </c>
      <c r="AC8" s="109">
        <f t="shared" si="10"/>
        <v>0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10"/>
      <c r="AH8" s="10"/>
      <c r="AI8" s="10">
        <v>0</v>
      </c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2" t="s">
        <v>1822</v>
      </c>
      <c r="B9" s="12" t="s">
        <v>389</v>
      </c>
      <c r="C9" s="12" t="s">
        <v>65</v>
      </c>
      <c r="D9" s="12" t="s">
        <v>36</v>
      </c>
      <c r="E9" s="43">
        <v>7</v>
      </c>
      <c r="F9" s="8" t="s">
        <v>913</v>
      </c>
      <c r="G9" s="9" t="s">
        <v>914</v>
      </c>
      <c r="H9" s="240">
        <v>36352</v>
      </c>
      <c r="I9" s="326">
        <v>525</v>
      </c>
      <c r="J9" s="326">
        <f t="shared" si="0"/>
        <v>525</v>
      </c>
      <c r="K9" s="240"/>
      <c r="L9" s="276">
        <f t="shared" si="1"/>
        <v>525</v>
      </c>
      <c r="M9" s="277">
        <v>80</v>
      </c>
      <c r="N9" s="13">
        <f t="shared" si="2"/>
        <v>445</v>
      </c>
      <c r="O9" s="140">
        <f t="shared" si="3"/>
        <v>200</v>
      </c>
      <c r="P9" s="141">
        <f t="shared" si="4"/>
        <v>150</v>
      </c>
      <c r="Q9" s="142">
        <f t="shared" si="5"/>
        <v>95</v>
      </c>
      <c r="R9" s="142">
        <f t="shared" si="6"/>
        <v>0</v>
      </c>
      <c r="S9" s="144">
        <f t="shared" si="7"/>
        <v>0</v>
      </c>
      <c r="T9" s="180"/>
      <c r="U9" s="84">
        <v>95</v>
      </c>
      <c r="V9" s="210"/>
      <c r="W9" s="210">
        <v>150</v>
      </c>
      <c r="X9" s="283">
        <v>200</v>
      </c>
      <c r="Y9" s="10"/>
      <c r="Z9" s="138"/>
      <c r="AA9" s="108">
        <f t="shared" si="8"/>
        <v>95</v>
      </c>
      <c r="AB9" s="109">
        <f t="shared" si="9"/>
        <v>0</v>
      </c>
      <c r="AC9" s="109">
        <f t="shared" si="10"/>
        <v>0</v>
      </c>
      <c r="AD9" s="109">
        <f>IFERROR(LARGE($AG9:BF9,1),0)</f>
        <v>0</v>
      </c>
      <c r="AE9" s="109">
        <f>IFERROR(LARGE($AG9:BF9,2),0)</f>
        <v>0</v>
      </c>
      <c r="AF9" s="109">
        <f>IFERROR(LARGE($AG9:BF9,3),0)</f>
        <v>0</v>
      </c>
      <c r="AG9" s="10"/>
      <c r="AH9" s="10"/>
      <c r="AI9" s="10">
        <v>0</v>
      </c>
      <c r="AJ9" s="10"/>
      <c r="AK9" s="10"/>
      <c r="AL9" s="10"/>
      <c r="AM9" s="10">
        <v>0</v>
      </c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1827</v>
      </c>
      <c r="B10" s="12"/>
      <c r="C10" s="12" t="s">
        <v>66</v>
      </c>
      <c r="D10" s="12" t="s">
        <v>37</v>
      </c>
      <c r="E10" s="43">
        <v>8</v>
      </c>
      <c r="F10" s="8" t="s">
        <v>222</v>
      </c>
      <c r="G10" s="9" t="s">
        <v>1085</v>
      </c>
      <c r="H10" s="240">
        <v>36178</v>
      </c>
      <c r="I10" s="326">
        <v>488</v>
      </c>
      <c r="J10" s="326">
        <f t="shared" si="0"/>
        <v>488</v>
      </c>
      <c r="K10" s="240"/>
      <c r="L10" s="276">
        <f t="shared" si="1"/>
        <v>488</v>
      </c>
      <c r="M10" s="277">
        <v>160</v>
      </c>
      <c r="N10" s="13">
        <f t="shared" si="2"/>
        <v>328</v>
      </c>
      <c r="O10" s="140">
        <f t="shared" si="3"/>
        <v>150</v>
      </c>
      <c r="P10" s="141">
        <f t="shared" si="4"/>
        <v>0</v>
      </c>
      <c r="Q10" s="142">
        <f t="shared" si="5"/>
        <v>150</v>
      </c>
      <c r="R10" s="142">
        <f t="shared" si="6"/>
        <v>20</v>
      </c>
      <c r="S10" s="144">
        <f t="shared" si="7"/>
        <v>8</v>
      </c>
      <c r="T10" s="181"/>
      <c r="U10" s="10"/>
      <c r="V10" s="210"/>
      <c r="W10" s="210">
        <v>150</v>
      </c>
      <c r="X10" s="283">
        <v>0</v>
      </c>
      <c r="Y10" s="10"/>
      <c r="Z10" s="138"/>
      <c r="AA10" s="108">
        <f t="shared" si="8"/>
        <v>0</v>
      </c>
      <c r="AB10" s="109">
        <f t="shared" si="9"/>
        <v>0</v>
      </c>
      <c r="AC10" s="109">
        <f t="shared" si="10"/>
        <v>0</v>
      </c>
      <c r="AD10" s="109">
        <f>IFERROR(LARGE($AG10:BF10,1),0)</f>
        <v>150</v>
      </c>
      <c r="AE10" s="109">
        <f>IFERROR(LARGE($AG10:BF10,2),0)</f>
        <v>20</v>
      </c>
      <c r="AF10" s="109">
        <f>IFERROR(LARGE($AG10:BF10,3),0)</f>
        <v>8</v>
      </c>
      <c r="AG10" s="10">
        <v>8</v>
      </c>
      <c r="AH10" s="10"/>
      <c r="AI10" s="10">
        <v>0</v>
      </c>
      <c r="AJ10" s="10"/>
      <c r="AK10" s="10"/>
      <c r="AL10" s="10">
        <v>8</v>
      </c>
      <c r="AM10" s="10">
        <v>0</v>
      </c>
      <c r="AN10" s="10"/>
      <c r="AO10" s="10">
        <v>150</v>
      </c>
      <c r="AP10" s="10"/>
      <c r="AQ10" s="10"/>
      <c r="AR10" s="10"/>
      <c r="AS10" s="10">
        <v>20</v>
      </c>
      <c r="AT10" s="10"/>
    </row>
    <row r="11" spans="1:46" x14ac:dyDescent="0.3">
      <c r="A11" s="12" t="s">
        <v>1843</v>
      </c>
      <c r="B11" s="12" t="s">
        <v>414</v>
      </c>
      <c r="C11" s="12" t="s">
        <v>82</v>
      </c>
      <c r="D11" s="12" t="s">
        <v>46</v>
      </c>
      <c r="E11" s="43">
        <v>9</v>
      </c>
      <c r="F11" s="8" t="s">
        <v>552</v>
      </c>
      <c r="G11" s="9" t="s">
        <v>525</v>
      </c>
      <c r="H11" s="240">
        <v>36498</v>
      </c>
      <c r="I11" s="326">
        <v>450</v>
      </c>
      <c r="J11" s="326">
        <f t="shared" si="0"/>
        <v>450</v>
      </c>
      <c r="K11" s="240"/>
      <c r="L11" s="276">
        <f t="shared" si="1"/>
        <v>450</v>
      </c>
      <c r="M11" s="277">
        <v>60</v>
      </c>
      <c r="N11" s="13">
        <f t="shared" si="2"/>
        <v>390</v>
      </c>
      <c r="O11" s="140">
        <f t="shared" si="3"/>
        <v>150</v>
      </c>
      <c r="P11" s="141">
        <f t="shared" si="4"/>
        <v>95</v>
      </c>
      <c r="Q11" s="142">
        <f t="shared" si="5"/>
        <v>65</v>
      </c>
      <c r="R11" s="142">
        <f t="shared" si="6"/>
        <v>55</v>
      </c>
      <c r="S11" s="144">
        <f t="shared" si="7"/>
        <v>25</v>
      </c>
      <c r="T11" s="75">
        <v>25</v>
      </c>
      <c r="U11" s="10"/>
      <c r="V11" s="210"/>
      <c r="W11" s="210">
        <v>150</v>
      </c>
      <c r="X11" s="283">
        <v>55</v>
      </c>
      <c r="Y11" s="10">
        <v>65</v>
      </c>
      <c r="Z11" s="138">
        <v>95</v>
      </c>
      <c r="AA11" s="108">
        <f t="shared" si="8"/>
        <v>65</v>
      </c>
      <c r="AB11" s="109">
        <f t="shared" si="9"/>
        <v>55</v>
      </c>
      <c r="AC11" s="109">
        <f t="shared" si="10"/>
        <v>25</v>
      </c>
      <c r="AD11" s="109">
        <f>IFERROR(LARGE($AG11:BF11,1),0)</f>
        <v>8</v>
      </c>
      <c r="AE11" s="109">
        <f>IFERROR(LARGE($AG11:BF11,2),0)</f>
        <v>0</v>
      </c>
      <c r="AF11" s="109">
        <f>IFERROR(LARGE($AG11:BF11,3),0)</f>
        <v>0</v>
      </c>
      <c r="AG11" s="10"/>
      <c r="AH11" s="10"/>
      <c r="AI11" s="10">
        <v>8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2990</v>
      </c>
      <c r="B12" s="308" t="s">
        <v>417</v>
      </c>
      <c r="C12" s="12" t="s">
        <v>70</v>
      </c>
      <c r="D12" s="12" t="s">
        <v>46</v>
      </c>
      <c r="E12" s="43">
        <v>10</v>
      </c>
      <c r="F12" s="508" t="s">
        <v>243</v>
      </c>
      <c r="G12" s="430" t="s">
        <v>2991</v>
      </c>
      <c r="H12" s="240">
        <v>36990</v>
      </c>
      <c r="I12" s="326">
        <v>424</v>
      </c>
      <c r="J12" s="326">
        <v>424</v>
      </c>
      <c r="K12" s="313">
        <f>0.5*(L12)</f>
        <v>424</v>
      </c>
      <c r="L12" s="321">
        <f t="shared" si="1"/>
        <v>848</v>
      </c>
      <c r="M12" s="10">
        <v>50</v>
      </c>
      <c r="N12" s="500">
        <f t="shared" si="2"/>
        <v>798</v>
      </c>
      <c r="O12" s="140">
        <f>IFERROR(LARGE($T12:Z12, 1),0)</f>
        <v>250</v>
      </c>
      <c r="P12" s="141">
        <f t="shared" si="4"/>
        <v>195</v>
      </c>
      <c r="Q12" s="142">
        <f t="shared" si="5"/>
        <v>195</v>
      </c>
      <c r="R12" s="142">
        <f t="shared" si="6"/>
        <v>150</v>
      </c>
      <c r="S12" s="144">
        <f t="shared" si="7"/>
        <v>8</v>
      </c>
      <c r="T12" s="395">
        <v>195</v>
      </c>
      <c r="U12" s="111">
        <v>195</v>
      </c>
      <c r="V12" s="485"/>
      <c r="W12" s="485">
        <v>150</v>
      </c>
      <c r="X12" s="397">
        <v>250</v>
      </c>
      <c r="Y12" s="111"/>
      <c r="Z12" s="334"/>
      <c r="AA12" s="108">
        <f t="shared" si="8"/>
        <v>195</v>
      </c>
      <c r="AB12" s="109">
        <f t="shared" si="9"/>
        <v>150</v>
      </c>
      <c r="AC12" s="109">
        <f t="shared" si="10"/>
        <v>0</v>
      </c>
      <c r="AD12" s="109">
        <f>IFERROR(LARGE($AG12:AR12,1),0)</f>
        <v>8</v>
      </c>
      <c r="AE12" s="109">
        <f>IFERROR(LARGE($AG12:AR12,2),0)</f>
        <v>0</v>
      </c>
      <c r="AF12" s="109">
        <f>IFERROR(LARGE($AG12:AR12,3),0)</f>
        <v>0</v>
      </c>
      <c r="AG12" s="10"/>
      <c r="AH12" s="10"/>
      <c r="AI12" s="10"/>
      <c r="AJ12" s="10"/>
      <c r="AK12" s="10"/>
      <c r="AL12" s="10"/>
      <c r="AM12" s="10">
        <v>8</v>
      </c>
      <c r="AN12" s="10"/>
      <c r="AO12" s="10"/>
      <c r="AP12" s="80"/>
      <c r="AQ12" s="10">
        <v>0</v>
      </c>
      <c r="AR12" s="10"/>
      <c r="AS12" s="10"/>
      <c r="AT12" s="10"/>
    </row>
    <row r="13" spans="1:46" x14ac:dyDescent="0.3">
      <c r="A13" s="12" t="s">
        <v>1825</v>
      </c>
      <c r="B13" s="12"/>
      <c r="C13" s="12" t="s">
        <v>68</v>
      </c>
      <c r="D13" s="12" t="s">
        <v>39</v>
      </c>
      <c r="E13" s="43">
        <v>11</v>
      </c>
      <c r="F13" s="8" t="s">
        <v>1154</v>
      </c>
      <c r="G13" s="9" t="s">
        <v>1079</v>
      </c>
      <c r="H13" s="240">
        <v>36838</v>
      </c>
      <c r="I13" s="326">
        <v>420</v>
      </c>
      <c r="J13" s="326">
        <f t="shared" ref="J13:J21" si="11">SUM(K13,L13)</f>
        <v>420</v>
      </c>
      <c r="K13" s="311"/>
      <c r="L13" s="276">
        <f t="shared" si="1"/>
        <v>420</v>
      </c>
      <c r="M13" s="277">
        <v>70</v>
      </c>
      <c r="N13" s="13">
        <f t="shared" si="2"/>
        <v>350</v>
      </c>
      <c r="O13" s="140">
        <f t="shared" ref="O13:O21" si="12">IFERROR(LARGE(T13:Z13, 1),0)</f>
        <v>150</v>
      </c>
      <c r="P13" s="141">
        <f t="shared" si="4"/>
        <v>80</v>
      </c>
      <c r="Q13" s="142">
        <f t="shared" si="5"/>
        <v>60</v>
      </c>
      <c r="R13" s="142">
        <f t="shared" si="6"/>
        <v>60</v>
      </c>
      <c r="S13" s="144">
        <f t="shared" si="7"/>
        <v>0</v>
      </c>
      <c r="T13" s="75"/>
      <c r="U13" s="10"/>
      <c r="V13" s="210"/>
      <c r="W13" s="210">
        <v>150</v>
      </c>
      <c r="X13" s="283">
        <v>80</v>
      </c>
      <c r="Y13" s="10"/>
      <c r="Z13" s="138"/>
      <c r="AA13" s="108">
        <f t="shared" si="8"/>
        <v>0</v>
      </c>
      <c r="AB13" s="109">
        <f t="shared" si="9"/>
        <v>0</v>
      </c>
      <c r="AC13" s="109">
        <f t="shared" si="10"/>
        <v>0</v>
      </c>
      <c r="AD13" s="109">
        <f>IFERROR(LARGE($AG13:BF13,1),0)</f>
        <v>60</v>
      </c>
      <c r="AE13" s="109">
        <f>IFERROR(LARGE($AG13:BF13,2),0)</f>
        <v>60</v>
      </c>
      <c r="AF13" s="109">
        <f>IFERROR(LARGE($AG13:BF13,3),0)</f>
        <v>0</v>
      </c>
      <c r="AG13" s="10"/>
      <c r="AH13" s="10"/>
      <c r="AI13" s="10"/>
      <c r="AJ13" s="10"/>
      <c r="AK13" s="10"/>
      <c r="AL13" s="10"/>
      <c r="AM13" s="10"/>
      <c r="AN13" s="10">
        <v>60</v>
      </c>
      <c r="AO13" s="10">
        <v>60</v>
      </c>
      <c r="AP13" s="10"/>
      <c r="AQ13" s="10">
        <v>0</v>
      </c>
      <c r="AR13" s="10"/>
      <c r="AS13" s="10"/>
      <c r="AT13" s="10"/>
    </row>
    <row r="14" spans="1:46" x14ac:dyDescent="0.3">
      <c r="A14" s="12" t="s">
        <v>1828</v>
      </c>
      <c r="B14" s="12" t="s">
        <v>340</v>
      </c>
      <c r="C14" s="12" t="s">
        <v>18</v>
      </c>
      <c r="D14" s="12" t="s">
        <v>37</v>
      </c>
      <c r="E14" s="43">
        <v>12</v>
      </c>
      <c r="F14" s="8" t="s">
        <v>215</v>
      </c>
      <c r="G14" s="9" t="s">
        <v>620</v>
      </c>
      <c r="H14" s="240">
        <v>36757</v>
      </c>
      <c r="I14" s="326">
        <v>370</v>
      </c>
      <c r="J14" s="326">
        <f t="shared" si="11"/>
        <v>370</v>
      </c>
      <c r="K14" s="311"/>
      <c r="L14" s="276">
        <f t="shared" si="1"/>
        <v>370</v>
      </c>
      <c r="M14" s="277">
        <v>60</v>
      </c>
      <c r="N14" s="13">
        <f t="shared" si="2"/>
        <v>310</v>
      </c>
      <c r="O14" s="140">
        <f t="shared" si="12"/>
        <v>150</v>
      </c>
      <c r="P14" s="141">
        <f t="shared" si="4"/>
        <v>95</v>
      </c>
      <c r="Q14" s="142">
        <f t="shared" si="5"/>
        <v>65</v>
      </c>
      <c r="R14" s="142">
        <f t="shared" si="6"/>
        <v>0</v>
      </c>
      <c r="S14" s="144">
        <f t="shared" si="7"/>
        <v>0</v>
      </c>
      <c r="T14" s="75">
        <v>65</v>
      </c>
      <c r="U14" s="10">
        <v>95</v>
      </c>
      <c r="V14" s="210"/>
      <c r="W14" s="210">
        <v>150</v>
      </c>
      <c r="X14" s="283">
        <v>0</v>
      </c>
      <c r="Y14" s="10"/>
      <c r="Z14" s="138"/>
      <c r="AA14" s="108">
        <f t="shared" si="8"/>
        <v>65</v>
      </c>
      <c r="AB14" s="109">
        <f t="shared" si="9"/>
        <v>0</v>
      </c>
      <c r="AC14" s="109">
        <f t="shared" si="10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10"/>
      <c r="AH14" s="10"/>
      <c r="AI14" s="10">
        <v>0</v>
      </c>
      <c r="AJ14" s="10"/>
      <c r="AK14" s="10"/>
      <c r="AL14" s="10"/>
      <c r="AM14" s="10"/>
      <c r="AN14" s="10"/>
      <c r="AO14" s="10">
        <v>0</v>
      </c>
      <c r="AP14" s="10"/>
      <c r="AQ14" s="10"/>
      <c r="AR14" s="10"/>
      <c r="AS14" s="10"/>
      <c r="AT14" s="10"/>
    </row>
    <row r="15" spans="1:46" x14ac:dyDescent="0.3">
      <c r="A15" s="12" t="s">
        <v>1844</v>
      </c>
      <c r="B15" s="12"/>
      <c r="C15" s="12" t="s">
        <v>145</v>
      </c>
      <c r="D15" s="12" t="s">
        <v>36</v>
      </c>
      <c r="E15" s="43">
        <v>13</v>
      </c>
      <c r="F15" s="8" t="s">
        <v>631</v>
      </c>
      <c r="G15" s="9" t="s">
        <v>1084</v>
      </c>
      <c r="H15" s="240">
        <v>36424</v>
      </c>
      <c r="I15" s="326">
        <v>358</v>
      </c>
      <c r="J15" s="326">
        <f t="shared" si="11"/>
        <v>358</v>
      </c>
      <c r="K15" s="240"/>
      <c r="L15" s="276">
        <f t="shared" si="1"/>
        <v>358</v>
      </c>
      <c r="M15" s="277">
        <v>120</v>
      </c>
      <c r="N15" s="13">
        <f t="shared" si="2"/>
        <v>238</v>
      </c>
      <c r="O15" s="140">
        <f t="shared" si="12"/>
        <v>150</v>
      </c>
      <c r="P15" s="141">
        <f t="shared" si="4"/>
        <v>80</v>
      </c>
      <c r="Q15" s="142">
        <f t="shared" si="5"/>
        <v>8</v>
      </c>
      <c r="R15" s="142">
        <f t="shared" si="6"/>
        <v>0</v>
      </c>
      <c r="S15" s="144">
        <f t="shared" si="7"/>
        <v>0</v>
      </c>
      <c r="T15" s="181"/>
      <c r="U15" s="10"/>
      <c r="V15" s="210"/>
      <c r="W15" s="210">
        <v>150</v>
      </c>
      <c r="X15" s="283">
        <v>80</v>
      </c>
      <c r="Y15" s="10"/>
      <c r="Z15" s="138"/>
      <c r="AA15" s="108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IFERROR(LARGE($AG15:BF15,1),0)</f>
        <v>8</v>
      </c>
      <c r="AE15" s="109">
        <f>IFERROR(LARGE($AG15:BF15,2),0)</f>
        <v>0</v>
      </c>
      <c r="AF15" s="109">
        <f>IFERROR(LARGE($AG15:BF15,3),0)</f>
        <v>0</v>
      </c>
      <c r="AG15" s="10">
        <v>8</v>
      </c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1840</v>
      </c>
      <c r="B16" s="12" t="s">
        <v>402</v>
      </c>
      <c r="C16" s="12" t="s">
        <v>34</v>
      </c>
      <c r="D16" s="12" t="s">
        <v>1077</v>
      </c>
      <c r="E16" s="43">
        <v>14</v>
      </c>
      <c r="F16" s="8" t="s">
        <v>218</v>
      </c>
      <c r="G16" s="9" t="s">
        <v>621</v>
      </c>
      <c r="H16" s="240">
        <v>36420</v>
      </c>
      <c r="I16" s="326">
        <v>350</v>
      </c>
      <c r="J16" s="326">
        <f t="shared" si="11"/>
        <v>350</v>
      </c>
      <c r="K16" s="240"/>
      <c r="L16" s="276">
        <f t="shared" si="1"/>
        <v>350</v>
      </c>
      <c r="M16" s="277">
        <v>90</v>
      </c>
      <c r="N16" s="13">
        <f t="shared" si="2"/>
        <v>260</v>
      </c>
      <c r="O16" s="140">
        <f t="shared" si="12"/>
        <v>150</v>
      </c>
      <c r="P16" s="141">
        <f t="shared" si="4"/>
        <v>65</v>
      </c>
      <c r="Q16" s="142">
        <f t="shared" si="5"/>
        <v>45</v>
      </c>
      <c r="R16" s="142">
        <f t="shared" si="6"/>
        <v>0</v>
      </c>
      <c r="S16" s="144">
        <f t="shared" si="7"/>
        <v>0</v>
      </c>
      <c r="T16" s="75">
        <v>45</v>
      </c>
      <c r="U16" s="10">
        <v>65</v>
      </c>
      <c r="V16" s="210"/>
      <c r="W16" s="210">
        <v>150</v>
      </c>
      <c r="X16" s="283">
        <v>0</v>
      </c>
      <c r="Y16" s="10"/>
      <c r="Z16" s="138"/>
      <c r="AA16" s="108">
        <f t="shared" si="8"/>
        <v>45</v>
      </c>
      <c r="AB16" s="109">
        <f t="shared" si="9"/>
        <v>0</v>
      </c>
      <c r="AC16" s="109">
        <f t="shared" si="10"/>
        <v>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3">
      <c r="A17" s="12" t="s">
        <v>1846</v>
      </c>
      <c r="B17" s="12" t="s">
        <v>366</v>
      </c>
      <c r="C17" s="12" t="s">
        <v>163</v>
      </c>
      <c r="D17" s="12" t="s">
        <v>38</v>
      </c>
      <c r="E17" s="43">
        <v>15</v>
      </c>
      <c r="F17" s="8" t="s">
        <v>544</v>
      </c>
      <c r="G17" s="9" t="s">
        <v>633</v>
      </c>
      <c r="H17" s="240">
        <v>36390</v>
      </c>
      <c r="I17" s="326">
        <v>265</v>
      </c>
      <c r="J17" s="326">
        <f t="shared" si="11"/>
        <v>265</v>
      </c>
      <c r="K17" s="240"/>
      <c r="L17" s="276">
        <f t="shared" si="1"/>
        <v>265</v>
      </c>
      <c r="M17" s="277">
        <v>40</v>
      </c>
      <c r="N17" s="13">
        <f t="shared" si="2"/>
        <v>225</v>
      </c>
      <c r="O17" s="140">
        <f t="shared" si="12"/>
        <v>150</v>
      </c>
      <c r="P17" s="141">
        <f t="shared" si="4"/>
        <v>45</v>
      </c>
      <c r="Q17" s="142">
        <f t="shared" si="5"/>
        <v>30</v>
      </c>
      <c r="R17" s="142">
        <f t="shared" si="6"/>
        <v>0</v>
      </c>
      <c r="S17" s="144">
        <f t="shared" si="7"/>
        <v>0</v>
      </c>
      <c r="T17" s="75">
        <v>0</v>
      </c>
      <c r="U17" s="10">
        <v>45</v>
      </c>
      <c r="V17" s="210"/>
      <c r="W17" s="210">
        <v>150</v>
      </c>
      <c r="X17" s="283">
        <v>30</v>
      </c>
      <c r="Y17" s="10"/>
      <c r="Z17" s="138"/>
      <c r="AA17" s="108">
        <f t="shared" si="8"/>
        <v>30</v>
      </c>
      <c r="AB17" s="109">
        <f t="shared" si="9"/>
        <v>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2" t="s">
        <v>1858</v>
      </c>
      <c r="B18" s="12"/>
      <c r="C18" s="12" t="s">
        <v>81</v>
      </c>
      <c r="D18" s="12" t="s">
        <v>42</v>
      </c>
      <c r="E18" s="43">
        <v>16</v>
      </c>
      <c r="F18" s="8" t="s">
        <v>1156</v>
      </c>
      <c r="G18" s="9" t="s">
        <v>1155</v>
      </c>
      <c r="H18" s="240">
        <v>36412</v>
      </c>
      <c r="I18" s="326">
        <v>230</v>
      </c>
      <c r="J18" s="326">
        <f t="shared" si="11"/>
        <v>230</v>
      </c>
      <c r="K18" s="240"/>
      <c r="L18" s="276">
        <f t="shared" si="1"/>
        <v>230</v>
      </c>
      <c r="M18" s="277">
        <v>50</v>
      </c>
      <c r="N18" s="13">
        <f t="shared" si="2"/>
        <v>180</v>
      </c>
      <c r="O18" s="140">
        <f t="shared" si="12"/>
        <v>150</v>
      </c>
      <c r="P18" s="141">
        <f t="shared" si="4"/>
        <v>30</v>
      </c>
      <c r="Q18" s="142">
        <f t="shared" si="5"/>
        <v>0</v>
      </c>
      <c r="R18" s="142">
        <f t="shared" si="6"/>
        <v>0</v>
      </c>
      <c r="S18" s="144">
        <f t="shared" si="7"/>
        <v>0</v>
      </c>
      <c r="T18" s="75"/>
      <c r="U18" s="10"/>
      <c r="V18" s="210"/>
      <c r="W18" s="210">
        <v>150</v>
      </c>
      <c r="X18" s="283">
        <v>30</v>
      </c>
      <c r="Y18" s="10"/>
      <c r="Z18" s="138"/>
      <c r="AA18" s="108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12" t="s">
        <v>1823</v>
      </c>
      <c r="B19" s="12" t="s">
        <v>404</v>
      </c>
      <c r="C19" s="12" t="s">
        <v>131</v>
      </c>
      <c r="D19" s="12" t="s">
        <v>46</v>
      </c>
      <c r="E19" s="43">
        <v>17</v>
      </c>
      <c r="F19" s="8" t="s">
        <v>238</v>
      </c>
      <c r="G19" s="9" t="s">
        <v>632</v>
      </c>
      <c r="H19" s="240">
        <v>36750</v>
      </c>
      <c r="I19" s="326">
        <v>225</v>
      </c>
      <c r="J19" s="326">
        <f t="shared" si="11"/>
        <v>225</v>
      </c>
      <c r="K19" s="311"/>
      <c r="L19" s="276">
        <f t="shared" si="1"/>
        <v>225</v>
      </c>
      <c r="M19" s="277"/>
      <c r="N19" s="13">
        <f t="shared" si="2"/>
        <v>225</v>
      </c>
      <c r="O19" s="140">
        <f t="shared" si="12"/>
        <v>150</v>
      </c>
      <c r="P19" s="141">
        <f t="shared" si="4"/>
        <v>45</v>
      </c>
      <c r="Q19" s="142">
        <f t="shared" si="5"/>
        <v>30</v>
      </c>
      <c r="R19" s="142">
        <f t="shared" si="6"/>
        <v>0</v>
      </c>
      <c r="S19" s="144">
        <f t="shared" si="7"/>
        <v>0</v>
      </c>
      <c r="T19" s="75">
        <v>0</v>
      </c>
      <c r="U19" s="10">
        <v>45</v>
      </c>
      <c r="V19" s="210">
        <v>150</v>
      </c>
      <c r="W19" s="210"/>
      <c r="X19" s="283">
        <v>30</v>
      </c>
      <c r="Y19" s="10"/>
      <c r="Z19" s="138"/>
      <c r="AA19" s="108">
        <f t="shared" si="8"/>
        <v>30</v>
      </c>
      <c r="AB19" s="109">
        <f t="shared" si="9"/>
        <v>0</v>
      </c>
      <c r="AC19" s="109">
        <f t="shared" si="10"/>
        <v>0</v>
      </c>
      <c r="AD19" s="109">
        <f>IFERROR(LARGE($AG19:BF19,1),0)</f>
        <v>0</v>
      </c>
      <c r="AE19" s="109">
        <f>IFERROR(LARGE($AG19:BF19,2),0)</f>
        <v>0</v>
      </c>
      <c r="AF19" s="109">
        <f>IFERROR(LARGE($AG19:BF19,3),0)</f>
        <v>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x14ac:dyDescent="0.3">
      <c r="A20" s="12" t="s">
        <v>1824</v>
      </c>
      <c r="B20" s="12" t="s">
        <v>360</v>
      </c>
      <c r="C20" s="12" t="s">
        <v>66</v>
      </c>
      <c r="D20" s="12" t="s">
        <v>37</v>
      </c>
      <c r="E20" s="43">
        <v>18</v>
      </c>
      <c r="F20" s="8" t="s">
        <v>222</v>
      </c>
      <c r="G20" s="9" t="s">
        <v>624</v>
      </c>
      <c r="H20" s="240">
        <v>36696</v>
      </c>
      <c r="I20" s="326">
        <v>225</v>
      </c>
      <c r="J20" s="326">
        <f t="shared" si="11"/>
        <v>225</v>
      </c>
      <c r="K20" s="311"/>
      <c r="L20" s="276">
        <f t="shared" si="1"/>
        <v>225</v>
      </c>
      <c r="M20" s="277">
        <v>20</v>
      </c>
      <c r="N20" s="13">
        <f t="shared" si="2"/>
        <v>205</v>
      </c>
      <c r="O20" s="140">
        <f t="shared" si="12"/>
        <v>150</v>
      </c>
      <c r="P20" s="141">
        <f t="shared" si="4"/>
        <v>30</v>
      </c>
      <c r="Q20" s="142">
        <f t="shared" si="5"/>
        <v>25</v>
      </c>
      <c r="R20" s="142">
        <f t="shared" si="6"/>
        <v>0</v>
      </c>
      <c r="S20" s="144">
        <f t="shared" si="7"/>
        <v>0</v>
      </c>
      <c r="T20" s="75">
        <v>25</v>
      </c>
      <c r="U20" s="10"/>
      <c r="V20" s="210">
        <v>150</v>
      </c>
      <c r="W20" s="210"/>
      <c r="X20" s="283">
        <v>30</v>
      </c>
      <c r="Y20" s="10"/>
      <c r="Z20" s="138"/>
      <c r="AA20" s="108">
        <f t="shared" si="8"/>
        <v>25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2" t="s">
        <v>1835</v>
      </c>
      <c r="B21" s="12"/>
      <c r="C21" s="12" t="s">
        <v>1160</v>
      </c>
      <c r="D21" s="12" t="s">
        <v>48</v>
      </c>
      <c r="E21" s="43">
        <v>19</v>
      </c>
      <c r="F21" s="8" t="s">
        <v>544</v>
      </c>
      <c r="G21" s="9" t="s">
        <v>1159</v>
      </c>
      <c r="H21" s="240">
        <v>36512</v>
      </c>
      <c r="I21" s="326">
        <v>215</v>
      </c>
      <c r="J21" s="326">
        <f t="shared" si="11"/>
        <v>215</v>
      </c>
      <c r="K21" s="240"/>
      <c r="L21" s="276">
        <f t="shared" si="1"/>
        <v>215</v>
      </c>
      <c r="M21" s="277">
        <v>20</v>
      </c>
      <c r="N21" s="13">
        <f t="shared" si="2"/>
        <v>195</v>
      </c>
      <c r="O21" s="140">
        <f t="shared" si="12"/>
        <v>150</v>
      </c>
      <c r="P21" s="141">
        <f t="shared" si="4"/>
        <v>45</v>
      </c>
      <c r="Q21" s="142">
        <f t="shared" si="5"/>
        <v>0</v>
      </c>
      <c r="R21" s="142">
        <f t="shared" si="6"/>
        <v>0</v>
      </c>
      <c r="S21" s="144">
        <f t="shared" si="7"/>
        <v>0</v>
      </c>
      <c r="T21" s="75"/>
      <c r="U21" s="10"/>
      <c r="V21" s="210">
        <v>150</v>
      </c>
      <c r="W21" s="210"/>
      <c r="X21" s="283">
        <v>0</v>
      </c>
      <c r="Y21" s="10"/>
      <c r="Z21" s="138">
        <v>45</v>
      </c>
      <c r="AA21" s="108">
        <f t="shared" si="8"/>
        <v>0</v>
      </c>
      <c r="AB21" s="109">
        <f t="shared" si="9"/>
        <v>0</v>
      </c>
      <c r="AC21" s="109">
        <f t="shared" si="10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2" t="s">
        <v>3007</v>
      </c>
      <c r="B22" s="308" t="s">
        <v>3008</v>
      </c>
      <c r="C22" s="12" t="s">
        <v>3009</v>
      </c>
      <c r="D22" s="12" t="s">
        <v>44</v>
      </c>
      <c r="E22" s="43">
        <v>20</v>
      </c>
      <c r="F22" s="508" t="s">
        <v>223</v>
      </c>
      <c r="G22" s="430" t="s">
        <v>3010</v>
      </c>
      <c r="H22" s="240">
        <v>37095</v>
      </c>
      <c r="I22" s="326">
        <v>195</v>
      </c>
      <c r="J22" s="326">
        <v>195</v>
      </c>
      <c r="K22" s="317">
        <f>0.5*(L22)</f>
        <v>195</v>
      </c>
      <c r="L22" s="321">
        <f t="shared" si="1"/>
        <v>390</v>
      </c>
      <c r="M22" s="10">
        <v>40</v>
      </c>
      <c r="N22" s="500">
        <f t="shared" si="2"/>
        <v>350</v>
      </c>
      <c r="O22" s="140">
        <f>IFERROR(LARGE($T22:Z22, 1),0)</f>
        <v>200</v>
      </c>
      <c r="P22" s="141">
        <f t="shared" si="4"/>
        <v>150</v>
      </c>
      <c r="Q22" s="142">
        <f t="shared" si="5"/>
        <v>0</v>
      </c>
      <c r="R22" s="142">
        <f t="shared" si="6"/>
        <v>0</v>
      </c>
      <c r="S22" s="144">
        <f t="shared" si="7"/>
        <v>0</v>
      </c>
      <c r="T22" s="395">
        <v>0</v>
      </c>
      <c r="U22" s="111"/>
      <c r="V22" s="485"/>
      <c r="W22" s="485">
        <v>150</v>
      </c>
      <c r="X22" s="397">
        <v>200</v>
      </c>
      <c r="Y22" s="111"/>
      <c r="Z22" s="334"/>
      <c r="AA22" s="108">
        <f t="shared" si="8"/>
        <v>0</v>
      </c>
      <c r="AB22" s="109">
        <f t="shared" si="9"/>
        <v>0</v>
      </c>
      <c r="AC22" s="109">
        <f t="shared" si="10"/>
        <v>0</v>
      </c>
      <c r="AD22" s="109">
        <f>IFERROR(LARGE($AG22:AR22,1),0)</f>
        <v>0</v>
      </c>
      <c r="AE22" s="109">
        <f>IFERROR(LARGE($AG22:AR22,2),0)</f>
        <v>0</v>
      </c>
      <c r="AF22" s="109">
        <f>IFERROR(LARGE($AG22:AR22,3),0)</f>
        <v>0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80"/>
      <c r="AQ22" s="10"/>
      <c r="AR22" s="10"/>
      <c r="AS22" s="10"/>
      <c r="AT22" s="10"/>
    </row>
    <row r="23" spans="1:46" x14ac:dyDescent="0.3">
      <c r="A23" s="12" t="s">
        <v>1856</v>
      </c>
      <c r="B23" s="245" t="s">
        <v>412</v>
      </c>
      <c r="C23" s="12" t="s">
        <v>150</v>
      </c>
      <c r="D23" s="12" t="s">
        <v>46</v>
      </c>
      <c r="E23" s="43">
        <v>21</v>
      </c>
      <c r="F23" s="8" t="s">
        <v>898</v>
      </c>
      <c r="G23" s="9" t="s">
        <v>565</v>
      </c>
      <c r="H23" s="240">
        <v>36746</v>
      </c>
      <c r="I23" s="326">
        <v>195</v>
      </c>
      <c r="J23" s="326">
        <f>SUM(K23,L23)</f>
        <v>195</v>
      </c>
      <c r="K23" s="311"/>
      <c r="L23" s="276">
        <f t="shared" si="1"/>
        <v>195</v>
      </c>
      <c r="M23" s="277">
        <v>20</v>
      </c>
      <c r="N23" s="13">
        <f t="shared" si="2"/>
        <v>175</v>
      </c>
      <c r="O23" s="140">
        <f>IFERROR(LARGE(T23:Z23, 1),0)</f>
        <v>65</v>
      </c>
      <c r="P23" s="141">
        <f t="shared" si="4"/>
        <v>65</v>
      </c>
      <c r="Q23" s="142">
        <f t="shared" si="5"/>
        <v>45</v>
      </c>
      <c r="R23" s="142">
        <f t="shared" si="6"/>
        <v>0</v>
      </c>
      <c r="S23" s="144">
        <f t="shared" si="7"/>
        <v>0</v>
      </c>
      <c r="T23" s="180"/>
      <c r="U23" s="84">
        <v>0</v>
      </c>
      <c r="V23" s="210">
        <v>45</v>
      </c>
      <c r="W23" s="210"/>
      <c r="X23" s="283"/>
      <c r="Y23" s="10">
        <v>65</v>
      </c>
      <c r="Z23" s="138">
        <v>65</v>
      </c>
      <c r="AA23" s="108">
        <f t="shared" si="8"/>
        <v>45</v>
      </c>
      <c r="AB23" s="109">
        <f t="shared" si="9"/>
        <v>0</v>
      </c>
      <c r="AC23" s="109">
        <f t="shared" si="10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2" t="s">
        <v>3062</v>
      </c>
      <c r="B24" s="308" t="s">
        <v>363</v>
      </c>
      <c r="C24" s="12" t="s">
        <v>156</v>
      </c>
      <c r="D24" s="12" t="s">
        <v>1077</v>
      </c>
      <c r="E24" s="43">
        <v>22</v>
      </c>
      <c r="F24" s="508" t="s">
        <v>560</v>
      </c>
      <c r="G24" s="430" t="s">
        <v>3063</v>
      </c>
      <c r="H24" s="240">
        <v>37226</v>
      </c>
      <c r="I24" s="326">
        <v>170</v>
      </c>
      <c r="J24" s="326">
        <v>170</v>
      </c>
      <c r="K24" s="317">
        <f>0.5*(L24)</f>
        <v>170</v>
      </c>
      <c r="L24" s="321">
        <f t="shared" si="1"/>
        <v>340</v>
      </c>
      <c r="M24" s="10">
        <v>20</v>
      </c>
      <c r="N24" s="500">
        <f t="shared" si="2"/>
        <v>320</v>
      </c>
      <c r="O24" s="140">
        <f>IFERROR(LARGE($T24:Z24, 1),0)</f>
        <v>150</v>
      </c>
      <c r="P24" s="141">
        <f t="shared" si="4"/>
        <v>95</v>
      </c>
      <c r="Q24" s="142">
        <f t="shared" si="5"/>
        <v>45</v>
      </c>
      <c r="R24" s="142">
        <f t="shared" si="6"/>
        <v>15</v>
      </c>
      <c r="S24" s="144">
        <v>15</v>
      </c>
      <c r="T24" s="395">
        <v>10</v>
      </c>
      <c r="U24" s="111">
        <v>10</v>
      </c>
      <c r="V24" s="485">
        <v>150</v>
      </c>
      <c r="W24" s="485"/>
      <c r="X24" s="397">
        <v>15</v>
      </c>
      <c r="Y24" s="111">
        <v>45</v>
      </c>
      <c r="Z24" s="334">
        <v>95</v>
      </c>
      <c r="AA24" s="108">
        <f t="shared" si="8"/>
        <v>45</v>
      </c>
      <c r="AB24" s="109">
        <f t="shared" si="9"/>
        <v>15</v>
      </c>
      <c r="AC24" s="109">
        <f t="shared" si="10"/>
        <v>10</v>
      </c>
      <c r="AD24" s="109">
        <f>IFERROR(LARGE($AG24:AR24,1),0)</f>
        <v>0</v>
      </c>
      <c r="AE24" s="109">
        <f>IFERROR(LARGE($AG24:AR24,2),0)</f>
        <v>0</v>
      </c>
      <c r="AF24" s="109">
        <f>IFERROR(LARGE($AG24:AR24,3),0)</f>
        <v>0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80"/>
      <c r="AQ24" s="10"/>
      <c r="AR24" s="10"/>
      <c r="AS24" s="10"/>
      <c r="AT24" s="10"/>
    </row>
    <row r="25" spans="1:46" x14ac:dyDescent="0.3">
      <c r="A25" s="12" t="s">
        <v>1832</v>
      </c>
      <c r="B25" s="12"/>
      <c r="C25" s="12" t="s">
        <v>501</v>
      </c>
      <c r="D25" s="12" t="s">
        <v>36</v>
      </c>
      <c r="E25" s="43">
        <v>23</v>
      </c>
      <c r="F25" s="8" t="s">
        <v>1166</v>
      </c>
      <c r="G25" s="9" t="s">
        <v>1165</v>
      </c>
      <c r="H25" s="240">
        <v>36761</v>
      </c>
      <c r="I25" s="326">
        <v>170</v>
      </c>
      <c r="J25" s="326">
        <f>SUM(K25,L25)</f>
        <v>170</v>
      </c>
      <c r="K25" s="311"/>
      <c r="L25" s="276">
        <f t="shared" si="1"/>
        <v>170</v>
      </c>
      <c r="M25" s="277">
        <v>20</v>
      </c>
      <c r="N25" s="13">
        <f t="shared" si="2"/>
        <v>150</v>
      </c>
      <c r="O25" s="140">
        <f>IFERROR(LARGE(T25:Z25, 1),0)</f>
        <v>150</v>
      </c>
      <c r="P25" s="141">
        <f t="shared" si="4"/>
        <v>0</v>
      </c>
      <c r="Q25" s="142">
        <f t="shared" si="5"/>
        <v>0</v>
      </c>
      <c r="R25" s="142">
        <f t="shared" si="6"/>
        <v>0</v>
      </c>
      <c r="S25" s="144">
        <f t="shared" ref="S25:S56" si="13">IFERROR(LARGE(AA25:AF25,3),0)</f>
        <v>0</v>
      </c>
      <c r="T25" s="75"/>
      <c r="U25" s="10"/>
      <c r="V25" s="210">
        <v>150</v>
      </c>
      <c r="W25" s="210"/>
      <c r="X25" s="283">
        <v>0</v>
      </c>
      <c r="Y25" s="10"/>
      <c r="Z25" s="138"/>
      <c r="AA25" s="108">
        <f t="shared" si="8"/>
        <v>0</v>
      </c>
      <c r="AB25" s="109">
        <f t="shared" si="9"/>
        <v>0</v>
      </c>
      <c r="AC25" s="109">
        <f t="shared" si="10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x14ac:dyDescent="0.3">
      <c r="A26" s="12" t="s">
        <v>2974</v>
      </c>
      <c r="B26" s="308" t="s">
        <v>2097</v>
      </c>
      <c r="C26" s="12" t="s">
        <v>241</v>
      </c>
      <c r="D26" s="12" t="s">
        <v>37</v>
      </c>
      <c r="E26" s="43">
        <v>24</v>
      </c>
      <c r="F26" s="508" t="s">
        <v>238</v>
      </c>
      <c r="G26" s="430" t="s">
        <v>2975</v>
      </c>
      <c r="H26" s="240">
        <v>36908</v>
      </c>
      <c r="I26" s="326">
        <v>160</v>
      </c>
      <c r="J26" s="326">
        <v>160</v>
      </c>
      <c r="K26" s="313">
        <f>0.5*(L26)</f>
        <v>160</v>
      </c>
      <c r="L26" s="321">
        <f t="shared" si="1"/>
        <v>320</v>
      </c>
      <c r="M26" s="10"/>
      <c r="N26" s="500">
        <f t="shared" si="2"/>
        <v>320</v>
      </c>
      <c r="O26" s="140">
        <f>IFERROR(LARGE($T26:Z26, 1),0)</f>
        <v>150</v>
      </c>
      <c r="P26" s="141">
        <f t="shared" si="4"/>
        <v>145</v>
      </c>
      <c r="Q26" s="142">
        <f t="shared" si="5"/>
        <v>15</v>
      </c>
      <c r="R26" s="142">
        <f t="shared" si="6"/>
        <v>10</v>
      </c>
      <c r="S26" s="144">
        <f t="shared" si="13"/>
        <v>0</v>
      </c>
      <c r="T26" s="395">
        <v>10</v>
      </c>
      <c r="U26" s="111">
        <v>145</v>
      </c>
      <c r="V26" s="485"/>
      <c r="W26" s="485">
        <v>150</v>
      </c>
      <c r="X26" s="397">
        <v>15</v>
      </c>
      <c r="Y26" s="111"/>
      <c r="Z26" s="334"/>
      <c r="AA26" s="108">
        <f t="shared" si="8"/>
        <v>15</v>
      </c>
      <c r="AB26" s="109">
        <f t="shared" si="9"/>
        <v>10</v>
      </c>
      <c r="AC26" s="109">
        <f t="shared" si="10"/>
        <v>0</v>
      </c>
      <c r="AD26" s="109">
        <f>IFERROR(LARGE($AG26:AR26,1),0)</f>
        <v>0</v>
      </c>
      <c r="AE26" s="109">
        <f>IFERROR(LARGE($AG26:AR26,2),0)</f>
        <v>0</v>
      </c>
      <c r="AF26" s="109">
        <f>IFERROR(LARGE($AG26:AR26,3),0)</f>
        <v>0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80"/>
      <c r="AQ26" s="10"/>
      <c r="AR26" s="10"/>
      <c r="AS26" s="10"/>
      <c r="AT26" s="10"/>
    </row>
    <row r="27" spans="1:46" x14ac:dyDescent="0.3">
      <c r="A27" s="12" t="s">
        <v>1836</v>
      </c>
      <c r="B27" s="12" t="s">
        <v>351</v>
      </c>
      <c r="C27" s="12" t="s">
        <v>77</v>
      </c>
      <c r="D27" s="12" t="s">
        <v>36</v>
      </c>
      <c r="E27" s="43">
        <v>25</v>
      </c>
      <c r="F27" s="8" t="s">
        <v>217</v>
      </c>
      <c r="G27" s="9" t="s">
        <v>625</v>
      </c>
      <c r="H27" s="240">
        <v>36721</v>
      </c>
      <c r="I27" s="326">
        <v>155</v>
      </c>
      <c r="J27" s="326">
        <f>SUM(K27,L27)</f>
        <v>155</v>
      </c>
      <c r="K27" s="311"/>
      <c r="L27" s="276">
        <f t="shared" si="1"/>
        <v>155</v>
      </c>
      <c r="M27" s="277">
        <v>30</v>
      </c>
      <c r="N27" s="13">
        <f t="shared" si="2"/>
        <v>125</v>
      </c>
      <c r="O27" s="140">
        <f>IFERROR(LARGE(T27:Z27, 1),0)</f>
        <v>60</v>
      </c>
      <c r="P27" s="141">
        <f t="shared" si="4"/>
        <v>30</v>
      </c>
      <c r="Q27" s="142">
        <f t="shared" si="5"/>
        <v>25</v>
      </c>
      <c r="R27" s="142">
        <f t="shared" si="6"/>
        <v>10</v>
      </c>
      <c r="S27" s="144">
        <f t="shared" si="13"/>
        <v>0</v>
      </c>
      <c r="T27" s="75">
        <v>10</v>
      </c>
      <c r="U27" s="10">
        <v>25</v>
      </c>
      <c r="V27" s="210">
        <v>60</v>
      </c>
      <c r="W27" s="210"/>
      <c r="X27" s="283">
        <v>30</v>
      </c>
      <c r="Y27" s="10"/>
      <c r="Z27" s="138"/>
      <c r="AA27" s="108">
        <f t="shared" si="8"/>
        <v>25</v>
      </c>
      <c r="AB27" s="109">
        <f t="shared" si="9"/>
        <v>10</v>
      </c>
      <c r="AC27" s="109">
        <f t="shared" si="10"/>
        <v>0</v>
      </c>
      <c r="AD27" s="109">
        <f>IFERROR(LARGE($AG27:BF27,1),0)</f>
        <v>0</v>
      </c>
      <c r="AE27" s="109">
        <f>IFERROR(LARGE($AG27:BF27,2),0)</f>
        <v>0</v>
      </c>
      <c r="AF27" s="109">
        <f>IFERROR(LARGE($AG27:BF27,3),0)</f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 x14ac:dyDescent="0.3">
      <c r="A28" s="12" t="s">
        <v>1830</v>
      </c>
      <c r="B28" s="12" t="s">
        <v>402</v>
      </c>
      <c r="C28" s="12" t="s">
        <v>34</v>
      </c>
      <c r="D28" s="12" t="s">
        <v>1077</v>
      </c>
      <c r="E28" s="43">
        <v>26</v>
      </c>
      <c r="F28" s="8" t="s">
        <v>221</v>
      </c>
      <c r="G28" s="9" t="s">
        <v>526</v>
      </c>
      <c r="H28" s="240">
        <v>36867</v>
      </c>
      <c r="I28" s="326">
        <v>150</v>
      </c>
      <c r="J28" s="326">
        <f>SUM(K28,L28)</f>
        <v>150</v>
      </c>
      <c r="K28" s="311"/>
      <c r="L28" s="276">
        <f t="shared" si="1"/>
        <v>150</v>
      </c>
      <c r="M28" s="277"/>
      <c r="N28" s="13">
        <f t="shared" si="2"/>
        <v>150</v>
      </c>
      <c r="O28" s="140">
        <f>IFERROR(LARGE(T28:Z28, 1),0)</f>
        <v>150</v>
      </c>
      <c r="P28" s="141">
        <f t="shared" si="4"/>
        <v>0</v>
      </c>
      <c r="Q28" s="142">
        <f t="shared" si="5"/>
        <v>0</v>
      </c>
      <c r="R28" s="142">
        <f t="shared" si="6"/>
        <v>0</v>
      </c>
      <c r="S28" s="144">
        <f t="shared" si="13"/>
        <v>0</v>
      </c>
      <c r="T28" s="75">
        <v>0</v>
      </c>
      <c r="U28" s="10"/>
      <c r="V28" s="210">
        <v>150</v>
      </c>
      <c r="W28" s="210"/>
      <c r="X28" s="283">
        <v>0</v>
      </c>
      <c r="Y28" s="10"/>
      <c r="Z28" s="138"/>
      <c r="AA28" s="108">
        <f t="shared" si="8"/>
        <v>0</v>
      </c>
      <c r="AB28" s="109">
        <f t="shared" si="9"/>
        <v>0</v>
      </c>
      <c r="AC28" s="109">
        <f t="shared" si="10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">
      <c r="A29" s="12" t="s">
        <v>1831</v>
      </c>
      <c r="B29" s="12" t="s">
        <v>921</v>
      </c>
      <c r="C29" s="12" t="s">
        <v>922</v>
      </c>
      <c r="D29" s="12" t="s">
        <v>43</v>
      </c>
      <c r="E29" s="43">
        <v>27</v>
      </c>
      <c r="F29" s="8" t="s">
        <v>916</v>
      </c>
      <c r="G29" s="9" t="s">
        <v>917</v>
      </c>
      <c r="H29" s="240">
        <v>36851</v>
      </c>
      <c r="I29" s="326">
        <v>150</v>
      </c>
      <c r="J29" s="326">
        <f>SUM(K29,L29)</f>
        <v>150</v>
      </c>
      <c r="K29" s="311"/>
      <c r="L29" s="276">
        <f t="shared" si="1"/>
        <v>150</v>
      </c>
      <c r="M29" s="277"/>
      <c r="N29" s="13">
        <f t="shared" si="2"/>
        <v>150</v>
      </c>
      <c r="O29" s="140">
        <f>IFERROR(LARGE(T29:Z29, 1),0)</f>
        <v>150</v>
      </c>
      <c r="P29" s="141">
        <f t="shared" si="4"/>
        <v>0</v>
      </c>
      <c r="Q29" s="142">
        <f t="shared" si="5"/>
        <v>0</v>
      </c>
      <c r="R29" s="142">
        <f t="shared" si="6"/>
        <v>0</v>
      </c>
      <c r="S29" s="144">
        <f t="shared" si="13"/>
        <v>0</v>
      </c>
      <c r="T29" s="180"/>
      <c r="U29" s="84">
        <v>0</v>
      </c>
      <c r="V29" s="210">
        <v>150</v>
      </c>
      <c r="W29" s="210"/>
      <c r="X29" s="283">
        <v>0</v>
      </c>
      <c r="Y29" s="10"/>
      <c r="Z29" s="138"/>
      <c r="AA29" s="108">
        <f t="shared" si="8"/>
        <v>0</v>
      </c>
      <c r="AB29" s="109">
        <f t="shared" si="9"/>
        <v>0</v>
      </c>
      <c r="AC29" s="109">
        <f t="shared" si="10"/>
        <v>0</v>
      </c>
      <c r="AD29" s="109">
        <f>IFERROR(LARGE($AG29:BF29,1),0)</f>
        <v>0</v>
      </c>
      <c r="AE29" s="109">
        <f>IFERROR(LARGE($AG29:BF29,2),0)</f>
        <v>0</v>
      </c>
      <c r="AF29" s="109">
        <f>IFERROR(LARGE($AG29:BF29,3),0)</f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2" t="s">
        <v>1833</v>
      </c>
      <c r="B30" s="12" t="s">
        <v>517</v>
      </c>
      <c r="C30" s="12" t="s">
        <v>518</v>
      </c>
      <c r="D30" s="12" t="s">
        <v>1170</v>
      </c>
      <c r="E30" s="43">
        <v>28</v>
      </c>
      <c r="F30" s="8" t="s">
        <v>236</v>
      </c>
      <c r="G30" s="9" t="s">
        <v>634</v>
      </c>
      <c r="H30" s="240">
        <v>36703</v>
      </c>
      <c r="I30" s="326">
        <v>150</v>
      </c>
      <c r="J30" s="326">
        <f>SUM(K30,L30)</f>
        <v>150</v>
      </c>
      <c r="K30" s="311"/>
      <c r="L30" s="276">
        <f t="shared" si="1"/>
        <v>150</v>
      </c>
      <c r="M30" s="277"/>
      <c r="N30" s="13">
        <f t="shared" si="2"/>
        <v>150</v>
      </c>
      <c r="O30" s="140">
        <f>IFERROR(LARGE(T30:Z30, 1),0)</f>
        <v>150</v>
      </c>
      <c r="P30" s="141">
        <f t="shared" si="4"/>
        <v>0</v>
      </c>
      <c r="Q30" s="142">
        <f t="shared" si="5"/>
        <v>0</v>
      </c>
      <c r="R30" s="142">
        <f t="shared" si="6"/>
        <v>0</v>
      </c>
      <c r="S30" s="144">
        <f t="shared" si="13"/>
        <v>0</v>
      </c>
      <c r="T30" s="75">
        <v>0</v>
      </c>
      <c r="U30" s="10"/>
      <c r="V30" s="210">
        <v>150</v>
      </c>
      <c r="W30" s="210"/>
      <c r="X30" s="283">
        <v>0</v>
      </c>
      <c r="Y30" s="10"/>
      <c r="Z30" s="138"/>
      <c r="AA30" s="108">
        <f t="shared" si="8"/>
        <v>0</v>
      </c>
      <c r="AB30" s="109">
        <f t="shared" si="9"/>
        <v>0</v>
      </c>
      <c r="AC30" s="109">
        <f t="shared" si="10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2" t="s">
        <v>1834</v>
      </c>
      <c r="B31" s="12" t="s">
        <v>923</v>
      </c>
      <c r="C31" s="12" t="s">
        <v>924</v>
      </c>
      <c r="D31" s="12" t="s">
        <v>42</v>
      </c>
      <c r="E31" s="43">
        <v>29</v>
      </c>
      <c r="F31" s="8" t="s">
        <v>215</v>
      </c>
      <c r="G31" s="9" t="s">
        <v>741</v>
      </c>
      <c r="H31" s="240">
        <v>36695</v>
      </c>
      <c r="I31" s="326">
        <v>150</v>
      </c>
      <c r="J31" s="326">
        <f>SUM(K31,L31)</f>
        <v>150</v>
      </c>
      <c r="K31" s="311"/>
      <c r="L31" s="276">
        <f t="shared" si="1"/>
        <v>150</v>
      </c>
      <c r="M31" s="277"/>
      <c r="N31" s="13">
        <f t="shared" si="2"/>
        <v>150</v>
      </c>
      <c r="O31" s="140">
        <f>IFERROR(LARGE(T31:Z31, 1),0)</f>
        <v>150</v>
      </c>
      <c r="P31" s="141">
        <f t="shared" si="4"/>
        <v>0</v>
      </c>
      <c r="Q31" s="142">
        <f t="shared" si="5"/>
        <v>0</v>
      </c>
      <c r="R31" s="142">
        <f t="shared" si="6"/>
        <v>0</v>
      </c>
      <c r="S31" s="144">
        <f t="shared" si="13"/>
        <v>0</v>
      </c>
      <c r="T31" s="180"/>
      <c r="U31" s="84">
        <v>0</v>
      </c>
      <c r="V31" s="210">
        <v>150</v>
      </c>
      <c r="W31" s="210"/>
      <c r="X31" s="283">
        <v>0</v>
      </c>
      <c r="Y31" s="10"/>
      <c r="Z31" s="138"/>
      <c r="AA31" s="108">
        <f t="shared" si="8"/>
        <v>0</v>
      </c>
      <c r="AB31" s="109">
        <f t="shared" si="9"/>
        <v>0</v>
      </c>
      <c r="AC31" s="109">
        <f t="shared" si="10"/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">
      <c r="A32" s="12" t="s">
        <v>3039</v>
      </c>
      <c r="B32" s="308" t="s">
        <v>414</v>
      </c>
      <c r="C32" s="12" t="s">
        <v>82</v>
      </c>
      <c r="D32" s="12" t="s">
        <v>46</v>
      </c>
      <c r="E32" s="43">
        <v>30</v>
      </c>
      <c r="F32" s="508" t="s">
        <v>236</v>
      </c>
      <c r="G32" s="430" t="s">
        <v>3040</v>
      </c>
      <c r="H32" s="240">
        <v>37149</v>
      </c>
      <c r="I32" s="326">
        <v>142</v>
      </c>
      <c r="J32" s="326">
        <v>142</v>
      </c>
      <c r="K32" s="317">
        <f>0.5*(L32)</f>
        <v>141.5</v>
      </c>
      <c r="L32" s="321">
        <f t="shared" si="1"/>
        <v>283</v>
      </c>
      <c r="M32" s="10">
        <v>70</v>
      </c>
      <c r="N32" s="500">
        <f t="shared" si="2"/>
        <v>213</v>
      </c>
      <c r="O32" s="140">
        <f>IFERROR(LARGE($T32:Z32, 1),0)</f>
        <v>150</v>
      </c>
      <c r="P32" s="141">
        <f t="shared" si="4"/>
        <v>55</v>
      </c>
      <c r="Q32" s="142">
        <f t="shared" si="5"/>
        <v>8</v>
      </c>
      <c r="R32" s="142">
        <f t="shared" si="6"/>
        <v>0</v>
      </c>
      <c r="S32" s="144">
        <f t="shared" si="13"/>
        <v>0</v>
      </c>
      <c r="T32" s="395">
        <v>0</v>
      </c>
      <c r="U32" s="111"/>
      <c r="V32" s="485"/>
      <c r="W32" s="485">
        <v>150</v>
      </c>
      <c r="X32" s="397">
        <v>55</v>
      </c>
      <c r="Y32" s="111"/>
      <c r="Z32" s="334"/>
      <c r="AA32" s="108">
        <f t="shared" si="8"/>
        <v>0</v>
      </c>
      <c r="AB32" s="109">
        <f t="shared" si="9"/>
        <v>0</v>
      </c>
      <c r="AC32" s="109">
        <f t="shared" si="10"/>
        <v>0</v>
      </c>
      <c r="AD32" s="109">
        <f>IFERROR(LARGE($AG32:AR32,1),0)</f>
        <v>8</v>
      </c>
      <c r="AE32" s="109">
        <f>IFERROR(LARGE($AG32:AR32,2),0)</f>
        <v>0</v>
      </c>
      <c r="AF32" s="109">
        <f>IFERROR(LARGE($AG32:AR32,3),0)</f>
        <v>0</v>
      </c>
      <c r="AG32" s="10">
        <v>8</v>
      </c>
      <c r="AH32" s="10"/>
      <c r="AI32" s="10"/>
      <c r="AJ32" s="10"/>
      <c r="AK32" s="10"/>
      <c r="AL32" s="10"/>
      <c r="AM32" s="10"/>
      <c r="AN32" s="10"/>
      <c r="AO32" s="10"/>
      <c r="AP32" s="80"/>
      <c r="AQ32" s="10"/>
      <c r="AR32" s="10"/>
      <c r="AS32" s="10"/>
      <c r="AT32" s="10"/>
    </row>
    <row r="33" spans="1:46" x14ac:dyDescent="0.3">
      <c r="A33" s="12" t="s">
        <v>1837</v>
      </c>
      <c r="B33" s="12"/>
      <c r="C33" s="12" t="s">
        <v>35</v>
      </c>
      <c r="D33" s="12" t="s">
        <v>36</v>
      </c>
      <c r="E33" s="43">
        <v>31</v>
      </c>
      <c r="F33" s="8" t="s">
        <v>218</v>
      </c>
      <c r="G33" s="9" t="s">
        <v>1164</v>
      </c>
      <c r="H33" s="240">
        <v>36776</v>
      </c>
      <c r="I33" s="326">
        <v>130</v>
      </c>
      <c r="J33" s="326">
        <f>SUM(K33,L33)</f>
        <v>130</v>
      </c>
      <c r="K33" s="311"/>
      <c r="L33" s="276">
        <f t="shared" si="1"/>
        <v>130</v>
      </c>
      <c r="M33" s="277">
        <v>20</v>
      </c>
      <c r="N33" s="13">
        <f t="shared" si="2"/>
        <v>110</v>
      </c>
      <c r="O33" s="140">
        <f>IFERROR(LARGE(T33:Z33, 1),0)</f>
        <v>110</v>
      </c>
      <c r="P33" s="141">
        <f t="shared" si="4"/>
        <v>0</v>
      </c>
      <c r="Q33" s="142">
        <f t="shared" si="5"/>
        <v>0</v>
      </c>
      <c r="R33" s="142">
        <f t="shared" si="6"/>
        <v>0</v>
      </c>
      <c r="S33" s="144">
        <f t="shared" si="13"/>
        <v>0</v>
      </c>
      <c r="T33" s="75"/>
      <c r="U33" s="10"/>
      <c r="V33" s="210">
        <v>110</v>
      </c>
      <c r="W33" s="210"/>
      <c r="X33" s="283">
        <v>0</v>
      </c>
      <c r="Y33" s="10"/>
      <c r="Z33" s="138"/>
      <c r="AA33" s="108">
        <f t="shared" si="8"/>
        <v>0</v>
      </c>
      <c r="AB33" s="109">
        <f t="shared" si="9"/>
        <v>0</v>
      </c>
      <c r="AC33" s="109">
        <f t="shared" si="10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12"/>
      <c r="B34" s="12"/>
      <c r="C34" s="12" t="s">
        <v>77</v>
      </c>
      <c r="D34" s="245" t="s">
        <v>36</v>
      </c>
      <c r="E34" s="43">
        <v>32</v>
      </c>
      <c r="F34" s="8" t="s">
        <v>245</v>
      </c>
      <c r="G34" s="9" t="s">
        <v>575</v>
      </c>
      <c r="H34" s="252">
        <v>36642</v>
      </c>
      <c r="I34" s="510">
        <v>120</v>
      </c>
      <c r="J34" s="326">
        <f>SUM(K34,L34)</f>
        <v>120</v>
      </c>
      <c r="K34" s="252"/>
      <c r="L34" s="276">
        <f t="shared" si="1"/>
        <v>120</v>
      </c>
      <c r="M34" s="277"/>
      <c r="N34" s="13">
        <f t="shared" si="2"/>
        <v>120</v>
      </c>
      <c r="O34" s="140">
        <f>IFERROR(LARGE(T34:Z34, 1),0)</f>
        <v>95</v>
      </c>
      <c r="P34" s="141">
        <f t="shared" si="4"/>
        <v>25</v>
      </c>
      <c r="Q34" s="142">
        <f t="shared" si="5"/>
        <v>0</v>
      </c>
      <c r="R34" s="142">
        <f t="shared" si="6"/>
        <v>0</v>
      </c>
      <c r="S34" s="144">
        <f t="shared" si="13"/>
        <v>0</v>
      </c>
      <c r="T34" s="75"/>
      <c r="U34" s="10"/>
      <c r="V34" s="210"/>
      <c r="W34" s="210"/>
      <c r="X34" s="283"/>
      <c r="Y34" s="10">
        <v>95</v>
      </c>
      <c r="Z34" s="138">
        <v>25</v>
      </c>
      <c r="AA34" s="108">
        <f t="shared" si="8"/>
        <v>0</v>
      </c>
      <c r="AB34" s="109">
        <f t="shared" si="9"/>
        <v>0</v>
      </c>
      <c r="AC34" s="109">
        <f t="shared" si="10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2" t="s">
        <v>1838</v>
      </c>
      <c r="B35" s="12"/>
      <c r="C35" s="12" t="s">
        <v>954</v>
      </c>
      <c r="D35" s="12" t="s">
        <v>48</v>
      </c>
      <c r="E35" s="43">
        <v>33</v>
      </c>
      <c r="F35" s="8" t="s">
        <v>1427</v>
      </c>
      <c r="G35" s="9" t="s">
        <v>1426</v>
      </c>
      <c r="H35" s="240">
        <v>36615</v>
      </c>
      <c r="I35" s="326">
        <v>110</v>
      </c>
      <c r="J35" s="326">
        <f>SUM(K35,L35)</f>
        <v>110</v>
      </c>
      <c r="K35" s="240"/>
      <c r="L35" s="276">
        <f t="shared" ref="L35:L66" si="14">SUM(M35:N35)</f>
        <v>110</v>
      </c>
      <c r="M35" s="277"/>
      <c r="N35" s="13">
        <f t="shared" ref="N35:N66" si="15">SUM(O35:S35)</f>
        <v>110</v>
      </c>
      <c r="O35" s="140">
        <f>IFERROR(LARGE(T35:Z35, 1),0)</f>
        <v>110</v>
      </c>
      <c r="P35" s="141">
        <f t="shared" ref="P35:P66" si="16">IFERROR(LARGE(T35:Z35, 2),0)</f>
        <v>0</v>
      </c>
      <c r="Q35" s="142">
        <f t="shared" ref="Q35:Q66" si="17">IFERROR(LARGE(AA35:AF35,1),0)</f>
        <v>0</v>
      </c>
      <c r="R35" s="142">
        <f t="shared" ref="R35:R66" si="18">IFERROR(LARGE(AA35:AF35,2),0)</f>
        <v>0</v>
      </c>
      <c r="S35" s="144">
        <f t="shared" si="13"/>
        <v>0</v>
      </c>
      <c r="T35" s="75"/>
      <c r="U35" s="10"/>
      <c r="V35" s="210">
        <v>110</v>
      </c>
      <c r="W35" s="210"/>
      <c r="X35" s="283"/>
      <c r="Y35" s="10"/>
      <c r="Z35" s="138"/>
      <c r="AA35" s="108">
        <f t="shared" ref="AA35:AA66" si="19">IFERROR(LARGE($T35:$Z35,3), 0)</f>
        <v>0</v>
      </c>
      <c r="AB35" s="109">
        <f t="shared" ref="AB35:AB66" si="20">IFERROR(LARGE($T35:$Z35,4),)</f>
        <v>0</v>
      </c>
      <c r="AC35" s="109">
        <f t="shared" ref="AC35:AC66" si="21">IFERROR(LARGE($T35:$Z35,5),0)</f>
        <v>0</v>
      </c>
      <c r="AD35" s="109">
        <f>IFERROR(LARGE($AG35:BF35,1),0)</f>
        <v>0</v>
      </c>
      <c r="AE35" s="109">
        <f>IFERROR(LARGE($AG35:BF35,2),0)</f>
        <v>0</v>
      </c>
      <c r="AF35" s="109">
        <f>IFERROR(LARGE($AG35:BF35,3),0)</f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x14ac:dyDescent="0.3">
      <c r="A36" s="12" t="s">
        <v>1839</v>
      </c>
      <c r="B36" s="12"/>
      <c r="C36" s="12" t="s">
        <v>1495</v>
      </c>
      <c r="D36" s="12" t="s">
        <v>44</v>
      </c>
      <c r="E36" s="43">
        <v>34</v>
      </c>
      <c r="F36" s="8" t="s">
        <v>560</v>
      </c>
      <c r="G36" s="9" t="s">
        <v>1494</v>
      </c>
      <c r="H36" s="240">
        <v>36530</v>
      </c>
      <c r="I36" s="326">
        <v>110</v>
      </c>
      <c r="J36" s="326">
        <f>SUM(K36,L36)</f>
        <v>110</v>
      </c>
      <c r="K36" s="240"/>
      <c r="L36" s="276">
        <f t="shared" si="14"/>
        <v>110</v>
      </c>
      <c r="M36" s="277"/>
      <c r="N36" s="13">
        <f t="shared" si="15"/>
        <v>110</v>
      </c>
      <c r="O36" s="140">
        <f>IFERROR(LARGE(T36:Z36, 1),0)</f>
        <v>110</v>
      </c>
      <c r="P36" s="141">
        <f t="shared" si="16"/>
        <v>0</v>
      </c>
      <c r="Q36" s="142">
        <f t="shared" si="17"/>
        <v>0</v>
      </c>
      <c r="R36" s="142">
        <f t="shared" si="18"/>
        <v>0</v>
      </c>
      <c r="S36" s="144">
        <f t="shared" si="13"/>
        <v>0</v>
      </c>
      <c r="T36" s="181"/>
      <c r="U36" s="10"/>
      <c r="V36" s="210">
        <v>110</v>
      </c>
      <c r="W36" s="210"/>
      <c r="X36" s="283"/>
      <c r="Y36" s="10"/>
      <c r="Z36" s="138"/>
      <c r="AA36" s="108">
        <f t="shared" si="19"/>
        <v>0</v>
      </c>
      <c r="AB36" s="109">
        <f t="shared" si="20"/>
        <v>0</v>
      </c>
      <c r="AC36" s="109">
        <f t="shared" si="21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2" t="s">
        <v>1841</v>
      </c>
      <c r="B37" s="12"/>
      <c r="C37" s="12" t="s">
        <v>891</v>
      </c>
      <c r="D37" s="12" t="s">
        <v>45</v>
      </c>
      <c r="E37" s="43">
        <v>35</v>
      </c>
      <c r="F37" s="8" t="s">
        <v>898</v>
      </c>
      <c r="G37" s="9" t="s">
        <v>858</v>
      </c>
      <c r="H37" s="240">
        <v>36460</v>
      </c>
      <c r="I37" s="326">
        <v>110</v>
      </c>
      <c r="J37" s="326">
        <f>SUM(K37,L37)</f>
        <v>110</v>
      </c>
      <c r="K37" s="240"/>
      <c r="L37" s="276">
        <f t="shared" si="14"/>
        <v>110</v>
      </c>
      <c r="M37" s="277"/>
      <c r="N37" s="13">
        <f t="shared" si="15"/>
        <v>110</v>
      </c>
      <c r="O37" s="140">
        <f>IFERROR(LARGE(T37:Z37, 1),0)</f>
        <v>110</v>
      </c>
      <c r="P37" s="141">
        <f t="shared" si="16"/>
        <v>0</v>
      </c>
      <c r="Q37" s="142">
        <f t="shared" si="17"/>
        <v>0</v>
      </c>
      <c r="R37" s="142">
        <f t="shared" si="18"/>
        <v>0</v>
      </c>
      <c r="S37" s="144">
        <f t="shared" si="13"/>
        <v>0</v>
      </c>
      <c r="T37" s="75"/>
      <c r="U37" s="10"/>
      <c r="V37" s="210">
        <v>110</v>
      </c>
      <c r="W37" s="210"/>
      <c r="X37" s="283"/>
      <c r="Y37" s="10"/>
      <c r="Z37" s="138"/>
      <c r="AA37" s="108">
        <f t="shared" si="19"/>
        <v>0</v>
      </c>
      <c r="AB37" s="109">
        <f t="shared" si="20"/>
        <v>0</v>
      </c>
      <c r="AC37" s="109">
        <f t="shared" si="21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2" t="s">
        <v>3002</v>
      </c>
      <c r="B38" s="308" t="s">
        <v>3003</v>
      </c>
      <c r="C38" s="12" t="s">
        <v>1189</v>
      </c>
      <c r="D38" s="12" t="s">
        <v>42</v>
      </c>
      <c r="E38" s="43">
        <v>36</v>
      </c>
      <c r="F38" s="508" t="s">
        <v>226</v>
      </c>
      <c r="G38" s="430" t="s">
        <v>3004</v>
      </c>
      <c r="H38" s="240">
        <v>37059</v>
      </c>
      <c r="I38" s="326">
        <v>100</v>
      </c>
      <c r="J38" s="326">
        <v>100</v>
      </c>
      <c r="K38" s="317">
        <f>0.5*(L38)</f>
        <v>100</v>
      </c>
      <c r="L38" s="321">
        <f t="shared" si="14"/>
        <v>200</v>
      </c>
      <c r="M38" s="10">
        <v>20</v>
      </c>
      <c r="N38" s="500">
        <f t="shared" si="15"/>
        <v>180</v>
      </c>
      <c r="O38" s="140">
        <f>IFERROR(LARGE($T38:Z38, 1),0)</f>
        <v>150</v>
      </c>
      <c r="P38" s="141">
        <f t="shared" si="16"/>
        <v>30</v>
      </c>
      <c r="Q38" s="142">
        <f t="shared" si="17"/>
        <v>0</v>
      </c>
      <c r="R38" s="142">
        <f t="shared" si="18"/>
        <v>0</v>
      </c>
      <c r="S38" s="144">
        <f t="shared" si="13"/>
        <v>0</v>
      </c>
      <c r="T38" s="129"/>
      <c r="U38" s="111">
        <v>0</v>
      </c>
      <c r="V38" s="485">
        <v>150</v>
      </c>
      <c r="W38" s="485"/>
      <c r="X38" s="397">
        <v>30</v>
      </c>
      <c r="Y38" s="111"/>
      <c r="Z38" s="334"/>
      <c r="AA38" s="108">
        <f t="shared" si="19"/>
        <v>0</v>
      </c>
      <c r="AB38" s="109">
        <f t="shared" si="20"/>
        <v>0</v>
      </c>
      <c r="AC38" s="109">
        <f t="shared" si="21"/>
        <v>0</v>
      </c>
      <c r="AD38" s="109">
        <f>IFERROR(LARGE($AG38:AR38,1),0)</f>
        <v>0</v>
      </c>
      <c r="AE38" s="109">
        <f>IFERROR(LARGE($AG38:AR38,2),0)</f>
        <v>0</v>
      </c>
      <c r="AF38" s="109">
        <f>IFERROR(LARGE($AG38:AR38,3),0)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80"/>
      <c r="AQ38" s="10"/>
      <c r="AR38" s="10"/>
      <c r="AS38" s="10"/>
      <c r="AT38" s="10"/>
    </row>
    <row r="39" spans="1:46" x14ac:dyDescent="0.3">
      <c r="A39" s="12" t="s">
        <v>1847</v>
      </c>
      <c r="B39" s="12" t="s">
        <v>321</v>
      </c>
      <c r="C39" s="12" t="s">
        <v>35</v>
      </c>
      <c r="D39" s="12" t="s">
        <v>36</v>
      </c>
      <c r="E39" s="43">
        <v>37</v>
      </c>
      <c r="F39" s="8" t="s">
        <v>631</v>
      </c>
      <c r="G39" s="9" t="s">
        <v>638</v>
      </c>
      <c r="H39" s="240">
        <v>36790</v>
      </c>
      <c r="I39" s="326">
        <v>100</v>
      </c>
      <c r="J39" s="326">
        <f>SUM(K39,L39)</f>
        <v>100</v>
      </c>
      <c r="K39" s="311"/>
      <c r="L39" s="276">
        <f t="shared" si="14"/>
        <v>100</v>
      </c>
      <c r="M39" s="277">
        <v>30</v>
      </c>
      <c r="N39" s="13">
        <f t="shared" si="15"/>
        <v>70</v>
      </c>
      <c r="O39" s="140">
        <f>IFERROR(LARGE(T39:Z39, 1),0)</f>
        <v>45</v>
      </c>
      <c r="P39" s="141">
        <f t="shared" si="16"/>
        <v>25</v>
      </c>
      <c r="Q39" s="142">
        <f t="shared" si="17"/>
        <v>0</v>
      </c>
      <c r="R39" s="142">
        <f t="shared" si="18"/>
        <v>0</v>
      </c>
      <c r="S39" s="144">
        <f t="shared" si="13"/>
        <v>0</v>
      </c>
      <c r="T39" s="75">
        <v>0</v>
      </c>
      <c r="U39" s="10">
        <v>25</v>
      </c>
      <c r="V39" s="210">
        <v>45</v>
      </c>
      <c r="W39" s="210"/>
      <c r="X39" s="283"/>
      <c r="Y39" s="10"/>
      <c r="Z39" s="138"/>
      <c r="AA39" s="108">
        <f t="shared" si="19"/>
        <v>0</v>
      </c>
      <c r="AB39" s="109">
        <f t="shared" si="20"/>
        <v>0</v>
      </c>
      <c r="AC39" s="109">
        <f t="shared" si="21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2" t="s">
        <v>1845</v>
      </c>
      <c r="B40" s="12" t="s">
        <v>457</v>
      </c>
      <c r="C40" s="12" t="s">
        <v>458</v>
      </c>
      <c r="D40" s="12" t="s">
        <v>46</v>
      </c>
      <c r="E40" s="43">
        <v>38</v>
      </c>
      <c r="F40" s="8" t="s">
        <v>631</v>
      </c>
      <c r="G40" s="9" t="s">
        <v>542</v>
      </c>
      <c r="H40" s="240">
        <v>36492</v>
      </c>
      <c r="I40" s="326">
        <v>100</v>
      </c>
      <c r="J40" s="326">
        <f>SUM(K40,L40)</f>
        <v>100</v>
      </c>
      <c r="K40" s="240"/>
      <c r="L40" s="276">
        <f t="shared" si="14"/>
        <v>100</v>
      </c>
      <c r="M40" s="277">
        <v>20</v>
      </c>
      <c r="N40" s="13">
        <f t="shared" si="15"/>
        <v>80</v>
      </c>
      <c r="O40" s="140">
        <f>IFERROR(LARGE(T40:Z40, 1),0)</f>
        <v>60</v>
      </c>
      <c r="P40" s="141">
        <f t="shared" si="16"/>
        <v>10</v>
      </c>
      <c r="Q40" s="142">
        <f t="shared" si="17"/>
        <v>10</v>
      </c>
      <c r="R40" s="142">
        <f t="shared" si="18"/>
        <v>0</v>
      </c>
      <c r="S40" s="144">
        <f t="shared" si="13"/>
        <v>0</v>
      </c>
      <c r="T40" s="75">
        <v>10</v>
      </c>
      <c r="U40" s="84">
        <v>10</v>
      </c>
      <c r="V40" s="210">
        <v>60</v>
      </c>
      <c r="W40" s="210"/>
      <c r="X40" s="283"/>
      <c r="Y40" s="10"/>
      <c r="Z40" s="138"/>
      <c r="AA40" s="108">
        <f t="shared" si="19"/>
        <v>10</v>
      </c>
      <c r="AB40" s="109">
        <f t="shared" si="20"/>
        <v>0</v>
      </c>
      <c r="AC40" s="109">
        <f t="shared" si="21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2" t="s">
        <v>2976</v>
      </c>
      <c r="B41" s="308" t="s">
        <v>2097</v>
      </c>
      <c r="C41" s="12" t="s">
        <v>241</v>
      </c>
      <c r="D41" s="12" t="s">
        <v>37</v>
      </c>
      <c r="E41" s="43">
        <v>39</v>
      </c>
      <c r="F41" s="508" t="s">
        <v>2977</v>
      </c>
      <c r="G41" s="430" t="s">
        <v>2978</v>
      </c>
      <c r="H41" s="240">
        <v>36923</v>
      </c>
      <c r="I41" s="326">
        <v>98</v>
      </c>
      <c r="J41" s="326">
        <v>98</v>
      </c>
      <c r="K41" s="313">
        <f>0.5*(L41)</f>
        <v>97.5</v>
      </c>
      <c r="L41" s="321">
        <f t="shared" si="14"/>
        <v>195</v>
      </c>
      <c r="M41" s="10">
        <v>20</v>
      </c>
      <c r="N41" s="500">
        <f t="shared" si="15"/>
        <v>175</v>
      </c>
      <c r="O41" s="140">
        <f>IFERROR(LARGE($T41:Z41, 1),0)</f>
        <v>150</v>
      </c>
      <c r="P41" s="141">
        <f t="shared" si="16"/>
        <v>15</v>
      </c>
      <c r="Q41" s="142">
        <f t="shared" si="17"/>
        <v>10</v>
      </c>
      <c r="R41" s="142">
        <f t="shared" si="18"/>
        <v>0</v>
      </c>
      <c r="S41" s="144">
        <f t="shared" si="13"/>
        <v>0</v>
      </c>
      <c r="T41" s="395">
        <v>10</v>
      </c>
      <c r="U41" s="111">
        <v>0</v>
      </c>
      <c r="V41" s="485">
        <v>150</v>
      </c>
      <c r="W41" s="485"/>
      <c r="X41" s="397">
        <v>15</v>
      </c>
      <c r="Y41" s="111"/>
      <c r="Z41" s="334"/>
      <c r="AA41" s="108">
        <f t="shared" si="19"/>
        <v>10</v>
      </c>
      <c r="AB41" s="109">
        <f t="shared" si="20"/>
        <v>0</v>
      </c>
      <c r="AC41" s="109">
        <f t="shared" si="21"/>
        <v>0</v>
      </c>
      <c r="AD41" s="109">
        <f>IFERROR(LARGE($AG41:AR41,1),0)</f>
        <v>0</v>
      </c>
      <c r="AE41" s="109">
        <f>IFERROR(LARGE($AG41:AR41,2),0)</f>
        <v>0</v>
      </c>
      <c r="AF41" s="109">
        <f>IFERROR(LARGE($AG41:AR41,3),0)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80"/>
      <c r="AQ41" s="10"/>
      <c r="AR41" s="10"/>
      <c r="AS41" s="10"/>
      <c r="AT41" s="10"/>
    </row>
    <row r="42" spans="1:46" x14ac:dyDescent="0.3">
      <c r="A42" s="12" t="s">
        <v>3046</v>
      </c>
      <c r="B42" s="308" t="s">
        <v>2856</v>
      </c>
      <c r="C42" s="12" t="s">
        <v>2818</v>
      </c>
      <c r="D42" s="12" t="s">
        <v>1077</v>
      </c>
      <c r="E42" s="43">
        <v>40</v>
      </c>
      <c r="F42" s="508" t="s">
        <v>2064</v>
      </c>
      <c r="G42" s="430" t="s">
        <v>1513</v>
      </c>
      <c r="H42" s="240">
        <v>37181</v>
      </c>
      <c r="I42" s="326">
        <v>95</v>
      </c>
      <c r="J42" s="326">
        <v>95</v>
      </c>
      <c r="K42" s="317">
        <f>0.5*(L42)</f>
        <v>95</v>
      </c>
      <c r="L42" s="321">
        <f t="shared" si="14"/>
        <v>190</v>
      </c>
      <c r="M42" s="10">
        <v>40</v>
      </c>
      <c r="N42" s="500">
        <f t="shared" si="15"/>
        <v>150</v>
      </c>
      <c r="O42" s="140">
        <f>IFERROR(LARGE($T42:Z42, 1),0)</f>
        <v>150</v>
      </c>
      <c r="P42" s="141">
        <f t="shared" si="16"/>
        <v>0</v>
      </c>
      <c r="Q42" s="142">
        <f t="shared" si="17"/>
        <v>0</v>
      </c>
      <c r="R42" s="142">
        <f t="shared" si="18"/>
        <v>0</v>
      </c>
      <c r="S42" s="144">
        <f t="shared" si="13"/>
        <v>0</v>
      </c>
      <c r="T42" s="129"/>
      <c r="U42" s="111">
        <v>0</v>
      </c>
      <c r="V42" s="485"/>
      <c r="W42" s="485">
        <v>150</v>
      </c>
      <c r="X42" s="397">
        <v>0</v>
      </c>
      <c r="Y42" s="111"/>
      <c r="Z42" s="334"/>
      <c r="AA42" s="108">
        <f t="shared" si="19"/>
        <v>0</v>
      </c>
      <c r="AB42" s="109">
        <f t="shared" si="20"/>
        <v>0</v>
      </c>
      <c r="AC42" s="109">
        <f t="shared" si="21"/>
        <v>0</v>
      </c>
      <c r="AD42" s="109">
        <f>IFERROR(LARGE($AG42:AR42,1),0)</f>
        <v>0</v>
      </c>
      <c r="AE42" s="109">
        <f>IFERROR(LARGE($AG42:AR42,2),0)</f>
        <v>0</v>
      </c>
      <c r="AF42" s="109">
        <f>IFERROR(LARGE($AG42:AR42,3),0)</f>
        <v>0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80"/>
      <c r="AQ42" s="10"/>
      <c r="AR42" s="10"/>
      <c r="AS42" s="10"/>
      <c r="AT42" s="10"/>
    </row>
    <row r="43" spans="1:46" x14ac:dyDescent="0.3">
      <c r="A43" s="12" t="s">
        <v>1859</v>
      </c>
      <c r="B43" s="12" t="s">
        <v>305</v>
      </c>
      <c r="C43" s="12" t="s">
        <v>75</v>
      </c>
      <c r="D43" s="12" t="s">
        <v>38</v>
      </c>
      <c r="E43" s="43">
        <v>41</v>
      </c>
      <c r="F43" s="8" t="s">
        <v>622</v>
      </c>
      <c r="G43" s="9" t="s">
        <v>623</v>
      </c>
      <c r="H43" s="240">
        <v>36265</v>
      </c>
      <c r="I43" s="326">
        <v>95</v>
      </c>
      <c r="J43" s="326">
        <f>SUM(K43,L43)</f>
        <v>95</v>
      </c>
      <c r="K43" s="240"/>
      <c r="L43" s="276">
        <f t="shared" si="14"/>
        <v>95</v>
      </c>
      <c r="M43" s="277">
        <v>60</v>
      </c>
      <c r="N43" s="13">
        <f t="shared" si="15"/>
        <v>35</v>
      </c>
      <c r="O43" s="140">
        <f>IFERROR(LARGE(T43:Z43, 1),0)</f>
        <v>25</v>
      </c>
      <c r="P43" s="141">
        <f t="shared" si="16"/>
        <v>10</v>
      </c>
      <c r="Q43" s="142">
        <f t="shared" si="17"/>
        <v>0</v>
      </c>
      <c r="R43" s="142">
        <f t="shared" si="18"/>
        <v>0</v>
      </c>
      <c r="S43" s="144">
        <f t="shared" si="13"/>
        <v>0</v>
      </c>
      <c r="T43" s="75">
        <v>25</v>
      </c>
      <c r="U43" s="10"/>
      <c r="V43" s="210"/>
      <c r="W43" s="210"/>
      <c r="X43" s="283"/>
      <c r="Y43" s="10"/>
      <c r="Z43" s="138">
        <v>10</v>
      </c>
      <c r="AA43" s="108">
        <f t="shared" si="19"/>
        <v>0</v>
      </c>
      <c r="AB43" s="109">
        <f t="shared" si="20"/>
        <v>0</v>
      </c>
      <c r="AC43" s="109">
        <f t="shared" si="21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x14ac:dyDescent="0.3">
      <c r="A44" s="12" t="s">
        <v>3059</v>
      </c>
      <c r="B44" s="308" t="s">
        <v>380</v>
      </c>
      <c r="C44" s="12" t="s">
        <v>167</v>
      </c>
      <c r="D44" s="12" t="s">
        <v>44</v>
      </c>
      <c r="E44" s="43">
        <v>42</v>
      </c>
      <c r="F44" s="508" t="s">
        <v>3060</v>
      </c>
      <c r="G44" s="430" t="s">
        <v>3061</v>
      </c>
      <c r="H44" s="240">
        <v>37224</v>
      </c>
      <c r="I44" s="326">
        <v>90</v>
      </c>
      <c r="J44" s="326">
        <v>90</v>
      </c>
      <c r="K44" s="317">
        <f>0.5*(L44)</f>
        <v>90</v>
      </c>
      <c r="L44" s="321">
        <f t="shared" si="14"/>
        <v>180</v>
      </c>
      <c r="M44" s="10">
        <v>20</v>
      </c>
      <c r="N44" s="500">
        <f t="shared" si="15"/>
        <v>160</v>
      </c>
      <c r="O44" s="140">
        <f>IFERROR(LARGE($T44:Z44, 1),0)</f>
        <v>150</v>
      </c>
      <c r="P44" s="141">
        <f t="shared" si="16"/>
        <v>10</v>
      </c>
      <c r="Q44" s="142">
        <f t="shared" si="17"/>
        <v>0</v>
      </c>
      <c r="R44" s="142">
        <f t="shared" si="18"/>
        <v>0</v>
      </c>
      <c r="S44" s="144">
        <f t="shared" si="13"/>
        <v>0</v>
      </c>
      <c r="T44" s="395">
        <v>10</v>
      </c>
      <c r="U44" s="111"/>
      <c r="V44" s="485">
        <v>150</v>
      </c>
      <c r="W44" s="485"/>
      <c r="X44" s="397">
        <v>0</v>
      </c>
      <c r="Y44" s="111"/>
      <c r="Z44" s="334"/>
      <c r="AA44" s="108">
        <f t="shared" si="19"/>
        <v>0</v>
      </c>
      <c r="AB44" s="109">
        <f t="shared" si="20"/>
        <v>0</v>
      </c>
      <c r="AC44" s="109">
        <f t="shared" si="21"/>
        <v>0</v>
      </c>
      <c r="AD44" s="109">
        <f>IFERROR(LARGE($AG44:AR44,1),0)</f>
        <v>0</v>
      </c>
      <c r="AE44" s="109">
        <f>IFERROR(LARGE($AG44:AR44,2),0)</f>
        <v>0</v>
      </c>
      <c r="AF44" s="109">
        <f>IFERROR(LARGE($AG44:AR44,3),0)</f>
        <v>0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80"/>
      <c r="AQ44" s="10"/>
      <c r="AR44" s="10"/>
      <c r="AS44" s="10"/>
      <c r="AT44" s="10"/>
    </row>
    <row r="45" spans="1:46" x14ac:dyDescent="0.3">
      <c r="A45" s="12" t="s">
        <v>2988</v>
      </c>
      <c r="B45" s="308" t="s">
        <v>394</v>
      </c>
      <c r="C45" s="12" t="s">
        <v>130</v>
      </c>
      <c r="D45" s="12" t="s">
        <v>45</v>
      </c>
      <c r="E45" s="43">
        <v>43</v>
      </c>
      <c r="F45" s="508" t="s">
        <v>238</v>
      </c>
      <c r="G45" s="430" t="s">
        <v>2989</v>
      </c>
      <c r="H45" s="240">
        <v>36985</v>
      </c>
      <c r="I45" s="326">
        <v>88</v>
      </c>
      <c r="J45" s="326">
        <v>88</v>
      </c>
      <c r="K45" s="313">
        <f>0.5*(L45)</f>
        <v>87.5</v>
      </c>
      <c r="L45" s="321">
        <f t="shared" si="14"/>
        <v>175</v>
      </c>
      <c r="M45" s="10"/>
      <c r="N45" s="500">
        <f t="shared" si="15"/>
        <v>175</v>
      </c>
      <c r="O45" s="140">
        <f>IFERROR(LARGE($T45:Z45, 1),0)</f>
        <v>110</v>
      </c>
      <c r="P45" s="141">
        <f t="shared" si="16"/>
        <v>65</v>
      </c>
      <c r="Q45" s="142">
        <f t="shared" si="17"/>
        <v>0</v>
      </c>
      <c r="R45" s="142">
        <f t="shared" si="18"/>
        <v>0</v>
      </c>
      <c r="S45" s="144">
        <f t="shared" si="13"/>
        <v>0</v>
      </c>
      <c r="T45" s="395">
        <v>0</v>
      </c>
      <c r="U45" s="111">
        <v>65</v>
      </c>
      <c r="V45" s="485">
        <v>110</v>
      </c>
      <c r="W45" s="485"/>
      <c r="X45" s="397">
        <v>0</v>
      </c>
      <c r="Y45" s="111"/>
      <c r="Z45" s="334"/>
      <c r="AA45" s="108">
        <f t="shared" si="19"/>
        <v>0</v>
      </c>
      <c r="AB45" s="109">
        <f t="shared" si="20"/>
        <v>0</v>
      </c>
      <c r="AC45" s="109">
        <f t="shared" si="21"/>
        <v>0</v>
      </c>
      <c r="AD45" s="109">
        <f>IFERROR(LARGE($AG45:AR45,1),0)</f>
        <v>0</v>
      </c>
      <c r="AE45" s="109">
        <f>IFERROR(LARGE($AG45:AR45,2),0)</f>
        <v>0</v>
      </c>
      <c r="AF45" s="109">
        <f>IFERROR(LARGE($AG45:AR45,3),0)</f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80"/>
      <c r="AQ45" s="10"/>
      <c r="AR45" s="10"/>
      <c r="AS45" s="10"/>
      <c r="AT45" s="10"/>
    </row>
    <row r="46" spans="1:46" x14ac:dyDescent="0.3">
      <c r="A46" s="12" t="s">
        <v>3057</v>
      </c>
      <c r="B46" s="308" t="s">
        <v>495</v>
      </c>
      <c r="C46" s="12" t="s">
        <v>252</v>
      </c>
      <c r="D46" s="12" t="s">
        <v>41</v>
      </c>
      <c r="E46" s="43">
        <v>44</v>
      </c>
      <c r="F46" s="508" t="s">
        <v>946</v>
      </c>
      <c r="G46" s="430" t="s">
        <v>3058</v>
      </c>
      <c r="H46" s="240">
        <v>37214</v>
      </c>
      <c r="I46" s="326">
        <v>83</v>
      </c>
      <c r="J46" s="326">
        <v>83</v>
      </c>
      <c r="K46" s="317">
        <f>0.5*(L46)</f>
        <v>82.5</v>
      </c>
      <c r="L46" s="321">
        <f t="shared" si="14"/>
        <v>165</v>
      </c>
      <c r="M46" s="10"/>
      <c r="N46" s="500">
        <f t="shared" si="15"/>
        <v>165</v>
      </c>
      <c r="O46" s="140">
        <f>IFERROR(LARGE($T46:Z46, 1),0)</f>
        <v>150</v>
      </c>
      <c r="P46" s="141">
        <f t="shared" si="16"/>
        <v>15</v>
      </c>
      <c r="Q46" s="142">
        <f t="shared" si="17"/>
        <v>0</v>
      </c>
      <c r="R46" s="142">
        <f t="shared" si="18"/>
        <v>0</v>
      </c>
      <c r="S46" s="144">
        <f t="shared" si="13"/>
        <v>0</v>
      </c>
      <c r="T46" s="129"/>
      <c r="U46" s="111"/>
      <c r="V46" s="485">
        <v>150</v>
      </c>
      <c r="W46" s="485"/>
      <c r="X46" s="397">
        <v>15</v>
      </c>
      <c r="Y46" s="111"/>
      <c r="Z46" s="334"/>
      <c r="AA46" s="108">
        <f t="shared" si="19"/>
        <v>0</v>
      </c>
      <c r="AB46" s="109">
        <f t="shared" si="20"/>
        <v>0</v>
      </c>
      <c r="AC46" s="109">
        <f t="shared" si="21"/>
        <v>0</v>
      </c>
      <c r="AD46" s="109">
        <f>IFERROR(LARGE($AG46:AR46,1),0)</f>
        <v>0</v>
      </c>
      <c r="AE46" s="109">
        <f>IFERROR(LARGE($AG46:AR46,2),0)</f>
        <v>0</v>
      </c>
      <c r="AF46" s="109">
        <f>IFERROR(LARGE($AG46:AR46,3),0)</f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80"/>
      <c r="AQ46" s="10"/>
      <c r="AR46" s="10"/>
      <c r="AS46" s="10"/>
      <c r="AT46" s="10"/>
    </row>
    <row r="47" spans="1:46" x14ac:dyDescent="0.3">
      <c r="A47" s="12" t="s">
        <v>1855</v>
      </c>
      <c r="B47" s="12"/>
      <c r="C47" s="12" t="s">
        <v>1547</v>
      </c>
      <c r="D47" s="12" t="s">
        <v>45</v>
      </c>
      <c r="E47" s="43">
        <v>45</v>
      </c>
      <c r="F47" s="8" t="s">
        <v>218</v>
      </c>
      <c r="G47" s="9" t="s">
        <v>1326</v>
      </c>
      <c r="H47" s="240">
        <v>36379</v>
      </c>
      <c r="I47" s="326">
        <v>80</v>
      </c>
      <c r="J47" s="326">
        <f>SUM(K47,L47)</f>
        <v>80</v>
      </c>
      <c r="K47" s="240"/>
      <c r="L47" s="276">
        <f t="shared" si="14"/>
        <v>80</v>
      </c>
      <c r="M47" s="277">
        <v>20</v>
      </c>
      <c r="N47" s="13">
        <f t="shared" si="15"/>
        <v>60</v>
      </c>
      <c r="O47" s="140">
        <f>IFERROR(LARGE(T47:Z47, 1),0)</f>
        <v>60</v>
      </c>
      <c r="P47" s="141">
        <f t="shared" si="16"/>
        <v>0</v>
      </c>
      <c r="Q47" s="142">
        <f t="shared" si="17"/>
        <v>0</v>
      </c>
      <c r="R47" s="142">
        <f t="shared" si="18"/>
        <v>0</v>
      </c>
      <c r="S47" s="144">
        <f t="shared" si="13"/>
        <v>0</v>
      </c>
      <c r="T47" s="75"/>
      <c r="U47" s="10"/>
      <c r="V47" s="210">
        <v>60</v>
      </c>
      <c r="W47" s="210"/>
      <c r="X47" s="283"/>
      <c r="Y47" s="10"/>
      <c r="Z47" s="138"/>
      <c r="AA47" s="108">
        <f t="shared" si="19"/>
        <v>0</v>
      </c>
      <c r="AB47" s="109">
        <f t="shared" si="20"/>
        <v>0</v>
      </c>
      <c r="AC47" s="109">
        <f t="shared" si="21"/>
        <v>0</v>
      </c>
      <c r="AD47" s="109">
        <f>IFERROR(LARGE($AG47:BF47,1),0)</f>
        <v>0</v>
      </c>
      <c r="AE47" s="109">
        <f>IFERROR(LARGE($AG47:BF47,2),0)</f>
        <v>0</v>
      </c>
      <c r="AF47" s="109">
        <f>IFERROR(LARGE($AG47:BF47,3),0)</f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x14ac:dyDescent="0.3">
      <c r="A48" s="12" t="s">
        <v>3027</v>
      </c>
      <c r="B48" s="308" t="s">
        <v>3028</v>
      </c>
      <c r="C48" s="12" t="s">
        <v>3029</v>
      </c>
      <c r="D48" s="12" t="s">
        <v>43</v>
      </c>
      <c r="E48" s="43">
        <v>46</v>
      </c>
      <c r="F48" s="508" t="s">
        <v>223</v>
      </c>
      <c r="G48" s="430" t="s">
        <v>3030</v>
      </c>
      <c r="H48" s="240">
        <v>37140</v>
      </c>
      <c r="I48" s="326">
        <v>75</v>
      </c>
      <c r="J48" s="326">
        <v>75</v>
      </c>
      <c r="K48" s="317">
        <f>0.5*(L48)</f>
        <v>75</v>
      </c>
      <c r="L48" s="321">
        <f t="shared" si="14"/>
        <v>150</v>
      </c>
      <c r="M48" s="10"/>
      <c r="N48" s="500">
        <f t="shared" si="15"/>
        <v>150</v>
      </c>
      <c r="O48" s="140">
        <f>IFERROR(LARGE($T48:Z48, 1),0)</f>
        <v>150</v>
      </c>
      <c r="P48" s="141">
        <f t="shared" si="16"/>
        <v>0</v>
      </c>
      <c r="Q48" s="142">
        <f t="shared" si="17"/>
        <v>0</v>
      </c>
      <c r="R48" s="142">
        <f t="shared" si="18"/>
        <v>0</v>
      </c>
      <c r="S48" s="175">
        <f t="shared" si="13"/>
        <v>0</v>
      </c>
      <c r="T48" s="486"/>
      <c r="U48" s="111"/>
      <c r="V48" s="485">
        <v>150</v>
      </c>
      <c r="W48" s="485"/>
      <c r="X48" s="397">
        <v>0</v>
      </c>
      <c r="Y48" s="111"/>
      <c r="Z48" s="353"/>
      <c r="AA48" s="222">
        <f t="shared" si="19"/>
        <v>0</v>
      </c>
      <c r="AB48" s="109">
        <f t="shared" si="20"/>
        <v>0</v>
      </c>
      <c r="AC48" s="109">
        <f t="shared" si="21"/>
        <v>0</v>
      </c>
      <c r="AD48" s="109">
        <f>IFERROR(LARGE($AG48:AR48,1),0)</f>
        <v>0</v>
      </c>
      <c r="AE48" s="109">
        <f>IFERROR(LARGE($AG48:AR48,2),0)</f>
        <v>0</v>
      </c>
      <c r="AF48" s="109">
        <f>IFERROR(LARGE($AG48:AR48,3),0)</f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80"/>
      <c r="AQ48" s="10"/>
      <c r="AR48" s="10"/>
      <c r="AS48" s="10"/>
      <c r="AT48" s="10"/>
    </row>
    <row r="49" spans="1:46" x14ac:dyDescent="0.3">
      <c r="A49" s="12" t="s">
        <v>2979</v>
      </c>
      <c r="B49" s="308" t="s">
        <v>331</v>
      </c>
      <c r="C49" s="12" t="s">
        <v>85</v>
      </c>
      <c r="D49" s="12" t="s">
        <v>86</v>
      </c>
      <c r="E49" s="43">
        <v>47</v>
      </c>
      <c r="F49" s="508" t="s">
        <v>932</v>
      </c>
      <c r="G49" s="430" t="s">
        <v>2893</v>
      </c>
      <c r="H49" s="240">
        <v>36935</v>
      </c>
      <c r="I49" s="326">
        <v>75</v>
      </c>
      <c r="J49" s="326">
        <v>75</v>
      </c>
      <c r="K49" s="313">
        <f>0.5*(L49)</f>
        <v>75</v>
      </c>
      <c r="L49" s="321">
        <f t="shared" si="14"/>
        <v>150</v>
      </c>
      <c r="M49" s="10"/>
      <c r="N49" s="500">
        <f t="shared" si="15"/>
        <v>150</v>
      </c>
      <c r="O49" s="140">
        <f>IFERROR(LARGE($T49:Z49, 1),0)</f>
        <v>150</v>
      </c>
      <c r="P49" s="141">
        <f t="shared" si="16"/>
        <v>0</v>
      </c>
      <c r="Q49" s="142">
        <f t="shared" si="17"/>
        <v>0</v>
      </c>
      <c r="R49" s="142">
        <f t="shared" si="18"/>
        <v>0</v>
      </c>
      <c r="S49" s="175">
        <f t="shared" si="13"/>
        <v>0</v>
      </c>
      <c r="T49" s="486"/>
      <c r="U49" s="111"/>
      <c r="V49" s="485">
        <v>150</v>
      </c>
      <c r="W49" s="485"/>
      <c r="X49" s="397"/>
      <c r="Y49" s="111"/>
      <c r="Z49" s="353"/>
      <c r="AA49" s="222">
        <f t="shared" si="19"/>
        <v>0</v>
      </c>
      <c r="AB49" s="109">
        <f t="shared" si="20"/>
        <v>0</v>
      </c>
      <c r="AC49" s="109">
        <f t="shared" si="21"/>
        <v>0</v>
      </c>
      <c r="AD49" s="109">
        <f>IFERROR(LARGE($AG49:AR49,1),0)</f>
        <v>0</v>
      </c>
      <c r="AE49" s="109">
        <f>IFERROR(LARGE($AG49:AR49,2),0)</f>
        <v>0</v>
      </c>
      <c r="AF49" s="109">
        <f>IFERROR(LARGE($AG49:AR49,3),0)</f>
        <v>0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80"/>
      <c r="AQ49" s="10"/>
      <c r="AR49" s="10"/>
      <c r="AS49" s="10"/>
      <c r="AT49" s="10"/>
    </row>
    <row r="50" spans="1:46" x14ac:dyDescent="0.3">
      <c r="A50" s="12" t="s">
        <v>3050</v>
      </c>
      <c r="B50" s="308" t="s">
        <v>3008</v>
      </c>
      <c r="C50" s="12" t="s">
        <v>3009</v>
      </c>
      <c r="D50" s="12" t="s">
        <v>44</v>
      </c>
      <c r="E50" s="43">
        <v>48</v>
      </c>
      <c r="F50" s="508" t="s">
        <v>3051</v>
      </c>
      <c r="G50" s="430" t="s">
        <v>3052</v>
      </c>
      <c r="H50" s="240">
        <v>37187</v>
      </c>
      <c r="I50" s="326">
        <v>73</v>
      </c>
      <c r="J50" s="326">
        <v>73</v>
      </c>
      <c r="K50" s="317">
        <f>0.5*(L50)</f>
        <v>72.5</v>
      </c>
      <c r="L50" s="321">
        <f t="shared" si="14"/>
        <v>145</v>
      </c>
      <c r="M50" s="10"/>
      <c r="N50" s="500">
        <f t="shared" si="15"/>
        <v>145</v>
      </c>
      <c r="O50" s="140">
        <f>IFERROR(LARGE($T50:Z50, 1),0)</f>
        <v>110</v>
      </c>
      <c r="P50" s="141">
        <f t="shared" si="16"/>
        <v>15</v>
      </c>
      <c r="Q50" s="142">
        <f t="shared" si="17"/>
        <v>10</v>
      </c>
      <c r="R50" s="142">
        <f t="shared" si="18"/>
        <v>10</v>
      </c>
      <c r="S50" s="175">
        <f t="shared" si="13"/>
        <v>0</v>
      </c>
      <c r="T50" s="403">
        <v>10</v>
      </c>
      <c r="U50" s="111">
        <v>10</v>
      </c>
      <c r="V50" s="485">
        <v>110</v>
      </c>
      <c r="W50" s="485"/>
      <c r="X50" s="397">
        <v>15</v>
      </c>
      <c r="Y50" s="111"/>
      <c r="Z50" s="353"/>
      <c r="AA50" s="222">
        <f t="shared" si="19"/>
        <v>10</v>
      </c>
      <c r="AB50" s="109">
        <f t="shared" si="20"/>
        <v>10</v>
      </c>
      <c r="AC50" s="109">
        <f t="shared" si="21"/>
        <v>0</v>
      </c>
      <c r="AD50" s="109">
        <f>IFERROR(LARGE($AG50:AR50,1),0)</f>
        <v>0</v>
      </c>
      <c r="AE50" s="109">
        <f>IFERROR(LARGE($AG50:AR50,2),0)</f>
        <v>0</v>
      </c>
      <c r="AF50" s="109">
        <f>IFERROR(LARGE($AG50:AR50,3),0)</f>
        <v>0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80"/>
      <c r="AQ50" s="10"/>
      <c r="AR50" s="10"/>
      <c r="AS50" s="10"/>
      <c r="AT50" s="10"/>
    </row>
    <row r="51" spans="1:46" x14ac:dyDescent="0.3">
      <c r="A51" s="12" t="s">
        <v>3017</v>
      </c>
      <c r="B51" s="308" t="s">
        <v>2620</v>
      </c>
      <c r="C51" s="12" t="s">
        <v>1163</v>
      </c>
      <c r="D51" s="12" t="s">
        <v>36</v>
      </c>
      <c r="E51" s="43">
        <v>49</v>
      </c>
      <c r="F51" s="508" t="s">
        <v>217</v>
      </c>
      <c r="G51" s="430" t="s">
        <v>3018</v>
      </c>
      <c r="H51" s="240">
        <v>37115</v>
      </c>
      <c r="I51" s="326">
        <v>70</v>
      </c>
      <c r="J51" s="326">
        <v>70</v>
      </c>
      <c r="K51" s="317">
        <f>0.5*(L51)</f>
        <v>70</v>
      </c>
      <c r="L51" s="321">
        <f t="shared" si="14"/>
        <v>140</v>
      </c>
      <c r="M51" s="10"/>
      <c r="N51" s="500">
        <f t="shared" si="15"/>
        <v>140</v>
      </c>
      <c r="O51" s="140">
        <f>IFERROR(LARGE($T51:Z51, 1),0)</f>
        <v>110</v>
      </c>
      <c r="P51" s="141">
        <f t="shared" si="16"/>
        <v>30</v>
      </c>
      <c r="Q51" s="142">
        <f t="shared" si="17"/>
        <v>0</v>
      </c>
      <c r="R51" s="142">
        <f t="shared" si="18"/>
        <v>0</v>
      </c>
      <c r="S51" s="175">
        <f t="shared" si="13"/>
        <v>0</v>
      </c>
      <c r="T51" s="486"/>
      <c r="U51" s="111"/>
      <c r="V51" s="485">
        <v>110</v>
      </c>
      <c r="W51" s="485"/>
      <c r="X51" s="397">
        <v>30</v>
      </c>
      <c r="Y51" s="111"/>
      <c r="Z51" s="111"/>
      <c r="AA51" s="222">
        <f t="shared" si="19"/>
        <v>0</v>
      </c>
      <c r="AB51" s="109">
        <f t="shared" si="20"/>
        <v>0</v>
      </c>
      <c r="AC51" s="109">
        <f t="shared" si="21"/>
        <v>0</v>
      </c>
      <c r="AD51" s="109">
        <f>IFERROR(LARGE($AG51:AR51,1),0)</f>
        <v>0</v>
      </c>
      <c r="AE51" s="109">
        <f>IFERROR(LARGE($AG51:AR51,2),0)</f>
        <v>0</v>
      </c>
      <c r="AF51" s="109">
        <f>IFERROR(LARGE($AG51:AR51,3),0)</f>
        <v>0</v>
      </c>
      <c r="AG51" s="10"/>
      <c r="AH51" s="10"/>
      <c r="AI51" s="10"/>
      <c r="AJ51" s="10"/>
      <c r="AK51" s="10"/>
      <c r="AL51" s="10"/>
      <c r="AM51" s="10"/>
      <c r="AN51" s="10"/>
      <c r="AO51" s="10"/>
      <c r="AP51" s="80"/>
      <c r="AQ51" s="10"/>
      <c r="AR51" s="10"/>
      <c r="AS51" s="10"/>
      <c r="AT51" s="10"/>
    </row>
    <row r="52" spans="1:46" x14ac:dyDescent="0.3">
      <c r="A52" s="12" t="s">
        <v>1848</v>
      </c>
      <c r="B52" s="12" t="s">
        <v>610</v>
      </c>
      <c r="C52" s="12" t="s">
        <v>611</v>
      </c>
      <c r="D52" s="12" t="s">
        <v>36</v>
      </c>
      <c r="E52" s="43">
        <v>50</v>
      </c>
      <c r="F52" s="8" t="s">
        <v>627</v>
      </c>
      <c r="G52" s="9" t="s">
        <v>628</v>
      </c>
      <c r="H52" s="240">
        <v>36612</v>
      </c>
      <c r="I52" s="326">
        <v>70</v>
      </c>
      <c r="J52" s="326">
        <f>SUM(K52,L52)</f>
        <v>70</v>
      </c>
      <c r="K52" s="240"/>
      <c r="L52" s="276">
        <f t="shared" si="14"/>
        <v>70</v>
      </c>
      <c r="M52" s="277"/>
      <c r="N52" s="13">
        <f t="shared" si="15"/>
        <v>70</v>
      </c>
      <c r="O52" s="140">
        <f>IFERROR(LARGE(T52:Z52, 1),0)</f>
        <v>60</v>
      </c>
      <c r="P52" s="141">
        <f t="shared" si="16"/>
        <v>10</v>
      </c>
      <c r="Q52" s="142">
        <f t="shared" si="17"/>
        <v>0</v>
      </c>
      <c r="R52" s="142">
        <f t="shared" si="18"/>
        <v>0</v>
      </c>
      <c r="S52" s="175">
        <f t="shared" si="13"/>
        <v>0</v>
      </c>
      <c r="T52" s="215">
        <v>10</v>
      </c>
      <c r="U52" s="10"/>
      <c r="V52" s="210">
        <v>60</v>
      </c>
      <c r="W52" s="210"/>
      <c r="X52" s="283"/>
      <c r="Y52" s="10"/>
      <c r="Z52" s="10"/>
      <c r="AA52" s="222">
        <f t="shared" si="19"/>
        <v>0</v>
      </c>
      <c r="AB52" s="109">
        <f t="shared" si="20"/>
        <v>0</v>
      </c>
      <c r="AC52" s="109">
        <f t="shared" si="21"/>
        <v>0</v>
      </c>
      <c r="AD52" s="109">
        <f>IFERROR(LARGE($AG52:BF52,1),0)</f>
        <v>0</v>
      </c>
      <c r="AE52" s="109">
        <f>IFERROR(LARGE($AG52:BF52,2),0)</f>
        <v>0</v>
      </c>
      <c r="AF52" s="109">
        <f>IFERROR(LARGE($AG52:BF52,3),0)</f>
        <v>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1:46" x14ac:dyDescent="0.3">
      <c r="A53" s="12" t="s">
        <v>3023</v>
      </c>
      <c r="B53" s="308" t="s">
        <v>406</v>
      </c>
      <c r="C53" s="12" t="s">
        <v>32</v>
      </c>
      <c r="D53" s="12" t="s">
        <v>44</v>
      </c>
      <c r="E53" s="43">
        <v>51</v>
      </c>
      <c r="F53" s="508" t="s">
        <v>236</v>
      </c>
      <c r="G53" s="430" t="s">
        <v>3024</v>
      </c>
      <c r="H53" s="240">
        <v>37130</v>
      </c>
      <c r="I53" s="326">
        <v>63</v>
      </c>
      <c r="J53" s="326">
        <v>63</v>
      </c>
      <c r="K53" s="317">
        <f>0.5*(L53)</f>
        <v>62.5</v>
      </c>
      <c r="L53" s="321">
        <f t="shared" si="14"/>
        <v>125</v>
      </c>
      <c r="M53" s="10"/>
      <c r="N53" s="500">
        <f t="shared" si="15"/>
        <v>125</v>
      </c>
      <c r="O53" s="140">
        <f>IFERROR(LARGE($T53:Z53, 1),0)</f>
        <v>65</v>
      </c>
      <c r="P53" s="141">
        <f t="shared" si="16"/>
        <v>60</v>
      </c>
      <c r="Q53" s="142">
        <f t="shared" si="17"/>
        <v>0</v>
      </c>
      <c r="R53" s="142">
        <f t="shared" si="18"/>
        <v>0</v>
      </c>
      <c r="S53" s="175">
        <f t="shared" si="13"/>
        <v>0</v>
      </c>
      <c r="T53" s="486"/>
      <c r="U53" s="111"/>
      <c r="V53" s="485">
        <v>60</v>
      </c>
      <c r="W53" s="485"/>
      <c r="X53" s="397"/>
      <c r="Y53" s="111"/>
      <c r="Z53" s="111">
        <v>65</v>
      </c>
      <c r="AA53" s="222">
        <f t="shared" si="19"/>
        <v>0</v>
      </c>
      <c r="AB53" s="109">
        <f t="shared" si="20"/>
        <v>0</v>
      </c>
      <c r="AC53" s="109">
        <f t="shared" si="21"/>
        <v>0</v>
      </c>
      <c r="AD53" s="109">
        <f>IFERROR(LARGE($AG53:AR53,1),0)</f>
        <v>0</v>
      </c>
      <c r="AE53" s="109">
        <f>IFERROR(LARGE($AG53:AR53,2),0)</f>
        <v>0</v>
      </c>
      <c r="AF53" s="109">
        <f>IFERROR(LARGE($AG53:AR53,3),0)</f>
        <v>0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80"/>
      <c r="AQ53" s="10"/>
      <c r="AR53" s="10"/>
      <c r="AS53" s="10"/>
      <c r="AT53" s="10"/>
    </row>
    <row r="54" spans="1:46" x14ac:dyDescent="0.3">
      <c r="A54" s="12" t="s">
        <v>1849</v>
      </c>
      <c r="B54" s="12"/>
      <c r="C54" s="12" t="s">
        <v>1497</v>
      </c>
      <c r="D54" s="12" t="s">
        <v>44</v>
      </c>
      <c r="E54" s="43">
        <v>52</v>
      </c>
      <c r="F54" s="8" t="s">
        <v>560</v>
      </c>
      <c r="G54" s="9" t="s">
        <v>1496</v>
      </c>
      <c r="H54" s="240">
        <v>36787</v>
      </c>
      <c r="I54" s="326">
        <v>60</v>
      </c>
      <c r="J54" s="326">
        <f t="shared" ref="J54:J59" si="22">SUM(K54,L54)</f>
        <v>60</v>
      </c>
      <c r="K54" s="311"/>
      <c r="L54" s="276">
        <f t="shared" si="14"/>
        <v>60</v>
      </c>
      <c r="M54" s="277"/>
      <c r="N54" s="13">
        <f t="shared" si="15"/>
        <v>60</v>
      </c>
      <c r="O54" s="140">
        <f t="shared" ref="O54:O59" si="23">IFERROR(LARGE(T54:Z54, 1),0)</f>
        <v>60</v>
      </c>
      <c r="P54" s="141">
        <f t="shared" si="16"/>
        <v>0</v>
      </c>
      <c r="Q54" s="142">
        <f t="shared" si="17"/>
        <v>0</v>
      </c>
      <c r="R54" s="142">
        <f t="shared" si="18"/>
        <v>0</v>
      </c>
      <c r="S54" s="175">
        <f t="shared" si="13"/>
        <v>0</v>
      </c>
      <c r="T54" s="295"/>
      <c r="U54" s="10"/>
      <c r="V54" s="210">
        <v>60</v>
      </c>
      <c r="W54" s="210"/>
      <c r="X54" s="283"/>
      <c r="Y54" s="10"/>
      <c r="Z54" s="10"/>
      <c r="AA54" s="222">
        <f t="shared" si="19"/>
        <v>0</v>
      </c>
      <c r="AB54" s="109">
        <f t="shared" si="20"/>
        <v>0</v>
      </c>
      <c r="AC54" s="109">
        <f t="shared" si="21"/>
        <v>0</v>
      </c>
      <c r="AD54" s="109">
        <f>IFERROR(LARGE($AG54:BF54,1),0)</f>
        <v>0</v>
      </c>
      <c r="AE54" s="109">
        <f>IFERROR(LARGE($AG54:BF54,2),0)</f>
        <v>0</v>
      </c>
      <c r="AF54" s="109">
        <f>IFERROR(LARGE($AG54:BF54,3),0)</f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1:46" x14ac:dyDescent="0.3">
      <c r="A55" s="12" t="s">
        <v>1853</v>
      </c>
      <c r="B55" s="12"/>
      <c r="C55" s="12" t="s">
        <v>66</v>
      </c>
      <c r="D55" s="12" t="s">
        <v>37</v>
      </c>
      <c r="E55" s="43">
        <v>53</v>
      </c>
      <c r="F55" s="8" t="s">
        <v>1490</v>
      </c>
      <c r="G55" s="9" t="s">
        <v>1489</v>
      </c>
      <c r="H55" s="240">
        <v>36708</v>
      </c>
      <c r="I55" s="326">
        <v>60</v>
      </c>
      <c r="J55" s="326">
        <f t="shared" si="22"/>
        <v>60</v>
      </c>
      <c r="K55" s="311"/>
      <c r="L55" s="276">
        <f t="shared" si="14"/>
        <v>60</v>
      </c>
      <c r="M55" s="277"/>
      <c r="N55" s="13">
        <f t="shared" si="15"/>
        <v>60</v>
      </c>
      <c r="O55" s="140">
        <f t="shared" si="23"/>
        <v>60</v>
      </c>
      <c r="P55" s="141">
        <f t="shared" si="16"/>
        <v>0</v>
      </c>
      <c r="Q55" s="142">
        <f t="shared" si="17"/>
        <v>0</v>
      </c>
      <c r="R55" s="142">
        <f t="shared" si="18"/>
        <v>0</v>
      </c>
      <c r="S55" s="175">
        <f t="shared" si="13"/>
        <v>0</v>
      </c>
      <c r="T55" s="295"/>
      <c r="U55" s="10"/>
      <c r="V55" s="210">
        <v>60</v>
      </c>
      <c r="W55" s="210"/>
      <c r="X55" s="283"/>
      <c r="Y55" s="10"/>
      <c r="Z55" s="10"/>
      <c r="AA55" s="222">
        <f t="shared" si="19"/>
        <v>0</v>
      </c>
      <c r="AB55" s="109">
        <f t="shared" si="20"/>
        <v>0</v>
      </c>
      <c r="AC55" s="109">
        <f t="shared" si="21"/>
        <v>0</v>
      </c>
      <c r="AD55" s="109">
        <f>IFERROR(LARGE($AG55:BF55,1),0)</f>
        <v>0</v>
      </c>
      <c r="AE55" s="109">
        <f>IFERROR(LARGE($AG55:BF55,2),0)</f>
        <v>0</v>
      </c>
      <c r="AF55" s="109">
        <f>IFERROR(LARGE($AG55:BF55,3),0)</f>
        <v>0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</row>
    <row r="56" spans="1:46" x14ac:dyDescent="0.3">
      <c r="A56" s="12" t="s">
        <v>1850</v>
      </c>
      <c r="B56" s="12"/>
      <c r="C56" s="12" t="s">
        <v>139</v>
      </c>
      <c r="D56" s="12" t="s">
        <v>48</v>
      </c>
      <c r="E56" s="43">
        <v>54</v>
      </c>
      <c r="F56" s="8" t="s">
        <v>1429</v>
      </c>
      <c r="G56" s="9" t="s">
        <v>1428</v>
      </c>
      <c r="H56" s="240">
        <v>36664</v>
      </c>
      <c r="I56" s="326">
        <v>60</v>
      </c>
      <c r="J56" s="326">
        <f t="shared" si="22"/>
        <v>60</v>
      </c>
      <c r="K56" s="311"/>
      <c r="L56" s="276">
        <f t="shared" si="14"/>
        <v>60</v>
      </c>
      <c r="M56" s="277"/>
      <c r="N56" s="13">
        <f t="shared" si="15"/>
        <v>60</v>
      </c>
      <c r="O56" s="140">
        <f t="shared" si="23"/>
        <v>60</v>
      </c>
      <c r="P56" s="141">
        <f t="shared" si="16"/>
        <v>0</v>
      </c>
      <c r="Q56" s="142">
        <f t="shared" si="17"/>
        <v>0</v>
      </c>
      <c r="R56" s="142">
        <f t="shared" si="18"/>
        <v>0</v>
      </c>
      <c r="S56" s="175">
        <f t="shared" si="13"/>
        <v>0</v>
      </c>
      <c r="T56" s="215"/>
      <c r="U56" s="10"/>
      <c r="V56" s="210">
        <v>60</v>
      </c>
      <c r="W56" s="210"/>
      <c r="X56" s="283"/>
      <c r="Y56" s="10"/>
      <c r="Z56" s="10"/>
      <c r="AA56" s="222">
        <f t="shared" si="19"/>
        <v>0</v>
      </c>
      <c r="AB56" s="109">
        <f t="shared" si="20"/>
        <v>0</v>
      </c>
      <c r="AC56" s="109">
        <f t="shared" si="21"/>
        <v>0</v>
      </c>
      <c r="AD56" s="109">
        <f>IFERROR(LARGE($AG56:BF56,1),0)</f>
        <v>0</v>
      </c>
      <c r="AE56" s="109">
        <f>IFERROR(LARGE($AG56:BF56,2),0)</f>
        <v>0</v>
      </c>
      <c r="AF56" s="109">
        <f>IFERROR(LARGE($AG56:BF56,3),0)</f>
        <v>0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1:46" x14ac:dyDescent="0.3">
      <c r="A57" s="12" t="s">
        <v>1851</v>
      </c>
      <c r="B57" s="12"/>
      <c r="C57" s="12" t="s">
        <v>1163</v>
      </c>
      <c r="D57" s="12" t="s">
        <v>36</v>
      </c>
      <c r="E57" s="43">
        <v>55</v>
      </c>
      <c r="F57" s="8" t="s">
        <v>1162</v>
      </c>
      <c r="G57" s="9" t="s">
        <v>1161</v>
      </c>
      <c r="H57" s="240">
        <v>36636</v>
      </c>
      <c r="I57" s="326">
        <v>60</v>
      </c>
      <c r="J57" s="326">
        <f t="shared" si="22"/>
        <v>60</v>
      </c>
      <c r="K57" s="240"/>
      <c r="L57" s="276">
        <f t="shared" si="14"/>
        <v>60</v>
      </c>
      <c r="M57" s="277"/>
      <c r="N57" s="13">
        <f t="shared" si="15"/>
        <v>60</v>
      </c>
      <c r="O57" s="140">
        <f t="shared" si="23"/>
        <v>60</v>
      </c>
      <c r="P57" s="141">
        <f t="shared" si="16"/>
        <v>0</v>
      </c>
      <c r="Q57" s="142">
        <f t="shared" si="17"/>
        <v>0</v>
      </c>
      <c r="R57" s="142">
        <f t="shared" si="18"/>
        <v>0</v>
      </c>
      <c r="S57" s="175">
        <f t="shared" ref="S57:S88" si="24">IFERROR(LARGE(AA57:AF57,3),0)</f>
        <v>0</v>
      </c>
      <c r="T57" s="215"/>
      <c r="U57" s="10"/>
      <c r="V57" s="210">
        <v>60</v>
      </c>
      <c r="W57" s="210"/>
      <c r="X57" s="283">
        <v>0</v>
      </c>
      <c r="Y57" s="10"/>
      <c r="Z57" s="10"/>
      <c r="AA57" s="222">
        <f t="shared" si="19"/>
        <v>0</v>
      </c>
      <c r="AB57" s="109">
        <f t="shared" si="20"/>
        <v>0</v>
      </c>
      <c r="AC57" s="109">
        <f t="shared" si="21"/>
        <v>0</v>
      </c>
      <c r="AD57" s="109">
        <f>IFERROR(LARGE($AG57:BF57,1),0)</f>
        <v>0</v>
      </c>
      <c r="AE57" s="109">
        <f>IFERROR(LARGE($AG57:BF57,2),0)</f>
        <v>0</v>
      </c>
      <c r="AF57" s="109">
        <f>IFERROR(LARGE($AG57:BF57,3),0)</f>
        <v>0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</row>
    <row r="58" spans="1:46" x14ac:dyDescent="0.3">
      <c r="A58" s="12" t="s">
        <v>1852</v>
      </c>
      <c r="B58" s="12" t="s">
        <v>476</v>
      </c>
      <c r="C58" s="12" t="s">
        <v>240</v>
      </c>
      <c r="D58" s="12" t="s">
        <v>46</v>
      </c>
      <c r="E58" s="43">
        <v>56</v>
      </c>
      <c r="F58" s="8" t="s">
        <v>238</v>
      </c>
      <c r="G58" s="9" t="s">
        <v>919</v>
      </c>
      <c r="H58" s="240">
        <v>36626</v>
      </c>
      <c r="I58" s="326">
        <v>60</v>
      </c>
      <c r="J58" s="326">
        <f t="shared" si="22"/>
        <v>60</v>
      </c>
      <c r="K58" s="240"/>
      <c r="L58" s="276">
        <f t="shared" si="14"/>
        <v>60</v>
      </c>
      <c r="M58" s="277"/>
      <c r="N58" s="13">
        <f t="shared" si="15"/>
        <v>60</v>
      </c>
      <c r="O58" s="141">
        <f t="shared" si="23"/>
        <v>60</v>
      </c>
      <c r="P58" s="141">
        <f t="shared" si="16"/>
        <v>0</v>
      </c>
      <c r="Q58" s="142">
        <f t="shared" si="17"/>
        <v>0</v>
      </c>
      <c r="R58" s="142">
        <f t="shared" si="18"/>
        <v>0</v>
      </c>
      <c r="S58" s="142">
        <f t="shared" si="24"/>
        <v>0</v>
      </c>
      <c r="T58" s="80"/>
      <c r="U58" s="84">
        <v>0</v>
      </c>
      <c r="V58" s="210">
        <v>60</v>
      </c>
      <c r="W58" s="210"/>
      <c r="X58" s="283"/>
      <c r="Y58" s="10"/>
      <c r="Z58" s="10"/>
      <c r="AA58" s="109">
        <f t="shared" si="19"/>
        <v>0</v>
      </c>
      <c r="AB58" s="109">
        <f t="shared" si="20"/>
        <v>0</v>
      </c>
      <c r="AC58" s="109">
        <f t="shared" si="21"/>
        <v>0</v>
      </c>
      <c r="AD58" s="109">
        <f>IFERROR(LARGE($AG58:BF58,1),0)</f>
        <v>0</v>
      </c>
      <c r="AE58" s="109">
        <f>IFERROR(LARGE($AG58:BF58,2),0)</f>
        <v>0</v>
      </c>
      <c r="AF58" s="109">
        <f>IFERROR(LARGE($AG58:BF58,3),0)</f>
        <v>0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6" x14ac:dyDescent="0.3">
      <c r="A59" s="366" t="s">
        <v>1854</v>
      </c>
      <c r="B59" s="366"/>
      <c r="C59" s="366" t="s">
        <v>170</v>
      </c>
      <c r="D59" s="366" t="s">
        <v>37</v>
      </c>
      <c r="E59" s="43">
        <v>57</v>
      </c>
      <c r="F59" s="367" t="s">
        <v>616</v>
      </c>
      <c r="G59" s="368" t="s">
        <v>1488</v>
      </c>
      <c r="H59" s="309">
        <v>36551</v>
      </c>
      <c r="I59" s="327">
        <v>60</v>
      </c>
      <c r="J59" s="327">
        <f t="shared" si="22"/>
        <v>60</v>
      </c>
      <c r="K59" s="309"/>
      <c r="L59" s="320">
        <f t="shared" si="14"/>
        <v>60</v>
      </c>
      <c r="M59" s="369"/>
      <c r="N59" s="88">
        <f t="shared" si="15"/>
        <v>60</v>
      </c>
      <c r="O59" s="370">
        <f t="shared" si="23"/>
        <v>60</v>
      </c>
      <c r="P59" s="370">
        <f t="shared" si="16"/>
        <v>0</v>
      </c>
      <c r="Q59" s="371">
        <f t="shared" si="17"/>
        <v>0</v>
      </c>
      <c r="R59" s="371">
        <f t="shared" si="18"/>
        <v>0</v>
      </c>
      <c r="S59" s="407">
        <f t="shared" si="24"/>
        <v>0</v>
      </c>
      <c r="T59" s="504"/>
      <c r="U59" s="119"/>
      <c r="V59" s="509">
        <v>60</v>
      </c>
      <c r="W59" s="509"/>
      <c r="X59" s="436"/>
      <c r="Y59" s="119"/>
      <c r="Z59" s="437"/>
      <c r="AA59" s="187">
        <f t="shared" si="19"/>
        <v>0</v>
      </c>
      <c r="AB59" s="188">
        <f t="shared" si="20"/>
        <v>0</v>
      </c>
      <c r="AC59" s="188">
        <f t="shared" si="21"/>
        <v>0</v>
      </c>
      <c r="AD59" s="188">
        <f>IFERROR(LARGE($AG59:BF59,1),0)</f>
        <v>0</v>
      </c>
      <c r="AE59" s="188">
        <f>IFERROR(LARGE($AG59:BF59,2),0)</f>
        <v>0</v>
      </c>
      <c r="AF59" s="188">
        <f>IFERROR(LARGE($AG59:BF59,3),0)</f>
        <v>0</v>
      </c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</row>
    <row r="60" spans="1:46" x14ac:dyDescent="0.3">
      <c r="A60" s="12" t="s">
        <v>3005</v>
      </c>
      <c r="B60" s="308" t="s">
        <v>435</v>
      </c>
      <c r="C60" s="12" t="s">
        <v>27</v>
      </c>
      <c r="D60" s="12" t="s">
        <v>43</v>
      </c>
      <c r="E60" s="43">
        <v>58</v>
      </c>
      <c r="F60" s="508" t="s">
        <v>546</v>
      </c>
      <c r="G60" s="430" t="s">
        <v>3006</v>
      </c>
      <c r="H60" s="240">
        <v>37060</v>
      </c>
      <c r="I60" s="327">
        <v>55</v>
      </c>
      <c r="J60" s="327">
        <v>55</v>
      </c>
      <c r="K60" s="315">
        <f>0.5*(L60)</f>
        <v>55</v>
      </c>
      <c r="L60" s="303">
        <f t="shared" si="14"/>
        <v>110</v>
      </c>
      <c r="M60" s="10"/>
      <c r="N60" s="500">
        <f t="shared" si="15"/>
        <v>110</v>
      </c>
      <c r="O60" s="141">
        <f>IFERROR(LARGE($T60:Z60, 1),0)</f>
        <v>110</v>
      </c>
      <c r="P60" s="141">
        <f t="shared" si="16"/>
        <v>0</v>
      </c>
      <c r="Q60" s="142">
        <f t="shared" si="17"/>
        <v>0</v>
      </c>
      <c r="R60" s="142">
        <f t="shared" si="18"/>
        <v>0</v>
      </c>
      <c r="S60" s="144">
        <f t="shared" si="24"/>
        <v>0</v>
      </c>
      <c r="T60" s="129"/>
      <c r="U60" s="111"/>
      <c r="V60" s="485">
        <v>110</v>
      </c>
      <c r="W60" s="485"/>
      <c r="X60" s="397"/>
      <c r="Y60" s="111"/>
      <c r="Z60" s="338"/>
      <c r="AA60" s="108">
        <f t="shared" si="19"/>
        <v>0</v>
      </c>
      <c r="AB60" s="109">
        <f t="shared" si="20"/>
        <v>0</v>
      </c>
      <c r="AC60" s="109">
        <f t="shared" si="21"/>
        <v>0</v>
      </c>
      <c r="AD60" s="109">
        <f>IFERROR(LARGE($AG60:AR60,1),0)</f>
        <v>0</v>
      </c>
      <c r="AE60" s="109">
        <f>IFERROR(LARGE($AG60:AR60,2),0)</f>
        <v>0</v>
      </c>
      <c r="AF60" s="109">
        <f>IFERROR(LARGE($AG60:AR60,3),0)</f>
        <v>0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80"/>
      <c r="AQ60" s="10"/>
      <c r="AR60" s="10"/>
    </row>
    <row r="61" spans="1:46" x14ac:dyDescent="0.3">
      <c r="A61" s="12" t="s">
        <v>1864</v>
      </c>
      <c r="B61" s="12" t="s">
        <v>459</v>
      </c>
      <c r="C61" s="12" t="s">
        <v>460</v>
      </c>
      <c r="D61" s="12" t="s">
        <v>36</v>
      </c>
      <c r="E61" s="43">
        <v>59</v>
      </c>
      <c r="F61" s="8" t="s">
        <v>552</v>
      </c>
      <c r="G61" s="9" t="s">
        <v>637</v>
      </c>
      <c r="H61" s="240">
        <v>36782</v>
      </c>
      <c r="I61" s="327">
        <v>55</v>
      </c>
      <c r="J61" s="327">
        <f>SUM(K61,L61)</f>
        <v>55</v>
      </c>
      <c r="K61" s="325"/>
      <c r="L61" s="320">
        <f t="shared" si="14"/>
        <v>55</v>
      </c>
      <c r="M61" s="277">
        <v>10</v>
      </c>
      <c r="N61" s="13">
        <f t="shared" si="15"/>
        <v>45</v>
      </c>
      <c r="O61" s="141">
        <f>IFERROR(LARGE(T61:Z61, 1),0)</f>
        <v>45</v>
      </c>
      <c r="P61" s="141">
        <f t="shared" si="16"/>
        <v>0</v>
      </c>
      <c r="Q61" s="142">
        <f t="shared" si="17"/>
        <v>0</v>
      </c>
      <c r="R61" s="142">
        <f t="shared" si="18"/>
        <v>0</v>
      </c>
      <c r="S61" s="144">
        <f t="shared" si="24"/>
        <v>0</v>
      </c>
      <c r="T61" s="75">
        <v>0</v>
      </c>
      <c r="U61" s="10"/>
      <c r="V61" s="210"/>
      <c r="W61" s="210"/>
      <c r="X61" s="283"/>
      <c r="Y61" s="10">
        <v>45</v>
      </c>
      <c r="Z61" s="354"/>
      <c r="AA61" s="108">
        <f t="shared" si="19"/>
        <v>0</v>
      </c>
      <c r="AB61" s="109">
        <f t="shared" si="20"/>
        <v>0</v>
      </c>
      <c r="AC61" s="109">
        <f t="shared" si="21"/>
        <v>0</v>
      </c>
      <c r="AD61" s="109">
        <f>IFERROR(LARGE($AG61:BF61,1),0)</f>
        <v>0</v>
      </c>
      <c r="AE61" s="109">
        <f>IFERROR(LARGE($AG61:BF61,2),0)</f>
        <v>0</v>
      </c>
      <c r="AF61" s="109">
        <f>IFERROR(LARGE($AG61:BF61,3),0)</f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6" x14ac:dyDescent="0.3">
      <c r="A62" s="12" t="s">
        <v>2997</v>
      </c>
      <c r="B62" s="308" t="s">
        <v>321</v>
      </c>
      <c r="C62" s="12" t="s">
        <v>35</v>
      </c>
      <c r="D62" s="12" t="s">
        <v>36</v>
      </c>
      <c r="E62" s="43">
        <v>60</v>
      </c>
      <c r="F62" s="508" t="s">
        <v>217</v>
      </c>
      <c r="G62" s="430" t="s">
        <v>2943</v>
      </c>
      <c r="H62" s="240">
        <v>37041</v>
      </c>
      <c r="I62" s="327">
        <v>53</v>
      </c>
      <c r="J62" s="327">
        <v>53</v>
      </c>
      <c r="K62" s="315">
        <f>0.5*(L62)</f>
        <v>52.5</v>
      </c>
      <c r="L62" s="303">
        <f t="shared" si="14"/>
        <v>105</v>
      </c>
      <c r="M62" s="10">
        <v>40</v>
      </c>
      <c r="N62" s="500">
        <f t="shared" si="15"/>
        <v>65</v>
      </c>
      <c r="O62" s="141">
        <f>IFERROR(LARGE($T62:Z62, 1),0)</f>
        <v>65</v>
      </c>
      <c r="P62" s="141">
        <f t="shared" si="16"/>
        <v>0</v>
      </c>
      <c r="Q62" s="142">
        <f t="shared" si="17"/>
        <v>0</v>
      </c>
      <c r="R62" s="142">
        <f t="shared" si="18"/>
        <v>0</v>
      </c>
      <c r="S62" s="144">
        <f t="shared" si="24"/>
        <v>0</v>
      </c>
      <c r="T62" s="395">
        <v>65</v>
      </c>
      <c r="U62" s="111"/>
      <c r="V62" s="485"/>
      <c r="W62" s="485"/>
      <c r="X62" s="397"/>
      <c r="Y62" s="111"/>
      <c r="Z62" s="338"/>
      <c r="AA62" s="108">
        <f t="shared" si="19"/>
        <v>0</v>
      </c>
      <c r="AB62" s="109">
        <f t="shared" si="20"/>
        <v>0</v>
      </c>
      <c r="AC62" s="109">
        <f t="shared" si="21"/>
        <v>0</v>
      </c>
      <c r="AD62" s="109">
        <f>IFERROR(LARGE($AG62:AR62,1),0)</f>
        <v>0</v>
      </c>
      <c r="AE62" s="109">
        <f>IFERROR(LARGE($AG62:AR62,2),0)</f>
        <v>0</v>
      </c>
      <c r="AF62" s="109">
        <f>IFERROR(LARGE($AG62:AR62,3),0)</f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80"/>
      <c r="AQ62" s="10"/>
      <c r="AR62" s="10"/>
    </row>
    <row r="63" spans="1:46" x14ac:dyDescent="0.3">
      <c r="A63" s="12" t="s">
        <v>2972</v>
      </c>
      <c r="B63" s="308" t="s">
        <v>2156</v>
      </c>
      <c r="C63" s="12" t="s">
        <v>1124</v>
      </c>
      <c r="D63" s="12" t="s">
        <v>1077</v>
      </c>
      <c r="E63" s="43">
        <v>61</v>
      </c>
      <c r="F63" s="508" t="s">
        <v>898</v>
      </c>
      <c r="G63" s="430" t="s">
        <v>2973</v>
      </c>
      <c r="H63" s="240">
        <v>36900</v>
      </c>
      <c r="I63" s="327">
        <v>49</v>
      </c>
      <c r="J63" s="327">
        <v>49</v>
      </c>
      <c r="K63" s="318">
        <f>0.5*(L63)</f>
        <v>49</v>
      </c>
      <c r="L63" s="303">
        <f t="shared" si="14"/>
        <v>98</v>
      </c>
      <c r="M63" s="10">
        <v>30</v>
      </c>
      <c r="N63" s="500">
        <f t="shared" si="15"/>
        <v>68</v>
      </c>
      <c r="O63" s="141">
        <f>IFERROR(LARGE($T63:Z63, 1),0)</f>
        <v>60</v>
      </c>
      <c r="P63" s="141">
        <f t="shared" si="16"/>
        <v>0</v>
      </c>
      <c r="Q63" s="142">
        <f t="shared" si="17"/>
        <v>8</v>
      </c>
      <c r="R63" s="142">
        <f t="shared" si="18"/>
        <v>0</v>
      </c>
      <c r="S63" s="144">
        <f t="shared" si="24"/>
        <v>0</v>
      </c>
      <c r="T63" s="395">
        <v>0</v>
      </c>
      <c r="U63" s="111">
        <v>0</v>
      </c>
      <c r="V63" s="485">
        <v>60</v>
      </c>
      <c r="W63" s="485"/>
      <c r="X63" s="397"/>
      <c r="Y63" s="111"/>
      <c r="Z63" s="338"/>
      <c r="AA63" s="108">
        <f t="shared" si="19"/>
        <v>0</v>
      </c>
      <c r="AB63" s="109">
        <f t="shared" si="20"/>
        <v>0</v>
      </c>
      <c r="AC63" s="109">
        <f t="shared" si="21"/>
        <v>0</v>
      </c>
      <c r="AD63" s="109">
        <f>IFERROR(LARGE($AG63:AR63,1),0)</f>
        <v>8</v>
      </c>
      <c r="AE63" s="109">
        <f>IFERROR(LARGE($AG63:AR63,2),0)</f>
        <v>0</v>
      </c>
      <c r="AF63" s="109">
        <f>IFERROR(LARGE($AG63:AR63,3),0)</f>
        <v>0</v>
      </c>
      <c r="AG63" s="10">
        <v>0</v>
      </c>
      <c r="AH63" s="10">
        <v>8</v>
      </c>
      <c r="AI63" s="10"/>
      <c r="AJ63" s="10"/>
      <c r="AK63" s="10"/>
      <c r="AL63" s="10"/>
      <c r="AM63" s="10"/>
      <c r="AN63" s="10"/>
      <c r="AO63" s="10"/>
      <c r="AP63" s="80"/>
      <c r="AQ63" s="10"/>
      <c r="AR63" s="10"/>
    </row>
    <row r="64" spans="1:46" x14ac:dyDescent="0.3">
      <c r="A64" s="12" t="s">
        <v>3021</v>
      </c>
      <c r="B64" s="308" t="s">
        <v>380</v>
      </c>
      <c r="C64" s="12" t="s">
        <v>167</v>
      </c>
      <c r="D64" s="12" t="s">
        <v>44</v>
      </c>
      <c r="E64" s="43">
        <v>62</v>
      </c>
      <c r="F64" s="508" t="s">
        <v>2064</v>
      </c>
      <c r="G64" s="430" t="s">
        <v>3022</v>
      </c>
      <c r="H64" s="240">
        <v>37122</v>
      </c>
      <c r="I64" s="327">
        <v>48</v>
      </c>
      <c r="J64" s="327">
        <v>48</v>
      </c>
      <c r="K64" s="315">
        <f>0.5*(L64)</f>
        <v>47.5</v>
      </c>
      <c r="L64" s="303">
        <f t="shared" si="14"/>
        <v>95</v>
      </c>
      <c r="M64" s="10">
        <v>20</v>
      </c>
      <c r="N64" s="500">
        <f t="shared" si="15"/>
        <v>75</v>
      </c>
      <c r="O64" s="141">
        <f>IFERROR(LARGE($T64:Z64, 1),0)</f>
        <v>60</v>
      </c>
      <c r="P64" s="141">
        <f t="shared" si="16"/>
        <v>15</v>
      </c>
      <c r="Q64" s="142">
        <f t="shared" si="17"/>
        <v>0</v>
      </c>
      <c r="R64" s="142">
        <f t="shared" si="18"/>
        <v>0</v>
      </c>
      <c r="S64" s="144">
        <f t="shared" si="24"/>
        <v>0</v>
      </c>
      <c r="T64" s="129"/>
      <c r="U64" s="111"/>
      <c r="V64" s="485">
        <v>60</v>
      </c>
      <c r="W64" s="485"/>
      <c r="X64" s="397">
        <v>15</v>
      </c>
      <c r="Y64" s="111"/>
      <c r="Z64" s="338"/>
      <c r="AA64" s="108">
        <f t="shared" si="19"/>
        <v>0</v>
      </c>
      <c r="AB64" s="109">
        <f t="shared" si="20"/>
        <v>0</v>
      </c>
      <c r="AC64" s="109">
        <f t="shared" si="21"/>
        <v>0</v>
      </c>
      <c r="AD64" s="109">
        <f>IFERROR(LARGE($AG64:AR64,1),0)</f>
        <v>0</v>
      </c>
      <c r="AE64" s="109">
        <f>IFERROR(LARGE($AG64:AR64,2),0)</f>
        <v>0</v>
      </c>
      <c r="AF64" s="109">
        <f>IFERROR(LARGE($AG64:AR64,3),0)</f>
        <v>0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80"/>
      <c r="AQ64" s="10"/>
      <c r="AR64" s="10"/>
    </row>
    <row r="65" spans="1:44" x14ac:dyDescent="0.3">
      <c r="A65" s="12" t="s">
        <v>1857</v>
      </c>
      <c r="B65" s="12"/>
      <c r="C65" s="12" t="s">
        <v>1353</v>
      </c>
      <c r="D65" s="12" t="s">
        <v>36</v>
      </c>
      <c r="E65" s="43">
        <v>63</v>
      </c>
      <c r="F65" s="8" t="s">
        <v>245</v>
      </c>
      <c r="G65" s="9" t="s">
        <v>1352</v>
      </c>
      <c r="H65" s="240">
        <v>36621</v>
      </c>
      <c r="I65" s="327">
        <v>45</v>
      </c>
      <c r="J65" s="327">
        <f>SUM(K65,L65)</f>
        <v>45</v>
      </c>
      <c r="K65" s="309"/>
      <c r="L65" s="320">
        <f t="shared" si="14"/>
        <v>45</v>
      </c>
      <c r="M65" s="277"/>
      <c r="N65" s="13">
        <f t="shared" si="15"/>
        <v>45</v>
      </c>
      <c r="O65" s="141">
        <f>IFERROR(LARGE(T65:Z65, 1),0)</f>
        <v>45</v>
      </c>
      <c r="P65" s="141">
        <f t="shared" si="16"/>
        <v>0</v>
      </c>
      <c r="Q65" s="142">
        <f t="shared" si="17"/>
        <v>0</v>
      </c>
      <c r="R65" s="142">
        <f t="shared" si="18"/>
        <v>0</v>
      </c>
      <c r="S65" s="144">
        <f t="shared" si="24"/>
        <v>0</v>
      </c>
      <c r="T65" s="75"/>
      <c r="U65" s="10"/>
      <c r="V65" s="210">
        <v>45</v>
      </c>
      <c r="W65" s="210"/>
      <c r="X65" s="283"/>
      <c r="Y65" s="10"/>
      <c r="Z65" s="354"/>
      <c r="AA65" s="108">
        <f t="shared" si="19"/>
        <v>0</v>
      </c>
      <c r="AB65" s="109">
        <f t="shared" si="20"/>
        <v>0</v>
      </c>
      <c r="AC65" s="109">
        <f t="shared" si="21"/>
        <v>0</v>
      </c>
      <c r="AD65" s="109">
        <f>IFERROR(LARGE($AG65:BF65,1),0)</f>
        <v>0</v>
      </c>
      <c r="AE65" s="109">
        <f>IFERROR(LARGE($AG65:BF65,2),0)</f>
        <v>0</v>
      </c>
      <c r="AF65" s="109">
        <f>IFERROR(LARGE($AG65:BF65,3),0)</f>
        <v>0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</row>
    <row r="66" spans="1:44" x14ac:dyDescent="0.3">
      <c r="A66" s="12" t="s">
        <v>3053</v>
      </c>
      <c r="B66" s="308" t="s">
        <v>2329</v>
      </c>
      <c r="C66" s="12" t="s">
        <v>151</v>
      </c>
      <c r="D66" s="12" t="s">
        <v>40</v>
      </c>
      <c r="E66" s="43">
        <v>64</v>
      </c>
      <c r="F66" s="508" t="s">
        <v>3054</v>
      </c>
      <c r="G66" s="430" t="s">
        <v>6</v>
      </c>
      <c r="H66" s="240">
        <v>37204</v>
      </c>
      <c r="I66" s="327">
        <v>40</v>
      </c>
      <c r="J66" s="327">
        <v>40</v>
      </c>
      <c r="K66" s="315">
        <f>0.5*(L66)</f>
        <v>40</v>
      </c>
      <c r="L66" s="303">
        <f t="shared" si="14"/>
        <v>80</v>
      </c>
      <c r="M66" s="10">
        <v>20</v>
      </c>
      <c r="N66" s="500">
        <f t="shared" si="15"/>
        <v>60</v>
      </c>
      <c r="O66" s="141">
        <f>IFERROR(LARGE($T66:Z66, 1),0)</f>
        <v>60</v>
      </c>
      <c r="P66" s="141">
        <f t="shared" si="16"/>
        <v>0</v>
      </c>
      <c r="Q66" s="142">
        <f t="shared" si="17"/>
        <v>0</v>
      </c>
      <c r="R66" s="142">
        <f t="shared" si="18"/>
        <v>0</v>
      </c>
      <c r="S66" s="144">
        <f t="shared" si="24"/>
        <v>0</v>
      </c>
      <c r="T66" s="129"/>
      <c r="U66" s="111"/>
      <c r="V66" s="485">
        <v>60</v>
      </c>
      <c r="W66" s="485"/>
      <c r="X66" s="397"/>
      <c r="Y66" s="111"/>
      <c r="Z66" s="338"/>
      <c r="AA66" s="108">
        <f t="shared" si="19"/>
        <v>0</v>
      </c>
      <c r="AB66" s="109">
        <f t="shared" si="20"/>
        <v>0</v>
      </c>
      <c r="AC66" s="109">
        <f t="shared" si="21"/>
        <v>0</v>
      </c>
      <c r="AD66" s="109">
        <f>IFERROR(LARGE($AG66:AR66,1),0)</f>
        <v>0</v>
      </c>
      <c r="AE66" s="109">
        <f>IFERROR(LARGE($AG66:AR66,2),0)</f>
        <v>0</v>
      </c>
      <c r="AF66" s="109">
        <f>IFERROR(LARGE($AG66:AR66,3),0)</f>
        <v>0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80"/>
      <c r="AQ66" s="10"/>
      <c r="AR66" s="10"/>
    </row>
    <row r="67" spans="1:44" x14ac:dyDescent="0.3">
      <c r="A67" s="11"/>
      <c r="B67" s="11"/>
      <c r="C67" s="11"/>
      <c r="D67" s="79" t="s">
        <v>1077</v>
      </c>
      <c r="E67" s="43">
        <v>65</v>
      </c>
      <c r="F67" s="8" t="s">
        <v>1126</v>
      </c>
      <c r="G67" s="9" t="s">
        <v>2043</v>
      </c>
      <c r="H67" s="240">
        <v>36408</v>
      </c>
      <c r="I67" s="327">
        <v>40</v>
      </c>
      <c r="J67" s="327">
        <f>SUM(K67,L67)</f>
        <v>40</v>
      </c>
      <c r="K67" s="309"/>
      <c r="L67" s="320">
        <f t="shared" ref="L67:L98" si="25">SUM(M67:N67)</f>
        <v>40</v>
      </c>
      <c r="M67" s="277">
        <v>40</v>
      </c>
      <c r="N67" s="13">
        <f t="shared" ref="N67:N98" si="26">SUM(O67:S67)</f>
        <v>0</v>
      </c>
      <c r="O67" s="141">
        <f>IFERROR(LARGE(T67:Z67, 1),0)</f>
        <v>0</v>
      </c>
      <c r="P67" s="141">
        <f t="shared" ref="P67:P99" si="27">IFERROR(LARGE(T67:Z67, 2),0)</f>
        <v>0</v>
      </c>
      <c r="Q67" s="142">
        <f t="shared" ref="Q67:Q99" si="28">IFERROR(LARGE(AA67:AF67,1),0)</f>
        <v>0</v>
      </c>
      <c r="R67" s="142">
        <f t="shared" ref="R67:R99" si="29">IFERROR(LARGE(AA67:AF67,2),0)</f>
        <v>0</v>
      </c>
      <c r="S67" s="144">
        <f t="shared" si="24"/>
        <v>0</v>
      </c>
      <c r="T67" s="75"/>
      <c r="U67" s="10"/>
      <c r="V67" s="210"/>
      <c r="W67" s="210"/>
      <c r="X67" s="283"/>
      <c r="Y67" s="10"/>
      <c r="Z67" s="354"/>
      <c r="AA67" s="108">
        <f t="shared" ref="AA67:AA99" si="30">IFERROR(LARGE($T67:$Z67,3), 0)</f>
        <v>0</v>
      </c>
      <c r="AB67" s="109">
        <f t="shared" ref="AB67:AB99" si="31">IFERROR(LARGE($T67:$Z67,4),)</f>
        <v>0</v>
      </c>
      <c r="AC67" s="109">
        <f t="shared" ref="AC67:AC99" si="32">IFERROR(LARGE($T67:$Z67,5),0)</f>
        <v>0</v>
      </c>
      <c r="AD67" s="109">
        <f>IFERROR(LARGE($AG67:BF67,1),0)</f>
        <v>0</v>
      </c>
      <c r="AE67" s="109">
        <f>IFERROR(LARGE($AG67:BF67,2),0)</f>
        <v>0</v>
      </c>
      <c r="AF67" s="109">
        <f>IFERROR(LARGE($AG67:BF67,3),0)</f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</row>
    <row r="68" spans="1:44" x14ac:dyDescent="0.3">
      <c r="A68" s="12" t="s">
        <v>1862</v>
      </c>
      <c r="B68" s="12" t="s">
        <v>549</v>
      </c>
      <c r="C68" s="12" t="s">
        <v>550</v>
      </c>
      <c r="D68" s="12" t="s">
        <v>1077</v>
      </c>
      <c r="E68" s="43">
        <v>66</v>
      </c>
      <c r="F68" s="8" t="s">
        <v>218</v>
      </c>
      <c r="G68" s="9" t="s">
        <v>603</v>
      </c>
      <c r="H68" s="240">
        <v>36250</v>
      </c>
      <c r="I68" s="327">
        <v>40</v>
      </c>
      <c r="J68" s="327">
        <f>SUM(K68,L68)</f>
        <v>40</v>
      </c>
      <c r="K68" s="309"/>
      <c r="L68" s="320">
        <f t="shared" si="25"/>
        <v>40</v>
      </c>
      <c r="M68" s="277">
        <v>30</v>
      </c>
      <c r="N68" s="13">
        <f t="shared" si="26"/>
        <v>10</v>
      </c>
      <c r="O68" s="141">
        <f>IFERROR(LARGE(T68:Z68, 1),0)</f>
        <v>10</v>
      </c>
      <c r="P68" s="141">
        <f t="shared" si="27"/>
        <v>0</v>
      </c>
      <c r="Q68" s="142">
        <f t="shared" si="28"/>
        <v>0</v>
      </c>
      <c r="R68" s="142">
        <f t="shared" si="29"/>
        <v>0</v>
      </c>
      <c r="S68" s="144">
        <f t="shared" si="24"/>
        <v>0</v>
      </c>
      <c r="T68" s="75">
        <v>10</v>
      </c>
      <c r="U68" s="84">
        <v>0</v>
      </c>
      <c r="V68" s="210"/>
      <c r="W68" s="210"/>
      <c r="X68" s="283"/>
      <c r="Y68" s="10"/>
      <c r="Z68" s="354"/>
      <c r="AA68" s="108">
        <f t="shared" si="30"/>
        <v>0</v>
      </c>
      <c r="AB68" s="109">
        <f t="shared" si="31"/>
        <v>0</v>
      </c>
      <c r="AC68" s="109">
        <f t="shared" si="32"/>
        <v>0</v>
      </c>
      <c r="AD68" s="109">
        <f>IFERROR(LARGE($AG68:BF68,1),0)</f>
        <v>0</v>
      </c>
      <c r="AE68" s="109">
        <f>IFERROR(LARGE($AG68:BF68,2),0)</f>
        <v>0</v>
      </c>
      <c r="AF68" s="109">
        <f>IFERROR(LARGE($AG68:BF68,3),0)</f>
        <v>0</v>
      </c>
      <c r="AG68" s="10"/>
      <c r="AH68" s="10"/>
      <c r="AI68" s="10">
        <v>0</v>
      </c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3">
      <c r="A69" s="12" t="s">
        <v>2980</v>
      </c>
      <c r="B69" s="308" t="s">
        <v>2981</v>
      </c>
      <c r="C69" s="12" t="s">
        <v>2982</v>
      </c>
      <c r="D69" s="12" t="s">
        <v>37</v>
      </c>
      <c r="E69" s="43">
        <v>67</v>
      </c>
      <c r="F69" s="508" t="s">
        <v>239</v>
      </c>
      <c r="G69" s="430" t="s">
        <v>2983</v>
      </c>
      <c r="H69" s="240">
        <v>36937</v>
      </c>
      <c r="I69" s="327">
        <v>38</v>
      </c>
      <c r="J69" s="327">
        <v>38</v>
      </c>
      <c r="K69" s="318">
        <f t="shared" ref="K69:K74" si="33">0.5*(L69)</f>
        <v>37.5</v>
      </c>
      <c r="L69" s="303">
        <f t="shared" si="25"/>
        <v>75</v>
      </c>
      <c r="M69" s="10"/>
      <c r="N69" s="500">
        <f t="shared" si="26"/>
        <v>75</v>
      </c>
      <c r="O69" s="141">
        <f>IFERROR(LARGE($T69:Z69, 1),0)</f>
        <v>60</v>
      </c>
      <c r="P69" s="141">
        <f t="shared" si="27"/>
        <v>15</v>
      </c>
      <c r="Q69" s="142">
        <f t="shared" si="28"/>
        <v>0</v>
      </c>
      <c r="R69" s="142">
        <f t="shared" si="29"/>
        <v>0</v>
      </c>
      <c r="S69" s="144">
        <f t="shared" si="24"/>
        <v>0</v>
      </c>
      <c r="T69" s="129"/>
      <c r="U69" s="111">
        <v>0</v>
      </c>
      <c r="V69" s="485">
        <v>60</v>
      </c>
      <c r="W69" s="485"/>
      <c r="X69" s="397">
        <v>15</v>
      </c>
      <c r="Y69" s="111"/>
      <c r="Z69" s="338"/>
      <c r="AA69" s="108">
        <f t="shared" si="30"/>
        <v>0</v>
      </c>
      <c r="AB69" s="109">
        <f t="shared" si="31"/>
        <v>0</v>
      </c>
      <c r="AC69" s="109">
        <f t="shared" si="32"/>
        <v>0</v>
      </c>
      <c r="AD69" s="109">
        <f>IFERROR(LARGE($AG69:AR69,1),0)</f>
        <v>0</v>
      </c>
      <c r="AE69" s="109">
        <f>IFERROR(LARGE($AG69:AR69,2),0)</f>
        <v>0</v>
      </c>
      <c r="AF69" s="109">
        <f>IFERROR(LARGE($AG69:AR69,3),0)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80"/>
      <c r="AQ69" s="10"/>
      <c r="AR69" s="10"/>
    </row>
    <row r="70" spans="1:44" x14ac:dyDescent="0.3">
      <c r="A70" s="12" t="s">
        <v>2984</v>
      </c>
      <c r="B70" s="308" t="s">
        <v>433</v>
      </c>
      <c r="C70" s="12" t="s">
        <v>25</v>
      </c>
      <c r="D70" s="12" t="s">
        <v>41</v>
      </c>
      <c r="E70" s="43">
        <v>68</v>
      </c>
      <c r="F70" s="508" t="s">
        <v>217</v>
      </c>
      <c r="G70" s="430" t="s">
        <v>2985</v>
      </c>
      <c r="H70" s="240">
        <v>36943</v>
      </c>
      <c r="I70" s="327">
        <v>35</v>
      </c>
      <c r="J70" s="327">
        <v>35</v>
      </c>
      <c r="K70" s="318">
        <f t="shared" si="33"/>
        <v>35</v>
      </c>
      <c r="L70" s="303">
        <f t="shared" si="25"/>
        <v>70</v>
      </c>
      <c r="M70" s="10"/>
      <c r="N70" s="500">
        <f t="shared" si="26"/>
        <v>70</v>
      </c>
      <c r="O70" s="141">
        <f>IFERROR(LARGE($T70:Z70, 1),0)</f>
        <v>60</v>
      </c>
      <c r="P70" s="141">
        <f t="shared" si="27"/>
        <v>10</v>
      </c>
      <c r="Q70" s="142">
        <f t="shared" si="28"/>
        <v>0</v>
      </c>
      <c r="R70" s="142">
        <f t="shared" si="29"/>
        <v>0</v>
      </c>
      <c r="S70" s="144">
        <f t="shared" si="24"/>
        <v>0</v>
      </c>
      <c r="T70" s="129"/>
      <c r="U70" s="111">
        <v>10</v>
      </c>
      <c r="V70" s="485">
        <v>60</v>
      </c>
      <c r="W70" s="485"/>
      <c r="X70" s="397"/>
      <c r="Y70" s="111"/>
      <c r="Z70" s="338"/>
      <c r="AA70" s="108">
        <f t="shared" si="30"/>
        <v>0</v>
      </c>
      <c r="AB70" s="109">
        <f t="shared" si="31"/>
        <v>0</v>
      </c>
      <c r="AC70" s="109">
        <f t="shared" si="32"/>
        <v>0</v>
      </c>
      <c r="AD70" s="109">
        <f>IFERROR(LARGE($AG70:AR70,1),0)</f>
        <v>0</v>
      </c>
      <c r="AE70" s="109">
        <f>IFERROR(LARGE($AG70:AR70,2),0)</f>
        <v>0</v>
      </c>
      <c r="AF70" s="109">
        <f>IFERROR(LARGE($AG70:AR70,3),0)</f>
        <v>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80"/>
      <c r="AQ70" s="10"/>
      <c r="AR70" s="10"/>
    </row>
    <row r="71" spans="1:44" x14ac:dyDescent="0.3">
      <c r="A71" s="12" t="s">
        <v>3064</v>
      </c>
      <c r="B71" s="308" t="s">
        <v>2194</v>
      </c>
      <c r="C71" s="12" t="s">
        <v>2195</v>
      </c>
      <c r="D71" s="12" t="s">
        <v>45</v>
      </c>
      <c r="E71" s="43">
        <v>69</v>
      </c>
      <c r="F71" s="508" t="s">
        <v>3065</v>
      </c>
      <c r="G71" s="430" t="s">
        <v>3066</v>
      </c>
      <c r="H71" s="240">
        <v>37248</v>
      </c>
      <c r="I71" s="327">
        <v>30</v>
      </c>
      <c r="J71" s="327">
        <v>30</v>
      </c>
      <c r="K71" s="315">
        <f t="shared" si="33"/>
        <v>30</v>
      </c>
      <c r="L71" s="303">
        <f t="shared" si="25"/>
        <v>60</v>
      </c>
      <c r="M71" s="10"/>
      <c r="N71" s="500">
        <f t="shared" si="26"/>
        <v>60</v>
      </c>
      <c r="O71" s="141">
        <f>IFERROR(LARGE($T71:Z71, 1),0)</f>
        <v>60</v>
      </c>
      <c r="P71" s="141">
        <f t="shared" si="27"/>
        <v>0</v>
      </c>
      <c r="Q71" s="142">
        <f t="shared" si="28"/>
        <v>0</v>
      </c>
      <c r="R71" s="142">
        <f t="shared" si="29"/>
        <v>0</v>
      </c>
      <c r="S71" s="144">
        <f t="shared" si="24"/>
        <v>0</v>
      </c>
      <c r="T71" s="129"/>
      <c r="U71" s="111"/>
      <c r="V71" s="485">
        <v>60</v>
      </c>
      <c r="W71" s="485"/>
      <c r="X71" s="397"/>
      <c r="Y71" s="111"/>
      <c r="Z71" s="338"/>
      <c r="AA71" s="108">
        <f t="shared" si="30"/>
        <v>0</v>
      </c>
      <c r="AB71" s="109">
        <f t="shared" si="31"/>
        <v>0</v>
      </c>
      <c r="AC71" s="109">
        <f t="shared" si="32"/>
        <v>0</v>
      </c>
      <c r="AD71" s="109">
        <f>IFERROR(LARGE($AG71:AR71,1),0)</f>
        <v>0</v>
      </c>
      <c r="AE71" s="109">
        <f>IFERROR(LARGE($AG71:AR71,2),0)</f>
        <v>0</v>
      </c>
      <c r="AF71" s="109">
        <f>IFERROR(LARGE($AG71:AR71,3),0)</f>
        <v>0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80"/>
      <c r="AQ71" s="10"/>
      <c r="AR71" s="10"/>
    </row>
    <row r="72" spans="1:44" x14ac:dyDescent="0.3">
      <c r="A72" s="12" t="s">
        <v>3031</v>
      </c>
      <c r="B72" s="308" t="s">
        <v>3032</v>
      </c>
      <c r="C72" s="12" t="s">
        <v>3033</v>
      </c>
      <c r="D72" s="12" t="s">
        <v>46</v>
      </c>
      <c r="E72" s="43">
        <v>70</v>
      </c>
      <c r="F72" s="508" t="s">
        <v>222</v>
      </c>
      <c r="G72" s="430" t="s">
        <v>3034</v>
      </c>
      <c r="H72" s="240">
        <v>37146</v>
      </c>
      <c r="I72" s="327">
        <v>30</v>
      </c>
      <c r="J72" s="327">
        <v>30</v>
      </c>
      <c r="K72" s="315">
        <f t="shared" si="33"/>
        <v>30</v>
      </c>
      <c r="L72" s="303">
        <f t="shared" si="25"/>
        <v>60</v>
      </c>
      <c r="M72" s="10"/>
      <c r="N72" s="500">
        <f t="shared" si="26"/>
        <v>60</v>
      </c>
      <c r="O72" s="141">
        <f>IFERROR(LARGE($T72:Z72, 1),0)</f>
        <v>60</v>
      </c>
      <c r="P72" s="141">
        <f t="shared" si="27"/>
        <v>0</v>
      </c>
      <c r="Q72" s="142">
        <f t="shared" si="28"/>
        <v>0</v>
      </c>
      <c r="R72" s="142">
        <f t="shared" si="29"/>
        <v>0</v>
      </c>
      <c r="S72" s="144">
        <f t="shared" si="24"/>
        <v>0</v>
      </c>
      <c r="T72" s="129"/>
      <c r="U72" s="111">
        <v>0</v>
      </c>
      <c r="V72" s="485">
        <v>60</v>
      </c>
      <c r="W72" s="485"/>
      <c r="X72" s="397">
        <v>0</v>
      </c>
      <c r="Y72" s="111"/>
      <c r="Z72" s="338"/>
      <c r="AA72" s="108">
        <f t="shared" si="30"/>
        <v>0</v>
      </c>
      <c r="AB72" s="109">
        <f t="shared" si="31"/>
        <v>0</v>
      </c>
      <c r="AC72" s="109">
        <f t="shared" si="32"/>
        <v>0</v>
      </c>
      <c r="AD72" s="109">
        <f>IFERROR(LARGE($AG72:AR72,1),0)</f>
        <v>0</v>
      </c>
      <c r="AE72" s="109">
        <f>IFERROR(LARGE($AG72:AR72,2),0)</f>
        <v>0</v>
      </c>
      <c r="AF72" s="109">
        <f>IFERROR(LARGE($AG72:AR72,3),0)</f>
        <v>0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80"/>
      <c r="AQ72" s="10"/>
      <c r="AR72" s="10"/>
    </row>
    <row r="73" spans="1:44" x14ac:dyDescent="0.3">
      <c r="A73" s="12" t="s">
        <v>2986</v>
      </c>
      <c r="B73" s="308" t="s">
        <v>359</v>
      </c>
      <c r="C73" s="12" t="s">
        <v>166</v>
      </c>
      <c r="D73" s="12" t="s">
        <v>45</v>
      </c>
      <c r="E73" s="43">
        <v>71</v>
      </c>
      <c r="F73" s="508" t="s">
        <v>242</v>
      </c>
      <c r="G73" s="430" t="s">
        <v>2987</v>
      </c>
      <c r="H73" s="240">
        <v>36967</v>
      </c>
      <c r="I73" s="327">
        <v>30</v>
      </c>
      <c r="J73" s="327">
        <v>30</v>
      </c>
      <c r="K73" s="318">
        <f t="shared" si="33"/>
        <v>30</v>
      </c>
      <c r="L73" s="303">
        <f t="shared" si="25"/>
        <v>60</v>
      </c>
      <c r="M73" s="10"/>
      <c r="N73" s="500">
        <f t="shared" si="26"/>
        <v>60</v>
      </c>
      <c r="O73" s="141">
        <f>IFERROR(LARGE($T73:Z73, 1),0)</f>
        <v>60</v>
      </c>
      <c r="P73" s="141">
        <f t="shared" si="27"/>
        <v>0</v>
      </c>
      <c r="Q73" s="142">
        <f t="shared" si="28"/>
        <v>0</v>
      </c>
      <c r="R73" s="142">
        <f t="shared" si="29"/>
        <v>0</v>
      </c>
      <c r="S73" s="144">
        <f t="shared" si="24"/>
        <v>0</v>
      </c>
      <c r="T73" s="129"/>
      <c r="U73" s="111"/>
      <c r="V73" s="485">
        <v>60</v>
      </c>
      <c r="W73" s="485"/>
      <c r="X73" s="397"/>
      <c r="Y73" s="111"/>
      <c r="Z73" s="338"/>
      <c r="AA73" s="108">
        <f t="shared" si="30"/>
        <v>0</v>
      </c>
      <c r="AB73" s="109">
        <f t="shared" si="31"/>
        <v>0</v>
      </c>
      <c r="AC73" s="109">
        <f t="shared" si="32"/>
        <v>0</v>
      </c>
      <c r="AD73" s="109">
        <f>IFERROR(LARGE($AG73:AR73,1),0)</f>
        <v>0</v>
      </c>
      <c r="AE73" s="109">
        <f>IFERROR(LARGE($AG73:AR73,2),0)</f>
        <v>0</v>
      </c>
      <c r="AF73" s="109">
        <f>IFERROR(LARGE($AG73:AR73,3),0)</f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80"/>
      <c r="AQ73" s="10"/>
      <c r="AR73" s="10"/>
    </row>
    <row r="74" spans="1:44" x14ac:dyDescent="0.3">
      <c r="A74" s="12" t="s">
        <v>2969</v>
      </c>
      <c r="B74" s="308" t="s">
        <v>491</v>
      </c>
      <c r="C74" s="12" t="s">
        <v>251</v>
      </c>
      <c r="D74" s="12" t="s">
        <v>40</v>
      </c>
      <c r="E74" s="43">
        <v>72</v>
      </c>
      <c r="F74" s="508" t="s">
        <v>2970</v>
      </c>
      <c r="G74" s="430" t="s">
        <v>2971</v>
      </c>
      <c r="H74" s="240">
        <v>36896</v>
      </c>
      <c r="I74" s="327">
        <v>30</v>
      </c>
      <c r="J74" s="327">
        <v>30</v>
      </c>
      <c r="K74" s="318">
        <f t="shared" si="33"/>
        <v>30</v>
      </c>
      <c r="L74" s="303">
        <f t="shared" si="25"/>
        <v>60</v>
      </c>
      <c r="M74" s="10"/>
      <c r="N74" s="500">
        <f t="shared" si="26"/>
        <v>60</v>
      </c>
      <c r="O74" s="141">
        <f>IFERROR(LARGE($T74:Z74, 1),0)</f>
        <v>60</v>
      </c>
      <c r="P74" s="141">
        <f t="shared" si="27"/>
        <v>0</v>
      </c>
      <c r="Q74" s="142">
        <f t="shared" si="28"/>
        <v>0</v>
      </c>
      <c r="R74" s="142">
        <f t="shared" si="29"/>
        <v>0</v>
      </c>
      <c r="S74" s="144">
        <f t="shared" si="24"/>
        <v>0</v>
      </c>
      <c r="T74" s="395">
        <v>0</v>
      </c>
      <c r="U74" s="111"/>
      <c r="V74" s="485">
        <v>60</v>
      </c>
      <c r="W74" s="485"/>
      <c r="X74" s="397"/>
      <c r="Y74" s="111"/>
      <c r="Z74" s="338"/>
      <c r="AA74" s="108">
        <f t="shared" si="30"/>
        <v>0</v>
      </c>
      <c r="AB74" s="109">
        <f t="shared" si="31"/>
        <v>0</v>
      </c>
      <c r="AC74" s="109">
        <f t="shared" si="32"/>
        <v>0</v>
      </c>
      <c r="AD74" s="109">
        <f>IFERROR(LARGE($AG74:AR74,1),0)</f>
        <v>0</v>
      </c>
      <c r="AE74" s="109">
        <f>IFERROR(LARGE($AG74:AR74,2),0)</f>
        <v>0</v>
      </c>
      <c r="AF74" s="109">
        <f>IFERROR(LARGE($AG74:AR74,3),0)</f>
        <v>0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80"/>
      <c r="AQ74" s="10"/>
      <c r="AR74" s="10"/>
    </row>
    <row r="75" spans="1:44" x14ac:dyDescent="0.3">
      <c r="A75" s="11"/>
      <c r="B75" s="11"/>
      <c r="C75" s="11"/>
      <c r="D75" s="79" t="s">
        <v>39</v>
      </c>
      <c r="E75" s="43">
        <v>73</v>
      </c>
      <c r="F75" s="8" t="s">
        <v>646</v>
      </c>
      <c r="G75" s="9" t="s">
        <v>2044</v>
      </c>
      <c r="H75" s="240">
        <v>36182</v>
      </c>
      <c r="I75" s="327">
        <v>30</v>
      </c>
      <c r="J75" s="327">
        <f>SUM(K75,L75)</f>
        <v>30</v>
      </c>
      <c r="K75" s="309"/>
      <c r="L75" s="320">
        <f t="shared" si="25"/>
        <v>30</v>
      </c>
      <c r="M75" s="277">
        <v>30</v>
      </c>
      <c r="N75" s="13">
        <f t="shared" si="26"/>
        <v>0</v>
      </c>
      <c r="O75" s="141">
        <f>IFERROR(LARGE(T75:Z75, 1),0)</f>
        <v>0</v>
      </c>
      <c r="P75" s="141">
        <f t="shared" si="27"/>
        <v>0</v>
      </c>
      <c r="Q75" s="142">
        <f t="shared" si="28"/>
        <v>0</v>
      </c>
      <c r="R75" s="142">
        <f t="shared" si="29"/>
        <v>0</v>
      </c>
      <c r="S75" s="144">
        <f t="shared" si="24"/>
        <v>0</v>
      </c>
      <c r="T75" s="75"/>
      <c r="U75" s="10"/>
      <c r="V75" s="210"/>
      <c r="W75" s="210"/>
      <c r="X75" s="283"/>
      <c r="Y75" s="10"/>
      <c r="Z75" s="354"/>
      <c r="AA75" s="108">
        <f t="shared" si="30"/>
        <v>0</v>
      </c>
      <c r="AB75" s="109">
        <f t="shared" si="31"/>
        <v>0</v>
      </c>
      <c r="AC75" s="109">
        <f t="shared" si="32"/>
        <v>0</v>
      </c>
      <c r="AD75" s="109">
        <f>IFERROR(LARGE($AG75:BF75,1),0)</f>
        <v>0</v>
      </c>
      <c r="AE75" s="109">
        <f>IFERROR(LARGE($AG75:BF75,2),0)</f>
        <v>0</v>
      </c>
      <c r="AF75" s="109">
        <f>IFERROR(LARGE($AG75:BF75,3),0)</f>
        <v>0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1:44" x14ac:dyDescent="0.3">
      <c r="A76" s="12" t="s">
        <v>3019</v>
      </c>
      <c r="B76" s="308" t="s">
        <v>867</v>
      </c>
      <c r="C76" s="12" t="s">
        <v>868</v>
      </c>
      <c r="D76" s="12" t="s">
        <v>44</v>
      </c>
      <c r="E76" s="43">
        <v>74</v>
      </c>
      <c r="F76" s="508" t="s">
        <v>224</v>
      </c>
      <c r="G76" s="430" t="s">
        <v>3020</v>
      </c>
      <c r="H76" s="240">
        <v>37119</v>
      </c>
      <c r="I76" s="327">
        <v>23</v>
      </c>
      <c r="J76" s="327">
        <v>23</v>
      </c>
      <c r="K76" s="315">
        <f>0.5*(L76)</f>
        <v>22.5</v>
      </c>
      <c r="L76" s="303">
        <f t="shared" si="25"/>
        <v>45</v>
      </c>
      <c r="M76" s="10"/>
      <c r="N76" s="500">
        <f t="shared" si="26"/>
        <v>45</v>
      </c>
      <c r="O76" s="141">
        <f>IFERROR(LARGE($T76:Z76, 1),0)</f>
        <v>45</v>
      </c>
      <c r="P76" s="141">
        <f t="shared" si="27"/>
        <v>0</v>
      </c>
      <c r="Q76" s="142">
        <f t="shared" si="28"/>
        <v>0</v>
      </c>
      <c r="R76" s="142">
        <f t="shared" si="29"/>
        <v>0</v>
      </c>
      <c r="S76" s="144">
        <f t="shared" si="24"/>
        <v>0</v>
      </c>
      <c r="T76" s="129"/>
      <c r="U76" s="111"/>
      <c r="V76" s="485">
        <v>45</v>
      </c>
      <c r="W76" s="485"/>
      <c r="X76" s="397"/>
      <c r="Y76" s="111"/>
      <c r="Z76" s="338"/>
      <c r="AA76" s="108">
        <f t="shared" si="30"/>
        <v>0</v>
      </c>
      <c r="AB76" s="109">
        <f t="shared" si="31"/>
        <v>0</v>
      </c>
      <c r="AC76" s="109">
        <f t="shared" si="32"/>
        <v>0</v>
      </c>
      <c r="AD76" s="109">
        <f>IFERROR(LARGE($AG76:AR76,1),0)</f>
        <v>0</v>
      </c>
      <c r="AE76" s="109">
        <f>IFERROR(LARGE($AG76:AR76,2),0)</f>
        <v>0</v>
      </c>
      <c r="AF76" s="109">
        <f>IFERROR(LARGE($AG76:AR76,3),0)</f>
        <v>0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80"/>
      <c r="AQ76" s="10"/>
      <c r="AR76" s="10"/>
    </row>
    <row r="77" spans="1:44" x14ac:dyDescent="0.3">
      <c r="A77" s="12" t="s">
        <v>2992</v>
      </c>
      <c r="B77" s="308" t="s">
        <v>2993</v>
      </c>
      <c r="C77" s="12" t="s">
        <v>2994</v>
      </c>
      <c r="D77" s="12" t="s">
        <v>44</v>
      </c>
      <c r="E77" s="43">
        <v>75</v>
      </c>
      <c r="F77" s="508" t="s">
        <v>941</v>
      </c>
      <c r="G77" s="430" t="s">
        <v>2995</v>
      </c>
      <c r="H77" s="240">
        <v>36992</v>
      </c>
      <c r="I77" s="327">
        <v>23</v>
      </c>
      <c r="J77" s="327">
        <v>23</v>
      </c>
      <c r="K77" s="318">
        <f>0.5*(L77)</f>
        <v>22.5</v>
      </c>
      <c r="L77" s="303">
        <f t="shared" si="25"/>
        <v>45</v>
      </c>
      <c r="M77" s="10"/>
      <c r="N77" s="500">
        <f t="shared" si="26"/>
        <v>45</v>
      </c>
      <c r="O77" s="141">
        <f>IFERROR(LARGE($T77:Z77, 1),0)</f>
        <v>45</v>
      </c>
      <c r="P77" s="141">
        <f t="shared" si="27"/>
        <v>0</v>
      </c>
      <c r="Q77" s="142">
        <f t="shared" si="28"/>
        <v>0</v>
      </c>
      <c r="R77" s="142">
        <f t="shared" si="29"/>
        <v>0</v>
      </c>
      <c r="S77" s="144">
        <f t="shared" si="24"/>
        <v>0</v>
      </c>
      <c r="T77" s="129"/>
      <c r="U77" s="111"/>
      <c r="V77" s="485">
        <v>45</v>
      </c>
      <c r="W77" s="485"/>
      <c r="X77" s="397"/>
      <c r="Y77" s="111"/>
      <c r="Z77" s="338"/>
      <c r="AA77" s="108">
        <f t="shared" si="30"/>
        <v>0</v>
      </c>
      <c r="AB77" s="109">
        <f t="shared" si="31"/>
        <v>0</v>
      </c>
      <c r="AC77" s="109">
        <f t="shared" si="32"/>
        <v>0</v>
      </c>
      <c r="AD77" s="109">
        <f>IFERROR(LARGE($AG77:AR77,1),0)</f>
        <v>0</v>
      </c>
      <c r="AE77" s="109">
        <f>IFERROR(LARGE($AG77:AR77,2),0)</f>
        <v>0</v>
      </c>
      <c r="AF77" s="109">
        <f>IFERROR(LARGE($AG77:AR77,3),0)</f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80"/>
      <c r="AQ77" s="10"/>
      <c r="AR77" s="10"/>
    </row>
    <row r="78" spans="1:44" x14ac:dyDescent="0.3">
      <c r="A78" s="82"/>
      <c r="B78" s="11"/>
      <c r="C78" s="82"/>
      <c r="D78" s="82" t="s">
        <v>37</v>
      </c>
      <c r="E78" s="43">
        <v>76</v>
      </c>
      <c r="F78" s="508" t="s">
        <v>242</v>
      </c>
      <c r="G78" s="430" t="s">
        <v>3001</v>
      </c>
      <c r="H78" s="240">
        <v>37057</v>
      </c>
      <c r="I78" s="327">
        <v>20</v>
      </c>
      <c r="J78" s="327">
        <v>20</v>
      </c>
      <c r="K78" s="315">
        <f>0.5*(L78)</f>
        <v>20</v>
      </c>
      <c r="L78" s="303">
        <f t="shared" si="25"/>
        <v>40</v>
      </c>
      <c r="M78" s="10">
        <v>40</v>
      </c>
      <c r="N78" s="500">
        <f t="shared" si="26"/>
        <v>0</v>
      </c>
      <c r="O78" s="141">
        <f>IFERROR(LARGE($T78:Z78, 1),0)</f>
        <v>0</v>
      </c>
      <c r="P78" s="141">
        <f t="shared" si="27"/>
        <v>0</v>
      </c>
      <c r="Q78" s="142">
        <f t="shared" si="28"/>
        <v>0</v>
      </c>
      <c r="R78" s="142">
        <f t="shared" si="29"/>
        <v>0</v>
      </c>
      <c r="S78" s="144">
        <f t="shared" si="24"/>
        <v>0</v>
      </c>
      <c r="T78" s="129"/>
      <c r="U78" s="111"/>
      <c r="V78" s="485"/>
      <c r="W78" s="485"/>
      <c r="X78" s="397"/>
      <c r="Y78" s="111"/>
      <c r="Z78" s="338"/>
      <c r="AA78" s="108">
        <f t="shared" si="30"/>
        <v>0</v>
      </c>
      <c r="AB78" s="109">
        <f t="shared" si="31"/>
        <v>0</v>
      </c>
      <c r="AC78" s="109">
        <f t="shared" si="32"/>
        <v>0</v>
      </c>
      <c r="AD78" s="109">
        <f>IFERROR(LARGE($AG78:AR78,1),0)</f>
        <v>0</v>
      </c>
      <c r="AE78" s="109">
        <f>IFERROR(LARGE($AG78:AR78,2),0)</f>
        <v>0</v>
      </c>
      <c r="AF78" s="109">
        <f>IFERROR(LARGE($AG78:AR78,3),0)</f>
        <v>0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80"/>
      <c r="AQ78" s="10"/>
      <c r="AR78" s="10"/>
    </row>
    <row r="79" spans="1:44" x14ac:dyDescent="0.3">
      <c r="A79" s="11"/>
      <c r="B79" s="11"/>
      <c r="C79" s="11"/>
      <c r="D79" s="79" t="s">
        <v>40</v>
      </c>
      <c r="E79" s="43">
        <v>77</v>
      </c>
      <c r="F79" s="8" t="s">
        <v>2046</v>
      </c>
      <c r="G79" s="9" t="s">
        <v>2045</v>
      </c>
      <c r="H79" s="240">
        <v>36397</v>
      </c>
      <c r="I79" s="327">
        <v>20</v>
      </c>
      <c r="J79" s="327">
        <f>SUM(K79,L79)</f>
        <v>20</v>
      </c>
      <c r="K79" s="309"/>
      <c r="L79" s="320">
        <f t="shared" si="25"/>
        <v>20</v>
      </c>
      <c r="M79" s="277">
        <v>20</v>
      </c>
      <c r="N79" s="13">
        <f t="shared" si="26"/>
        <v>0</v>
      </c>
      <c r="O79" s="141">
        <f>IFERROR(LARGE(T79:Z79, 1),0)</f>
        <v>0</v>
      </c>
      <c r="P79" s="141">
        <f t="shared" si="27"/>
        <v>0</v>
      </c>
      <c r="Q79" s="142">
        <f t="shared" si="28"/>
        <v>0</v>
      </c>
      <c r="R79" s="142">
        <f t="shared" si="29"/>
        <v>0</v>
      </c>
      <c r="S79" s="144">
        <f t="shared" si="24"/>
        <v>0</v>
      </c>
      <c r="T79" s="75"/>
      <c r="U79" s="10"/>
      <c r="V79" s="210"/>
      <c r="W79" s="210"/>
      <c r="X79" s="283"/>
      <c r="Y79" s="10"/>
      <c r="Z79" s="354"/>
      <c r="AA79" s="108">
        <f t="shared" si="30"/>
        <v>0</v>
      </c>
      <c r="AB79" s="109">
        <f t="shared" si="31"/>
        <v>0</v>
      </c>
      <c r="AC79" s="109">
        <f t="shared" si="32"/>
        <v>0</v>
      </c>
      <c r="AD79" s="109">
        <f>IFERROR(LARGE($AG79:BF79,1),0)</f>
        <v>0</v>
      </c>
      <c r="AE79" s="109">
        <f>IFERROR(LARGE($AG79:BF79,2),0)</f>
        <v>0</v>
      </c>
      <c r="AF79" s="109">
        <f>IFERROR(LARGE($AG79:BF79,3),0)</f>
        <v>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</row>
    <row r="80" spans="1:44" x14ac:dyDescent="0.3">
      <c r="A80" s="12" t="s">
        <v>3047</v>
      </c>
      <c r="B80" s="308" t="s">
        <v>610</v>
      </c>
      <c r="C80" s="12" t="s">
        <v>611</v>
      </c>
      <c r="D80" s="12" t="s">
        <v>36</v>
      </c>
      <c r="E80" s="43">
        <v>78</v>
      </c>
      <c r="F80" s="508" t="s">
        <v>3048</v>
      </c>
      <c r="G80" s="430" t="s">
        <v>3049</v>
      </c>
      <c r="H80" s="240">
        <v>37181</v>
      </c>
      <c r="I80" s="327">
        <v>15</v>
      </c>
      <c r="J80" s="327">
        <v>15</v>
      </c>
      <c r="K80" s="315">
        <f t="shared" ref="K80:K88" si="34">0.5*(L80)</f>
        <v>15</v>
      </c>
      <c r="L80" s="303">
        <f t="shared" si="25"/>
        <v>30</v>
      </c>
      <c r="M80" s="10"/>
      <c r="N80" s="500">
        <f t="shared" si="26"/>
        <v>30</v>
      </c>
      <c r="O80" s="141">
        <f>IFERROR(LARGE($T80:Z80, 1),0)</f>
        <v>30</v>
      </c>
      <c r="P80" s="141">
        <f t="shared" si="27"/>
        <v>0</v>
      </c>
      <c r="Q80" s="142">
        <f t="shared" si="28"/>
        <v>0</v>
      </c>
      <c r="R80" s="142">
        <f t="shared" si="29"/>
        <v>0</v>
      </c>
      <c r="S80" s="144">
        <f t="shared" si="24"/>
        <v>0</v>
      </c>
      <c r="T80" s="129"/>
      <c r="U80" s="111"/>
      <c r="V80" s="485">
        <v>30</v>
      </c>
      <c r="W80" s="485"/>
      <c r="X80" s="397">
        <v>0</v>
      </c>
      <c r="Y80" s="111"/>
      <c r="Z80" s="338"/>
      <c r="AA80" s="108">
        <f t="shared" si="30"/>
        <v>0</v>
      </c>
      <c r="AB80" s="109">
        <f t="shared" si="31"/>
        <v>0</v>
      </c>
      <c r="AC80" s="109">
        <f t="shared" si="32"/>
        <v>0</v>
      </c>
      <c r="AD80" s="109">
        <f>IFERROR(LARGE($AG80:AR80,1),0)</f>
        <v>0</v>
      </c>
      <c r="AE80" s="109">
        <f>IFERROR(LARGE($AG80:AR80,2),0)</f>
        <v>0</v>
      </c>
      <c r="AF80" s="109">
        <f>IFERROR(LARGE($AG80:AR80,3),0)</f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80"/>
      <c r="AQ80" s="10"/>
      <c r="AR80" s="10"/>
    </row>
    <row r="81" spans="1:44" x14ac:dyDescent="0.3">
      <c r="A81" s="12" t="s">
        <v>3041</v>
      </c>
      <c r="B81" s="308" t="s">
        <v>3042</v>
      </c>
      <c r="C81" s="12" t="s">
        <v>3043</v>
      </c>
      <c r="D81" s="12" t="s">
        <v>37</v>
      </c>
      <c r="E81" s="43">
        <v>79</v>
      </c>
      <c r="F81" s="508" t="s">
        <v>3044</v>
      </c>
      <c r="G81" s="430" t="s">
        <v>3045</v>
      </c>
      <c r="H81" s="240">
        <v>37161</v>
      </c>
      <c r="I81" s="327">
        <v>15</v>
      </c>
      <c r="J81" s="327">
        <v>15</v>
      </c>
      <c r="K81" s="315">
        <f t="shared" si="34"/>
        <v>15</v>
      </c>
      <c r="L81" s="303">
        <f t="shared" si="25"/>
        <v>30</v>
      </c>
      <c r="M81" s="10"/>
      <c r="N81" s="500">
        <f t="shared" si="26"/>
        <v>30</v>
      </c>
      <c r="O81" s="141">
        <f>IFERROR(LARGE($T81:Z81, 1),0)</f>
        <v>30</v>
      </c>
      <c r="P81" s="141">
        <f t="shared" si="27"/>
        <v>0</v>
      </c>
      <c r="Q81" s="142">
        <f t="shared" si="28"/>
        <v>0</v>
      </c>
      <c r="R81" s="142">
        <f t="shared" si="29"/>
        <v>0</v>
      </c>
      <c r="S81" s="144">
        <f t="shared" si="24"/>
        <v>0</v>
      </c>
      <c r="T81" s="129"/>
      <c r="U81" s="111"/>
      <c r="V81" s="485">
        <v>30</v>
      </c>
      <c r="W81" s="485"/>
      <c r="X81" s="397"/>
      <c r="Y81" s="111"/>
      <c r="Z81" s="338"/>
      <c r="AA81" s="108">
        <f t="shared" si="30"/>
        <v>0</v>
      </c>
      <c r="AB81" s="109">
        <f t="shared" si="31"/>
        <v>0</v>
      </c>
      <c r="AC81" s="109">
        <f t="shared" si="32"/>
        <v>0</v>
      </c>
      <c r="AD81" s="109">
        <f>IFERROR(LARGE($AG81:AR81,1),0)</f>
        <v>0</v>
      </c>
      <c r="AE81" s="109">
        <f>IFERROR(LARGE($AG81:AR81,2),0)</f>
        <v>0</v>
      </c>
      <c r="AF81" s="109">
        <f>IFERROR(LARGE($AG81:AR81,3),0)</f>
        <v>0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80"/>
      <c r="AQ81" s="10"/>
      <c r="AR81" s="10"/>
    </row>
    <row r="82" spans="1:44" x14ac:dyDescent="0.3">
      <c r="A82" s="12" t="s">
        <v>3035</v>
      </c>
      <c r="B82" s="308" t="s">
        <v>3032</v>
      </c>
      <c r="C82" s="12" t="s">
        <v>3033</v>
      </c>
      <c r="D82" s="12" t="s">
        <v>46</v>
      </c>
      <c r="E82" s="43">
        <v>80</v>
      </c>
      <c r="F82" s="508" t="s">
        <v>218</v>
      </c>
      <c r="G82" s="430" t="s">
        <v>3034</v>
      </c>
      <c r="H82" s="240">
        <v>37146</v>
      </c>
      <c r="I82" s="327">
        <v>15</v>
      </c>
      <c r="J82" s="327">
        <v>15</v>
      </c>
      <c r="K82" s="315">
        <f t="shared" si="34"/>
        <v>15</v>
      </c>
      <c r="L82" s="303">
        <f t="shared" si="25"/>
        <v>30</v>
      </c>
      <c r="M82" s="10"/>
      <c r="N82" s="500">
        <f t="shared" si="26"/>
        <v>30</v>
      </c>
      <c r="O82" s="141">
        <f>IFERROR(LARGE($T82:Z82, 1),0)</f>
        <v>30</v>
      </c>
      <c r="P82" s="141">
        <f t="shared" si="27"/>
        <v>0</v>
      </c>
      <c r="Q82" s="142">
        <f t="shared" si="28"/>
        <v>0</v>
      </c>
      <c r="R82" s="142">
        <f t="shared" si="29"/>
        <v>0</v>
      </c>
      <c r="S82" s="144">
        <f t="shared" si="24"/>
        <v>0</v>
      </c>
      <c r="T82" s="129"/>
      <c r="U82" s="111"/>
      <c r="V82" s="485">
        <v>30</v>
      </c>
      <c r="W82" s="485"/>
      <c r="X82" s="397"/>
      <c r="Y82" s="111"/>
      <c r="Z82" s="338"/>
      <c r="AA82" s="108">
        <f t="shared" si="30"/>
        <v>0</v>
      </c>
      <c r="AB82" s="109">
        <f t="shared" si="31"/>
        <v>0</v>
      </c>
      <c r="AC82" s="109">
        <f t="shared" si="32"/>
        <v>0</v>
      </c>
      <c r="AD82" s="109">
        <f>IFERROR(LARGE($AG82:AR82,1),0)</f>
        <v>0</v>
      </c>
      <c r="AE82" s="109">
        <f>IFERROR(LARGE($AG82:AR82,2),0)</f>
        <v>0</v>
      </c>
      <c r="AF82" s="109">
        <f>IFERROR(LARGE($AG82:AR82,3),0)</f>
        <v>0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80"/>
      <c r="AQ82" s="10"/>
      <c r="AR82" s="10"/>
    </row>
    <row r="83" spans="1:44" x14ac:dyDescent="0.3">
      <c r="A83" s="12" t="s">
        <v>3015</v>
      </c>
      <c r="B83" s="308" t="s">
        <v>2981</v>
      </c>
      <c r="C83" s="12" t="s">
        <v>2982</v>
      </c>
      <c r="D83" s="12" t="s">
        <v>37</v>
      </c>
      <c r="E83" s="43">
        <v>81</v>
      </c>
      <c r="F83" s="508" t="s">
        <v>2977</v>
      </c>
      <c r="G83" s="430" t="s">
        <v>3016</v>
      </c>
      <c r="H83" s="240">
        <v>37112</v>
      </c>
      <c r="I83" s="327">
        <v>15</v>
      </c>
      <c r="J83" s="327">
        <v>15</v>
      </c>
      <c r="K83" s="315">
        <f t="shared" si="34"/>
        <v>15</v>
      </c>
      <c r="L83" s="303">
        <f t="shared" si="25"/>
        <v>30</v>
      </c>
      <c r="M83" s="10"/>
      <c r="N83" s="500">
        <f t="shared" si="26"/>
        <v>30</v>
      </c>
      <c r="O83" s="141">
        <f>IFERROR(LARGE($T83:Z83, 1),0)</f>
        <v>30</v>
      </c>
      <c r="P83" s="141">
        <f t="shared" si="27"/>
        <v>0</v>
      </c>
      <c r="Q83" s="142">
        <f t="shared" si="28"/>
        <v>0</v>
      </c>
      <c r="R83" s="142">
        <f t="shared" si="29"/>
        <v>0</v>
      </c>
      <c r="S83" s="144">
        <f t="shared" si="24"/>
        <v>0</v>
      </c>
      <c r="T83" s="129"/>
      <c r="U83" s="111"/>
      <c r="V83" s="485">
        <v>30</v>
      </c>
      <c r="W83" s="485"/>
      <c r="X83" s="397"/>
      <c r="Y83" s="111"/>
      <c r="Z83" s="338"/>
      <c r="AA83" s="108">
        <f t="shared" si="30"/>
        <v>0</v>
      </c>
      <c r="AB83" s="109">
        <f t="shared" si="31"/>
        <v>0</v>
      </c>
      <c r="AC83" s="109">
        <f t="shared" si="32"/>
        <v>0</v>
      </c>
      <c r="AD83" s="109">
        <f>IFERROR(LARGE($AG83:AR83,1),0)</f>
        <v>0</v>
      </c>
      <c r="AE83" s="109">
        <f>IFERROR(LARGE($AG83:AR83,2),0)</f>
        <v>0</v>
      </c>
      <c r="AF83" s="109">
        <f>IFERROR(LARGE($AG83:AR83,3),0)</f>
        <v>0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80"/>
      <c r="AQ83" s="10"/>
      <c r="AR83" s="10"/>
    </row>
    <row r="84" spans="1:44" x14ac:dyDescent="0.3">
      <c r="A84" s="12" t="s">
        <v>3012</v>
      </c>
      <c r="B84" s="308" t="s">
        <v>2269</v>
      </c>
      <c r="C84" s="12" t="s">
        <v>2270</v>
      </c>
      <c r="D84" s="12" t="s">
        <v>44</v>
      </c>
      <c r="E84" s="43">
        <v>82</v>
      </c>
      <c r="F84" s="508" t="s">
        <v>3013</v>
      </c>
      <c r="G84" s="430" t="s">
        <v>3014</v>
      </c>
      <c r="H84" s="240">
        <v>37106</v>
      </c>
      <c r="I84" s="327">
        <v>15</v>
      </c>
      <c r="J84" s="327">
        <v>15</v>
      </c>
      <c r="K84" s="315">
        <f t="shared" si="34"/>
        <v>15</v>
      </c>
      <c r="L84" s="303">
        <f t="shared" si="25"/>
        <v>30</v>
      </c>
      <c r="M84" s="10"/>
      <c r="N84" s="500">
        <f t="shared" si="26"/>
        <v>30</v>
      </c>
      <c r="O84" s="141">
        <f>IFERROR(LARGE($T84:Z84, 1),0)</f>
        <v>30</v>
      </c>
      <c r="P84" s="141">
        <f t="shared" si="27"/>
        <v>0</v>
      </c>
      <c r="Q84" s="142">
        <f t="shared" si="28"/>
        <v>0</v>
      </c>
      <c r="R84" s="142">
        <f t="shared" si="29"/>
        <v>0</v>
      </c>
      <c r="S84" s="144">
        <f t="shared" si="24"/>
        <v>0</v>
      </c>
      <c r="T84" s="129"/>
      <c r="U84" s="111"/>
      <c r="V84" s="485">
        <v>30</v>
      </c>
      <c r="W84" s="485"/>
      <c r="X84" s="397"/>
      <c r="Y84" s="111"/>
      <c r="Z84" s="338"/>
      <c r="AA84" s="108">
        <f t="shared" si="30"/>
        <v>0</v>
      </c>
      <c r="AB84" s="109">
        <f t="shared" si="31"/>
        <v>0</v>
      </c>
      <c r="AC84" s="109">
        <f t="shared" si="32"/>
        <v>0</v>
      </c>
      <c r="AD84" s="109">
        <f>IFERROR(LARGE($AG84:AR84,1),0)</f>
        <v>0</v>
      </c>
      <c r="AE84" s="109">
        <f>IFERROR(LARGE($AG84:AR84,2),0)</f>
        <v>0</v>
      </c>
      <c r="AF84" s="109">
        <f>IFERROR(LARGE($AG84:AR84,3),0)</f>
        <v>0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80"/>
      <c r="AQ84" s="10"/>
      <c r="AR84" s="10"/>
    </row>
    <row r="85" spans="1:44" x14ac:dyDescent="0.3">
      <c r="A85" s="12" t="s">
        <v>3036</v>
      </c>
      <c r="B85" s="308" t="s">
        <v>2141</v>
      </c>
      <c r="C85" s="12" t="s">
        <v>200</v>
      </c>
      <c r="D85" s="12" t="s">
        <v>39</v>
      </c>
      <c r="E85" s="43">
        <v>83</v>
      </c>
      <c r="F85" s="508" t="s">
        <v>3037</v>
      </c>
      <c r="G85" s="430" t="s">
        <v>3038</v>
      </c>
      <c r="H85" s="240">
        <v>37148</v>
      </c>
      <c r="I85" s="327">
        <v>14</v>
      </c>
      <c r="J85" s="327">
        <v>14</v>
      </c>
      <c r="K85" s="315">
        <f t="shared" si="34"/>
        <v>34</v>
      </c>
      <c r="L85" s="303">
        <f t="shared" si="25"/>
        <v>68</v>
      </c>
      <c r="M85" s="10">
        <v>60</v>
      </c>
      <c r="N85" s="500">
        <f t="shared" si="26"/>
        <v>8</v>
      </c>
      <c r="O85" s="141">
        <f>IFERROR(LARGE($T85:Z85, 1),0)</f>
        <v>0</v>
      </c>
      <c r="P85" s="141">
        <f t="shared" si="27"/>
        <v>0</v>
      </c>
      <c r="Q85" s="142">
        <f t="shared" si="28"/>
        <v>8</v>
      </c>
      <c r="R85" s="142">
        <f t="shared" si="29"/>
        <v>0</v>
      </c>
      <c r="S85" s="144">
        <f t="shared" si="24"/>
        <v>0</v>
      </c>
      <c r="T85" s="395">
        <v>0</v>
      </c>
      <c r="U85" s="111"/>
      <c r="V85" s="485"/>
      <c r="W85" s="485"/>
      <c r="X85" s="397"/>
      <c r="Y85" s="111"/>
      <c r="Z85" s="338"/>
      <c r="AA85" s="108">
        <f t="shared" si="30"/>
        <v>0</v>
      </c>
      <c r="AB85" s="109">
        <f t="shared" si="31"/>
        <v>0</v>
      </c>
      <c r="AC85" s="109">
        <f t="shared" si="32"/>
        <v>0</v>
      </c>
      <c r="AD85" s="109">
        <f>IFERROR(LARGE($AG85:AR85,1),0)</f>
        <v>8</v>
      </c>
      <c r="AE85" s="109">
        <f>IFERROR(LARGE($AG85:AR85,2),0)</f>
        <v>0</v>
      </c>
      <c r="AF85" s="109">
        <f>IFERROR(LARGE($AG85:AR85,3),0)</f>
        <v>0</v>
      </c>
      <c r="AG85" s="169">
        <v>8</v>
      </c>
      <c r="AH85" s="10"/>
      <c r="AI85" s="10"/>
      <c r="AJ85" s="10"/>
      <c r="AK85" s="10"/>
      <c r="AL85" s="10"/>
      <c r="AM85" s="10"/>
      <c r="AN85" s="10"/>
      <c r="AO85" s="10"/>
      <c r="AP85" s="80"/>
      <c r="AQ85" s="10"/>
      <c r="AR85" s="10"/>
    </row>
    <row r="86" spans="1:44" x14ac:dyDescent="0.3">
      <c r="A86" s="82"/>
      <c r="B86" s="11"/>
      <c r="C86" s="82"/>
      <c r="D86" s="82"/>
      <c r="E86" s="43">
        <v>84</v>
      </c>
      <c r="F86" s="508" t="s">
        <v>215</v>
      </c>
      <c r="G86" s="430" t="s">
        <v>2954</v>
      </c>
      <c r="H86" s="240">
        <v>37193</v>
      </c>
      <c r="I86" s="327">
        <v>13</v>
      </c>
      <c r="J86" s="327">
        <v>13</v>
      </c>
      <c r="K86" s="315">
        <f t="shared" si="34"/>
        <v>12.5</v>
      </c>
      <c r="L86" s="303">
        <f t="shared" si="25"/>
        <v>25</v>
      </c>
      <c r="M86" s="10"/>
      <c r="N86" s="500">
        <f t="shared" si="26"/>
        <v>25</v>
      </c>
      <c r="O86" s="141">
        <f>IFERROR(LARGE($T86:Z86, 1),0)</f>
        <v>25</v>
      </c>
      <c r="P86" s="141">
        <f t="shared" si="27"/>
        <v>0</v>
      </c>
      <c r="Q86" s="142">
        <f t="shared" si="28"/>
        <v>0</v>
      </c>
      <c r="R86" s="142">
        <f t="shared" si="29"/>
        <v>0</v>
      </c>
      <c r="S86" s="144">
        <f t="shared" si="24"/>
        <v>0</v>
      </c>
      <c r="T86" s="129"/>
      <c r="U86" s="111"/>
      <c r="V86" s="485"/>
      <c r="W86" s="485"/>
      <c r="X86" s="397"/>
      <c r="Y86" s="111">
        <v>25</v>
      </c>
      <c r="Z86" s="338"/>
      <c r="AA86" s="108">
        <f t="shared" si="30"/>
        <v>0</v>
      </c>
      <c r="AB86" s="109">
        <f t="shared" si="31"/>
        <v>0</v>
      </c>
      <c r="AC86" s="109">
        <f t="shared" si="32"/>
        <v>0</v>
      </c>
      <c r="AD86" s="109">
        <f>IFERROR(LARGE($AG86:AR86,1),0)</f>
        <v>0</v>
      </c>
      <c r="AE86" s="109">
        <f>IFERROR(LARGE($AG86:AR86,2),0)</f>
        <v>0</v>
      </c>
      <c r="AF86" s="109">
        <f>IFERROR(LARGE($AG86:AR86,3),0)</f>
        <v>0</v>
      </c>
      <c r="AG86" s="10"/>
      <c r="AH86" s="62"/>
      <c r="AI86" s="10"/>
      <c r="AJ86" s="10"/>
      <c r="AK86" s="10"/>
      <c r="AL86" s="10"/>
      <c r="AM86" s="10"/>
      <c r="AN86" s="10"/>
      <c r="AO86" s="10"/>
      <c r="AP86" s="80"/>
      <c r="AQ86" s="10"/>
      <c r="AR86" s="10"/>
    </row>
    <row r="87" spans="1:44" x14ac:dyDescent="0.3">
      <c r="A87" s="82"/>
      <c r="B87" s="11"/>
      <c r="C87" s="82" t="s">
        <v>179</v>
      </c>
      <c r="D87" s="82" t="s">
        <v>37</v>
      </c>
      <c r="E87" s="43">
        <v>85</v>
      </c>
      <c r="F87" s="508" t="s">
        <v>221</v>
      </c>
      <c r="G87" s="430" t="s">
        <v>2996</v>
      </c>
      <c r="H87" s="240">
        <v>37006</v>
      </c>
      <c r="I87" s="327">
        <v>13</v>
      </c>
      <c r="J87" s="327">
        <v>13</v>
      </c>
      <c r="K87" s="315">
        <f t="shared" si="34"/>
        <v>12.5</v>
      </c>
      <c r="L87" s="303">
        <f t="shared" si="25"/>
        <v>25</v>
      </c>
      <c r="M87" s="10"/>
      <c r="N87" s="500">
        <f t="shared" si="26"/>
        <v>25</v>
      </c>
      <c r="O87" s="141">
        <f>IFERROR(LARGE($T87:Z87, 1),0)</f>
        <v>25</v>
      </c>
      <c r="P87" s="141">
        <f t="shared" si="27"/>
        <v>0</v>
      </c>
      <c r="Q87" s="142">
        <f t="shared" si="28"/>
        <v>0</v>
      </c>
      <c r="R87" s="142">
        <f t="shared" si="29"/>
        <v>0</v>
      </c>
      <c r="S87" s="144">
        <f t="shared" si="24"/>
        <v>0</v>
      </c>
      <c r="T87" s="129"/>
      <c r="U87" s="111"/>
      <c r="V87" s="485"/>
      <c r="W87" s="485"/>
      <c r="X87" s="397"/>
      <c r="Y87" s="111"/>
      <c r="Z87" s="338">
        <v>25</v>
      </c>
      <c r="AA87" s="108">
        <f t="shared" si="30"/>
        <v>0</v>
      </c>
      <c r="AB87" s="109">
        <f t="shared" si="31"/>
        <v>0</v>
      </c>
      <c r="AC87" s="109">
        <f t="shared" si="32"/>
        <v>0</v>
      </c>
      <c r="AD87" s="109">
        <f>IFERROR(LARGE($AG87:AR87,1),0)</f>
        <v>0</v>
      </c>
      <c r="AE87" s="109">
        <f>IFERROR(LARGE($AG87:AR87,2),0)</f>
        <v>0</v>
      </c>
      <c r="AF87" s="109">
        <f>IFERROR(LARGE($AG87:AR87,3),0)</f>
        <v>0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80"/>
      <c r="AQ87" s="10"/>
      <c r="AR87" s="10"/>
    </row>
    <row r="88" spans="1:44" x14ac:dyDescent="0.3">
      <c r="A88" s="12" t="s">
        <v>3055</v>
      </c>
      <c r="B88" s="308" t="s">
        <v>2156</v>
      </c>
      <c r="C88" s="12" t="s">
        <v>1124</v>
      </c>
      <c r="D88" s="12" t="s">
        <v>1077</v>
      </c>
      <c r="E88" s="43">
        <v>86</v>
      </c>
      <c r="F88" s="508" t="s">
        <v>2064</v>
      </c>
      <c r="G88" s="430" t="s">
        <v>3056</v>
      </c>
      <c r="H88" s="240">
        <v>37209</v>
      </c>
      <c r="I88" s="327">
        <v>10</v>
      </c>
      <c r="J88" s="327">
        <v>10</v>
      </c>
      <c r="K88" s="315">
        <f t="shared" si="34"/>
        <v>10</v>
      </c>
      <c r="L88" s="303">
        <f t="shared" si="25"/>
        <v>20</v>
      </c>
      <c r="M88" s="10">
        <v>20</v>
      </c>
      <c r="N88" s="500">
        <f t="shared" si="26"/>
        <v>0</v>
      </c>
      <c r="O88" s="141">
        <f>IFERROR(LARGE($T88:Z88, 1),0)</f>
        <v>0</v>
      </c>
      <c r="P88" s="141">
        <f t="shared" si="27"/>
        <v>0</v>
      </c>
      <c r="Q88" s="142">
        <f t="shared" si="28"/>
        <v>0</v>
      </c>
      <c r="R88" s="142">
        <f t="shared" si="29"/>
        <v>0</v>
      </c>
      <c r="S88" s="144">
        <f t="shared" si="24"/>
        <v>0</v>
      </c>
      <c r="T88" s="395">
        <v>0</v>
      </c>
      <c r="U88" s="111">
        <v>0</v>
      </c>
      <c r="V88" s="485"/>
      <c r="W88" s="485"/>
      <c r="X88" s="397"/>
      <c r="Y88" s="111"/>
      <c r="Z88" s="338"/>
      <c r="AA88" s="108">
        <f t="shared" si="30"/>
        <v>0</v>
      </c>
      <c r="AB88" s="109">
        <f t="shared" si="31"/>
        <v>0</v>
      </c>
      <c r="AC88" s="109">
        <f t="shared" si="32"/>
        <v>0</v>
      </c>
      <c r="AD88" s="109">
        <f>IFERROR(LARGE($AG88:AR88,1),0)</f>
        <v>0</v>
      </c>
      <c r="AE88" s="109">
        <f>IFERROR(LARGE($AG88:AR88,2),0)</f>
        <v>0</v>
      </c>
      <c r="AF88" s="109">
        <f>IFERROR(LARGE($AG88:AR88,3),0)</f>
        <v>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80"/>
      <c r="AQ88" s="10"/>
      <c r="AR88" s="10"/>
    </row>
    <row r="89" spans="1:44" x14ac:dyDescent="0.3">
      <c r="A89" s="12" t="s">
        <v>1791</v>
      </c>
      <c r="B89" s="12" t="s">
        <v>461</v>
      </c>
      <c r="C89" s="12" t="s">
        <v>462</v>
      </c>
      <c r="D89" s="12" t="s">
        <v>45</v>
      </c>
      <c r="E89" s="43">
        <v>87</v>
      </c>
      <c r="F89" s="8" t="s">
        <v>600</v>
      </c>
      <c r="G89" s="9" t="s">
        <v>489</v>
      </c>
      <c r="H89" s="240">
        <v>36831</v>
      </c>
      <c r="I89" s="327">
        <v>10</v>
      </c>
      <c r="J89" s="327">
        <f>SUM(K89,L89)</f>
        <v>10</v>
      </c>
      <c r="K89" s="325"/>
      <c r="L89" s="320">
        <f t="shared" si="25"/>
        <v>10</v>
      </c>
      <c r="M89" s="277"/>
      <c r="N89" s="13">
        <f t="shared" si="26"/>
        <v>10</v>
      </c>
      <c r="O89" s="141">
        <f>IFERROR(LARGE(T89:Z89, 1),0)</f>
        <v>10</v>
      </c>
      <c r="P89" s="141">
        <f t="shared" si="27"/>
        <v>0</v>
      </c>
      <c r="Q89" s="142">
        <f t="shared" si="28"/>
        <v>0</v>
      </c>
      <c r="R89" s="142">
        <f t="shared" si="29"/>
        <v>0</v>
      </c>
      <c r="S89" s="144">
        <f t="shared" ref="S89:S99" si="35">IFERROR(LARGE(AA89:AF89,3),0)</f>
        <v>0</v>
      </c>
      <c r="T89" s="180"/>
      <c r="U89" s="84">
        <v>10</v>
      </c>
      <c r="V89" s="210"/>
      <c r="W89" s="210"/>
      <c r="X89" s="283"/>
      <c r="Y89" s="10"/>
      <c r="Z89" s="354"/>
      <c r="AA89" s="108">
        <f t="shared" si="30"/>
        <v>0</v>
      </c>
      <c r="AB89" s="109">
        <f t="shared" si="31"/>
        <v>0</v>
      </c>
      <c r="AC89" s="109">
        <f t="shared" si="32"/>
        <v>0</v>
      </c>
      <c r="AD89" s="109">
        <f>IFERROR(LARGE($AG89:BF89,1),0)</f>
        <v>0</v>
      </c>
      <c r="AE89" s="109">
        <f>IFERROR(LARGE($AG89:BF89,2),0)</f>
        <v>0</v>
      </c>
      <c r="AF89" s="109">
        <f>IFERROR(LARGE($AG89:BF89,3),0)</f>
        <v>0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</row>
    <row r="90" spans="1:44" x14ac:dyDescent="0.3">
      <c r="A90" s="11"/>
      <c r="B90" s="11"/>
      <c r="C90" s="11"/>
      <c r="D90" s="79" t="s">
        <v>36</v>
      </c>
      <c r="E90" s="43">
        <v>88</v>
      </c>
      <c r="F90" s="8" t="s">
        <v>245</v>
      </c>
      <c r="G90" s="9" t="s">
        <v>1087</v>
      </c>
      <c r="H90" s="240">
        <v>36575</v>
      </c>
      <c r="I90" s="327">
        <v>10</v>
      </c>
      <c r="J90" s="327">
        <f>SUM(K90,L90)</f>
        <v>10</v>
      </c>
      <c r="K90" s="309"/>
      <c r="L90" s="320">
        <f t="shared" si="25"/>
        <v>10</v>
      </c>
      <c r="M90" s="277">
        <v>10</v>
      </c>
      <c r="N90" s="13">
        <f t="shared" si="26"/>
        <v>0</v>
      </c>
      <c r="O90" s="141">
        <f>IFERROR(LARGE(T90:Z90, 1),0)</f>
        <v>0</v>
      </c>
      <c r="P90" s="141">
        <f t="shared" si="27"/>
        <v>0</v>
      </c>
      <c r="Q90" s="142">
        <f t="shared" si="28"/>
        <v>0</v>
      </c>
      <c r="R90" s="142">
        <f t="shared" si="29"/>
        <v>0</v>
      </c>
      <c r="S90" s="144">
        <f t="shared" si="35"/>
        <v>0</v>
      </c>
      <c r="T90" s="75"/>
      <c r="U90" s="10"/>
      <c r="V90" s="210"/>
      <c r="W90" s="210"/>
      <c r="X90" s="283"/>
      <c r="Y90" s="10"/>
      <c r="Z90" s="354"/>
      <c r="AA90" s="108">
        <f t="shared" si="30"/>
        <v>0</v>
      </c>
      <c r="AB90" s="109">
        <f t="shared" si="31"/>
        <v>0</v>
      </c>
      <c r="AC90" s="109">
        <f t="shared" si="32"/>
        <v>0</v>
      </c>
      <c r="AD90" s="109">
        <f>IFERROR(LARGE($AG90:BF90,1),0)</f>
        <v>0</v>
      </c>
      <c r="AE90" s="109">
        <f>IFERROR(LARGE($AG90:BF90,2),0)</f>
        <v>0</v>
      </c>
      <c r="AF90" s="109">
        <f>IFERROR(LARGE($AG90:BF90,3),0)</f>
        <v>0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</row>
    <row r="91" spans="1:44" x14ac:dyDescent="0.3">
      <c r="A91" s="12" t="s">
        <v>1860</v>
      </c>
      <c r="B91" s="12" t="s">
        <v>641</v>
      </c>
      <c r="C91" s="12" t="s">
        <v>642</v>
      </c>
      <c r="D91" s="12" t="s">
        <v>46</v>
      </c>
      <c r="E91" s="43">
        <v>89</v>
      </c>
      <c r="F91" s="8" t="s">
        <v>222</v>
      </c>
      <c r="G91" s="9" t="s">
        <v>626</v>
      </c>
      <c r="H91" s="240">
        <v>36380</v>
      </c>
      <c r="I91" s="327">
        <v>10</v>
      </c>
      <c r="J91" s="327">
        <f>SUM(K91,L91)</f>
        <v>10</v>
      </c>
      <c r="K91" s="309"/>
      <c r="L91" s="320">
        <f t="shared" si="25"/>
        <v>10</v>
      </c>
      <c r="M91" s="277"/>
      <c r="N91" s="13">
        <f t="shared" si="26"/>
        <v>10</v>
      </c>
      <c r="O91" s="141">
        <f>IFERROR(LARGE(T91:Z91, 1),0)</f>
        <v>10</v>
      </c>
      <c r="P91" s="141">
        <f t="shared" si="27"/>
        <v>0</v>
      </c>
      <c r="Q91" s="142">
        <f t="shared" si="28"/>
        <v>0</v>
      </c>
      <c r="R91" s="142">
        <f t="shared" si="29"/>
        <v>0</v>
      </c>
      <c r="S91" s="144">
        <f t="shared" si="35"/>
        <v>0</v>
      </c>
      <c r="T91" s="75">
        <v>10</v>
      </c>
      <c r="U91" s="10"/>
      <c r="V91" s="210"/>
      <c r="W91" s="210"/>
      <c r="X91" s="283"/>
      <c r="Y91" s="10"/>
      <c r="Z91" s="354"/>
      <c r="AA91" s="108">
        <f t="shared" si="30"/>
        <v>0</v>
      </c>
      <c r="AB91" s="109">
        <f t="shared" si="31"/>
        <v>0</v>
      </c>
      <c r="AC91" s="109">
        <f t="shared" si="32"/>
        <v>0</v>
      </c>
      <c r="AD91" s="109">
        <f>IFERROR(LARGE($AG91:BF91,1),0)</f>
        <v>0</v>
      </c>
      <c r="AE91" s="109">
        <f>IFERROR(LARGE($AG91:BF91,2),0)</f>
        <v>0</v>
      </c>
      <c r="AF91" s="109">
        <f>IFERROR(LARGE($AG91:BF91,3),0)</f>
        <v>0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3">
      <c r="A92" s="12" t="s">
        <v>1861</v>
      </c>
      <c r="B92" s="12" t="s">
        <v>461</v>
      </c>
      <c r="C92" s="12" t="s">
        <v>462</v>
      </c>
      <c r="D92" s="12" t="s">
        <v>45</v>
      </c>
      <c r="E92" s="43">
        <v>90</v>
      </c>
      <c r="F92" s="8" t="s">
        <v>238</v>
      </c>
      <c r="G92" s="9" t="s">
        <v>915</v>
      </c>
      <c r="H92" s="240">
        <v>36285</v>
      </c>
      <c r="I92" s="327">
        <v>10</v>
      </c>
      <c r="J92" s="327">
        <f>SUM(K92,L92)</f>
        <v>10</v>
      </c>
      <c r="K92" s="309"/>
      <c r="L92" s="320">
        <f t="shared" si="25"/>
        <v>10</v>
      </c>
      <c r="M92" s="277"/>
      <c r="N92" s="13">
        <f t="shared" si="26"/>
        <v>10</v>
      </c>
      <c r="O92" s="141">
        <f>IFERROR(LARGE(T92:Z92, 1),0)</f>
        <v>10</v>
      </c>
      <c r="P92" s="141">
        <f t="shared" si="27"/>
        <v>0</v>
      </c>
      <c r="Q92" s="142">
        <f t="shared" si="28"/>
        <v>0</v>
      </c>
      <c r="R92" s="142">
        <f t="shared" si="29"/>
        <v>0</v>
      </c>
      <c r="S92" s="144">
        <f t="shared" si="35"/>
        <v>0</v>
      </c>
      <c r="T92" s="180"/>
      <c r="U92" s="84">
        <v>10</v>
      </c>
      <c r="V92" s="210"/>
      <c r="W92" s="210"/>
      <c r="X92" s="283"/>
      <c r="Y92" s="10"/>
      <c r="Z92" s="354"/>
      <c r="AA92" s="108">
        <f t="shared" si="30"/>
        <v>0</v>
      </c>
      <c r="AB92" s="109">
        <f t="shared" si="31"/>
        <v>0</v>
      </c>
      <c r="AC92" s="109">
        <f t="shared" si="32"/>
        <v>0</v>
      </c>
      <c r="AD92" s="109">
        <f>IFERROR(LARGE($AG92:BF92,1),0)</f>
        <v>0</v>
      </c>
      <c r="AE92" s="109">
        <f>IFERROR(LARGE($AG92:BF92,2),0)</f>
        <v>0</v>
      </c>
      <c r="AF92" s="109">
        <f>IFERROR(LARGE($AG92:BF92,3),0)</f>
        <v>0</v>
      </c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  <row r="93" spans="1:44" x14ac:dyDescent="0.3">
      <c r="A93" s="12" t="s">
        <v>3011</v>
      </c>
      <c r="B93" s="308" t="s">
        <v>2200</v>
      </c>
      <c r="C93" s="12" t="s">
        <v>1550</v>
      </c>
      <c r="D93" s="12" t="s">
        <v>46</v>
      </c>
      <c r="E93" s="43">
        <v>91</v>
      </c>
      <c r="F93" s="508" t="s">
        <v>238</v>
      </c>
      <c r="G93" s="430" t="s">
        <v>894</v>
      </c>
      <c r="H93" s="240">
        <v>37098</v>
      </c>
      <c r="I93" s="327">
        <v>5</v>
      </c>
      <c r="J93" s="327">
        <v>5</v>
      </c>
      <c r="K93" s="315">
        <f>0.5*(L93)</f>
        <v>5</v>
      </c>
      <c r="L93" s="303">
        <f t="shared" si="25"/>
        <v>10</v>
      </c>
      <c r="M93" s="10"/>
      <c r="N93" s="500">
        <f t="shared" si="26"/>
        <v>10</v>
      </c>
      <c r="O93" s="141">
        <f>IFERROR(LARGE($T93:Z93, 1),0)</f>
        <v>10</v>
      </c>
      <c r="P93" s="141">
        <f t="shared" si="27"/>
        <v>0</v>
      </c>
      <c r="Q93" s="142">
        <f t="shared" si="28"/>
        <v>0</v>
      </c>
      <c r="R93" s="142">
        <f t="shared" si="29"/>
        <v>0</v>
      </c>
      <c r="S93" s="144">
        <f t="shared" si="35"/>
        <v>0</v>
      </c>
      <c r="T93" s="129"/>
      <c r="U93" s="111"/>
      <c r="V93" s="485">
        <v>10</v>
      </c>
      <c r="W93" s="485"/>
      <c r="X93" s="397"/>
      <c r="Y93" s="111"/>
      <c r="Z93" s="338"/>
      <c r="AA93" s="108">
        <f t="shared" si="30"/>
        <v>0</v>
      </c>
      <c r="AB93" s="109">
        <f t="shared" si="31"/>
        <v>0</v>
      </c>
      <c r="AC93" s="109">
        <f t="shared" si="32"/>
        <v>0</v>
      </c>
      <c r="AD93" s="109">
        <f>IFERROR(LARGE($AG93:AR93,1),0)</f>
        <v>0</v>
      </c>
      <c r="AE93" s="109">
        <f>IFERROR(LARGE($AG93:AR93,2),0)</f>
        <v>0</v>
      </c>
      <c r="AF93" s="109">
        <f>IFERROR(LARGE($AG93:AR93,3),0)</f>
        <v>0</v>
      </c>
      <c r="AG93" s="10"/>
      <c r="AH93" s="10"/>
      <c r="AI93" s="10"/>
      <c r="AJ93" s="10"/>
      <c r="AK93" s="10"/>
      <c r="AL93" s="10"/>
      <c r="AM93" s="10"/>
      <c r="AN93" s="10"/>
      <c r="AO93" s="10"/>
      <c r="AP93" s="80"/>
      <c r="AQ93" s="10"/>
      <c r="AR93" s="10"/>
    </row>
    <row r="94" spans="1:44" x14ac:dyDescent="0.3">
      <c r="A94" s="12" t="s">
        <v>2998</v>
      </c>
      <c r="B94" s="308" t="s">
        <v>2999</v>
      </c>
      <c r="C94" s="12" t="s">
        <v>3000</v>
      </c>
      <c r="D94" s="12" t="s">
        <v>36</v>
      </c>
      <c r="E94" s="43">
        <v>92</v>
      </c>
      <c r="F94" s="508" t="s">
        <v>218</v>
      </c>
      <c r="G94" s="430" t="s">
        <v>2083</v>
      </c>
      <c r="H94" s="240">
        <v>37044</v>
      </c>
      <c r="I94" s="327">
        <v>5</v>
      </c>
      <c r="J94" s="327">
        <v>5</v>
      </c>
      <c r="K94" s="315">
        <f>0.5*(L94)</f>
        <v>5</v>
      </c>
      <c r="L94" s="303">
        <f t="shared" si="25"/>
        <v>10</v>
      </c>
      <c r="M94" s="10"/>
      <c r="N94" s="500">
        <f t="shared" si="26"/>
        <v>10</v>
      </c>
      <c r="O94" s="141">
        <f>IFERROR(LARGE($T94:Z94, 1),0)</f>
        <v>10</v>
      </c>
      <c r="P94" s="141">
        <f t="shared" si="27"/>
        <v>0</v>
      </c>
      <c r="Q94" s="142">
        <f t="shared" si="28"/>
        <v>0</v>
      </c>
      <c r="R94" s="142">
        <f t="shared" si="29"/>
        <v>0</v>
      </c>
      <c r="S94" s="144">
        <f t="shared" si="35"/>
        <v>0</v>
      </c>
      <c r="T94" s="129"/>
      <c r="U94" s="111"/>
      <c r="V94" s="485">
        <v>10</v>
      </c>
      <c r="W94" s="485"/>
      <c r="X94" s="397"/>
      <c r="Y94" s="111"/>
      <c r="Z94" s="338"/>
      <c r="AA94" s="108">
        <f t="shared" si="30"/>
        <v>0</v>
      </c>
      <c r="AB94" s="109">
        <f t="shared" si="31"/>
        <v>0</v>
      </c>
      <c r="AC94" s="109">
        <f t="shared" si="32"/>
        <v>0</v>
      </c>
      <c r="AD94" s="109">
        <f>IFERROR(LARGE($AG94:AR94,1),0)</f>
        <v>0</v>
      </c>
      <c r="AE94" s="109">
        <f>IFERROR(LARGE($AG94:AR94,2),0)</f>
        <v>0</v>
      </c>
      <c r="AF94" s="109">
        <f>IFERROR(LARGE($AG94:AR94,3),0)</f>
        <v>0</v>
      </c>
      <c r="AG94" s="10"/>
      <c r="AH94" s="10"/>
      <c r="AI94" s="10"/>
      <c r="AJ94" s="10"/>
      <c r="AK94" s="10"/>
      <c r="AL94" s="10"/>
      <c r="AM94" s="10"/>
      <c r="AN94" s="10"/>
      <c r="AO94" s="10"/>
      <c r="AP94" s="80"/>
      <c r="AQ94" s="10"/>
      <c r="AR94" s="10"/>
    </row>
    <row r="95" spans="1:44" x14ac:dyDescent="0.3">
      <c r="A95" s="12" t="s">
        <v>3025</v>
      </c>
      <c r="B95" s="308" t="s">
        <v>2165</v>
      </c>
      <c r="C95" s="12" t="s">
        <v>2166</v>
      </c>
      <c r="D95" s="12" t="s">
        <v>42</v>
      </c>
      <c r="E95" s="43">
        <v>93</v>
      </c>
      <c r="F95" s="508" t="s">
        <v>238</v>
      </c>
      <c r="G95" s="430" t="s">
        <v>3026</v>
      </c>
      <c r="H95" s="240">
        <v>37136</v>
      </c>
      <c r="I95" s="327">
        <v>0</v>
      </c>
      <c r="J95" s="327">
        <v>0</v>
      </c>
      <c r="K95" s="315">
        <f>0.5*(L95)</f>
        <v>0</v>
      </c>
      <c r="L95" s="303">
        <f t="shared" si="25"/>
        <v>0</v>
      </c>
      <c r="M95" s="10"/>
      <c r="N95" s="500">
        <f t="shared" si="26"/>
        <v>0</v>
      </c>
      <c r="O95" s="141">
        <f>IFERROR(LARGE($T95:Z95, 1),0)</f>
        <v>0</v>
      </c>
      <c r="P95" s="141">
        <f t="shared" si="27"/>
        <v>0</v>
      </c>
      <c r="Q95" s="142">
        <f t="shared" si="28"/>
        <v>0</v>
      </c>
      <c r="R95" s="142">
        <f t="shared" si="29"/>
        <v>0</v>
      </c>
      <c r="S95" s="144">
        <f t="shared" si="35"/>
        <v>0</v>
      </c>
      <c r="T95" s="395">
        <v>0</v>
      </c>
      <c r="U95" s="111">
        <v>0</v>
      </c>
      <c r="V95" s="485"/>
      <c r="W95" s="485"/>
      <c r="X95" s="397"/>
      <c r="Y95" s="111"/>
      <c r="Z95" s="338"/>
      <c r="AA95" s="108">
        <f t="shared" si="30"/>
        <v>0</v>
      </c>
      <c r="AB95" s="109">
        <f t="shared" si="31"/>
        <v>0</v>
      </c>
      <c r="AC95" s="109">
        <f t="shared" si="32"/>
        <v>0</v>
      </c>
      <c r="AD95" s="109">
        <f>IFERROR(LARGE($AG95:AR95,1),0)</f>
        <v>0</v>
      </c>
      <c r="AE95" s="109">
        <f>IFERROR(LARGE($AG95:AR95,2),0)</f>
        <v>0</v>
      </c>
      <c r="AF95" s="109">
        <f>IFERROR(LARGE($AG95:AR95,3),0)</f>
        <v>0</v>
      </c>
      <c r="AG95" s="10"/>
      <c r="AH95" s="10"/>
      <c r="AI95" s="10"/>
      <c r="AJ95" s="10"/>
      <c r="AK95" s="10"/>
      <c r="AL95" s="10"/>
      <c r="AM95" s="10"/>
      <c r="AN95" s="10"/>
      <c r="AO95" s="10"/>
      <c r="AP95" s="80"/>
      <c r="AQ95" s="10"/>
      <c r="AR95" s="10"/>
    </row>
    <row r="96" spans="1:44" x14ac:dyDescent="0.3">
      <c r="A96" s="12" t="s">
        <v>1863</v>
      </c>
      <c r="B96" s="12" t="s">
        <v>531</v>
      </c>
      <c r="C96" s="12" t="s">
        <v>532</v>
      </c>
      <c r="D96" s="12" t="s">
        <v>46</v>
      </c>
      <c r="E96" s="43">
        <v>94</v>
      </c>
      <c r="F96" s="8" t="s">
        <v>217</v>
      </c>
      <c r="G96" s="9" t="s">
        <v>918</v>
      </c>
      <c r="H96" s="240">
        <v>36825</v>
      </c>
      <c r="I96" s="327">
        <v>0</v>
      </c>
      <c r="J96" s="327">
        <f>SUM(K96,L96)</f>
        <v>0</v>
      </c>
      <c r="K96" s="325"/>
      <c r="L96" s="320">
        <f t="shared" si="25"/>
        <v>0</v>
      </c>
      <c r="M96" s="277"/>
      <c r="N96" s="13">
        <f t="shared" si="26"/>
        <v>0</v>
      </c>
      <c r="O96" s="141">
        <f>IFERROR(LARGE(T96:Z96, 1),0)</f>
        <v>0</v>
      </c>
      <c r="P96" s="141">
        <f t="shared" si="27"/>
        <v>0</v>
      </c>
      <c r="Q96" s="142">
        <f t="shared" si="28"/>
        <v>0</v>
      </c>
      <c r="R96" s="142">
        <f t="shared" si="29"/>
        <v>0</v>
      </c>
      <c r="S96" s="144">
        <f t="shared" si="35"/>
        <v>0</v>
      </c>
      <c r="T96" s="180"/>
      <c r="U96" s="84">
        <v>0</v>
      </c>
      <c r="V96" s="210"/>
      <c r="W96" s="210"/>
      <c r="X96" s="283"/>
      <c r="Y96" s="10"/>
      <c r="Z96" s="354"/>
      <c r="AA96" s="108">
        <f t="shared" si="30"/>
        <v>0</v>
      </c>
      <c r="AB96" s="109">
        <f t="shared" si="31"/>
        <v>0</v>
      </c>
      <c r="AC96" s="109">
        <f t="shared" si="32"/>
        <v>0</v>
      </c>
      <c r="AD96" s="109">
        <f>IFERROR(LARGE($AG96:BF96,1),0)</f>
        <v>0</v>
      </c>
      <c r="AE96" s="109">
        <f>IFERROR(LARGE($AG96:BF96,2),0)</f>
        <v>0</v>
      </c>
      <c r="AF96" s="109">
        <f>IFERROR(LARGE($AG96:BF96,3),0)</f>
        <v>0</v>
      </c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x14ac:dyDescent="0.3">
      <c r="A97" s="12" t="s">
        <v>1801</v>
      </c>
      <c r="B97" s="12" t="s">
        <v>329</v>
      </c>
      <c r="C97" s="12" t="s">
        <v>176</v>
      </c>
      <c r="D97" s="12" t="s">
        <v>46</v>
      </c>
      <c r="E97" s="43">
        <v>95</v>
      </c>
      <c r="F97" s="8" t="s">
        <v>244</v>
      </c>
      <c r="G97" s="9" t="s">
        <v>920</v>
      </c>
      <c r="H97" s="240">
        <v>36683</v>
      </c>
      <c r="I97" s="327">
        <v>0</v>
      </c>
      <c r="J97" s="327">
        <f>SUM(K97,L97)</f>
        <v>0</v>
      </c>
      <c r="K97" s="325"/>
      <c r="L97" s="320">
        <f t="shared" si="25"/>
        <v>0</v>
      </c>
      <c r="M97" s="277"/>
      <c r="N97" s="13">
        <f t="shared" si="26"/>
        <v>0</v>
      </c>
      <c r="O97" s="141">
        <f>IFERROR(LARGE(T97:Z97, 1),0)</f>
        <v>0</v>
      </c>
      <c r="P97" s="141">
        <f t="shared" si="27"/>
        <v>0</v>
      </c>
      <c r="Q97" s="142">
        <f t="shared" si="28"/>
        <v>0</v>
      </c>
      <c r="R97" s="142">
        <f t="shared" si="29"/>
        <v>0</v>
      </c>
      <c r="S97" s="144">
        <f t="shared" si="35"/>
        <v>0</v>
      </c>
      <c r="T97" s="180"/>
      <c r="U97" s="84">
        <v>0</v>
      </c>
      <c r="V97" s="210"/>
      <c r="W97" s="210"/>
      <c r="X97" s="283"/>
      <c r="Y97" s="10"/>
      <c r="Z97" s="354"/>
      <c r="AA97" s="108">
        <f t="shared" si="30"/>
        <v>0</v>
      </c>
      <c r="AB97" s="109">
        <f t="shared" si="31"/>
        <v>0</v>
      </c>
      <c r="AC97" s="109">
        <f t="shared" si="32"/>
        <v>0</v>
      </c>
      <c r="AD97" s="109">
        <f>IFERROR(LARGE($AG97:BF97,1),0)</f>
        <v>0</v>
      </c>
      <c r="AE97" s="109">
        <f>IFERROR(LARGE($AG97:BF97,2),0)</f>
        <v>0</v>
      </c>
      <c r="AF97" s="109">
        <f>IFERROR(LARGE($AG97:BF97,3),0)</f>
        <v>0</v>
      </c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x14ac:dyDescent="0.3">
      <c r="A98" s="12" t="s">
        <v>1865</v>
      </c>
      <c r="B98" s="12" t="s">
        <v>523</v>
      </c>
      <c r="C98" s="12" t="s">
        <v>524</v>
      </c>
      <c r="D98" s="12" t="s">
        <v>1077</v>
      </c>
      <c r="E98" s="43">
        <v>96</v>
      </c>
      <c r="F98" s="8" t="s">
        <v>635</v>
      </c>
      <c r="G98" s="9" t="s">
        <v>636</v>
      </c>
      <c r="H98" s="240">
        <v>36659</v>
      </c>
      <c r="I98" s="327">
        <v>0</v>
      </c>
      <c r="J98" s="327">
        <f>SUM(K98,L98)</f>
        <v>0</v>
      </c>
      <c r="K98" s="325"/>
      <c r="L98" s="320">
        <f t="shared" si="25"/>
        <v>0</v>
      </c>
      <c r="M98" s="277"/>
      <c r="N98" s="13">
        <f t="shared" si="26"/>
        <v>0</v>
      </c>
      <c r="O98" s="141">
        <f>IFERROR(LARGE(T98:Z98, 1),0)</f>
        <v>0</v>
      </c>
      <c r="P98" s="141">
        <f t="shared" si="27"/>
        <v>0</v>
      </c>
      <c r="Q98" s="142">
        <f t="shared" si="28"/>
        <v>0</v>
      </c>
      <c r="R98" s="142">
        <f t="shared" si="29"/>
        <v>0</v>
      </c>
      <c r="S98" s="144">
        <f t="shared" si="35"/>
        <v>0</v>
      </c>
      <c r="T98" s="75">
        <v>0</v>
      </c>
      <c r="U98" s="10"/>
      <c r="V98" s="210"/>
      <c r="W98" s="210"/>
      <c r="X98" s="283"/>
      <c r="Y98" s="10"/>
      <c r="Z98" s="354"/>
      <c r="AA98" s="108">
        <f t="shared" si="30"/>
        <v>0</v>
      </c>
      <c r="AB98" s="109">
        <f t="shared" si="31"/>
        <v>0</v>
      </c>
      <c r="AC98" s="109">
        <f t="shared" si="32"/>
        <v>0</v>
      </c>
      <c r="AD98" s="109">
        <f>IFERROR(LARGE($AG98:BF98,1),0)</f>
        <v>0</v>
      </c>
      <c r="AE98" s="109">
        <f>IFERROR(LARGE($AG98:BF98,2),0)</f>
        <v>0</v>
      </c>
      <c r="AF98" s="109">
        <f>IFERROR(LARGE($AG98:BF98,3),0)</f>
        <v>0</v>
      </c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x14ac:dyDescent="0.3">
      <c r="A99" s="12" t="s">
        <v>1797</v>
      </c>
      <c r="B99" s="12" t="s">
        <v>454</v>
      </c>
      <c r="C99" s="12" t="s">
        <v>254</v>
      </c>
      <c r="D99" s="12" t="s">
        <v>46</v>
      </c>
      <c r="E99" s="43">
        <v>97</v>
      </c>
      <c r="F99" s="8" t="s">
        <v>236</v>
      </c>
      <c r="G99" s="9" t="s">
        <v>559</v>
      </c>
      <c r="H99" s="240">
        <v>36267</v>
      </c>
      <c r="I99" s="327">
        <v>0</v>
      </c>
      <c r="J99" s="327">
        <f>SUM(K99,L99)</f>
        <v>0</v>
      </c>
      <c r="K99" s="309"/>
      <c r="L99" s="320">
        <f t="shared" ref="L99" si="36">SUM(M99:N99)</f>
        <v>0</v>
      </c>
      <c r="M99" s="277"/>
      <c r="N99" s="13">
        <f t="shared" ref="N99" si="37">SUM(O99:S99)</f>
        <v>0</v>
      </c>
      <c r="O99" s="141">
        <f>IFERROR(LARGE(T99:Z99, 1),0)</f>
        <v>0</v>
      </c>
      <c r="P99" s="141">
        <f t="shared" si="27"/>
        <v>0</v>
      </c>
      <c r="Q99" s="142">
        <f t="shared" si="28"/>
        <v>0</v>
      </c>
      <c r="R99" s="142">
        <f t="shared" si="29"/>
        <v>0</v>
      </c>
      <c r="S99" s="144">
        <f t="shared" si="35"/>
        <v>0</v>
      </c>
      <c r="T99" s="75">
        <v>0</v>
      </c>
      <c r="U99" s="10"/>
      <c r="V99" s="509"/>
      <c r="W99" s="509"/>
      <c r="X99" s="283"/>
      <c r="Y99" s="119"/>
      <c r="Z99" s="437"/>
      <c r="AA99" s="108">
        <f t="shared" si="30"/>
        <v>0</v>
      </c>
      <c r="AB99" s="109">
        <f t="shared" si="31"/>
        <v>0</v>
      </c>
      <c r="AC99" s="109">
        <f t="shared" si="32"/>
        <v>0</v>
      </c>
      <c r="AD99" s="109">
        <f>IFERROR(LARGE($AG99:BF99,1),0)</f>
        <v>0</v>
      </c>
      <c r="AE99" s="109">
        <f>IFERROR(LARGE($AG99:BF99,2),0)</f>
        <v>0</v>
      </c>
      <c r="AF99" s="109">
        <f>IFERROR(LARGE($AG99:BF99,3),0)</f>
        <v>0</v>
      </c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</sheetData>
  <autoFilter ref="A2:AN28"/>
  <sortState ref="A3:AT99">
    <sortCondition descending="1" ref="I3:I99"/>
    <sortCondition descending="1" ref="H3:H99"/>
  </sortState>
  <mergeCells count="1">
    <mergeCell ref="A1:D1"/>
  </mergeCells>
  <conditionalFormatting sqref="A1:A1048576">
    <cfRule type="duplicateValues" dxfId="19" priority="10"/>
  </conditionalFormatting>
  <conditionalFormatting sqref="G1:G1048576">
    <cfRule type="duplicateValues" dxfId="18" priority="9"/>
  </conditionalFormatting>
  <conditionalFormatting sqref="G15">
    <cfRule type="duplicateValues" dxfId="17" priority="8"/>
  </conditionalFormatting>
  <conditionalFormatting sqref="C12">
    <cfRule type="duplicateValues" dxfId="16" priority="6"/>
  </conditionalFormatting>
  <conditionalFormatting sqref="F1">
    <cfRule type="duplicateValues" dxfId="15" priority="5"/>
  </conditionalFormatting>
  <conditionalFormatting sqref="G3:G14">
    <cfRule type="duplicateValues" dxfId="14" priority="17"/>
  </conditionalFormatting>
  <conditionalFormatting sqref="A60">
    <cfRule type="duplicateValues" dxfId="13" priority="2"/>
  </conditionalFormatting>
  <conditionalFormatting sqref="A77">
    <cfRule type="duplicateValues" dxfId="12" priority="1"/>
  </conditionalFormatting>
  <conditionalFormatting sqref="G59:G99">
    <cfRule type="duplicateValues" dxfId="11" priority="57"/>
  </conditionalFormatting>
  <conditionalFormatting sqref="A59:A99">
    <cfRule type="duplicateValues" dxfId="10" priority="5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horizontalDpi="4294967293" verticalDpi="1200" r:id="rId1"/>
  <headerFooter>
    <oddFooter>&amp;R&amp;D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tabColor rgb="FFC00000"/>
    <pageSetUpPr fitToPage="1"/>
  </sheetPr>
  <dimension ref="A1:AT74"/>
  <sheetViews>
    <sheetView zoomScale="80" zoomScaleNormal="80" zoomScaleSheetLayoutView="84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1.5546875" style="238" customWidth="1"/>
    <col min="4" max="4" width="9.109375" style="238"/>
    <col min="5" max="5" width="5.109375" style="44" customWidth="1"/>
    <col min="6" max="6" width="19.109375" style="3" customWidth="1"/>
    <col min="7" max="7" width="17.5546875" style="4" customWidth="1"/>
    <col min="8" max="11" width="12.33203125" style="19" customWidth="1"/>
    <col min="12" max="12" width="8.109375" style="19" customWidth="1"/>
    <col min="13" max="13" width="8" style="19" customWidth="1"/>
    <col min="14" max="14" width="6.5546875" style="66" customWidth="1"/>
    <col min="15" max="18" width="4.109375" style="21" customWidth="1"/>
    <col min="19" max="19" width="4.109375" style="89" customWidth="1"/>
    <col min="20" max="20" width="5.33203125" style="24" customWidth="1"/>
    <col min="21" max="21" width="4.88671875" customWidth="1"/>
    <col min="22" max="22" width="4.88671875" style="196" customWidth="1"/>
    <col min="23" max="23" width="6.33203125" style="196" customWidth="1"/>
    <col min="24" max="25" width="4.88671875" customWidth="1"/>
    <col min="26" max="26" width="4.88671875" style="139" customWidth="1"/>
    <col min="27" max="27" width="4.44140625" style="129" customWidth="1"/>
    <col min="28" max="29" width="4.44140625" style="111" customWidth="1"/>
    <col min="30" max="30" width="4.33203125" style="111" customWidth="1"/>
    <col min="31" max="32" width="4.109375" style="111" customWidth="1"/>
    <col min="33" max="46" width="4.109375" customWidth="1"/>
  </cols>
  <sheetData>
    <row r="1" spans="1:46" s="6" customFormat="1" ht="150.75" customHeight="1" x14ac:dyDescent="1.1000000000000001">
      <c r="A1" s="573" t="s">
        <v>297</v>
      </c>
      <c r="B1" s="574"/>
      <c r="C1" s="575"/>
      <c r="D1" s="575"/>
      <c r="E1" s="48" t="s">
        <v>172</v>
      </c>
      <c r="F1" s="226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5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463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13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1114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MAX(N3:N163)+1</f>
        <v>1146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194"/>
      <c r="W2" s="194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</row>
    <row r="3" spans="1:46" x14ac:dyDescent="0.3">
      <c r="A3" s="12" t="s">
        <v>1866</v>
      </c>
      <c r="B3" s="244" t="s">
        <v>332</v>
      </c>
      <c r="C3" s="12" t="s">
        <v>72</v>
      </c>
      <c r="D3" s="12" t="s">
        <v>39</v>
      </c>
      <c r="E3" s="43">
        <v>1</v>
      </c>
      <c r="F3" s="8" t="s">
        <v>925</v>
      </c>
      <c r="G3" s="9" t="s">
        <v>926</v>
      </c>
      <c r="H3" s="240">
        <v>36309</v>
      </c>
      <c r="I3" s="326">
        <v>1395</v>
      </c>
      <c r="J3" s="326">
        <f t="shared" ref="J3:J12" si="0">SUM(K3,L3)</f>
        <v>1395</v>
      </c>
      <c r="K3" s="311"/>
      <c r="L3" s="276">
        <f t="shared" ref="L3:L34" si="1">SUM(M3:N3)</f>
        <v>1395</v>
      </c>
      <c r="M3" s="277">
        <v>250</v>
      </c>
      <c r="N3" s="13">
        <f t="shared" ref="N3:N34" si="2">SUM(O3:S3)</f>
        <v>1145</v>
      </c>
      <c r="O3" s="140">
        <f t="shared" ref="O3:O12" si="3">IFERROR(LARGE(T3:Z3, 1),0)</f>
        <v>250</v>
      </c>
      <c r="P3" s="141">
        <f t="shared" ref="P3:P34" si="4">IFERROR(LARGE(T3:Z3, 2),0)</f>
        <v>195</v>
      </c>
      <c r="Q3" s="142">
        <f t="shared" ref="Q3:Q12" si="5">IFERROR(LARGE(AA3:AF3,1), 0)</f>
        <v>400</v>
      </c>
      <c r="R3" s="142">
        <f t="shared" ref="R3:R34" si="6">IFERROR(LARGE(AA3:AF3,2),0)</f>
        <v>150</v>
      </c>
      <c r="S3" s="144">
        <f t="shared" ref="S3:S34" si="7">IFERROR(LARGE(AA3:AF3,3),0)</f>
        <v>150</v>
      </c>
      <c r="T3" s="75"/>
      <c r="U3" s="10">
        <v>195</v>
      </c>
      <c r="V3" s="198"/>
      <c r="W3" s="198">
        <v>150</v>
      </c>
      <c r="X3" s="283">
        <v>250</v>
      </c>
      <c r="Y3" s="10"/>
      <c r="Z3" s="138"/>
      <c r="AA3" s="108">
        <f t="shared" ref="AA3:AA34" si="8">IFERROR(LARGE($T3:$Z3,3), 0)</f>
        <v>150</v>
      </c>
      <c r="AB3" s="109">
        <f t="shared" ref="AB3:AB34" si="9">IFERROR(LARGE($T3:$Z3,4),)</f>
        <v>0</v>
      </c>
      <c r="AC3" s="109">
        <f t="shared" ref="AC3:AC34" si="10">IFERROR(LARGE($T3:$Z3,5),0)</f>
        <v>0</v>
      </c>
      <c r="AD3" s="109">
        <f>IFERROR(LARGE($AG3:BF3,1),0)</f>
        <v>400</v>
      </c>
      <c r="AE3" s="109">
        <f>IFERROR(LARGE($AG3:BF3,2),0)</f>
        <v>150</v>
      </c>
      <c r="AF3" s="109">
        <f>IFERROR(LARGE($AG3:BF3,3),0)</f>
        <v>150</v>
      </c>
      <c r="AG3" s="62"/>
      <c r="AH3" s="10"/>
      <c r="AI3" s="10">
        <v>150</v>
      </c>
      <c r="AJ3" s="10"/>
      <c r="AK3" s="10"/>
      <c r="AL3" s="10">
        <v>150</v>
      </c>
      <c r="AM3" s="10"/>
      <c r="AN3" s="10"/>
      <c r="AO3" s="10"/>
      <c r="AP3" s="10"/>
      <c r="AQ3" s="10"/>
      <c r="AR3" s="10"/>
      <c r="AS3" s="10">
        <v>400</v>
      </c>
      <c r="AT3" s="10"/>
    </row>
    <row r="4" spans="1:46" x14ac:dyDescent="0.3">
      <c r="A4" s="12" t="s">
        <v>1867</v>
      </c>
      <c r="B4" s="244" t="s">
        <v>610</v>
      </c>
      <c r="C4" s="12" t="s">
        <v>611</v>
      </c>
      <c r="D4" s="12" t="s">
        <v>36</v>
      </c>
      <c r="E4" s="43">
        <v>2</v>
      </c>
      <c r="F4" s="8" t="s">
        <v>649</v>
      </c>
      <c r="G4" s="9" t="s">
        <v>650</v>
      </c>
      <c r="H4" s="240">
        <v>36668</v>
      </c>
      <c r="I4" s="326">
        <v>630</v>
      </c>
      <c r="J4" s="326">
        <f t="shared" si="0"/>
        <v>630</v>
      </c>
      <c r="K4" s="311"/>
      <c r="L4" s="276">
        <f t="shared" si="1"/>
        <v>630</v>
      </c>
      <c r="M4" s="277">
        <v>90</v>
      </c>
      <c r="N4" s="13">
        <f t="shared" si="2"/>
        <v>540</v>
      </c>
      <c r="O4" s="140">
        <f t="shared" si="3"/>
        <v>150</v>
      </c>
      <c r="P4" s="141">
        <f t="shared" si="4"/>
        <v>150</v>
      </c>
      <c r="Q4" s="142">
        <f t="shared" si="5"/>
        <v>100</v>
      </c>
      <c r="R4" s="142">
        <f t="shared" si="6"/>
        <v>70</v>
      </c>
      <c r="S4" s="144">
        <f t="shared" si="7"/>
        <v>70</v>
      </c>
      <c r="T4" s="75">
        <v>45</v>
      </c>
      <c r="U4" s="10"/>
      <c r="V4" s="198"/>
      <c r="W4" s="198">
        <v>150</v>
      </c>
      <c r="X4" s="283">
        <v>150</v>
      </c>
      <c r="Y4" s="10"/>
      <c r="Z4" s="138"/>
      <c r="AA4" s="108">
        <f t="shared" si="8"/>
        <v>45</v>
      </c>
      <c r="AB4" s="109">
        <f t="shared" si="9"/>
        <v>0</v>
      </c>
      <c r="AC4" s="109">
        <f t="shared" si="10"/>
        <v>0</v>
      </c>
      <c r="AD4" s="109">
        <f>IFERROR(LARGE($AG4:BF4,1),0)</f>
        <v>100</v>
      </c>
      <c r="AE4" s="109">
        <f>IFERROR(LARGE($AG4:BF4,2),0)</f>
        <v>70</v>
      </c>
      <c r="AF4" s="109">
        <f>IFERROR(LARGE($AG4:BF4,3),0)</f>
        <v>70</v>
      </c>
      <c r="AG4" s="62">
        <v>70</v>
      </c>
      <c r="AH4" s="10"/>
      <c r="AI4" s="10">
        <v>8</v>
      </c>
      <c r="AJ4" s="10"/>
      <c r="AK4" s="10"/>
      <c r="AL4" s="10">
        <v>100</v>
      </c>
      <c r="AM4" s="10">
        <v>8</v>
      </c>
      <c r="AN4" s="10"/>
      <c r="AO4" s="10">
        <v>70</v>
      </c>
      <c r="AP4" s="10"/>
      <c r="AQ4" s="10">
        <v>0</v>
      </c>
      <c r="AR4" s="10"/>
      <c r="AS4" s="10">
        <v>0</v>
      </c>
      <c r="AT4" s="10"/>
    </row>
    <row r="5" spans="1:46" x14ac:dyDescent="0.3">
      <c r="A5" s="12"/>
      <c r="B5" s="12"/>
      <c r="C5" s="12"/>
      <c r="D5" s="12" t="s">
        <v>46</v>
      </c>
      <c r="E5" s="43">
        <v>3</v>
      </c>
      <c r="F5" s="8" t="s">
        <v>236</v>
      </c>
      <c r="G5" s="9" t="s">
        <v>2048</v>
      </c>
      <c r="H5" s="240">
        <v>37176</v>
      </c>
      <c r="I5" s="326">
        <v>598</v>
      </c>
      <c r="J5" s="326">
        <f t="shared" si="0"/>
        <v>598</v>
      </c>
      <c r="K5" s="317">
        <v>578</v>
      </c>
      <c r="L5" s="276">
        <f t="shared" si="1"/>
        <v>20</v>
      </c>
      <c r="M5" s="277">
        <v>20</v>
      </c>
      <c r="N5" s="13">
        <f t="shared" si="2"/>
        <v>0</v>
      </c>
      <c r="O5" s="140">
        <f t="shared" si="3"/>
        <v>0</v>
      </c>
      <c r="P5" s="141">
        <f t="shared" si="4"/>
        <v>0</v>
      </c>
      <c r="Q5" s="142">
        <f t="shared" si="5"/>
        <v>0</v>
      </c>
      <c r="R5" s="142">
        <f t="shared" si="6"/>
        <v>0</v>
      </c>
      <c r="S5" s="144">
        <f t="shared" si="7"/>
        <v>0</v>
      </c>
      <c r="T5" s="76"/>
      <c r="U5" s="10"/>
      <c r="V5" s="198"/>
      <c r="W5" s="198"/>
      <c r="X5" s="283"/>
      <c r="Y5" s="10"/>
      <c r="Z5" s="138"/>
      <c r="AA5" s="108">
        <f t="shared" si="8"/>
        <v>0</v>
      </c>
      <c r="AB5" s="109">
        <f t="shared" si="9"/>
        <v>0</v>
      </c>
      <c r="AC5" s="109">
        <f t="shared" si="10"/>
        <v>0</v>
      </c>
      <c r="AD5" s="109">
        <f>IFERROR(LARGE($AG5:BF5,1),0)</f>
        <v>0</v>
      </c>
      <c r="AE5" s="109">
        <f>IFERROR(LARGE($AG5:BF5,2),0)</f>
        <v>0</v>
      </c>
      <c r="AF5" s="109">
        <f>IFERROR(LARGE($AG5:BF5,3),0)</f>
        <v>0</v>
      </c>
      <c r="AG5" s="62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x14ac:dyDescent="0.3">
      <c r="A6" s="12" t="s">
        <v>1868</v>
      </c>
      <c r="B6" s="244" t="s">
        <v>402</v>
      </c>
      <c r="C6" s="12" t="s">
        <v>34</v>
      </c>
      <c r="D6" s="12" t="s">
        <v>1077</v>
      </c>
      <c r="E6" s="43">
        <v>4</v>
      </c>
      <c r="F6" s="8" t="s">
        <v>219</v>
      </c>
      <c r="G6" s="9" t="s">
        <v>248</v>
      </c>
      <c r="H6" s="240">
        <v>36692</v>
      </c>
      <c r="I6" s="326">
        <v>558</v>
      </c>
      <c r="J6" s="326">
        <f t="shared" si="0"/>
        <v>558</v>
      </c>
      <c r="K6" s="311"/>
      <c r="L6" s="276">
        <f t="shared" si="1"/>
        <v>558</v>
      </c>
      <c r="M6" s="277">
        <v>80</v>
      </c>
      <c r="N6" s="13">
        <f t="shared" si="2"/>
        <v>478</v>
      </c>
      <c r="O6" s="140">
        <f t="shared" si="3"/>
        <v>150</v>
      </c>
      <c r="P6" s="141">
        <f t="shared" si="4"/>
        <v>145</v>
      </c>
      <c r="Q6" s="142">
        <f t="shared" si="5"/>
        <v>95</v>
      </c>
      <c r="R6" s="142">
        <f t="shared" si="6"/>
        <v>80</v>
      </c>
      <c r="S6" s="144">
        <f t="shared" si="7"/>
        <v>8</v>
      </c>
      <c r="T6" s="75">
        <v>95</v>
      </c>
      <c r="U6" s="10">
        <v>145</v>
      </c>
      <c r="V6" s="198"/>
      <c r="W6" s="198">
        <v>150</v>
      </c>
      <c r="X6" s="283">
        <v>80</v>
      </c>
      <c r="Y6" s="10"/>
      <c r="Z6" s="138"/>
      <c r="AA6" s="108">
        <f t="shared" si="8"/>
        <v>95</v>
      </c>
      <c r="AB6" s="109">
        <f t="shared" si="9"/>
        <v>80</v>
      </c>
      <c r="AC6" s="109">
        <f t="shared" si="10"/>
        <v>0</v>
      </c>
      <c r="AD6" s="109">
        <f>IFERROR(LARGE($AG6:BF6,1),0)</f>
        <v>8</v>
      </c>
      <c r="AE6" s="109">
        <f>IFERROR(LARGE($AG6:BF6,2),0)</f>
        <v>0</v>
      </c>
      <c r="AF6" s="109">
        <f>IFERROR(LARGE($AG6:BF6,3),0)</f>
        <v>0</v>
      </c>
      <c r="AG6" s="62">
        <v>8</v>
      </c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1873</v>
      </c>
      <c r="B7" s="12"/>
      <c r="C7" s="12" t="s">
        <v>68</v>
      </c>
      <c r="D7" s="12" t="s">
        <v>39</v>
      </c>
      <c r="E7" s="43">
        <v>5</v>
      </c>
      <c r="F7" s="8" t="s">
        <v>1086</v>
      </c>
      <c r="G7" s="9" t="s">
        <v>1087</v>
      </c>
      <c r="H7" s="240">
        <v>36197</v>
      </c>
      <c r="I7" s="326">
        <v>533</v>
      </c>
      <c r="J7" s="326">
        <f t="shared" si="0"/>
        <v>533</v>
      </c>
      <c r="K7" s="311"/>
      <c r="L7" s="276">
        <f t="shared" si="1"/>
        <v>533</v>
      </c>
      <c r="M7" s="277">
        <v>30</v>
      </c>
      <c r="N7" s="13">
        <f t="shared" si="2"/>
        <v>503</v>
      </c>
      <c r="O7" s="140">
        <f t="shared" si="3"/>
        <v>195</v>
      </c>
      <c r="P7" s="141">
        <f t="shared" si="4"/>
        <v>150</v>
      </c>
      <c r="Q7" s="142">
        <f t="shared" si="5"/>
        <v>80</v>
      </c>
      <c r="R7" s="142">
        <f t="shared" si="6"/>
        <v>70</v>
      </c>
      <c r="S7" s="144">
        <f t="shared" si="7"/>
        <v>8</v>
      </c>
      <c r="T7" s="76"/>
      <c r="U7" s="10"/>
      <c r="V7" s="198"/>
      <c r="W7" s="198">
        <v>150</v>
      </c>
      <c r="X7" s="283">
        <v>80</v>
      </c>
      <c r="Y7" s="10"/>
      <c r="Z7" s="138">
        <v>195</v>
      </c>
      <c r="AA7" s="108">
        <f t="shared" si="8"/>
        <v>80</v>
      </c>
      <c r="AB7" s="109">
        <f t="shared" si="9"/>
        <v>0</v>
      </c>
      <c r="AC7" s="109">
        <f t="shared" si="10"/>
        <v>0</v>
      </c>
      <c r="AD7" s="109">
        <f>IFERROR(LARGE($AG7:BF7,1),0)</f>
        <v>70</v>
      </c>
      <c r="AE7" s="109">
        <f>IFERROR(LARGE($AG7:BF7,2),0)</f>
        <v>8</v>
      </c>
      <c r="AF7" s="109">
        <f>IFERROR(LARGE($AG7:BF7,3),0)</f>
        <v>8</v>
      </c>
      <c r="AG7" s="62">
        <v>8</v>
      </c>
      <c r="AH7" s="10"/>
      <c r="AI7" s="10">
        <v>0</v>
      </c>
      <c r="AJ7" s="10"/>
      <c r="AK7" s="10"/>
      <c r="AL7" s="10">
        <v>70</v>
      </c>
      <c r="AM7" s="10"/>
      <c r="AN7" s="10">
        <v>8</v>
      </c>
      <c r="AO7" s="10"/>
      <c r="AP7" s="10"/>
      <c r="AQ7" s="10">
        <v>8</v>
      </c>
      <c r="AR7" s="10"/>
      <c r="AS7" s="10"/>
      <c r="AT7" s="10"/>
    </row>
    <row r="8" spans="1:46" x14ac:dyDescent="0.3">
      <c r="A8" s="12" t="s">
        <v>1884</v>
      </c>
      <c r="B8" s="244" t="s">
        <v>373</v>
      </c>
      <c r="C8" s="12" t="s">
        <v>169</v>
      </c>
      <c r="D8" s="12" t="s">
        <v>46</v>
      </c>
      <c r="E8" s="43">
        <v>6</v>
      </c>
      <c r="F8" s="8" t="s">
        <v>244</v>
      </c>
      <c r="G8" s="9" t="s">
        <v>653</v>
      </c>
      <c r="H8" s="240">
        <v>36488</v>
      </c>
      <c r="I8" s="326">
        <v>525</v>
      </c>
      <c r="J8" s="326">
        <f t="shared" si="0"/>
        <v>525</v>
      </c>
      <c r="K8" s="311"/>
      <c r="L8" s="276">
        <f t="shared" si="1"/>
        <v>525</v>
      </c>
      <c r="M8" s="277">
        <v>40</v>
      </c>
      <c r="N8" s="13">
        <f t="shared" si="2"/>
        <v>485</v>
      </c>
      <c r="O8" s="140">
        <f t="shared" si="3"/>
        <v>150</v>
      </c>
      <c r="P8" s="141">
        <f t="shared" si="4"/>
        <v>145</v>
      </c>
      <c r="Q8" s="142">
        <f t="shared" si="5"/>
        <v>95</v>
      </c>
      <c r="R8" s="142">
        <f t="shared" si="6"/>
        <v>65</v>
      </c>
      <c r="S8" s="144">
        <f t="shared" si="7"/>
        <v>30</v>
      </c>
      <c r="T8" s="75">
        <v>0</v>
      </c>
      <c r="U8" s="10">
        <v>95</v>
      </c>
      <c r="V8" s="198"/>
      <c r="W8" s="198">
        <v>150</v>
      </c>
      <c r="X8" s="283">
        <v>30</v>
      </c>
      <c r="Y8" s="10">
        <v>65</v>
      </c>
      <c r="Z8" s="138">
        <v>145</v>
      </c>
      <c r="AA8" s="108">
        <f t="shared" si="8"/>
        <v>95</v>
      </c>
      <c r="AB8" s="109">
        <f t="shared" si="9"/>
        <v>65</v>
      </c>
      <c r="AC8" s="109">
        <f t="shared" si="10"/>
        <v>30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2" t="s">
        <v>1878</v>
      </c>
      <c r="B9" s="244" t="s">
        <v>495</v>
      </c>
      <c r="C9" s="12" t="s">
        <v>252</v>
      </c>
      <c r="D9" s="12" t="s">
        <v>41</v>
      </c>
      <c r="E9" s="43">
        <v>7</v>
      </c>
      <c r="F9" s="8" t="s">
        <v>218</v>
      </c>
      <c r="G9" s="9" t="s">
        <v>652</v>
      </c>
      <c r="H9" s="240">
        <v>36680</v>
      </c>
      <c r="I9" s="326">
        <v>515</v>
      </c>
      <c r="J9" s="326">
        <f t="shared" si="0"/>
        <v>515</v>
      </c>
      <c r="K9" s="311"/>
      <c r="L9" s="276">
        <f t="shared" si="1"/>
        <v>515</v>
      </c>
      <c r="M9" s="277">
        <v>50</v>
      </c>
      <c r="N9" s="13">
        <f t="shared" si="2"/>
        <v>465</v>
      </c>
      <c r="O9" s="140">
        <f t="shared" si="3"/>
        <v>150</v>
      </c>
      <c r="P9" s="141">
        <f t="shared" si="4"/>
        <v>95</v>
      </c>
      <c r="Q9" s="142">
        <f t="shared" si="5"/>
        <v>95</v>
      </c>
      <c r="R9" s="142">
        <f t="shared" si="6"/>
        <v>95</v>
      </c>
      <c r="S9" s="144">
        <f t="shared" si="7"/>
        <v>30</v>
      </c>
      <c r="T9" s="75">
        <v>25</v>
      </c>
      <c r="U9" s="10">
        <v>95</v>
      </c>
      <c r="V9" s="198"/>
      <c r="W9" s="198">
        <v>150</v>
      </c>
      <c r="X9" s="283">
        <v>30</v>
      </c>
      <c r="Y9" s="10">
        <v>95</v>
      </c>
      <c r="Z9" s="138">
        <v>95</v>
      </c>
      <c r="AA9" s="108">
        <f t="shared" si="8"/>
        <v>95</v>
      </c>
      <c r="AB9" s="109">
        <f t="shared" si="9"/>
        <v>95</v>
      </c>
      <c r="AC9" s="109">
        <f t="shared" si="10"/>
        <v>30</v>
      </c>
      <c r="AD9" s="109">
        <f>IFERROR(LARGE($AG9:BF9,1),0)</f>
        <v>0</v>
      </c>
      <c r="AE9" s="109">
        <f>IFERROR(LARGE($AG9:BF9,2),0)</f>
        <v>0</v>
      </c>
      <c r="AF9" s="109">
        <f>IFERROR(LARGE($AG9:BF9,3),0)</f>
        <v>0</v>
      </c>
      <c r="AG9" s="62"/>
      <c r="AH9" s="10"/>
      <c r="AI9" s="10"/>
      <c r="AJ9" s="10"/>
      <c r="AK9" s="10"/>
      <c r="AL9" s="10">
        <v>0</v>
      </c>
      <c r="AM9" s="10"/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1869</v>
      </c>
      <c r="B10" s="244" t="s">
        <v>492</v>
      </c>
      <c r="C10" s="12" t="s">
        <v>229</v>
      </c>
      <c r="D10" s="12" t="s">
        <v>39</v>
      </c>
      <c r="E10" s="43">
        <v>8</v>
      </c>
      <c r="F10" s="8" t="s">
        <v>646</v>
      </c>
      <c r="G10" s="9" t="s">
        <v>647</v>
      </c>
      <c r="H10" s="240">
        <v>36182</v>
      </c>
      <c r="I10" s="326">
        <v>453</v>
      </c>
      <c r="J10" s="326">
        <f t="shared" si="0"/>
        <v>453</v>
      </c>
      <c r="K10" s="311"/>
      <c r="L10" s="276">
        <f t="shared" si="1"/>
        <v>453</v>
      </c>
      <c r="M10" s="277"/>
      <c r="N10" s="13">
        <f t="shared" si="2"/>
        <v>453</v>
      </c>
      <c r="O10" s="140">
        <f t="shared" si="3"/>
        <v>150</v>
      </c>
      <c r="P10" s="141">
        <f t="shared" si="4"/>
        <v>150</v>
      </c>
      <c r="Q10" s="142">
        <f t="shared" si="5"/>
        <v>145</v>
      </c>
      <c r="R10" s="142">
        <f t="shared" si="6"/>
        <v>8</v>
      </c>
      <c r="S10" s="144">
        <f t="shared" si="7"/>
        <v>0</v>
      </c>
      <c r="T10" s="75">
        <v>145</v>
      </c>
      <c r="U10" s="10"/>
      <c r="V10" s="195"/>
      <c r="W10" s="195">
        <v>150</v>
      </c>
      <c r="X10" s="283">
        <v>150</v>
      </c>
      <c r="Y10" s="10"/>
      <c r="Z10" s="138"/>
      <c r="AA10" s="108">
        <f t="shared" si="8"/>
        <v>145</v>
      </c>
      <c r="AB10" s="109">
        <f t="shared" si="9"/>
        <v>0</v>
      </c>
      <c r="AC10" s="109">
        <f t="shared" si="10"/>
        <v>0</v>
      </c>
      <c r="AD10" s="109">
        <f>IFERROR(LARGE($AG10:BF10,1),0)</f>
        <v>8</v>
      </c>
      <c r="AE10" s="109">
        <f>IFERROR(LARGE($AG10:BF10,2),0)</f>
        <v>0</v>
      </c>
      <c r="AF10" s="109">
        <f>IFERROR(LARGE($AG10:BF10,3),0)</f>
        <v>0</v>
      </c>
      <c r="AG10" s="62">
        <v>0</v>
      </c>
      <c r="AH10" s="10"/>
      <c r="AI10" s="10">
        <v>0</v>
      </c>
      <c r="AJ10" s="10"/>
      <c r="AK10" s="10"/>
      <c r="AL10" s="10"/>
      <c r="AM10" s="10"/>
      <c r="AN10" s="10"/>
      <c r="AO10" s="10">
        <v>8</v>
      </c>
      <c r="AP10" s="10"/>
      <c r="AQ10" s="10"/>
      <c r="AR10" s="10"/>
      <c r="AS10" s="10"/>
      <c r="AT10" s="10"/>
    </row>
    <row r="11" spans="1:46" x14ac:dyDescent="0.3">
      <c r="A11" s="12" t="s">
        <v>1879</v>
      </c>
      <c r="B11" s="12"/>
      <c r="C11" s="12" t="s">
        <v>123</v>
      </c>
      <c r="D11" s="12" t="s">
        <v>48</v>
      </c>
      <c r="E11" s="43">
        <v>9</v>
      </c>
      <c r="F11" s="8" t="s">
        <v>898</v>
      </c>
      <c r="G11" s="9" t="s">
        <v>1171</v>
      </c>
      <c r="H11" s="240">
        <v>36659</v>
      </c>
      <c r="I11" s="326">
        <v>400</v>
      </c>
      <c r="J11" s="326">
        <f t="shared" si="0"/>
        <v>400</v>
      </c>
      <c r="K11" s="311"/>
      <c r="L11" s="276">
        <f t="shared" si="1"/>
        <v>400</v>
      </c>
      <c r="M11" s="277">
        <v>10</v>
      </c>
      <c r="N11" s="13">
        <f t="shared" si="2"/>
        <v>390</v>
      </c>
      <c r="O11" s="140">
        <f t="shared" si="3"/>
        <v>150</v>
      </c>
      <c r="P11" s="141">
        <f t="shared" si="4"/>
        <v>145</v>
      </c>
      <c r="Q11" s="142">
        <f t="shared" si="5"/>
        <v>95</v>
      </c>
      <c r="R11" s="142">
        <f t="shared" si="6"/>
        <v>0</v>
      </c>
      <c r="S11" s="144">
        <f t="shared" si="7"/>
        <v>0</v>
      </c>
      <c r="T11" s="75"/>
      <c r="U11" s="10"/>
      <c r="V11" s="195">
        <v>150</v>
      </c>
      <c r="W11" s="195"/>
      <c r="X11" s="283">
        <v>0</v>
      </c>
      <c r="Y11" s="10">
        <v>145</v>
      </c>
      <c r="Z11" s="138">
        <v>95</v>
      </c>
      <c r="AA11" s="108">
        <f t="shared" si="8"/>
        <v>95</v>
      </c>
      <c r="AB11" s="109">
        <f t="shared" si="9"/>
        <v>0</v>
      </c>
      <c r="AC11" s="109">
        <f t="shared" si="10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1871</v>
      </c>
      <c r="B12" s="244" t="s">
        <v>521</v>
      </c>
      <c r="C12" s="12" t="s">
        <v>522</v>
      </c>
      <c r="D12" s="12" t="s">
        <v>46</v>
      </c>
      <c r="E12" s="43">
        <v>10</v>
      </c>
      <c r="F12" s="8" t="s">
        <v>249</v>
      </c>
      <c r="G12" s="9" t="s">
        <v>656</v>
      </c>
      <c r="H12" s="240">
        <v>36701</v>
      </c>
      <c r="I12" s="326">
        <v>375</v>
      </c>
      <c r="J12" s="326">
        <f t="shared" si="0"/>
        <v>375</v>
      </c>
      <c r="K12" s="311"/>
      <c r="L12" s="276">
        <f t="shared" si="1"/>
        <v>375</v>
      </c>
      <c r="M12" s="277">
        <v>10</v>
      </c>
      <c r="N12" s="13">
        <f t="shared" si="2"/>
        <v>365</v>
      </c>
      <c r="O12" s="140">
        <f t="shared" si="3"/>
        <v>150</v>
      </c>
      <c r="P12" s="141">
        <f t="shared" si="4"/>
        <v>95</v>
      </c>
      <c r="Q12" s="142">
        <f t="shared" si="5"/>
        <v>65</v>
      </c>
      <c r="R12" s="142">
        <f t="shared" si="6"/>
        <v>30</v>
      </c>
      <c r="S12" s="144">
        <f t="shared" si="7"/>
        <v>25</v>
      </c>
      <c r="T12" s="75">
        <v>10</v>
      </c>
      <c r="U12" s="10">
        <v>25</v>
      </c>
      <c r="V12" s="195">
        <v>150</v>
      </c>
      <c r="W12" s="195"/>
      <c r="X12" s="283">
        <v>30</v>
      </c>
      <c r="Y12" s="10">
        <v>95</v>
      </c>
      <c r="Z12" s="138">
        <v>65</v>
      </c>
      <c r="AA12" s="108">
        <f t="shared" si="8"/>
        <v>65</v>
      </c>
      <c r="AB12" s="109">
        <f t="shared" si="9"/>
        <v>30</v>
      </c>
      <c r="AC12" s="109">
        <f t="shared" si="10"/>
        <v>25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/>
      <c r="AJ12" s="10"/>
      <c r="AK12" s="10"/>
      <c r="AL12" s="10"/>
      <c r="AM12" s="10"/>
      <c r="AN12" s="10"/>
      <c r="AO12" s="10"/>
      <c r="AP12" s="10"/>
      <c r="AQ12" s="10">
        <v>0</v>
      </c>
      <c r="AR12" s="10"/>
      <c r="AS12" s="10"/>
      <c r="AT12" s="10"/>
    </row>
    <row r="13" spans="1:46" x14ac:dyDescent="0.3">
      <c r="A13" s="243" t="s">
        <v>3067</v>
      </c>
      <c r="B13" s="339" t="s">
        <v>304</v>
      </c>
      <c r="C13" s="243" t="s">
        <v>128</v>
      </c>
      <c r="D13" s="243" t="s">
        <v>45</v>
      </c>
      <c r="E13" s="43">
        <v>11</v>
      </c>
      <c r="F13" s="8" t="s">
        <v>566</v>
      </c>
      <c r="G13" s="9" t="s">
        <v>3068</v>
      </c>
      <c r="H13" s="336">
        <v>36897</v>
      </c>
      <c r="I13" s="326">
        <v>363</v>
      </c>
      <c r="J13" s="326">
        <v>363</v>
      </c>
      <c r="K13" s="317">
        <f>0.5*(L13)</f>
        <v>362.5</v>
      </c>
      <c r="L13" s="321">
        <f t="shared" si="1"/>
        <v>725</v>
      </c>
      <c r="M13" s="10">
        <v>130</v>
      </c>
      <c r="N13" s="500">
        <f t="shared" si="2"/>
        <v>595</v>
      </c>
      <c r="O13" s="528">
        <f>IFERROR(LARGE($T13:Z13, 1),0)</f>
        <v>250</v>
      </c>
      <c r="P13" s="512">
        <f t="shared" si="4"/>
        <v>150</v>
      </c>
      <c r="Q13" s="513">
        <f>IFERROR(LARGE(AA13:AF13,1),0)</f>
        <v>100</v>
      </c>
      <c r="R13" s="513">
        <f t="shared" si="6"/>
        <v>70</v>
      </c>
      <c r="S13" s="514">
        <f t="shared" si="7"/>
        <v>25</v>
      </c>
      <c r="T13" s="515">
        <v>25</v>
      </c>
      <c r="U13" s="516"/>
      <c r="V13" s="517"/>
      <c r="W13" s="517">
        <v>150</v>
      </c>
      <c r="X13" s="518">
        <v>250</v>
      </c>
      <c r="Y13" s="516"/>
      <c r="Z13" s="531"/>
      <c r="AA13" s="521">
        <f t="shared" si="8"/>
        <v>25</v>
      </c>
      <c r="AB13" s="522">
        <f t="shared" si="9"/>
        <v>0</v>
      </c>
      <c r="AC13" s="522">
        <f t="shared" si="10"/>
        <v>0</v>
      </c>
      <c r="AD13" s="522">
        <f>IFERROR(LARGE($AG13:AR13,1),0)</f>
        <v>100</v>
      </c>
      <c r="AE13" s="522">
        <f>IFERROR(LARGE($AG13:AR13,2),0)</f>
        <v>70</v>
      </c>
      <c r="AF13" s="522">
        <f>IFERROR(LARGE($AG13:AR13,3),0)</f>
        <v>8</v>
      </c>
      <c r="AG13" s="533">
        <v>70</v>
      </c>
      <c r="AH13" s="523"/>
      <c r="AI13" s="523">
        <v>0</v>
      </c>
      <c r="AJ13" s="523"/>
      <c r="AK13" s="523"/>
      <c r="AL13" s="523"/>
      <c r="AM13" s="523">
        <v>8</v>
      </c>
      <c r="AN13" s="523"/>
      <c r="AO13" s="523">
        <v>100</v>
      </c>
      <c r="AP13" s="524"/>
      <c r="AQ13" s="523"/>
      <c r="AR13" s="523"/>
      <c r="AS13" s="10"/>
      <c r="AT13" s="10"/>
    </row>
    <row r="14" spans="1:46" x14ac:dyDescent="0.3">
      <c r="A14" s="12" t="s">
        <v>1885</v>
      </c>
      <c r="B14" s="244" t="s">
        <v>934</v>
      </c>
      <c r="C14" s="12" t="s">
        <v>935</v>
      </c>
      <c r="D14" s="12" t="s">
        <v>89</v>
      </c>
      <c r="E14" s="43">
        <v>12</v>
      </c>
      <c r="F14" s="8" t="s">
        <v>898</v>
      </c>
      <c r="G14" s="9" t="s">
        <v>929</v>
      </c>
      <c r="H14" s="240">
        <v>36833</v>
      </c>
      <c r="I14" s="326">
        <v>360</v>
      </c>
      <c r="J14" s="326">
        <f>SUM(K14,L14)</f>
        <v>360</v>
      </c>
      <c r="K14" s="311"/>
      <c r="L14" s="276">
        <f t="shared" si="1"/>
        <v>360</v>
      </c>
      <c r="M14" s="277">
        <v>90</v>
      </c>
      <c r="N14" s="13">
        <f t="shared" si="2"/>
        <v>270</v>
      </c>
      <c r="O14" s="140">
        <f>IFERROR(LARGE(T14:Z14, 1),0)</f>
        <v>150</v>
      </c>
      <c r="P14" s="141">
        <f t="shared" si="4"/>
        <v>65</v>
      </c>
      <c r="Q14" s="142">
        <f>IFERROR(LARGE(AA14:AF14,1), 0)</f>
        <v>55</v>
      </c>
      <c r="R14" s="142">
        <f t="shared" si="6"/>
        <v>0</v>
      </c>
      <c r="S14" s="144">
        <f t="shared" si="7"/>
        <v>0</v>
      </c>
      <c r="T14" s="75"/>
      <c r="U14" s="10">
        <v>65</v>
      </c>
      <c r="V14" s="195"/>
      <c r="W14" s="195">
        <v>150</v>
      </c>
      <c r="X14" s="283">
        <v>55</v>
      </c>
      <c r="Y14" s="10"/>
      <c r="Z14" s="138"/>
      <c r="AA14" s="108">
        <f t="shared" si="8"/>
        <v>55</v>
      </c>
      <c r="AB14" s="109">
        <f t="shared" si="9"/>
        <v>0</v>
      </c>
      <c r="AC14" s="109">
        <f t="shared" si="10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62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x14ac:dyDescent="0.3">
      <c r="A15" s="243" t="s">
        <v>3074</v>
      </c>
      <c r="B15" s="339" t="s">
        <v>363</v>
      </c>
      <c r="C15" s="243" t="s">
        <v>156</v>
      </c>
      <c r="D15" s="243" t="s">
        <v>1077</v>
      </c>
      <c r="E15" s="43">
        <v>13</v>
      </c>
      <c r="F15" s="8" t="s">
        <v>554</v>
      </c>
      <c r="G15" s="9" t="s">
        <v>3075</v>
      </c>
      <c r="H15" s="336">
        <v>36918</v>
      </c>
      <c r="I15" s="326">
        <v>350</v>
      </c>
      <c r="J15" s="326">
        <v>350</v>
      </c>
      <c r="K15" s="317">
        <f>0.5*(L15)</f>
        <v>350</v>
      </c>
      <c r="L15" s="321">
        <f t="shared" si="1"/>
        <v>700</v>
      </c>
      <c r="M15" s="10">
        <v>130</v>
      </c>
      <c r="N15" s="500">
        <f t="shared" si="2"/>
        <v>570</v>
      </c>
      <c r="O15" s="528">
        <f>IFERROR(LARGE($T15:Z15, 1),0)</f>
        <v>195</v>
      </c>
      <c r="P15" s="512">
        <f t="shared" si="4"/>
        <v>150</v>
      </c>
      <c r="Q15" s="513">
        <f>IFERROR(LARGE(AA15:AF15,1),0)</f>
        <v>150</v>
      </c>
      <c r="R15" s="513">
        <f t="shared" si="6"/>
        <v>65</v>
      </c>
      <c r="S15" s="514">
        <f t="shared" si="7"/>
        <v>10</v>
      </c>
      <c r="T15" s="515">
        <v>10</v>
      </c>
      <c r="U15" s="516">
        <v>195</v>
      </c>
      <c r="V15" s="517"/>
      <c r="W15" s="517">
        <v>150</v>
      </c>
      <c r="X15" s="518">
        <v>150</v>
      </c>
      <c r="Y15" s="516"/>
      <c r="Z15" s="531">
        <v>65</v>
      </c>
      <c r="AA15" s="521">
        <f t="shared" si="8"/>
        <v>150</v>
      </c>
      <c r="AB15" s="522">
        <f t="shared" si="9"/>
        <v>65</v>
      </c>
      <c r="AC15" s="522">
        <f t="shared" si="10"/>
        <v>10</v>
      </c>
      <c r="AD15" s="522">
        <f>IFERROR(LARGE($AG15:AR15,1),0)</f>
        <v>0</v>
      </c>
      <c r="AE15" s="522">
        <f>IFERROR(LARGE($AG15:AR15,2),0)</f>
        <v>0</v>
      </c>
      <c r="AF15" s="522">
        <f>IFERROR(LARGE($AG15:AR15,3),0)</f>
        <v>0</v>
      </c>
      <c r="AG15" s="533">
        <v>0</v>
      </c>
      <c r="AH15" s="523"/>
      <c r="AI15" s="523"/>
      <c r="AJ15" s="523"/>
      <c r="AK15" s="523"/>
      <c r="AL15" s="523"/>
      <c r="AM15" s="523"/>
      <c r="AN15" s="523"/>
      <c r="AO15" s="523"/>
      <c r="AP15" s="524"/>
      <c r="AQ15" s="523"/>
      <c r="AR15" s="523"/>
      <c r="AS15" s="10"/>
      <c r="AT15" s="10"/>
    </row>
    <row r="16" spans="1:46" x14ac:dyDescent="0.3">
      <c r="A16" s="12" t="s">
        <v>1882</v>
      </c>
      <c r="B16" s="244" t="s">
        <v>429</v>
      </c>
      <c r="C16" s="12" t="s">
        <v>17</v>
      </c>
      <c r="D16" s="12" t="s">
        <v>45</v>
      </c>
      <c r="E16" s="43">
        <v>14</v>
      </c>
      <c r="F16" s="8" t="s">
        <v>242</v>
      </c>
      <c r="G16" s="9" t="s">
        <v>648</v>
      </c>
      <c r="H16" s="240">
        <v>36749</v>
      </c>
      <c r="I16" s="326">
        <v>336</v>
      </c>
      <c r="J16" s="326">
        <f>SUM(K16,L16)</f>
        <v>336</v>
      </c>
      <c r="K16" s="311"/>
      <c r="L16" s="276">
        <f t="shared" si="1"/>
        <v>336</v>
      </c>
      <c r="M16" s="277">
        <v>50</v>
      </c>
      <c r="N16" s="13">
        <f t="shared" si="2"/>
        <v>286</v>
      </c>
      <c r="O16" s="140">
        <f>IFERROR(LARGE(T16:Z16, 1),0)</f>
        <v>150</v>
      </c>
      <c r="P16" s="141">
        <f t="shared" si="4"/>
        <v>65</v>
      </c>
      <c r="Q16" s="142">
        <f>IFERROR(LARGE(AA16:AF16,1), 0)</f>
        <v>55</v>
      </c>
      <c r="R16" s="142">
        <f t="shared" si="6"/>
        <v>8</v>
      </c>
      <c r="S16" s="144">
        <f t="shared" si="7"/>
        <v>8</v>
      </c>
      <c r="T16" s="75">
        <v>65</v>
      </c>
      <c r="U16" s="10"/>
      <c r="V16" s="195"/>
      <c r="W16" s="195">
        <v>150</v>
      </c>
      <c r="X16" s="283">
        <v>55</v>
      </c>
      <c r="Y16" s="10"/>
      <c r="Z16" s="138"/>
      <c r="AA16" s="108">
        <f t="shared" si="8"/>
        <v>55</v>
      </c>
      <c r="AB16" s="109">
        <f t="shared" si="9"/>
        <v>0</v>
      </c>
      <c r="AC16" s="109">
        <f t="shared" si="10"/>
        <v>0</v>
      </c>
      <c r="AD16" s="109">
        <f>IFERROR(LARGE($AG16:BF16,1),0)</f>
        <v>8</v>
      </c>
      <c r="AE16" s="109">
        <f>IFERROR(LARGE($AG16:BF16,2),0)</f>
        <v>8</v>
      </c>
      <c r="AF16" s="109">
        <f>IFERROR(LARGE($AG16:BF16,3),0)</f>
        <v>0</v>
      </c>
      <c r="AG16" s="62"/>
      <c r="AH16" s="10"/>
      <c r="AI16" s="10"/>
      <c r="AJ16" s="10"/>
      <c r="AK16" s="10"/>
      <c r="AL16" s="10"/>
      <c r="AM16" s="10">
        <v>8</v>
      </c>
      <c r="AN16" s="10"/>
      <c r="AO16" s="10"/>
      <c r="AP16" s="10"/>
      <c r="AQ16" s="10">
        <v>8</v>
      </c>
      <c r="AR16" s="10"/>
      <c r="AS16" s="10"/>
      <c r="AT16" s="10"/>
    </row>
    <row r="17" spans="1:46" x14ac:dyDescent="0.3">
      <c r="A17" s="12" t="s">
        <v>1870</v>
      </c>
      <c r="B17" s="244" t="s">
        <v>345</v>
      </c>
      <c r="C17" s="12" t="s">
        <v>71</v>
      </c>
      <c r="D17" s="12" t="s">
        <v>41</v>
      </c>
      <c r="E17" s="43">
        <v>15</v>
      </c>
      <c r="F17" s="8" t="s">
        <v>546</v>
      </c>
      <c r="G17" s="9" t="s">
        <v>662</v>
      </c>
      <c r="H17" s="240">
        <v>36240</v>
      </c>
      <c r="I17" s="326">
        <v>320</v>
      </c>
      <c r="J17" s="326">
        <f>SUM(K17,L17)</f>
        <v>320</v>
      </c>
      <c r="K17" s="311"/>
      <c r="L17" s="276">
        <f t="shared" si="1"/>
        <v>320</v>
      </c>
      <c r="M17" s="277">
        <v>30</v>
      </c>
      <c r="N17" s="13">
        <f t="shared" si="2"/>
        <v>290</v>
      </c>
      <c r="O17" s="140">
        <f>IFERROR(LARGE(T17:Z17, 1),0)</f>
        <v>150</v>
      </c>
      <c r="P17" s="141">
        <f t="shared" si="4"/>
        <v>65</v>
      </c>
      <c r="Q17" s="142">
        <f>IFERROR(LARGE(AA17:AF17,1), 0)</f>
        <v>45</v>
      </c>
      <c r="R17" s="142">
        <f t="shared" si="6"/>
        <v>30</v>
      </c>
      <c r="S17" s="144">
        <f t="shared" si="7"/>
        <v>0</v>
      </c>
      <c r="T17" s="75">
        <v>0</v>
      </c>
      <c r="U17" s="10">
        <v>45</v>
      </c>
      <c r="V17" s="195">
        <v>150</v>
      </c>
      <c r="W17" s="195"/>
      <c r="X17" s="283">
        <v>30</v>
      </c>
      <c r="Y17" s="10">
        <v>65</v>
      </c>
      <c r="Z17" s="138"/>
      <c r="AA17" s="108">
        <f t="shared" si="8"/>
        <v>45</v>
      </c>
      <c r="AB17" s="109">
        <f t="shared" si="9"/>
        <v>30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2" t="s">
        <v>1892</v>
      </c>
      <c r="B18" s="244" t="s">
        <v>321</v>
      </c>
      <c r="C18" s="12" t="s">
        <v>35</v>
      </c>
      <c r="D18" s="12" t="s">
        <v>36</v>
      </c>
      <c r="E18" s="43">
        <v>16</v>
      </c>
      <c r="F18" s="8" t="s">
        <v>927</v>
      </c>
      <c r="G18" s="9" t="s">
        <v>928</v>
      </c>
      <c r="H18" s="240">
        <v>36401</v>
      </c>
      <c r="I18" s="326">
        <v>265</v>
      </c>
      <c r="J18" s="326">
        <f>SUM(K18,L18)</f>
        <v>265</v>
      </c>
      <c r="K18" s="311"/>
      <c r="L18" s="276">
        <f t="shared" si="1"/>
        <v>265</v>
      </c>
      <c r="M18" s="277">
        <v>50</v>
      </c>
      <c r="N18" s="13">
        <f t="shared" si="2"/>
        <v>215</v>
      </c>
      <c r="O18" s="140">
        <f>IFERROR(LARGE(T18:Z18, 1),0)</f>
        <v>150</v>
      </c>
      <c r="P18" s="141">
        <f t="shared" si="4"/>
        <v>65</v>
      </c>
      <c r="Q18" s="142">
        <f>IFERROR(LARGE(AA18:AF18,1), 0)</f>
        <v>0</v>
      </c>
      <c r="R18" s="142">
        <f t="shared" si="6"/>
        <v>0</v>
      </c>
      <c r="S18" s="144">
        <f t="shared" si="7"/>
        <v>0</v>
      </c>
      <c r="T18" s="75"/>
      <c r="U18" s="10">
        <v>65</v>
      </c>
      <c r="V18" s="195"/>
      <c r="W18" s="195">
        <v>150</v>
      </c>
      <c r="X18" s="283">
        <v>0</v>
      </c>
      <c r="Y18" s="10"/>
      <c r="Z18" s="138"/>
      <c r="AA18" s="108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62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243" t="s">
        <v>3102</v>
      </c>
      <c r="B19" s="339" t="s">
        <v>492</v>
      </c>
      <c r="C19" s="243" t="s">
        <v>229</v>
      </c>
      <c r="D19" s="243" t="s">
        <v>39</v>
      </c>
      <c r="E19" s="43">
        <v>17</v>
      </c>
      <c r="F19" s="8" t="s">
        <v>3103</v>
      </c>
      <c r="G19" s="9" t="s">
        <v>3104</v>
      </c>
      <c r="H19" s="336">
        <v>37179</v>
      </c>
      <c r="I19" s="326">
        <v>224</v>
      </c>
      <c r="J19" s="326">
        <v>224</v>
      </c>
      <c r="K19" s="317">
        <f>0.5*(L19)</f>
        <v>224</v>
      </c>
      <c r="L19" s="321">
        <f t="shared" si="1"/>
        <v>448</v>
      </c>
      <c r="M19" s="10">
        <v>30</v>
      </c>
      <c r="N19" s="500">
        <f t="shared" si="2"/>
        <v>418</v>
      </c>
      <c r="O19" s="528">
        <f>IFERROR(LARGE($T19:Z19, 1),0)</f>
        <v>150</v>
      </c>
      <c r="P19" s="512">
        <f t="shared" si="4"/>
        <v>145</v>
      </c>
      <c r="Q19" s="513">
        <f>IFERROR(LARGE(AA19:AF19,1),0)</f>
        <v>100</v>
      </c>
      <c r="R19" s="513">
        <f t="shared" si="6"/>
        <v>15</v>
      </c>
      <c r="S19" s="514">
        <f t="shared" si="7"/>
        <v>8</v>
      </c>
      <c r="T19" s="527"/>
      <c r="U19" s="516"/>
      <c r="V19" s="517">
        <v>150</v>
      </c>
      <c r="W19" s="517"/>
      <c r="X19" s="518">
        <v>15</v>
      </c>
      <c r="Y19" s="516"/>
      <c r="Z19" s="531">
        <v>145</v>
      </c>
      <c r="AA19" s="521">
        <f t="shared" si="8"/>
        <v>15</v>
      </c>
      <c r="AB19" s="522">
        <f t="shared" si="9"/>
        <v>0</v>
      </c>
      <c r="AC19" s="522">
        <f t="shared" si="10"/>
        <v>0</v>
      </c>
      <c r="AD19" s="522">
        <f>IFERROR(LARGE($AG19:AR19,1),0)</f>
        <v>100</v>
      </c>
      <c r="AE19" s="522">
        <f>IFERROR(LARGE($AG19:AR19,2),0)</f>
        <v>8</v>
      </c>
      <c r="AF19" s="522">
        <f>IFERROR(LARGE($AG19:AR19,3),0)</f>
        <v>8</v>
      </c>
      <c r="AG19" s="533">
        <v>8</v>
      </c>
      <c r="AH19" s="523"/>
      <c r="AI19" s="523">
        <v>8</v>
      </c>
      <c r="AJ19" s="523"/>
      <c r="AK19" s="523"/>
      <c r="AL19" s="523"/>
      <c r="AM19" s="523"/>
      <c r="AN19" s="523"/>
      <c r="AO19" s="523">
        <v>0</v>
      </c>
      <c r="AP19" s="524"/>
      <c r="AQ19" s="523">
        <v>100</v>
      </c>
      <c r="AR19" s="523"/>
      <c r="AS19" s="10"/>
      <c r="AT19" s="10"/>
    </row>
    <row r="20" spans="1:46" x14ac:dyDescent="0.3">
      <c r="A20" s="12" t="s">
        <v>1903</v>
      </c>
      <c r="B20" s="12"/>
      <c r="C20" s="12" t="s">
        <v>513</v>
      </c>
      <c r="D20" s="12" t="s">
        <v>45</v>
      </c>
      <c r="E20" s="43">
        <v>18</v>
      </c>
      <c r="F20" s="8" t="s">
        <v>239</v>
      </c>
      <c r="G20" s="9" t="s">
        <v>1297</v>
      </c>
      <c r="H20" s="240">
        <v>37187</v>
      </c>
      <c r="I20" s="326">
        <v>220</v>
      </c>
      <c r="J20" s="326">
        <f t="shared" ref="J20:J33" si="11">SUM(K20,L20)</f>
        <v>220</v>
      </c>
      <c r="K20" s="317">
        <v>220</v>
      </c>
      <c r="L20" s="276">
        <f t="shared" si="1"/>
        <v>0</v>
      </c>
      <c r="M20" s="277"/>
      <c r="N20" s="13">
        <f t="shared" si="2"/>
        <v>0</v>
      </c>
      <c r="O20" s="140">
        <f t="shared" ref="O20:O33" si="12">IFERROR(LARGE(T20:Z20, 1),0)</f>
        <v>0</v>
      </c>
      <c r="P20" s="141">
        <f t="shared" si="4"/>
        <v>0</v>
      </c>
      <c r="Q20" s="142">
        <f t="shared" ref="Q20:Q33" si="13">IFERROR(LARGE(AA20:AF20,1), 0)</f>
        <v>0</v>
      </c>
      <c r="R20" s="142">
        <f t="shared" si="6"/>
        <v>0</v>
      </c>
      <c r="S20" s="144">
        <f t="shared" si="7"/>
        <v>0</v>
      </c>
      <c r="T20" s="75"/>
      <c r="U20" s="10"/>
      <c r="V20" s="195"/>
      <c r="W20" s="195"/>
      <c r="X20" s="283"/>
      <c r="Y20" s="10"/>
      <c r="Z20" s="138"/>
      <c r="AA20" s="108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>
        <v>0</v>
      </c>
      <c r="AP20" s="10"/>
      <c r="AQ20" s="10"/>
      <c r="AR20" s="10"/>
      <c r="AS20" s="10"/>
      <c r="AT20" s="10"/>
    </row>
    <row r="21" spans="1:46" x14ac:dyDescent="0.3">
      <c r="A21" s="12" t="s">
        <v>1897</v>
      </c>
      <c r="B21" s="244" t="s">
        <v>517</v>
      </c>
      <c r="C21" s="12" t="s">
        <v>518</v>
      </c>
      <c r="D21" s="12" t="s">
        <v>1170</v>
      </c>
      <c r="E21" s="43">
        <v>19</v>
      </c>
      <c r="F21" s="8" t="s">
        <v>225</v>
      </c>
      <c r="G21" s="9" t="s">
        <v>660</v>
      </c>
      <c r="H21" s="240">
        <v>36460</v>
      </c>
      <c r="I21" s="326">
        <v>220</v>
      </c>
      <c r="J21" s="326">
        <f t="shared" si="11"/>
        <v>220</v>
      </c>
      <c r="K21" s="311"/>
      <c r="L21" s="276">
        <f t="shared" si="1"/>
        <v>220</v>
      </c>
      <c r="M21" s="277">
        <v>30</v>
      </c>
      <c r="N21" s="13">
        <f t="shared" si="2"/>
        <v>190</v>
      </c>
      <c r="O21" s="140">
        <f t="shared" si="12"/>
        <v>150</v>
      </c>
      <c r="P21" s="141">
        <f t="shared" si="4"/>
        <v>30</v>
      </c>
      <c r="Q21" s="142">
        <f t="shared" si="13"/>
        <v>10</v>
      </c>
      <c r="R21" s="142">
        <f t="shared" si="6"/>
        <v>0</v>
      </c>
      <c r="S21" s="144">
        <f t="shared" si="7"/>
        <v>0</v>
      </c>
      <c r="T21" s="75">
        <v>10</v>
      </c>
      <c r="U21" s="10"/>
      <c r="V21" s="195"/>
      <c r="W21" s="195">
        <v>150</v>
      </c>
      <c r="X21" s="283">
        <v>30</v>
      </c>
      <c r="Y21" s="10"/>
      <c r="Z21" s="138"/>
      <c r="AA21" s="108">
        <f t="shared" si="8"/>
        <v>10</v>
      </c>
      <c r="AB21" s="109">
        <f t="shared" si="9"/>
        <v>0</v>
      </c>
      <c r="AC21" s="109">
        <f t="shared" si="10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6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2" t="s">
        <v>1872</v>
      </c>
      <c r="B22" s="244" t="s">
        <v>536</v>
      </c>
      <c r="C22" s="12" t="s">
        <v>231</v>
      </c>
      <c r="D22" s="12" t="s">
        <v>37</v>
      </c>
      <c r="E22" s="43">
        <v>20</v>
      </c>
      <c r="F22" s="8" t="s">
        <v>217</v>
      </c>
      <c r="G22" s="9" t="s">
        <v>651</v>
      </c>
      <c r="H22" s="240">
        <v>36647</v>
      </c>
      <c r="I22" s="326">
        <v>215</v>
      </c>
      <c r="J22" s="326">
        <f t="shared" si="11"/>
        <v>215</v>
      </c>
      <c r="K22" s="311"/>
      <c r="L22" s="276">
        <f t="shared" si="1"/>
        <v>215</v>
      </c>
      <c r="M22" s="277">
        <v>10</v>
      </c>
      <c r="N22" s="13">
        <f t="shared" si="2"/>
        <v>205</v>
      </c>
      <c r="O22" s="140">
        <f t="shared" si="12"/>
        <v>150</v>
      </c>
      <c r="P22" s="141">
        <f t="shared" si="4"/>
        <v>30</v>
      </c>
      <c r="Q22" s="142">
        <f t="shared" si="13"/>
        <v>25</v>
      </c>
      <c r="R22" s="142">
        <f t="shared" si="6"/>
        <v>0</v>
      </c>
      <c r="S22" s="144">
        <f t="shared" si="7"/>
        <v>0</v>
      </c>
      <c r="T22" s="75">
        <v>25</v>
      </c>
      <c r="U22" s="10"/>
      <c r="V22" s="195">
        <v>150</v>
      </c>
      <c r="W22" s="195"/>
      <c r="X22" s="283">
        <v>30</v>
      </c>
      <c r="Y22" s="10"/>
      <c r="Z22" s="138"/>
      <c r="AA22" s="108">
        <f t="shared" si="8"/>
        <v>25</v>
      </c>
      <c r="AB22" s="109">
        <f t="shared" si="9"/>
        <v>0</v>
      </c>
      <c r="AC22" s="109">
        <f t="shared" si="10"/>
        <v>0</v>
      </c>
      <c r="AD22" s="109">
        <f>IFERROR(LARGE($AG22:BF22,1),0)</f>
        <v>0</v>
      </c>
      <c r="AE22" s="109">
        <f>IFERROR(LARGE($AG22:BF22,2),0)</f>
        <v>0</v>
      </c>
      <c r="AF22" s="109">
        <f>IFERROR(LARGE($AG22:BF22,3),0)</f>
        <v>0</v>
      </c>
      <c r="AG22" s="62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 x14ac:dyDescent="0.3">
      <c r="A23" s="12"/>
      <c r="B23" s="12"/>
      <c r="C23" s="12"/>
      <c r="D23" s="12"/>
      <c r="E23" s="43">
        <v>21</v>
      </c>
      <c r="F23" s="8" t="s">
        <v>618</v>
      </c>
      <c r="G23" s="9" t="s">
        <v>619</v>
      </c>
      <c r="H23" s="240">
        <v>36719</v>
      </c>
      <c r="I23" s="326">
        <v>195</v>
      </c>
      <c r="J23" s="326">
        <f t="shared" si="11"/>
        <v>195</v>
      </c>
      <c r="K23" s="311"/>
      <c r="L23" s="276">
        <f t="shared" si="1"/>
        <v>195</v>
      </c>
      <c r="M23" s="277"/>
      <c r="N23" s="13">
        <f t="shared" si="2"/>
        <v>195</v>
      </c>
      <c r="O23" s="140">
        <f t="shared" si="12"/>
        <v>195</v>
      </c>
      <c r="P23" s="141">
        <f t="shared" si="4"/>
        <v>0</v>
      </c>
      <c r="Q23" s="142">
        <f t="shared" si="13"/>
        <v>0</v>
      </c>
      <c r="R23" s="142">
        <f t="shared" si="6"/>
        <v>0</v>
      </c>
      <c r="S23" s="144">
        <f t="shared" si="7"/>
        <v>0</v>
      </c>
      <c r="T23" s="76"/>
      <c r="U23" s="10"/>
      <c r="V23" s="195"/>
      <c r="W23" s="195"/>
      <c r="X23" s="283"/>
      <c r="Y23" s="10">
        <v>195</v>
      </c>
      <c r="Z23" s="138"/>
      <c r="AA23" s="108">
        <f t="shared" si="8"/>
        <v>0</v>
      </c>
      <c r="AB23" s="109">
        <f t="shared" si="9"/>
        <v>0</v>
      </c>
      <c r="AC23" s="109">
        <f t="shared" si="10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2" t="s">
        <v>1874</v>
      </c>
      <c r="B24" s="12"/>
      <c r="C24" s="12" t="s">
        <v>1180</v>
      </c>
      <c r="D24" s="12" t="s">
        <v>40</v>
      </c>
      <c r="E24" s="43">
        <v>22</v>
      </c>
      <c r="F24" s="8" t="s">
        <v>243</v>
      </c>
      <c r="G24" s="9" t="s">
        <v>1179</v>
      </c>
      <c r="H24" s="240">
        <v>36947</v>
      </c>
      <c r="I24" s="326">
        <v>180</v>
      </c>
      <c r="J24" s="326">
        <f t="shared" si="11"/>
        <v>180</v>
      </c>
      <c r="K24" s="317">
        <v>30</v>
      </c>
      <c r="L24" s="276">
        <f t="shared" si="1"/>
        <v>150</v>
      </c>
      <c r="M24" s="277"/>
      <c r="N24" s="13">
        <f t="shared" si="2"/>
        <v>150</v>
      </c>
      <c r="O24" s="140">
        <f t="shared" si="12"/>
        <v>150</v>
      </c>
      <c r="P24" s="141">
        <f t="shared" si="4"/>
        <v>0</v>
      </c>
      <c r="Q24" s="142">
        <f t="shared" si="13"/>
        <v>0</v>
      </c>
      <c r="R24" s="142">
        <f t="shared" si="6"/>
        <v>0</v>
      </c>
      <c r="S24" s="144">
        <f t="shared" si="7"/>
        <v>0</v>
      </c>
      <c r="T24" s="75"/>
      <c r="U24" s="10"/>
      <c r="V24" s="195">
        <v>150</v>
      </c>
      <c r="W24" s="195"/>
      <c r="X24" s="283">
        <v>0</v>
      </c>
      <c r="Y24" s="10"/>
      <c r="Z24" s="138"/>
      <c r="AA24" s="108">
        <f t="shared" si="8"/>
        <v>0</v>
      </c>
      <c r="AB24" s="109">
        <f t="shared" si="9"/>
        <v>0</v>
      </c>
      <c r="AC24" s="109">
        <f t="shared" si="10"/>
        <v>0</v>
      </c>
      <c r="AD24" s="109">
        <f>IFERROR(LARGE($AG24:BF24,1),0)</f>
        <v>0</v>
      </c>
      <c r="AE24" s="109">
        <f>IFERROR(LARGE($AG24:BF24,2),0)</f>
        <v>0</v>
      </c>
      <c r="AF24" s="109">
        <f>IFERROR(LARGE($AG24:BF24,3),0)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x14ac:dyDescent="0.3">
      <c r="A25" s="12" t="s">
        <v>1891</v>
      </c>
      <c r="B25" s="244" t="s">
        <v>936</v>
      </c>
      <c r="C25" s="12" t="s">
        <v>937</v>
      </c>
      <c r="D25" s="12" t="s">
        <v>48</v>
      </c>
      <c r="E25" s="43">
        <v>23</v>
      </c>
      <c r="F25" s="8" t="s">
        <v>932</v>
      </c>
      <c r="G25" s="9" t="s">
        <v>933</v>
      </c>
      <c r="H25" s="240">
        <v>36800</v>
      </c>
      <c r="I25" s="326">
        <v>180</v>
      </c>
      <c r="J25" s="326">
        <f t="shared" si="11"/>
        <v>180</v>
      </c>
      <c r="K25" s="311"/>
      <c r="L25" s="276">
        <f t="shared" si="1"/>
        <v>180</v>
      </c>
      <c r="M25" s="277"/>
      <c r="N25" s="13">
        <f t="shared" si="2"/>
        <v>180</v>
      </c>
      <c r="O25" s="140">
        <f t="shared" si="12"/>
        <v>65</v>
      </c>
      <c r="P25" s="141">
        <f t="shared" si="4"/>
        <v>45</v>
      </c>
      <c r="Q25" s="142">
        <f t="shared" si="13"/>
        <v>45</v>
      </c>
      <c r="R25" s="142">
        <f t="shared" si="6"/>
        <v>25</v>
      </c>
      <c r="S25" s="144">
        <f t="shared" si="7"/>
        <v>0</v>
      </c>
      <c r="T25" s="76"/>
      <c r="U25" s="10">
        <v>25</v>
      </c>
      <c r="V25" s="195">
        <v>45</v>
      </c>
      <c r="W25" s="195"/>
      <c r="X25" s="283"/>
      <c r="Y25" s="10">
        <v>45</v>
      </c>
      <c r="Z25" s="138">
        <v>65</v>
      </c>
      <c r="AA25" s="108">
        <f t="shared" si="8"/>
        <v>45</v>
      </c>
      <c r="AB25" s="109">
        <f t="shared" si="9"/>
        <v>25</v>
      </c>
      <c r="AC25" s="109">
        <f t="shared" si="10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6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x14ac:dyDescent="0.3">
      <c r="A26" s="12" t="s">
        <v>1877</v>
      </c>
      <c r="B26" s="12"/>
      <c r="C26" s="12" t="s">
        <v>889</v>
      </c>
      <c r="D26" s="12" t="s">
        <v>39</v>
      </c>
      <c r="E26" s="43">
        <v>24</v>
      </c>
      <c r="F26" s="8" t="s">
        <v>236</v>
      </c>
      <c r="G26" s="9" t="s">
        <v>725</v>
      </c>
      <c r="H26" s="240">
        <v>36734</v>
      </c>
      <c r="I26" s="326">
        <v>175</v>
      </c>
      <c r="J26" s="326">
        <f t="shared" si="11"/>
        <v>175</v>
      </c>
      <c r="K26" s="311"/>
      <c r="L26" s="276">
        <f t="shared" si="1"/>
        <v>175</v>
      </c>
      <c r="M26" s="277"/>
      <c r="N26" s="13">
        <f t="shared" si="2"/>
        <v>175</v>
      </c>
      <c r="O26" s="140">
        <f t="shared" si="12"/>
        <v>150</v>
      </c>
      <c r="P26" s="141">
        <f t="shared" si="4"/>
        <v>25</v>
      </c>
      <c r="Q26" s="142">
        <f t="shared" si="13"/>
        <v>0</v>
      </c>
      <c r="R26" s="142">
        <f t="shared" si="6"/>
        <v>0</v>
      </c>
      <c r="S26" s="144">
        <f t="shared" si="7"/>
        <v>0</v>
      </c>
      <c r="T26" s="75"/>
      <c r="U26" s="10"/>
      <c r="V26" s="195">
        <v>150</v>
      </c>
      <c r="W26" s="195"/>
      <c r="X26" s="283">
        <v>0</v>
      </c>
      <c r="Y26" s="10"/>
      <c r="Z26" s="138">
        <v>25</v>
      </c>
      <c r="AA26" s="108">
        <f t="shared" si="8"/>
        <v>0</v>
      </c>
      <c r="AB26" s="109">
        <f t="shared" si="9"/>
        <v>0</v>
      </c>
      <c r="AC26" s="109">
        <f t="shared" si="10"/>
        <v>0</v>
      </c>
      <c r="AD26" s="109">
        <f>IFERROR(LARGE($AG26:BF26,1),0)</f>
        <v>0</v>
      </c>
      <c r="AE26" s="109">
        <f>IFERROR(LARGE($AG26:BF26,2),0)</f>
        <v>0</v>
      </c>
      <c r="AF26" s="109">
        <f>IFERROR(LARGE($AG26:BF26,3),0)</f>
        <v>0</v>
      </c>
      <c r="AG26" s="62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x14ac:dyDescent="0.3">
      <c r="A27" s="12" t="s">
        <v>1887</v>
      </c>
      <c r="B27" s="12"/>
      <c r="C27" s="12" t="s">
        <v>1167</v>
      </c>
      <c r="D27" s="12" t="s">
        <v>48</v>
      </c>
      <c r="E27" s="43">
        <v>25</v>
      </c>
      <c r="F27" s="8" t="s">
        <v>239</v>
      </c>
      <c r="G27" s="9" t="s">
        <v>1430</v>
      </c>
      <c r="H27" s="240">
        <v>36672</v>
      </c>
      <c r="I27" s="326">
        <v>165</v>
      </c>
      <c r="J27" s="326">
        <f t="shared" si="11"/>
        <v>165</v>
      </c>
      <c r="K27" s="311"/>
      <c r="L27" s="276">
        <f t="shared" si="1"/>
        <v>165</v>
      </c>
      <c r="M27" s="277">
        <v>10</v>
      </c>
      <c r="N27" s="13">
        <f t="shared" si="2"/>
        <v>155</v>
      </c>
      <c r="O27" s="140">
        <f t="shared" si="12"/>
        <v>110</v>
      </c>
      <c r="P27" s="141">
        <f t="shared" si="4"/>
        <v>45</v>
      </c>
      <c r="Q27" s="142">
        <f t="shared" si="13"/>
        <v>0</v>
      </c>
      <c r="R27" s="142">
        <f t="shared" si="6"/>
        <v>0</v>
      </c>
      <c r="S27" s="144">
        <f t="shared" si="7"/>
        <v>0</v>
      </c>
      <c r="T27" s="76"/>
      <c r="U27" s="10"/>
      <c r="V27" s="195">
        <v>110</v>
      </c>
      <c r="W27" s="195"/>
      <c r="X27" s="283"/>
      <c r="Y27" s="10"/>
      <c r="Z27" s="138">
        <v>45</v>
      </c>
      <c r="AA27" s="108">
        <f t="shared" si="8"/>
        <v>0</v>
      </c>
      <c r="AB27" s="109">
        <f t="shared" si="9"/>
        <v>0</v>
      </c>
      <c r="AC27" s="109">
        <f t="shared" si="10"/>
        <v>0</v>
      </c>
      <c r="AD27" s="109">
        <f>IFERROR(LARGE($AG27:BF27,1),0)</f>
        <v>0</v>
      </c>
      <c r="AE27" s="109">
        <f>IFERROR(LARGE($AG27:BF27,2),0)</f>
        <v>0</v>
      </c>
      <c r="AF27" s="109">
        <f>IFERROR(LARGE($AG27:BF27,3),0)</f>
        <v>0</v>
      </c>
      <c r="AG27" s="62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 x14ac:dyDescent="0.3">
      <c r="A28" s="12" t="s">
        <v>1875</v>
      </c>
      <c r="B28" s="12"/>
      <c r="C28" s="12" t="s">
        <v>1178</v>
      </c>
      <c r="D28" s="12" t="s">
        <v>44</v>
      </c>
      <c r="E28" s="43">
        <v>26</v>
      </c>
      <c r="F28" s="8" t="s">
        <v>1177</v>
      </c>
      <c r="G28" s="9" t="s">
        <v>1176</v>
      </c>
      <c r="H28" s="240">
        <v>36831</v>
      </c>
      <c r="I28" s="326">
        <v>150</v>
      </c>
      <c r="J28" s="326">
        <f t="shared" si="11"/>
        <v>150</v>
      </c>
      <c r="K28" s="311"/>
      <c r="L28" s="276">
        <f t="shared" si="1"/>
        <v>150</v>
      </c>
      <c r="M28" s="277"/>
      <c r="N28" s="13">
        <f t="shared" si="2"/>
        <v>150</v>
      </c>
      <c r="O28" s="140">
        <f t="shared" si="12"/>
        <v>150</v>
      </c>
      <c r="P28" s="141">
        <f t="shared" si="4"/>
        <v>0</v>
      </c>
      <c r="Q28" s="142">
        <f t="shared" si="13"/>
        <v>0</v>
      </c>
      <c r="R28" s="142">
        <f t="shared" si="6"/>
        <v>0</v>
      </c>
      <c r="S28" s="144">
        <f t="shared" si="7"/>
        <v>0</v>
      </c>
      <c r="T28" s="75"/>
      <c r="U28" s="10"/>
      <c r="V28" s="195">
        <v>150</v>
      </c>
      <c r="W28" s="195"/>
      <c r="X28" s="283">
        <v>0</v>
      </c>
      <c r="Y28" s="10"/>
      <c r="Z28" s="138"/>
      <c r="AA28" s="108">
        <f t="shared" si="8"/>
        <v>0</v>
      </c>
      <c r="AB28" s="109">
        <f t="shared" si="9"/>
        <v>0</v>
      </c>
      <c r="AC28" s="109">
        <f t="shared" si="10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6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">
      <c r="A29" s="12" t="s">
        <v>1876</v>
      </c>
      <c r="B29" s="12"/>
      <c r="C29" s="12" t="s">
        <v>1904</v>
      </c>
      <c r="D29" s="12" t="s">
        <v>38</v>
      </c>
      <c r="E29" s="43">
        <v>27</v>
      </c>
      <c r="F29" s="8" t="s">
        <v>1169</v>
      </c>
      <c r="G29" s="9" t="s">
        <v>1168</v>
      </c>
      <c r="H29" s="240">
        <v>36754</v>
      </c>
      <c r="I29" s="326">
        <v>150</v>
      </c>
      <c r="J29" s="326">
        <f t="shared" si="11"/>
        <v>150</v>
      </c>
      <c r="K29" s="311"/>
      <c r="L29" s="276">
        <f t="shared" si="1"/>
        <v>150</v>
      </c>
      <c r="M29" s="277"/>
      <c r="N29" s="13">
        <f t="shared" si="2"/>
        <v>150</v>
      </c>
      <c r="O29" s="140">
        <f t="shared" si="12"/>
        <v>150</v>
      </c>
      <c r="P29" s="141">
        <f t="shared" si="4"/>
        <v>0</v>
      </c>
      <c r="Q29" s="142">
        <f t="shared" si="13"/>
        <v>0</v>
      </c>
      <c r="R29" s="142">
        <f t="shared" si="6"/>
        <v>0</v>
      </c>
      <c r="S29" s="144">
        <f t="shared" si="7"/>
        <v>0</v>
      </c>
      <c r="T29" s="61"/>
      <c r="U29" s="10"/>
      <c r="V29" s="195">
        <v>150</v>
      </c>
      <c r="W29" s="195"/>
      <c r="X29" s="283">
        <v>0</v>
      </c>
      <c r="Y29" s="10"/>
      <c r="Z29" s="182"/>
      <c r="AA29" s="222">
        <f t="shared" si="8"/>
        <v>0</v>
      </c>
      <c r="AB29" s="109">
        <f t="shared" si="9"/>
        <v>0</v>
      </c>
      <c r="AC29" s="109">
        <f t="shared" si="10"/>
        <v>0</v>
      </c>
      <c r="AD29" s="109">
        <f>IFERROR(LARGE($AG29:BF29,1),0)</f>
        <v>0</v>
      </c>
      <c r="AE29" s="109">
        <f>IFERROR(LARGE($AG29:BF29,2),0)</f>
        <v>0</v>
      </c>
      <c r="AF29" s="109">
        <f>IFERROR(LARGE($AG29:BF29,3),0)</f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2" t="s">
        <v>1865</v>
      </c>
      <c r="B30" s="12"/>
      <c r="C30" s="12" t="s">
        <v>524</v>
      </c>
      <c r="D30" s="12" t="s">
        <v>1077</v>
      </c>
      <c r="E30" s="43">
        <v>28</v>
      </c>
      <c r="F30" s="8" t="s">
        <v>635</v>
      </c>
      <c r="G30" s="9" t="s">
        <v>636</v>
      </c>
      <c r="H30" s="240">
        <v>36659</v>
      </c>
      <c r="I30" s="326">
        <v>150</v>
      </c>
      <c r="J30" s="326">
        <f t="shared" si="11"/>
        <v>150</v>
      </c>
      <c r="K30" s="311"/>
      <c r="L30" s="276">
        <f t="shared" si="1"/>
        <v>150</v>
      </c>
      <c r="M30" s="277"/>
      <c r="N30" s="13">
        <f t="shared" si="2"/>
        <v>150</v>
      </c>
      <c r="O30" s="140">
        <f t="shared" si="12"/>
        <v>150</v>
      </c>
      <c r="P30" s="141">
        <f t="shared" si="4"/>
        <v>0</v>
      </c>
      <c r="Q30" s="142">
        <f t="shared" si="13"/>
        <v>0</v>
      </c>
      <c r="R30" s="142">
        <f t="shared" si="6"/>
        <v>0</v>
      </c>
      <c r="S30" s="144">
        <f t="shared" si="7"/>
        <v>0</v>
      </c>
      <c r="T30" s="61"/>
      <c r="U30" s="10"/>
      <c r="V30" s="195">
        <v>150</v>
      </c>
      <c r="W30" s="195"/>
      <c r="X30" s="283">
        <v>0</v>
      </c>
      <c r="Y30" s="10"/>
      <c r="Z30" s="182"/>
      <c r="AA30" s="222">
        <f t="shared" si="8"/>
        <v>0</v>
      </c>
      <c r="AB30" s="109">
        <f t="shared" si="9"/>
        <v>0</v>
      </c>
      <c r="AC30" s="109">
        <f t="shared" si="10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2" t="s">
        <v>1880</v>
      </c>
      <c r="B31" s="12"/>
      <c r="C31" s="12" t="s">
        <v>1042</v>
      </c>
      <c r="D31" s="12" t="s">
        <v>43</v>
      </c>
      <c r="E31" s="43">
        <v>29</v>
      </c>
      <c r="F31" s="8" t="s">
        <v>616</v>
      </c>
      <c r="G31" s="9" t="s">
        <v>1174</v>
      </c>
      <c r="H31" s="240">
        <v>36470</v>
      </c>
      <c r="I31" s="326">
        <v>150</v>
      </c>
      <c r="J31" s="326">
        <f t="shared" si="11"/>
        <v>150</v>
      </c>
      <c r="K31" s="311"/>
      <c r="L31" s="276">
        <f t="shared" si="1"/>
        <v>150</v>
      </c>
      <c r="M31" s="277"/>
      <c r="N31" s="13">
        <f t="shared" si="2"/>
        <v>150</v>
      </c>
      <c r="O31" s="140">
        <f t="shared" si="12"/>
        <v>150</v>
      </c>
      <c r="P31" s="141">
        <f t="shared" si="4"/>
        <v>0</v>
      </c>
      <c r="Q31" s="142">
        <f t="shared" si="13"/>
        <v>0</v>
      </c>
      <c r="R31" s="142">
        <f t="shared" si="6"/>
        <v>0</v>
      </c>
      <c r="S31" s="144">
        <f t="shared" si="7"/>
        <v>0</v>
      </c>
      <c r="T31" s="61"/>
      <c r="U31" s="10"/>
      <c r="V31" s="195">
        <v>150</v>
      </c>
      <c r="W31" s="195"/>
      <c r="X31" s="283">
        <v>0</v>
      </c>
      <c r="Y31" s="10"/>
      <c r="Z31" s="182"/>
      <c r="AA31" s="222">
        <f t="shared" si="8"/>
        <v>0</v>
      </c>
      <c r="AB31" s="109">
        <f t="shared" si="9"/>
        <v>0</v>
      </c>
      <c r="AC31" s="109">
        <f t="shared" si="10"/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">
      <c r="A32" s="12" t="s">
        <v>1881</v>
      </c>
      <c r="B32" s="12"/>
      <c r="C32" s="12" t="s">
        <v>1130</v>
      </c>
      <c r="D32" s="12" t="s">
        <v>45</v>
      </c>
      <c r="E32" s="43">
        <v>30</v>
      </c>
      <c r="F32" s="8" t="s">
        <v>223</v>
      </c>
      <c r="G32" s="9" t="s">
        <v>1172</v>
      </c>
      <c r="H32" s="240">
        <v>36425</v>
      </c>
      <c r="I32" s="326">
        <v>150</v>
      </c>
      <c r="J32" s="326">
        <f t="shared" si="11"/>
        <v>150</v>
      </c>
      <c r="K32" s="311"/>
      <c r="L32" s="276">
        <f t="shared" si="1"/>
        <v>150</v>
      </c>
      <c r="M32" s="277"/>
      <c r="N32" s="13">
        <f t="shared" si="2"/>
        <v>150</v>
      </c>
      <c r="O32" s="140">
        <f t="shared" si="12"/>
        <v>150</v>
      </c>
      <c r="P32" s="141">
        <f t="shared" si="4"/>
        <v>0</v>
      </c>
      <c r="Q32" s="142">
        <f t="shared" si="13"/>
        <v>0</v>
      </c>
      <c r="R32" s="142">
        <f t="shared" si="6"/>
        <v>0</v>
      </c>
      <c r="S32" s="144">
        <f t="shared" si="7"/>
        <v>0</v>
      </c>
      <c r="T32" s="61"/>
      <c r="U32" s="10"/>
      <c r="V32" s="195">
        <v>150</v>
      </c>
      <c r="W32" s="195"/>
      <c r="X32" s="283">
        <v>0</v>
      </c>
      <c r="Y32" s="10"/>
      <c r="Z32" s="182"/>
      <c r="AA32" s="222">
        <f t="shared" si="8"/>
        <v>0</v>
      </c>
      <c r="AB32" s="109">
        <f t="shared" si="9"/>
        <v>0</v>
      </c>
      <c r="AC32" s="109">
        <f t="shared" si="10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2" t="s">
        <v>1883</v>
      </c>
      <c r="B33" s="244" t="s">
        <v>533</v>
      </c>
      <c r="C33" s="12" t="s">
        <v>534</v>
      </c>
      <c r="D33" s="12" t="s">
        <v>46</v>
      </c>
      <c r="E33" s="43">
        <v>31</v>
      </c>
      <c r="F33" s="8" t="s">
        <v>658</v>
      </c>
      <c r="G33" s="9" t="s">
        <v>659</v>
      </c>
      <c r="H33" s="240">
        <v>36787</v>
      </c>
      <c r="I33" s="326">
        <v>135</v>
      </c>
      <c r="J33" s="326">
        <f t="shared" si="11"/>
        <v>135</v>
      </c>
      <c r="K33" s="311"/>
      <c r="L33" s="276">
        <f t="shared" si="1"/>
        <v>135</v>
      </c>
      <c r="M33" s="277"/>
      <c r="N33" s="13">
        <f t="shared" si="2"/>
        <v>135</v>
      </c>
      <c r="O33" s="140">
        <f t="shared" si="12"/>
        <v>110</v>
      </c>
      <c r="P33" s="141">
        <f t="shared" si="4"/>
        <v>25</v>
      </c>
      <c r="Q33" s="142">
        <f t="shared" si="13"/>
        <v>0</v>
      </c>
      <c r="R33" s="142">
        <f t="shared" si="6"/>
        <v>0</v>
      </c>
      <c r="S33" s="144">
        <f t="shared" si="7"/>
        <v>0</v>
      </c>
      <c r="T33" s="61">
        <v>0</v>
      </c>
      <c r="U33" s="10">
        <v>25</v>
      </c>
      <c r="V33" s="195">
        <v>110</v>
      </c>
      <c r="W33" s="195"/>
      <c r="X33" s="283">
        <v>0</v>
      </c>
      <c r="Y33" s="10"/>
      <c r="Z33" s="182"/>
      <c r="AA33" s="222">
        <f t="shared" si="8"/>
        <v>0</v>
      </c>
      <c r="AB33" s="109">
        <f t="shared" si="9"/>
        <v>0</v>
      </c>
      <c r="AC33" s="109">
        <f t="shared" si="10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243" t="s">
        <v>3105</v>
      </c>
      <c r="B34" s="339" t="s">
        <v>323</v>
      </c>
      <c r="C34" s="243" t="s">
        <v>137</v>
      </c>
      <c r="D34" s="243" t="s">
        <v>37</v>
      </c>
      <c r="E34" s="43">
        <v>32</v>
      </c>
      <c r="F34" s="8" t="s">
        <v>3106</v>
      </c>
      <c r="G34" s="9" t="s">
        <v>3107</v>
      </c>
      <c r="H34" s="336">
        <v>37216</v>
      </c>
      <c r="I34" s="326">
        <v>113</v>
      </c>
      <c r="J34" s="326">
        <v>113</v>
      </c>
      <c r="K34" s="317">
        <f>0.5*(L34)</f>
        <v>112.5</v>
      </c>
      <c r="L34" s="321">
        <f t="shared" si="1"/>
        <v>225</v>
      </c>
      <c r="M34" s="10">
        <v>50</v>
      </c>
      <c r="N34" s="500">
        <f t="shared" si="2"/>
        <v>175</v>
      </c>
      <c r="O34" s="528">
        <f>IFERROR(LARGE($T34:Z34, 1),0)</f>
        <v>150</v>
      </c>
      <c r="P34" s="512">
        <f t="shared" si="4"/>
        <v>15</v>
      </c>
      <c r="Q34" s="513">
        <f>IFERROR(LARGE(AA34:AF34,1),0)</f>
        <v>10</v>
      </c>
      <c r="R34" s="513">
        <f t="shared" si="6"/>
        <v>0</v>
      </c>
      <c r="S34" s="514">
        <f t="shared" si="7"/>
        <v>0</v>
      </c>
      <c r="T34" s="530">
        <v>10</v>
      </c>
      <c r="U34" s="516"/>
      <c r="V34" s="517"/>
      <c r="W34" s="517">
        <v>150</v>
      </c>
      <c r="X34" s="518">
        <v>15</v>
      </c>
      <c r="Y34" s="516"/>
      <c r="Z34" s="519"/>
      <c r="AA34" s="532">
        <f t="shared" si="8"/>
        <v>10</v>
      </c>
      <c r="AB34" s="522">
        <f t="shared" si="9"/>
        <v>0</v>
      </c>
      <c r="AC34" s="522">
        <f t="shared" si="10"/>
        <v>0</v>
      </c>
      <c r="AD34" s="522">
        <f>IFERROR(LARGE($AG34:AR34,1),0)</f>
        <v>0</v>
      </c>
      <c r="AE34" s="522">
        <f>IFERROR(LARGE($AG34:AR34,2),0)</f>
        <v>0</v>
      </c>
      <c r="AF34" s="522">
        <f>IFERROR(LARGE($AG34:AR34,3),0)</f>
        <v>0</v>
      </c>
      <c r="AG34" s="523">
        <v>0</v>
      </c>
      <c r="AH34" s="523"/>
      <c r="AI34" s="523"/>
      <c r="AJ34" s="523"/>
      <c r="AK34" s="523"/>
      <c r="AL34" s="523"/>
      <c r="AM34" s="523"/>
      <c r="AN34" s="523"/>
      <c r="AO34" s="523"/>
      <c r="AP34" s="524"/>
      <c r="AQ34" s="523"/>
      <c r="AR34" s="523"/>
      <c r="AS34" s="10"/>
      <c r="AT34" s="10"/>
    </row>
    <row r="35" spans="1:46" x14ac:dyDescent="0.3">
      <c r="A35" s="243" t="s">
        <v>3100</v>
      </c>
      <c r="B35" s="339" t="s">
        <v>474</v>
      </c>
      <c r="C35" s="243" t="s">
        <v>475</v>
      </c>
      <c r="D35" s="243" t="s">
        <v>44</v>
      </c>
      <c r="E35" s="43">
        <v>33</v>
      </c>
      <c r="F35" s="8" t="s">
        <v>218</v>
      </c>
      <c r="G35" s="9" t="s">
        <v>3101</v>
      </c>
      <c r="H35" s="336">
        <v>37147</v>
      </c>
      <c r="I35" s="326">
        <v>113</v>
      </c>
      <c r="J35" s="326">
        <v>113</v>
      </c>
      <c r="K35" s="317">
        <f>0.5*(L35)</f>
        <v>112.5</v>
      </c>
      <c r="L35" s="321">
        <f t="shared" ref="L35:L66" si="14">SUM(M35:N35)</f>
        <v>225</v>
      </c>
      <c r="M35" s="10">
        <v>20</v>
      </c>
      <c r="N35" s="500">
        <f t="shared" ref="N35:N66" si="15">SUM(O35:S35)</f>
        <v>205</v>
      </c>
      <c r="O35" s="528">
        <f>IFERROR(LARGE($T35:Z35, 1),0)</f>
        <v>150</v>
      </c>
      <c r="P35" s="512">
        <f t="shared" ref="P35:P66" si="16">IFERROR(LARGE(T35:Z35, 2),0)</f>
        <v>55</v>
      </c>
      <c r="Q35" s="513">
        <f>IFERROR(LARGE(AA35:AF35,1),0)</f>
        <v>0</v>
      </c>
      <c r="R35" s="513">
        <f t="shared" ref="R35:R66" si="17">IFERROR(LARGE(AA35:AF35,2),0)</f>
        <v>0</v>
      </c>
      <c r="S35" s="514">
        <f t="shared" ref="S35:S66" si="18">IFERROR(LARGE(AA35:AF35,3),0)</f>
        <v>0</v>
      </c>
      <c r="T35" s="530">
        <v>0</v>
      </c>
      <c r="U35" s="516"/>
      <c r="V35" s="517">
        <v>150</v>
      </c>
      <c r="W35" s="517"/>
      <c r="X35" s="518">
        <v>55</v>
      </c>
      <c r="Y35" s="516"/>
      <c r="Z35" s="519"/>
      <c r="AA35" s="532">
        <f t="shared" ref="AA35:AA66" si="19">IFERROR(LARGE($T35:$Z35,3), 0)</f>
        <v>0</v>
      </c>
      <c r="AB35" s="522">
        <f t="shared" ref="AB35:AB66" si="20">IFERROR(LARGE($T35:$Z35,4),)</f>
        <v>0</v>
      </c>
      <c r="AC35" s="522">
        <f t="shared" ref="AC35:AC66" si="21">IFERROR(LARGE($T35:$Z35,5),0)</f>
        <v>0</v>
      </c>
      <c r="AD35" s="522">
        <f>IFERROR(LARGE($AG35:AR35,1),0)</f>
        <v>0</v>
      </c>
      <c r="AE35" s="522">
        <f>IFERROR(LARGE($AG35:AR35,2),0)</f>
        <v>0</v>
      </c>
      <c r="AF35" s="522">
        <f>IFERROR(LARGE($AG35:AR35,3),0)</f>
        <v>0</v>
      </c>
      <c r="AG35" s="523"/>
      <c r="AH35" s="523"/>
      <c r="AI35" s="523"/>
      <c r="AJ35" s="523"/>
      <c r="AK35" s="523"/>
      <c r="AL35" s="523"/>
      <c r="AM35" s="523"/>
      <c r="AN35" s="523"/>
      <c r="AO35" s="523"/>
      <c r="AP35" s="524"/>
      <c r="AQ35" s="523"/>
      <c r="AR35" s="523"/>
      <c r="AS35" s="10"/>
      <c r="AT35" s="10"/>
    </row>
    <row r="36" spans="1:46" x14ac:dyDescent="0.3">
      <c r="A36" s="12" t="s">
        <v>1888</v>
      </c>
      <c r="B36" s="12"/>
      <c r="C36" s="12" t="s">
        <v>1263</v>
      </c>
      <c r="D36" s="12" t="s">
        <v>37</v>
      </c>
      <c r="E36" s="43">
        <v>34</v>
      </c>
      <c r="F36" s="8" t="s">
        <v>224</v>
      </c>
      <c r="G36" s="9" t="s">
        <v>601</v>
      </c>
      <c r="H36" s="240">
        <v>36849</v>
      </c>
      <c r="I36" s="326">
        <v>110</v>
      </c>
      <c r="J36" s="326">
        <f>SUM(K36,L36)</f>
        <v>110</v>
      </c>
      <c r="K36" s="311"/>
      <c r="L36" s="276">
        <f t="shared" si="14"/>
        <v>110</v>
      </c>
      <c r="M36" s="277"/>
      <c r="N36" s="13">
        <f t="shared" si="15"/>
        <v>110</v>
      </c>
      <c r="O36" s="140">
        <f>IFERROR(LARGE(T36:Z36, 1),0)</f>
        <v>110</v>
      </c>
      <c r="P36" s="141">
        <f t="shared" si="16"/>
        <v>0</v>
      </c>
      <c r="Q36" s="142">
        <f>IFERROR(LARGE(AA36:AF36,1), 0)</f>
        <v>0</v>
      </c>
      <c r="R36" s="142">
        <f t="shared" si="17"/>
        <v>0</v>
      </c>
      <c r="S36" s="144">
        <f t="shared" si="18"/>
        <v>0</v>
      </c>
      <c r="T36" s="15"/>
      <c r="U36" s="10"/>
      <c r="V36" s="195">
        <v>110</v>
      </c>
      <c r="W36" s="195"/>
      <c r="X36" s="283"/>
      <c r="Y36" s="10"/>
      <c r="Z36" s="182"/>
      <c r="AA36" s="222">
        <f t="shared" si="19"/>
        <v>0</v>
      </c>
      <c r="AB36" s="109">
        <f t="shared" si="20"/>
        <v>0</v>
      </c>
      <c r="AC36" s="109">
        <f t="shared" si="21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2" t="s">
        <v>1886</v>
      </c>
      <c r="B37" s="12"/>
      <c r="C37" s="12" t="s">
        <v>1356</v>
      </c>
      <c r="D37" s="12" t="s">
        <v>36</v>
      </c>
      <c r="E37" s="43">
        <v>35</v>
      </c>
      <c r="F37" s="8" t="s">
        <v>1355</v>
      </c>
      <c r="G37" s="9" t="s">
        <v>1354</v>
      </c>
      <c r="H37" s="240">
        <v>36700</v>
      </c>
      <c r="I37" s="326">
        <v>110</v>
      </c>
      <c r="J37" s="326">
        <f>SUM(K37,L37)</f>
        <v>110</v>
      </c>
      <c r="K37" s="311"/>
      <c r="L37" s="276">
        <f t="shared" si="14"/>
        <v>110</v>
      </c>
      <c r="M37" s="277"/>
      <c r="N37" s="13">
        <f t="shared" si="15"/>
        <v>110</v>
      </c>
      <c r="O37" s="140">
        <f>IFERROR(LARGE(T37:Z37, 1),0)</f>
        <v>110</v>
      </c>
      <c r="P37" s="141">
        <f t="shared" si="16"/>
        <v>0</v>
      </c>
      <c r="Q37" s="142">
        <f>IFERROR(LARGE(AA37:AF37,1), 0)</f>
        <v>0</v>
      </c>
      <c r="R37" s="142">
        <f t="shared" si="17"/>
        <v>0</v>
      </c>
      <c r="S37" s="144">
        <f t="shared" si="18"/>
        <v>0</v>
      </c>
      <c r="T37" s="15"/>
      <c r="U37" s="10"/>
      <c r="V37" s="195">
        <v>110</v>
      </c>
      <c r="W37" s="195"/>
      <c r="X37" s="283"/>
      <c r="Y37" s="10"/>
      <c r="Z37" s="182"/>
      <c r="AA37" s="222">
        <f t="shared" si="19"/>
        <v>0</v>
      </c>
      <c r="AB37" s="109">
        <f t="shared" si="20"/>
        <v>0</v>
      </c>
      <c r="AC37" s="109">
        <f t="shared" si="21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2" t="s">
        <v>1862</v>
      </c>
      <c r="B38" s="12"/>
      <c r="C38" s="12" t="s">
        <v>550</v>
      </c>
      <c r="D38" s="12" t="s">
        <v>1077</v>
      </c>
      <c r="E38" s="43">
        <v>36</v>
      </c>
      <c r="F38" s="8" t="s">
        <v>218</v>
      </c>
      <c r="G38" s="9" t="s">
        <v>603</v>
      </c>
      <c r="H38" s="240">
        <v>36250</v>
      </c>
      <c r="I38" s="326">
        <v>110</v>
      </c>
      <c r="J38" s="326">
        <f>SUM(K38,L38)</f>
        <v>110</v>
      </c>
      <c r="K38" s="311"/>
      <c r="L38" s="276">
        <f t="shared" si="14"/>
        <v>110</v>
      </c>
      <c r="M38" s="277"/>
      <c r="N38" s="13">
        <f t="shared" si="15"/>
        <v>110</v>
      </c>
      <c r="O38" s="140">
        <f>IFERROR(LARGE(T38:Z38, 1),0)</f>
        <v>110</v>
      </c>
      <c r="P38" s="141">
        <f t="shared" si="16"/>
        <v>0</v>
      </c>
      <c r="Q38" s="142">
        <f>IFERROR(LARGE(AA38:AF38,1), 0)</f>
        <v>0</v>
      </c>
      <c r="R38" s="142">
        <f t="shared" si="17"/>
        <v>0</v>
      </c>
      <c r="S38" s="144">
        <f t="shared" si="18"/>
        <v>0</v>
      </c>
      <c r="T38" s="61"/>
      <c r="U38" s="10"/>
      <c r="V38" s="195">
        <v>110</v>
      </c>
      <c r="W38" s="195"/>
      <c r="X38" s="283"/>
      <c r="Y38" s="10"/>
      <c r="Z38" s="10"/>
      <c r="AA38" s="222">
        <f t="shared" si="19"/>
        <v>0</v>
      </c>
      <c r="AB38" s="109">
        <f t="shared" si="20"/>
        <v>0</v>
      </c>
      <c r="AC38" s="109">
        <f t="shared" si="21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2" t="s">
        <v>1893</v>
      </c>
      <c r="B39" s="12"/>
      <c r="C39" s="12" t="s">
        <v>1432</v>
      </c>
      <c r="D39" s="12" t="s">
        <v>48</v>
      </c>
      <c r="E39" s="43">
        <v>37</v>
      </c>
      <c r="F39" s="8" t="s">
        <v>218</v>
      </c>
      <c r="G39" s="9" t="s">
        <v>1431</v>
      </c>
      <c r="H39" s="240">
        <v>36776</v>
      </c>
      <c r="I39" s="326">
        <v>105</v>
      </c>
      <c r="J39" s="326">
        <f>SUM(K39,L39)</f>
        <v>105</v>
      </c>
      <c r="K39" s="311"/>
      <c r="L39" s="276">
        <f t="shared" si="14"/>
        <v>105</v>
      </c>
      <c r="M39" s="277"/>
      <c r="N39" s="13">
        <f t="shared" si="15"/>
        <v>105</v>
      </c>
      <c r="O39" s="140">
        <f>IFERROR(LARGE(T39:Z39, 1),0)</f>
        <v>60</v>
      </c>
      <c r="P39" s="141">
        <f t="shared" si="16"/>
        <v>45</v>
      </c>
      <c r="Q39" s="142">
        <f>IFERROR(LARGE(AA39:AF39,1), 0)</f>
        <v>0</v>
      </c>
      <c r="R39" s="142">
        <f t="shared" si="17"/>
        <v>0</v>
      </c>
      <c r="S39" s="144">
        <f t="shared" si="18"/>
        <v>0</v>
      </c>
      <c r="T39" s="15"/>
      <c r="U39" s="10"/>
      <c r="V39" s="195">
        <v>60</v>
      </c>
      <c r="W39" s="195"/>
      <c r="X39" s="283"/>
      <c r="Y39" s="10"/>
      <c r="Z39" s="10">
        <v>45</v>
      </c>
      <c r="AA39" s="222">
        <f t="shared" si="19"/>
        <v>0</v>
      </c>
      <c r="AB39" s="109">
        <f t="shared" si="20"/>
        <v>0</v>
      </c>
      <c r="AC39" s="109">
        <f t="shared" si="21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2" t="s">
        <v>1890</v>
      </c>
      <c r="B40" s="244" t="s">
        <v>476</v>
      </c>
      <c r="C40" s="12" t="s">
        <v>240</v>
      </c>
      <c r="D40" s="12" t="s">
        <v>46</v>
      </c>
      <c r="E40" s="43">
        <v>38</v>
      </c>
      <c r="F40" s="8" t="s">
        <v>236</v>
      </c>
      <c r="G40" s="9" t="s">
        <v>919</v>
      </c>
      <c r="H40" s="240">
        <v>36171</v>
      </c>
      <c r="I40" s="326">
        <v>105</v>
      </c>
      <c r="J40" s="326">
        <f>SUM(K40,L40)</f>
        <v>105</v>
      </c>
      <c r="K40" s="311"/>
      <c r="L40" s="276">
        <f t="shared" si="14"/>
        <v>105</v>
      </c>
      <c r="M40" s="277">
        <v>20</v>
      </c>
      <c r="N40" s="13">
        <f t="shared" si="15"/>
        <v>85</v>
      </c>
      <c r="O40" s="140">
        <f>IFERROR(LARGE(T40:Z40, 1),0)</f>
        <v>60</v>
      </c>
      <c r="P40" s="141">
        <f t="shared" si="16"/>
        <v>25</v>
      </c>
      <c r="Q40" s="142">
        <f>IFERROR(LARGE(AA40:AF40,1), 0)</f>
        <v>0</v>
      </c>
      <c r="R40" s="142">
        <f t="shared" si="17"/>
        <v>0</v>
      </c>
      <c r="S40" s="144">
        <f t="shared" si="18"/>
        <v>0</v>
      </c>
      <c r="T40" s="15"/>
      <c r="U40" s="10">
        <v>25</v>
      </c>
      <c r="V40" s="195">
        <v>60</v>
      </c>
      <c r="W40" s="195"/>
      <c r="X40" s="283">
        <v>0</v>
      </c>
      <c r="Y40" s="10"/>
      <c r="Z40" s="10"/>
      <c r="AA40" s="222">
        <f t="shared" si="19"/>
        <v>0</v>
      </c>
      <c r="AB40" s="109">
        <f t="shared" si="20"/>
        <v>0</v>
      </c>
      <c r="AC40" s="109">
        <f t="shared" si="21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243" t="s">
        <v>3108</v>
      </c>
      <c r="B41" s="339" t="s">
        <v>3109</v>
      </c>
      <c r="C41" s="243" t="s">
        <v>3110</v>
      </c>
      <c r="D41" s="243" t="s">
        <v>43</v>
      </c>
      <c r="E41" s="43">
        <v>39</v>
      </c>
      <c r="F41" s="8" t="s">
        <v>225</v>
      </c>
      <c r="G41" s="9" t="s">
        <v>3111</v>
      </c>
      <c r="H41" s="336">
        <v>37229</v>
      </c>
      <c r="I41" s="326">
        <v>88</v>
      </c>
      <c r="J41" s="326">
        <v>88</v>
      </c>
      <c r="K41" s="317">
        <f>0.5*(L41)</f>
        <v>87.5</v>
      </c>
      <c r="L41" s="321">
        <f t="shared" si="14"/>
        <v>175</v>
      </c>
      <c r="M41" s="10"/>
      <c r="N41" s="500">
        <f t="shared" si="15"/>
        <v>175</v>
      </c>
      <c r="O41" s="528">
        <f>IFERROR(LARGE($T41:Z41, 1),0)</f>
        <v>150</v>
      </c>
      <c r="P41" s="512">
        <f t="shared" si="16"/>
        <v>15</v>
      </c>
      <c r="Q41" s="513">
        <f>IFERROR(LARGE(AA41:AF41,1),0)</f>
        <v>10</v>
      </c>
      <c r="R41" s="513">
        <f t="shared" si="17"/>
        <v>0</v>
      </c>
      <c r="S41" s="514">
        <f t="shared" si="18"/>
        <v>0</v>
      </c>
      <c r="T41" s="529"/>
      <c r="U41" s="516">
        <v>10</v>
      </c>
      <c r="V41" s="517">
        <v>150</v>
      </c>
      <c r="W41" s="517"/>
      <c r="X41" s="518">
        <v>15</v>
      </c>
      <c r="Y41" s="516"/>
      <c r="Z41" s="516"/>
      <c r="AA41" s="532">
        <f t="shared" si="19"/>
        <v>10</v>
      </c>
      <c r="AB41" s="522">
        <f t="shared" si="20"/>
        <v>0</v>
      </c>
      <c r="AC41" s="522">
        <f t="shared" si="21"/>
        <v>0</v>
      </c>
      <c r="AD41" s="522">
        <f>IFERROR(LARGE($AG41:AR41,1),0)</f>
        <v>0</v>
      </c>
      <c r="AE41" s="522">
        <f>IFERROR(LARGE($AG41:AR41,2),0)</f>
        <v>0</v>
      </c>
      <c r="AF41" s="522">
        <f>IFERROR(LARGE($AG41:AR41,3),0)</f>
        <v>0</v>
      </c>
      <c r="AG41" s="523"/>
      <c r="AH41" s="523"/>
      <c r="AI41" s="523"/>
      <c r="AJ41" s="523"/>
      <c r="AK41" s="523"/>
      <c r="AL41" s="523"/>
      <c r="AM41" s="523"/>
      <c r="AN41" s="523"/>
      <c r="AO41" s="523"/>
      <c r="AP41" s="524"/>
      <c r="AQ41" s="523"/>
      <c r="AR41" s="523"/>
      <c r="AS41" s="10"/>
      <c r="AT41" s="10"/>
    </row>
    <row r="42" spans="1:46" x14ac:dyDescent="0.3">
      <c r="A42" s="243" t="s">
        <v>3055</v>
      </c>
      <c r="B42" s="339" t="s">
        <v>2156</v>
      </c>
      <c r="C42" s="243" t="s">
        <v>1124</v>
      </c>
      <c r="D42" s="243" t="s">
        <v>1077</v>
      </c>
      <c r="E42" s="43">
        <v>40</v>
      </c>
      <c r="F42" s="8" t="s">
        <v>2064</v>
      </c>
      <c r="G42" s="9" t="s">
        <v>3056</v>
      </c>
      <c r="H42" s="336">
        <v>37209</v>
      </c>
      <c r="I42" s="326">
        <v>88</v>
      </c>
      <c r="J42" s="326">
        <v>88</v>
      </c>
      <c r="K42" s="317">
        <f>0.5*(L42)</f>
        <v>87.5</v>
      </c>
      <c r="L42" s="321">
        <f t="shared" si="14"/>
        <v>175</v>
      </c>
      <c r="M42" s="10"/>
      <c r="N42" s="500">
        <f t="shared" si="15"/>
        <v>175</v>
      </c>
      <c r="O42" s="528">
        <f>IFERROR(LARGE($T42:Z42, 1),0)</f>
        <v>150</v>
      </c>
      <c r="P42" s="512">
        <f t="shared" si="16"/>
        <v>15</v>
      </c>
      <c r="Q42" s="513">
        <f>IFERROR(LARGE(AA42:AF42,1),0)</f>
        <v>10</v>
      </c>
      <c r="R42" s="513">
        <f t="shared" si="17"/>
        <v>0</v>
      </c>
      <c r="S42" s="514">
        <f t="shared" si="18"/>
        <v>0</v>
      </c>
      <c r="T42" s="529"/>
      <c r="U42" s="516"/>
      <c r="V42" s="517">
        <v>150</v>
      </c>
      <c r="W42" s="517"/>
      <c r="X42" s="518">
        <v>15</v>
      </c>
      <c r="Y42" s="516">
        <v>10</v>
      </c>
      <c r="Z42" s="516"/>
      <c r="AA42" s="532">
        <f t="shared" si="19"/>
        <v>10</v>
      </c>
      <c r="AB42" s="522">
        <f t="shared" si="20"/>
        <v>0</v>
      </c>
      <c r="AC42" s="522">
        <f t="shared" si="21"/>
        <v>0</v>
      </c>
      <c r="AD42" s="522">
        <f>IFERROR(LARGE($AG42:AR42,1),0)</f>
        <v>0</v>
      </c>
      <c r="AE42" s="522">
        <f>IFERROR(LARGE($AG42:AR42,2),0)</f>
        <v>0</v>
      </c>
      <c r="AF42" s="522">
        <f>IFERROR(LARGE($AG42:AR42,3),0)</f>
        <v>0</v>
      </c>
      <c r="AG42" s="523"/>
      <c r="AH42" s="523"/>
      <c r="AI42" s="523"/>
      <c r="AJ42" s="523"/>
      <c r="AK42" s="523"/>
      <c r="AL42" s="523"/>
      <c r="AM42" s="523"/>
      <c r="AN42" s="523"/>
      <c r="AO42" s="523"/>
      <c r="AP42" s="524"/>
      <c r="AQ42" s="523"/>
      <c r="AR42" s="523"/>
      <c r="AS42" s="10"/>
      <c r="AT42" s="10"/>
    </row>
    <row r="43" spans="1:46" x14ac:dyDescent="0.3">
      <c r="A43" s="12" t="s">
        <v>1889</v>
      </c>
      <c r="B43" s="244" t="s">
        <v>665</v>
      </c>
      <c r="C43" s="12" t="s">
        <v>1173</v>
      </c>
      <c r="D43" s="12" t="s">
        <v>46</v>
      </c>
      <c r="E43" s="43">
        <v>41</v>
      </c>
      <c r="F43" s="8" t="s">
        <v>219</v>
      </c>
      <c r="G43" s="9" t="s">
        <v>661</v>
      </c>
      <c r="H43" s="240">
        <v>36818</v>
      </c>
      <c r="I43" s="326">
        <v>85</v>
      </c>
      <c r="J43" s="326">
        <f>SUM(K43,L43)</f>
        <v>85</v>
      </c>
      <c r="K43" s="311"/>
      <c r="L43" s="276">
        <f t="shared" si="14"/>
        <v>85</v>
      </c>
      <c r="M43" s="277"/>
      <c r="N43" s="13">
        <f t="shared" si="15"/>
        <v>85</v>
      </c>
      <c r="O43" s="140">
        <f>IFERROR(LARGE(T43:Z43, 1),0)</f>
        <v>60</v>
      </c>
      <c r="P43" s="141">
        <f t="shared" si="16"/>
        <v>25</v>
      </c>
      <c r="Q43" s="142">
        <f>IFERROR(LARGE(AA43:AF43,1), 0)</f>
        <v>0</v>
      </c>
      <c r="R43" s="142">
        <f t="shared" si="17"/>
        <v>0</v>
      </c>
      <c r="S43" s="144">
        <f t="shared" si="18"/>
        <v>0</v>
      </c>
      <c r="T43" s="61">
        <v>0</v>
      </c>
      <c r="U43" s="10">
        <v>25</v>
      </c>
      <c r="V43" s="195">
        <v>60</v>
      </c>
      <c r="W43" s="195"/>
      <c r="X43" s="283">
        <v>0</v>
      </c>
      <c r="Y43" s="10"/>
      <c r="Z43" s="10"/>
      <c r="AA43" s="222">
        <f t="shared" si="19"/>
        <v>0</v>
      </c>
      <c r="AB43" s="109">
        <f t="shared" si="20"/>
        <v>0</v>
      </c>
      <c r="AC43" s="109">
        <f t="shared" si="21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x14ac:dyDescent="0.3">
      <c r="A44" s="243" t="s">
        <v>3083</v>
      </c>
      <c r="B44" s="339" t="s">
        <v>314</v>
      </c>
      <c r="C44" s="243" t="s">
        <v>132</v>
      </c>
      <c r="D44" s="243" t="s">
        <v>40</v>
      </c>
      <c r="E44" s="43">
        <v>42</v>
      </c>
      <c r="F44" s="8" t="s">
        <v>3084</v>
      </c>
      <c r="G44" s="9" t="s">
        <v>3085</v>
      </c>
      <c r="H44" s="336">
        <v>37037</v>
      </c>
      <c r="I44" s="326">
        <v>83</v>
      </c>
      <c r="J44" s="326">
        <v>83</v>
      </c>
      <c r="K44" s="317">
        <f>0.5*(L44)</f>
        <v>82.5</v>
      </c>
      <c r="L44" s="321">
        <f t="shared" si="14"/>
        <v>165</v>
      </c>
      <c r="M44" s="10"/>
      <c r="N44" s="500">
        <f t="shared" si="15"/>
        <v>165</v>
      </c>
      <c r="O44" s="528">
        <f>IFERROR(LARGE($T44:Z44, 1),0)</f>
        <v>150</v>
      </c>
      <c r="P44" s="512">
        <f t="shared" si="16"/>
        <v>15</v>
      </c>
      <c r="Q44" s="513">
        <f>IFERROR(LARGE(AA44:AF44,1),0)</f>
        <v>0</v>
      </c>
      <c r="R44" s="513">
        <f t="shared" si="17"/>
        <v>0</v>
      </c>
      <c r="S44" s="514">
        <f t="shared" si="18"/>
        <v>0</v>
      </c>
      <c r="T44" s="529"/>
      <c r="U44" s="516"/>
      <c r="V44" s="517">
        <v>150</v>
      </c>
      <c r="W44" s="517"/>
      <c r="X44" s="518">
        <v>15</v>
      </c>
      <c r="Y44" s="516"/>
      <c r="Z44" s="516"/>
      <c r="AA44" s="532">
        <f t="shared" si="19"/>
        <v>0</v>
      </c>
      <c r="AB44" s="522">
        <f t="shared" si="20"/>
        <v>0</v>
      </c>
      <c r="AC44" s="522">
        <f t="shared" si="21"/>
        <v>0</v>
      </c>
      <c r="AD44" s="522">
        <f>IFERROR(LARGE($AG44:AR44,1),0)</f>
        <v>0</v>
      </c>
      <c r="AE44" s="522">
        <f>IFERROR(LARGE($AG44:AR44,2),0)</f>
        <v>0</v>
      </c>
      <c r="AF44" s="522">
        <f>IFERROR(LARGE($AG44:AR44,3),0)</f>
        <v>0</v>
      </c>
      <c r="AG44" s="523"/>
      <c r="AH44" s="523"/>
      <c r="AI44" s="523"/>
      <c r="AJ44" s="523"/>
      <c r="AK44" s="523"/>
      <c r="AL44" s="523"/>
      <c r="AM44" s="523"/>
      <c r="AN44" s="523"/>
      <c r="AO44" s="523"/>
      <c r="AP44" s="524"/>
      <c r="AQ44" s="523"/>
      <c r="AR44" s="523"/>
      <c r="AS44" s="10"/>
      <c r="AT44" s="10"/>
    </row>
    <row r="45" spans="1:46" x14ac:dyDescent="0.3">
      <c r="A45" s="243" t="s">
        <v>3080</v>
      </c>
      <c r="B45" s="339" t="s">
        <v>512</v>
      </c>
      <c r="C45" s="243" t="s">
        <v>513</v>
      </c>
      <c r="D45" s="243" t="s">
        <v>45</v>
      </c>
      <c r="E45" s="43">
        <v>43</v>
      </c>
      <c r="F45" s="8" t="s">
        <v>3081</v>
      </c>
      <c r="G45" s="9" t="s">
        <v>3082</v>
      </c>
      <c r="H45" s="336">
        <v>37026</v>
      </c>
      <c r="I45" s="326">
        <v>75</v>
      </c>
      <c r="J45" s="326">
        <v>75</v>
      </c>
      <c r="K45" s="317">
        <f>0.5*(L45)</f>
        <v>75</v>
      </c>
      <c r="L45" s="321">
        <f t="shared" si="14"/>
        <v>150</v>
      </c>
      <c r="M45" s="10"/>
      <c r="N45" s="500">
        <f t="shared" si="15"/>
        <v>150</v>
      </c>
      <c r="O45" s="528">
        <f>IFERROR(LARGE($T45:Z45, 1),0)</f>
        <v>150</v>
      </c>
      <c r="P45" s="512">
        <f t="shared" si="16"/>
        <v>0</v>
      </c>
      <c r="Q45" s="513">
        <f>IFERROR(LARGE(AA45:AF45,1),0)</f>
        <v>0</v>
      </c>
      <c r="R45" s="513">
        <f t="shared" si="17"/>
        <v>0</v>
      </c>
      <c r="S45" s="514">
        <f t="shared" si="18"/>
        <v>0</v>
      </c>
      <c r="T45" s="530">
        <v>0</v>
      </c>
      <c r="U45" s="516">
        <v>0</v>
      </c>
      <c r="V45" s="517">
        <v>150</v>
      </c>
      <c r="W45" s="517"/>
      <c r="X45" s="518">
        <v>0</v>
      </c>
      <c r="Y45" s="516"/>
      <c r="Z45" s="516"/>
      <c r="AA45" s="532">
        <f t="shared" si="19"/>
        <v>0</v>
      </c>
      <c r="AB45" s="522">
        <f t="shared" si="20"/>
        <v>0</v>
      </c>
      <c r="AC45" s="522">
        <f t="shared" si="21"/>
        <v>0</v>
      </c>
      <c r="AD45" s="522">
        <f>IFERROR(LARGE($AG45:AR45,1),0)</f>
        <v>0</v>
      </c>
      <c r="AE45" s="522">
        <f>IFERROR(LARGE($AG45:AR45,2),0)</f>
        <v>0</v>
      </c>
      <c r="AF45" s="522">
        <f>IFERROR(LARGE($AG45:AR45,3),0)</f>
        <v>0</v>
      </c>
      <c r="AG45" s="523"/>
      <c r="AH45" s="523"/>
      <c r="AI45" s="523"/>
      <c r="AJ45" s="523"/>
      <c r="AK45" s="523"/>
      <c r="AL45" s="523"/>
      <c r="AM45" s="523"/>
      <c r="AN45" s="523"/>
      <c r="AO45" s="523"/>
      <c r="AP45" s="524"/>
      <c r="AQ45" s="523"/>
      <c r="AR45" s="523"/>
      <c r="AS45" s="10"/>
      <c r="AT45" s="10"/>
    </row>
    <row r="46" spans="1:46" x14ac:dyDescent="0.3">
      <c r="A46" s="243" t="s">
        <v>3070</v>
      </c>
      <c r="B46" s="339" t="s">
        <v>3071</v>
      </c>
      <c r="C46" s="243" t="s">
        <v>3072</v>
      </c>
      <c r="D46" s="243" t="s">
        <v>1170</v>
      </c>
      <c r="E46" s="43">
        <v>44</v>
      </c>
      <c r="F46" s="8" t="s">
        <v>235</v>
      </c>
      <c r="G46" s="525" t="s">
        <v>3073</v>
      </c>
      <c r="H46" s="336">
        <v>36916</v>
      </c>
      <c r="I46" s="326">
        <v>75</v>
      </c>
      <c r="J46" s="326">
        <v>75</v>
      </c>
      <c r="K46" s="317">
        <f>0.5*(L46)</f>
        <v>75</v>
      </c>
      <c r="L46" s="321">
        <f t="shared" si="14"/>
        <v>150</v>
      </c>
      <c r="M46" s="10"/>
      <c r="N46" s="500">
        <f t="shared" si="15"/>
        <v>150</v>
      </c>
      <c r="O46" s="528">
        <f>IFERROR(LARGE($T46:Z46, 1),0)</f>
        <v>150</v>
      </c>
      <c r="P46" s="512">
        <f t="shared" si="16"/>
        <v>0</v>
      </c>
      <c r="Q46" s="513">
        <f>IFERROR(LARGE(AA46:AF46,1),0)</f>
        <v>0</v>
      </c>
      <c r="R46" s="513">
        <f t="shared" si="17"/>
        <v>0</v>
      </c>
      <c r="S46" s="514">
        <f t="shared" si="18"/>
        <v>0</v>
      </c>
      <c r="T46" s="529">
        <v>0</v>
      </c>
      <c r="U46" s="516"/>
      <c r="V46" s="517"/>
      <c r="W46" s="517">
        <v>150</v>
      </c>
      <c r="X46" s="518">
        <v>0</v>
      </c>
      <c r="Y46" s="516"/>
      <c r="Z46" s="516"/>
      <c r="AA46" s="532">
        <f t="shared" si="19"/>
        <v>0</v>
      </c>
      <c r="AB46" s="522">
        <f t="shared" si="20"/>
        <v>0</v>
      </c>
      <c r="AC46" s="522">
        <f t="shared" si="21"/>
        <v>0</v>
      </c>
      <c r="AD46" s="522">
        <f>IFERROR(LARGE($AG46:AR46,1),0)</f>
        <v>0</v>
      </c>
      <c r="AE46" s="522">
        <f>IFERROR(LARGE($AG46:AR46,2),0)</f>
        <v>0</v>
      </c>
      <c r="AF46" s="522">
        <f>IFERROR(LARGE($AG46:AR46,3),0)</f>
        <v>0</v>
      </c>
      <c r="AG46" s="523"/>
      <c r="AH46" s="523"/>
      <c r="AI46" s="523"/>
      <c r="AJ46" s="523"/>
      <c r="AK46" s="523"/>
      <c r="AL46" s="523"/>
      <c r="AM46" s="523"/>
      <c r="AN46" s="523"/>
      <c r="AO46" s="523"/>
      <c r="AP46" s="524"/>
      <c r="AQ46" s="523"/>
      <c r="AR46" s="523"/>
      <c r="AS46" s="10"/>
      <c r="AT46" s="10"/>
    </row>
    <row r="47" spans="1:46" x14ac:dyDescent="0.3">
      <c r="A47" s="243" t="s">
        <v>3086</v>
      </c>
      <c r="B47" s="339" t="s">
        <v>474</v>
      </c>
      <c r="C47" s="243" t="s">
        <v>475</v>
      </c>
      <c r="D47" s="243" t="s">
        <v>44</v>
      </c>
      <c r="E47" s="43">
        <v>45</v>
      </c>
      <c r="F47" s="8" t="s">
        <v>3087</v>
      </c>
      <c r="G47" s="9" t="s">
        <v>3088</v>
      </c>
      <c r="H47" s="336">
        <v>37064</v>
      </c>
      <c r="I47" s="326">
        <v>63</v>
      </c>
      <c r="J47" s="326">
        <v>63</v>
      </c>
      <c r="K47" s="317">
        <f>0.5*(L47)</f>
        <v>62.5</v>
      </c>
      <c r="L47" s="321">
        <f t="shared" si="14"/>
        <v>125</v>
      </c>
      <c r="M47" s="10"/>
      <c r="N47" s="500">
        <f t="shared" si="15"/>
        <v>125</v>
      </c>
      <c r="O47" s="528">
        <f>IFERROR(LARGE($T47:Z47, 1),0)</f>
        <v>110</v>
      </c>
      <c r="P47" s="512">
        <f t="shared" si="16"/>
        <v>15</v>
      </c>
      <c r="Q47" s="513">
        <f>IFERROR(LARGE(AA47:AF47,1),0)</f>
        <v>0</v>
      </c>
      <c r="R47" s="513">
        <f t="shared" si="17"/>
        <v>0</v>
      </c>
      <c r="S47" s="514">
        <f t="shared" si="18"/>
        <v>0</v>
      </c>
      <c r="T47" s="530">
        <v>0</v>
      </c>
      <c r="U47" s="516"/>
      <c r="V47" s="517">
        <v>110</v>
      </c>
      <c r="W47" s="517"/>
      <c r="X47" s="518">
        <v>15</v>
      </c>
      <c r="Y47" s="516"/>
      <c r="Z47" s="516"/>
      <c r="AA47" s="532">
        <f t="shared" si="19"/>
        <v>0</v>
      </c>
      <c r="AB47" s="522">
        <f t="shared" si="20"/>
        <v>0</v>
      </c>
      <c r="AC47" s="522">
        <f t="shared" si="21"/>
        <v>0</v>
      </c>
      <c r="AD47" s="522">
        <f>IFERROR(LARGE($AG47:AR47,1),0)</f>
        <v>0</v>
      </c>
      <c r="AE47" s="522">
        <f>IFERROR(LARGE($AG47:AR47,2),0)</f>
        <v>0</v>
      </c>
      <c r="AF47" s="522">
        <f>IFERROR(LARGE($AG47:AR47,3),0)</f>
        <v>0</v>
      </c>
      <c r="AG47" s="523"/>
      <c r="AH47" s="523"/>
      <c r="AI47" s="523"/>
      <c r="AJ47" s="523"/>
      <c r="AK47" s="523"/>
      <c r="AL47" s="523"/>
      <c r="AM47" s="523"/>
      <c r="AN47" s="523"/>
      <c r="AO47" s="523"/>
      <c r="AP47" s="524"/>
      <c r="AQ47" s="523"/>
      <c r="AR47" s="523"/>
      <c r="AS47" s="10"/>
      <c r="AT47" s="10"/>
    </row>
    <row r="48" spans="1:46" x14ac:dyDescent="0.3">
      <c r="A48" s="12" t="s">
        <v>1894</v>
      </c>
      <c r="B48" s="12"/>
      <c r="C48" s="12" t="s">
        <v>138</v>
      </c>
      <c r="D48" s="12" t="s">
        <v>1077</v>
      </c>
      <c r="E48" s="43">
        <v>46</v>
      </c>
      <c r="F48" s="8" t="s">
        <v>905</v>
      </c>
      <c r="G48" s="9" t="s">
        <v>1344</v>
      </c>
      <c r="H48" s="240">
        <v>36548</v>
      </c>
      <c r="I48" s="326">
        <v>60</v>
      </c>
      <c r="J48" s="326">
        <f>SUM(K48,L48)</f>
        <v>60</v>
      </c>
      <c r="K48" s="311"/>
      <c r="L48" s="276">
        <f t="shared" si="14"/>
        <v>60</v>
      </c>
      <c r="M48" s="277"/>
      <c r="N48" s="13">
        <f t="shared" si="15"/>
        <v>60</v>
      </c>
      <c r="O48" s="141">
        <f>IFERROR(LARGE(T48:Z48, 1),0)</f>
        <v>60</v>
      </c>
      <c r="P48" s="141">
        <f t="shared" si="16"/>
        <v>0</v>
      </c>
      <c r="Q48" s="142">
        <f>IFERROR(LARGE(AA48:AF48,1), 0)</f>
        <v>0</v>
      </c>
      <c r="R48" s="142">
        <f t="shared" si="17"/>
        <v>0</v>
      </c>
      <c r="S48" s="142">
        <f t="shared" si="18"/>
        <v>0</v>
      </c>
      <c r="T48" s="61"/>
      <c r="U48" s="10"/>
      <c r="V48" s="195">
        <v>60</v>
      </c>
      <c r="W48" s="195"/>
      <c r="X48" s="283"/>
      <c r="Y48" s="10"/>
      <c r="Z48" s="10"/>
      <c r="AA48" s="109">
        <f t="shared" si="19"/>
        <v>0</v>
      </c>
      <c r="AB48" s="109">
        <f t="shared" si="20"/>
        <v>0</v>
      </c>
      <c r="AC48" s="109">
        <f t="shared" si="21"/>
        <v>0</v>
      </c>
      <c r="AD48" s="109">
        <f>IFERROR(LARGE($AG48:BF48,1),0)</f>
        <v>0</v>
      </c>
      <c r="AE48" s="109">
        <f>IFERROR(LARGE($AG48:BF48,2),0)</f>
        <v>0</v>
      </c>
      <c r="AF48" s="109">
        <f>IFERROR(LARGE($AG48:BF48,3),0)</f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6" x14ac:dyDescent="0.3">
      <c r="A49" s="380" t="s">
        <v>3091</v>
      </c>
      <c r="B49" s="382" t="s">
        <v>3092</v>
      </c>
      <c r="C49" s="380" t="s">
        <v>1444</v>
      </c>
      <c r="D49" s="380" t="s">
        <v>48</v>
      </c>
      <c r="E49" s="43">
        <v>47</v>
      </c>
      <c r="F49" s="367" t="s">
        <v>3093</v>
      </c>
      <c r="G49" s="368" t="s">
        <v>3094</v>
      </c>
      <c r="H49" s="534">
        <v>37127</v>
      </c>
      <c r="I49" s="327">
        <v>55</v>
      </c>
      <c r="J49" s="327">
        <v>55</v>
      </c>
      <c r="K49" s="315">
        <f>0.5*(L49)</f>
        <v>55</v>
      </c>
      <c r="L49" s="303">
        <f t="shared" si="14"/>
        <v>110</v>
      </c>
      <c r="M49" s="119"/>
      <c r="N49" s="511">
        <f t="shared" si="15"/>
        <v>110</v>
      </c>
      <c r="O49" s="535">
        <f>IFERROR(LARGE($T49:Z49, 1),0)</f>
        <v>110</v>
      </c>
      <c r="P49" s="535">
        <f t="shared" si="16"/>
        <v>0</v>
      </c>
      <c r="Q49" s="536">
        <f>IFERROR(LARGE(AA49:AF49,1),0)</f>
        <v>0</v>
      </c>
      <c r="R49" s="536">
        <f t="shared" si="17"/>
        <v>0</v>
      </c>
      <c r="S49" s="537">
        <f t="shared" si="18"/>
        <v>0</v>
      </c>
      <c r="T49" s="538"/>
      <c r="U49" s="539"/>
      <c r="V49" s="540">
        <v>110</v>
      </c>
      <c r="W49" s="540"/>
      <c r="X49" s="541"/>
      <c r="Y49" s="542"/>
      <c r="Z49" s="543"/>
      <c r="AA49" s="544">
        <f t="shared" si="19"/>
        <v>0</v>
      </c>
      <c r="AB49" s="545">
        <f t="shared" si="20"/>
        <v>0</v>
      </c>
      <c r="AC49" s="545">
        <f t="shared" si="21"/>
        <v>0</v>
      </c>
      <c r="AD49" s="545">
        <f>IFERROR(LARGE($AG49:AR49,1),0)</f>
        <v>0</v>
      </c>
      <c r="AE49" s="545">
        <f>IFERROR(LARGE($AG49:AR49,2),0)</f>
        <v>0</v>
      </c>
      <c r="AF49" s="545">
        <f>IFERROR(LARGE($AG49:AR49,3),0)</f>
        <v>0</v>
      </c>
      <c r="AG49" s="546"/>
      <c r="AH49" s="546"/>
      <c r="AI49" s="546"/>
      <c r="AJ49" s="546"/>
      <c r="AK49" s="546"/>
      <c r="AL49" s="546"/>
      <c r="AM49" s="546"/>
      <c r="AN49" s="546"/>
      <c r="AO49" s="546"/>
      <c r="AP49" s="547"/>
      <c r="AQ49" s="546"/>
      <c r="AR49" s="546"/>
    </row>
    <row r="50" spans="1:46" x14ac:dyDescent="0.3">
      <c r="A50" s="12" t="s">
        <v>1898</v>
      </c>
      <c r="B50" s="244" t="s">
        <v>491</v>
      </c>
      <c r="C50" s="12" t="s">
        <v>251</v>
      </c>
      <c r="D50" s="12" t="s">
        <v>40</v>
      </c>
      <c r="E50" s="43">
        <v>48</v>
      </c>
      <c r="F50" s="8" t="s">
        <v>654</v>
      </c>
      <c r="G50" s="9" t="s">
        <v>655</v>
      </c>
      <c r="H50" s="240">
        <v>36518</v>
      </c>
      <c r="I50" s="327">
        <v>55</v>
      </c>
      <c r="J50" s="327">
        <f>SUM(K50,L50)</f>
        <v>55</v>
      </c>
      <c r="K50" s="325"/>
      <c r="L50" s="320">
        <f t="shared" si="14"/>
        <v>55</v>
      </c>
      <c r="M50" s="277">
        <v>20</v>
      </c>
      <c r="N50" s="105">
        <f t="shared" si="15"/>
        <v>35</v>
      </c>
      <c r="O50" s="141">
        <f>IFERROR(LARGE(T50:Z50, 1),0)</f>
        <v>25</v>
      </c>
      <c r="P50" s="141">
        <f t="shared" si="16"/>
        <v>10</v>
      </c>
      <c r="Q50" s="142">
        <f>IFERROR(LARGE(AA50:AF50,1), 0)</f>
        <v>0</v>
      </c>
      <c r="R50" s="142">
        <f t="shared" si="17"/>
        <v>0</v>
      </c>
      <c r="S50" s="144">
        <f t="shared" si="18"/>
        <v>0</v>
      </c>
      <c r="T50" s="75">
        <v>10</v>
      </c>
      <c r="U50" s="10">
        <v>25</v>
      </c>
      <c r="V50" s="195"/>
      <c r="W50" s="195"/>
      <c r="X50" s="283"/>
      <c r="Y50" s="182"/>
      <c r="Z50" s="354"/>
      <c r="AA50" s="108">
        <f t="shared" si="19"/>
        <v>0</v>
      </c>
      <c r="AB50" s="109">
        <f t="shared" si="20"/>
        <v>0</v>
      </c>
      <c r="AC50" s="109">
        <f t="shared" si="21"/>
        <v>0</v>
      </c>
      <c r="AD50" s="109">
        <f>IFERROR(LARGE($AG50:BF50,1),0)</f>
        <v>0</v>
      </c>
      <c r="AE50" s="109">
        <f>IFERROR(LARGE($AG50:BF50,2),0)</f>
        <v>0</v>
      </c>
      <c r="AF50" s="109">
        <f>IFERROR(LARGE($AG50:BF50,3),0)</f>
        <v>0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6" x14ac:dyDescent="0.3">
      <c r="A51" s="243" t="s">
        <v>3025</v>
      </c>
      <c r="B51" s="339" t="s">
        <v>2165</v>
      </c>
      <c r="C51" s="243" t="s">
        <v>2166</v>
      </c>
      <c r="D51" s="243" t="s">
        <v>42</v>
      </c>
      <c r="E51" s="43">
        <v>49</v>
      </c>
      <c r="F51" s="8" t="s">
        <v>238</v>
      </c>
      <c r="G51" s="9" t="s">
        <v>3026</v>
      </c>
      <c r="H51" s="336">
        <v>37136</v>
      </c>
      <c r="I51" s="327">
        <v>48</v>
      </c>
      <c r="J51" s="327">
        <v>48</v>
      </c>
      <c r="K51" s="315">
        <f>0.5*(L51)</f>
        <v>47.5</v>
      </c>
      <c r="L51" s="303">
        <f t="shared" si="14"/>
        <v>95</v>
      </c>
      <c r="M51" s="10"/>
      <c r="N51" s="526">
        <f t="shared" si="15"/>
        <v>95</v>
      </c>
      <c r="O51" s="512">
        <f>IFERROR(LARGE($T51:Z51, 1),0)</f>
        <v>60</v>
      </c>
      <c r="P51" s="512">
        <f t="shared" si="16"/>
        <v>15</v>
      </c>
      <c r="Q51" s="513">
        <f>IFERROR(LARGE(AA51:AF51,1),0)</f>
        <v>10</v>
      </c>
      <c r="R51" s="513">
        <f t="shared" si="17"/>
        <v>10</v>
      </c>
      <c r="S51" s="514">
        <f t="shared" si="18"/>
        <v>0</v>
      </c>
      <c r="T51" s="527"/>
      <c r="U51" s="516"/>
      <c r="V51" s="517">
        <v>60</v>
      </c>
      <c r="W51" s="517"/>
      <c r="X51" s="518">
        <v>15</v>
      </c>
      <c r="Y51" s="519">
        <v>10</v>
      </c>
      <c r="Z51" s="520">
        <v>10</v>
      </c>
      <c r="AA51" s="521">
        <f t="shared" si="19"/>
        <v>10</v>
      </c>
      <c r="AB51" s="522">
        <f t="shared" si="20"/>
        <v>10</v>
      </c>
      <c r="AC51" s="522">
        <f t="shared" si="21"/>
        <v>0</v>
      </c>
      <c r="AD51" s="522">
        <f>IFERROR(LARGE($AG51:AR51,1),0)</f>
        <v>0</v>
      </c>
      <c r="AE51" s="522">
        <f>IFERROR(LARGE($AG51:AR51,2),0)</f>
        <v>0</v>
      </c>
      <c r="AF51" s="522">
        <f>IFERROR(LARGE($AG51:AR51,3),0)</f>
        <v>0</v>
      </c>
      <c r="AG51" s="523"/>
      <c r="AH51" s="523"/>
      <c r="AI51" s="523"/>
      <c r="AJ51" s="523"/>
      <c r="AK51" s="523"/>
      <c r="AL51" s="523"/>
      <c r="AM51" s="523"/>
      <c r="AN51" s="523"/>
      <c r="AO51" s="523"/>
      <c r="AP51" s="524"/>
      <c r="AQ51" s="523"/>
      <c r="AR51" s="523"/>
    </row>
    <row r="52" spans="1:46" x14ac:dyDescent="0.3">
      <c r="A52" s="12" t="s">
        <v>1895</v>
      </c>
      <c r="B52" s="12"/>
      <c r="C52" s="12" t="s">
        <v>1435</v>
      </c>
      <c r="D52" s="12" t="s">
        <v>48</v>
      </c>
      <c r="E52" s="43">
        <v>50</v>
      </c>
      <c r="F52" s="8" t="s">
        <v>1434</v>
      </c>
      <c r="G52" s="9" t="s">
        <v>1433</v>
      </c>
      <c r="H52" s="240">
        <v>36834</v>
      </c>
      <c r="I52" s="327">
        <v>45</v>
      </c>
      <c r="J52" s="327">
        <f>SUM(K52,L52)</f>
        <v>45</v>
      </c>
      <c r="K52" s="325"/>
      <c r="L52" s="320">
        <f t="shared" si="14"/>
        <v>45</v>
      </c>
      <c r="M52" s="277"/>
      <c r="N52" s="105">
        <f t="shared" si="15"/>
        <v>45</v>
      </c>
      <c r="O52" s="141">
        <f>IFERROR(LARGE(T52:Z52, 1),0)</f>
        <v>45</v>
      </c>
      <c r="P52" s="141">
        <f t="shared" si="16"/>
        <v>0</v>
      </c>
      <c r="Q52" s="142">
        <f>IFERROR(LARGE(AA52:AF52,1), 0)</f>
        <v>0</v>
      </c>
      <c r="R52" s="142">
        <f t="shared" si="17"/>
        <v>0</v>
      </c>
      <c r="S52" s="144">
        <f t="shared" si="18"/>
        <v>0</v>
      </c>
      <c r="T52" s="76"/>
      <c r="U52" s="10"/>
      <c r="V52" s="195">
        <v>45</v>
      </c>
      <c r="W52" s="195"/>
      <c r="X52" s="283"/>
      <c r="Y52" s="182"/>
      <c r="Z52" s="354"/>
      <c r="AA52" s="108">
        <f t="shared" si="19"/>
        <v>0</v>
      </c>
      <c r="AB52" s="109">
        <f t="shared" si="20"/>
        <v>0</v>
      </c>
      <c r="AC52" s="109">
        <f t="shared" si="21"/>
        <v>0</v>
      </c>
      <c r="AD52" s="109">
        <f>IFERROR(LARGE($AG52:BF52,1),0)</f>
        <v>0</v>
      </c>
      <c r="AE52" s="109">
        <f>IFERROR(LARGE($AG52:BF52,2),0)</f>
        <v>0</v>
      </c>
      <c r="AF52" s="109">
        <f>IFERROR(LARGE($AG52:BF52,3),0)</f>
        <v>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6" x14ac:dyDescent="0.3">
      <c r="A53" s="12" t="s">
        <v>1863</v>
      </c>
      <c r="B53" s="12"/>
      <c r="C53" s="12" t="s">
        <v>532</v>
      </c>
      <c r="D53" s="12" t="s">
        <v>46</v>
      </c>
      <c r="E53" s="43">
        <v>51</v>
      </c>
      <c r="F53" s="8" t="s">
        <v>219</v>
      </c>
      <c r="G53" s="9" t="s">
        <v>918</v>
      </c>
      <c r="H53" s="240">
        <v>36825</v>
      </c>
      <c r="I53" s="327">
        <v>45</v>
      </c>
      <c r="J53" s="327">
        <f>SUM(K53,L53)</f>
        <v>45</v>
      </c>
      <c r="K53" s="325"/>
      <c r="L53" s="320">
        <f t="shared" si="14"/>
        <v>45</v>
      </c>
      <c r="M53" s="277"/>
      <c r="N53" s="105">
        <f t="shared" si="15"/>
        <v>45</v>
      </c>
      <c r="O53" s="141">
        <f>IFERROR(LARGE(T53:Z53, 1),0)</f>
        <v>45</v>
      </c>
      <c r="P53" s="141">
        <f t="shared" si="16"/>
        <v>0</v>
      </c>
      <c r="Q53" s="142">
        <f>IFERROR(LARGE(AA53:AF53,1), 0)</f>
        <v>0</v>
      </c>
      <c r="R53" s="142">
        <f t="shared" si="17"/>
        <v>0</v>
      </c>
      <c r="S53" s="144">
        <f t="shared" si="18"/>
        <v>0</v>
      </c>
      <c r="T53" s="76"/>
      <c r="U53" s="10"/>
      <c r="V53" s="195">
        <v>45</v>
      </c>
      <c r="W53" s="195"/>
      <c r="X53" s="283"/>
      <c r="Y53" s="182"/>
      <c r="Z53" s="354"/>
      <c r="AA53" s="108">
        <f t="shared" si="19"/>
        <v>0</v>
      </c>
      <c r="AB53" s="109">
        <f t="shared" si="20"/>
        <v>0</v>
      </c>
      <c r="AC53" s="109">
        <f t="shared" si="21"/>
        <v>0</v>
      </c>
      <c r="AD53" s="109">
        <f>IFERROR(LARGE($AG53:BF53,1),0)</f>
        <v>0</v>
      </c>
      <c r="AE53" s="109">
        <f>IFERROR(LARGE($AG53:BF53,2),0)</f>
        <v>0</v>
      </c>
      <c r="AF53" s="109">
        <f>IFERROR(LARGE($AG53:BF53,3),0)</f>
        <v>0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6" x14ac:dyDescent="0.3">
      <c r="A54" s="12" t="s">
        <v>1896</v>
      </c>
      <c r="B54" s="12"/>
      <c r="C54" s="12" t="s">
        <v>131</v>
      </c>
      <c r="D54" s="12" t="s">
        <v>46</v>
      </c>
      <c r="E54" s="43">
        <v>52</v>
      </c>
      <c r="F54" s="8" t="s">
        <v>1405</v>
      </c>
      <c r="G54" s="9" t="s">
        <v>1404</v>
      </c>
      <c r="H54" s="240">
        <v>36757</v>
      </c>
      <c r="I54" s="327">
        <v>45</v>
      </c>
      <c r="J54" s="327">
        <f>SUM(K54,L54)</f>
        <v>45</v>
      </c>
      <c r="K54" s="325"/>
      <c r="L54" s="320">
        <f t="shared" si="14"/>
        <v>45</v>
      </c>
      <c r="M54" s="277"/>
      <c r="N54" s="105">
        <f t="shared" si="15"/>
        <v>45</v>
      </c>
      <c r="O54" s="141">
        <f>IFERROR(LARGE(T54:Z54, 1),0)</f>
        <v>45</v>
      </c>
      <c r="P54" s="141">
        <f t="shared" si="16"/>
        <v>0</v>
      </c>
      <c r="Q54" s="142">
        <f>IFERROR(LARGE(AA54:AF54,1), 0)</f>
        <v>0</v>
      </c>
      <c r="R54" s="142">
        <f t="shared" si="17"/>
        <v>0</v>
      </c>
      <c r="S54" s="144">
        <f t="shared" si="18"/>
        <v>0</v>
      </c>
      <c r="T54" s="76"/>
      <c r="U54" s="10"/>
      <c r="V54" s="195">
        <v>45</v>
      </c>
      <c r="W54" s="195"/>
      <c r="X54" s="283"/>
      <c r="Y54" s="182"/>
      <c r="Z54" s="354"/>
      <c r="AA54" s="108">
        <f t="shared" si="19"/>
        <v>0</v>
      </c>
      <c r="AB54" s="109">
        <f t="shared" si="20"/>
        <v>0</v>
      </c>
      <c r="AC54" s="109">
        <f t="shared" si="21"/>
        <v>0</v>
      </c>
      <c r="AD54" s="109">
        <f>IFERROR(LARGE($AG54:BF54,1),0)</f>
        <v>0</v>
      </c>
      <c r="AE54" s="109">
        <f>IFERROR(LARGE($AG54:BF54,2),0)</f>
        <v>0</v>
      </c>
      <c r="AF54" s="109">
        <f>IFERROR(LARGE($AG54:BF54,3),0)</f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6" x14ac:dyDescent="0.3">
      <c r="A55" s="12" t="s">
        <v>1901</v>
      </c>
      <c r="B55" s="244" t="s">
        <v>386</v>
      </c>
      <c r="C55" s="12" t="s">
        <v>151</v>
      </c>
      <c r="D55" s="12" t="s">
        <v>40</v>
      </c>
      <c r="E55" s="43">
        <v>53</v>
      </c>
      <c r="F55" s="8" t="s">
        <v>564</v>
      </c>
      <c r="G55" s="9" t="s">
        <v>930</v>
      </c>
      <c r="H55" s="240">
        <v>36299</v>
      </c>
      <c r="I55" s="327">
        <v>45</v>
      </c>
      <c r="J55" s="327">
        <f>SUM(K55,L55)</f>
        <v>45</v>
      </c>
      <c r="K55" s="325"/>
      <c r="L55" s="320">
        <f t="shared" si="14"/>
        <v>45</v>
      </c>
      <c r="M55" s="277">
        <v>20</v>
      </c>
      <c r="N55" s="105">
        <f t="shared" si="15"/>
        <v>25</v>
      </c>
      <c r="O55" s="141">
        <f>IFERROR(LARGE(T55:Z55, 1),0)</f>
        <v>25</v>
      </c>
      <c r="P55" s="141">
        <f t="shared" si="16"/>
        <v>0</v>
      </c>
      <c r="Q55" s="142">
        <f>IFERROR(LARGE(AA55:AF55,1), 0)</f>
        <v>0</v>
      </c>
      <c r="R55" s="142">
        <f t="shared" si="17"/>
        <v>0</v>
      </c>
      <c r="S55" s="144">
        <f t="shared" si="18"/>
        <v>0</v>
      </c>
      <c r="T55" s="75"/>
      <c r="U55" s="10">
        <v>25</v>
      </c>
      <c r="V55" s="195"/>
      <c r="W55" s="195"/>
      <c r="X55" s="283"/>
      <c r="Y55" s="182"/>
      <c r="Z55" s="354"/>
      <c r="AA55" s="108">
        <f t="shared" si="19"/>
        <v>0</v>
      </c>
      <c r="AB55" s="109">
        <f t="shared" si="20"/>
        <v>0</v>
      </c>
      <c r="AC55" s="109">
        <f t="shared" si="21"/>
        <v>0</v>
      </c>
      <c r="AD55" s="109">
        <f>IFERROR(LARGE($AG55:BF55,1),0)</f>
        <v>0</v>
      </c>
      <c r="AE55" s="109">
        <f>IFERROR(LARGE($AG55:BF55,2),0)</f>
        <v>0</v>
      </c>
      <c r="AF55" s="109">
        <f>IFERROR(LARGE($AG55:BF55,3),0)</f>
        <v>0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6" x14ac:dyDescent="0.3">
      <c r="A56" s="11"/>
      <c r="B56" s="11"/>
      <c r="C56" s="11"/>
      <c r="D56" s="11" t="s">
        <v>39</v>
      </c>
      <c r="E56" s="43">
        <v>54</v>
      </c>
      <c r="F56" s="8" t="s">
        <v>236</v>
      </c>
      <c r="G56" s="525" t="s">
        <v>1088</v>
      </c>
      <c r="H56" s="336">
        <v>37231</v>
      </c>
      <c r="I56" s="327">
        <v>35</v>
      </c>
      <c r="J56" s="327">
        <v>35</v>
      </c>
      <c r="K56" s="315">
        <f>0.5*(L56)</f>
        <v>35</v>
      </c>
      <c r="L56" s="303">
        <f t="shared" si="14"/>
        <v>70</v>
      </c>
      <c r="M56" s="10">
        <v>70</v>
      </c>
      <c r="N56" s="526">
        <f t="shared" si="15"/>
        <v>0</v>
      </c>
      <c r="O56" s="512">
        <f>IFERROR(LARGE($T56:Z56, 1),0)</f>
        <v>0</v>
      </c>
      <c r="P56" s="512">
        <f t="shared" si="16"/>
        <v>0</v>
      </c>
      <c r="Q56" s="513">
        <f>IFERROR(LARGE(AA56:AF56,1),0)</f>
        <v>0</v>
      </c>
      <c r="R56" s="513">
        <f t="shared" si="17"/>
        <v>0</v>
      </c>
      <c r="S56" s="514">
        <f t="shared" si="18"/>
        <v>0</v>
      </c>
      <c r="T56" s="527">
        <v>0</v>
      </c>
      <c r="U56" s="516"/>
      <c r="V56" s="517"/>
      <c r="W56" s="517"/>
      <c r="X56" s="518"/>
      <c r="Y56" s="519"/>
      <c r="Z56" s="520"/>
      <c r="AA56" s="521">
        <f t="shared" si="19"/>
        <v>0</v>
      </c>
      <c r="AB56" s="522">
        <f t="shared" si="20"/>
        <v>0</v>
      </c>
      <c r="AC56" s="522">
        <f t="shared" si="21"/>
        <v>0</v>
      </c>
      <c r="AD56" s="522">
        <f>IFERROR(LARGE($AG56:AR56,1),0)</f>
        <v>0</v>
      </c>
      <c r="AE56" s="522">
        <f>IFERROR(LARGE($AG56:AR56,2),0)</f>
        <v>0</v>
      </c>
      <c r="AF56" s="522">
        <f>IFERROR(LARGE($AG56:AR56,3),0)</f>
        <v>0</v>
      </c>
      <c r="AG56" s="523"/>
      <c r="AH56" s="523"/>
      <c r="AI56" s="523"/>
      <c r="AJ56" s="523"/>
      <c r="AK56" s="523"/>
      <c r="AL56" s="523"/>
      <c r="AM56" s="523"/>
      <c r="AN56" s="523"/>
      <c r="AO56" s="523"/>
      <c r="AP56" s="524"/>
      <c r="AQ56" s="523"/>
      <c r="AR56" s="523"/>
    </row>
    <row r="57" spans="1:46" x14ac:dyDescent="0.3">
      <c r="A57" s="243" t="s">
        <v>3089</v>
      </c>
      <c r="B57" s="339" t="s">
        <v>351</v>
      </c>
      <c r="C57" s="243" t="s">
        <v>77</v>
      </c>
      <c r="D57" s="243" t="s">
        <v>36</v>
      </c>
      <c r="E57" s="43">
        <v>55</v>
      </c>
      <c r="F57" s="8" t="s">
        <v>3090</v>
      </c>
      <c r="G57" s="9" t="s">
        <v>906</v>
      </c>
      <c r="H57" s="336">
        <v>37079</v>
      </c>
      <c r="I57" s="327">
        <v>35</v>
      </c>
      <c r="J57" s="327">
        <v>35</v>
      </c>
      <c r="K57" s="315">
        <f>0.5*(L57)</f>
        <v>35</v>
      </c>
      <c r="L57" s="303">
        <f t="shared" si="14"/>
        <v>70</v>
      </c>
      <c r="M57" s="10"/>
      <c r="N57" s="526">
        <f t="shared" si="15"/>
        <v>70</v>
      </c>
      <c r="O57" s="512">
        <f>IFERROR(LARGE($T57:Z57, 1),0)</f>
        <v>60</v>
      </c>
      <c r="P57" s="512">
        <f t="shared" si="16"/>
        <v>10</v>
      </c>
      <c r="Q57" s="513">
        <f>IFERROR(LARGE(AA57:AF57,1),0)</f>
        <v>0</v>
      </c>
      <c r="R57" s="513">
        <f t="shared" si="17"/>
        <v>0</v>
      </c>
      <c r="S57" s="514">
        <f t="shared" si="18"/>
        <v>0</v>
      </c>
      <c r="T57" s="515">
        <v>10</v>
      </c>
      <c r="U57" s="516">
        <v>0</v>
      </c>
      <c r="V57" s="517">
        <v>60</v>
      </c>
      <c r="W57" s="517"/>
      <c r="X57" s="518">
        <v>0</v>
      </c>
      <c r="Y57" s="519"/>
      <c r="Z57" s="520"/>
      <c r="AA57" s="521">
        <f t="shared" si="19"/>
        <v>0</v>
      </c>
      <c r="AB57" s="522">
        <f t="shared" si="20"/>
        <v>0</v>
      </c>
      <c r="AC57" s="522">
        <f t="shared" si="21"/>
        <v>0</v>
      </c>
      <c r="AD57" s="522">
        <f>IFERROR(LARGE($AG57:AR57,1),0)</f>
        <v>0</v>
      </c>
      <c r="AE57" s="522">
        <f>IFERROR(LARGE($AG57:AR57,2),0)</f>
        <v>0</v>
      </c>
      <c r="AF57" s="522">
        <f>IFERROR(LARGE($AG57:AR57,3),0)</f>
        <v>0</v>
      </c>
      <c r="AG57" s="523"/>
      <c r="AH57" s="523"/>
      <c r="AI57" s="523"/>
      <c r="AJ57" s="523"/>
      <c r="AK57" s="523"/>
      <c r="AL57" s="523"/>
      <c r="AM57" s="523"/>
      <c r="AN57" s="523"/>
      <c r="AO57" s="523"/>
      <c r="AP57" s="524"/>
      <c r="AQ57" s="523"/>
      <c r="AR57" s="523"/>
    </row>
    <row r="58" spans="1:46" x14ac:dyDescent="0.3">
      <c r="A58" s="243" t="s">
        <v>3057</v>
      </c>
      <c r="B58" s="339" t="s">
        <v>495</v>
      </c>
      <c r="C58" s="243" t="s">
        <v>252</v>
      </c>
      <c r="D58" s="243" t="s">
        <v>41</v>
      </c>
      <c r="E58" s="43">
        <v>56</v>
      </c>
      <c r="F58" s="8" t="s">
        <v>946</v>
      </c>
      <c r="G58" s="9" t="s">
        <v>3058</v>
      </c>
      <c r="H58" s="336">
        <v>37214</v>
      </c>
      <c r="I58" s="327">
        <v>33</v>
      </c>
      <c r="J58" s="327">
        <v>33</v>
      </c>
      <c r="K58" s="315">
        <f>0.5*(L58)</f>
        <v>32.5</v>
      </c>
      <c r="L58" s="303">
        <f t="shared" si="14"/>
        <v>65</v>
      </c>
      <c r="M58" s="10"/>
      <c r="N58" s="526">
        <f t="shared" si="15"/>
        <v>65</v>
      </c>
      <c r="O58" s="512">
        <f>IFERROR(LARGE($T58:Z58, 1),0)</f>
        <v>45</v>
      </c>
      <c r="P58" s="512">
        <f t="shared" si="16"/>
        <v>10</v>
      </c>
      <c r="Q58" s="513">
        <f>IFERROR(LARGE(AA58:AF58,1),0)</f>
        <v>10</v>
      </c>
      <c r="R58" s="513">
        <f t="shared" si="17"/>
        <v>0</v>
      </c>
      <c r="S58" s="514">
        <f t="shared" si="18"/>
        <v>0</v>
      </c>
      <c r="T58" s="515">
        <v>10</v>
      </c>
      <c r="U58" s="516">
        <v>45</v>
      </c>
      <c r="V58" s="517"/>
      <c r="W58" s="517"/>
      <c r="X58" s="518"/>
      <c r="Y58" s="519"/>
      <c r="Z58" s="520">
        <v>10</v>
      </c>
      <c r="AA58" s="521">
        <f t="shared" si="19"/>
        <v>10</v>
      </c>
      <c r="AB58" s="522">
        <f t="shared" si="20"/>
        <v>0</v>
      </c>
      <c r="AC58" s="522">
        <f t="shared" si="21"/>
        <v>0</v>
      </c>
      <c r="AD58" s="522">
        <f>IFERROR(LARGE($AG58:AR58,1),0)</f>
        <v>0</v>
      </c>
      <c r="AE58" s="522">
        <f>IFERROR(LARGE($AG58:AR58,2),0)</f>
        <v>0</v>
      </c>
      <c r="AF58" s="522">
        <f>IFERROR(LARGE($AG58:AR58,3),0)</f>
        <v>0</v>
      </c>
      <c r="AG58" s="523"/>
      <c r="AH58" s="523"/>
      <c r="AI58" s="523"/>
      <c r="AJ58" s="523"/>
      <c r="AK58" s="523"/>
      <c r="AL58" s="523"/>
      <c r="AM58" s="523"/>
      <c r="AN58" s="523"/>
      <c r="AO58" s="523"/>
      <c r="AP58" s="524"/>
      <c r="AQ58" s="523"/>
      <c r="AR58" s="523"/>
    </row>
    <row r="59" spans="1:46" x14ac:dyDescent="0.3">
      <c r="A59" s="243" t="s">
        <v>3095</v>
      </c>
      <c r="B59" s="339" t="s">
        <v>3096</v>
      </c>
      <c r="C59" s="243" t="s">
        <v>3097</v>
      </c>
      <c r="D59" s="243" t="s">
        <v>41</v>
      </c>
      <c r="E59" s="43">
        <v>57</v>
      </c>
      <c r="F59" s="8" t="s">
        <v>3098</v>
      </c>
      <c r="G59" s="9" t="s">
        <v>3099</v>
      </c>
      <c r="H59" s="336">
        <v>37128</v>
      </c>
      <c r="I59" s="327">
        <v>30</v>
      </c>
      <c r="J59" s="327">
        <v>30</v>
      </c>
      <c r="K59" s="315">
        <f>0.5*(L59)</f>
        <v>30</v>
      </c>
      <c r="L59" s="303">
        <f t="shared" si="14"/>
        <v>60</v>
      </c>
      <c r="M59" s="10"/>
      <c r="N59" s="526">
        <f t="shared" si="15"/>
        <v>60</v>
      </c>
      <c r="O59" s="512">
        <f>IFERROR(LARGE($T59:Z59, 1),0)</f>
        <v>60</v>
      </c>
      <c r="P59" s="512">
        <f t="shared" si="16"/>
        <v>0</v>
      </c>
      <c r="Q59" s="513">
        <f>IFERROR(LARGE(AA59:AF59,1),0)</f>
        <v>0</v>
      </c>
      <c r="R59" s="513">
        <f t="shared" si="17"/>
        <v>0</v>
      </c>
      <c r="S59" s="514">
        <f t="shared" si="18"/>
        <v>0</v>
      </c>
      <c r="T59" s="527"/>
      <c r="U59" s="516"/>
      <c r="V59" s="517">
        <v>60</v>
      </c>
      <c r="W59" s="517"/>
      <c r="X59" s="518"/>
      <c r="Y59" s="519"/>
      <c r="Z59" s="520"/>
      <c r="AA59" s="521">
        <f t="shared" si="19"/>
        <v>0</v>
      </c>
      <c r="AB59" s="522">
        <f t="shared" si="20"/>
        <v>0</v>
      </c>
      <c r="AC59" s="522">
        <f t="shared" si="21"/>
        <v>0</v>
      </c>
      <c r="AD59" s="522">
        <f>IFERROR(LARGE($AG59:AR59,1),0)</f>
        <v>0</v>
      </c>
      <c r="AE59" s="522">
        <f>IFERROR(LARGE($AG59:AR59,2),0)</f>
        <v>0</v>
      </c>
      <c r="AF59" s="522">
        <f>IFERROR(LARGE($AG59:AR59,3),0)</f>
        <v>0</v>
      </c>
      <c r="AG59" s="523"/>
      <c r="AH59" s="523"/>
      <c r="AI59" s="523"/>
      <c r="AJ59" s="523"/>
      <c r="AK59" s="523"/>
      <c r="AL59" s="523"/>
      <c r="AM59" s="523"/>
      <c r="AN59" s="523"/>
      <c r="AO59" s="523"/>
      <c r="AP59" s="524"/>
      <c r="AQ59" s="523"/>
      <c r="AR59" s="523"/>
    </row>
    <row r="60" spans="1:46" x14ac:dyDescent="0.3">
      <c r="A60" s="243" t="s">
        <v>3076</v>
      </c>
      <c r="B60" s="339" t="s">
        <v>3077</v>
      </c>
      <c r="C60" s="243" t="s">
        <v>3078</v>
      </c>
      <c r="D60" s="243" t="s">
        <v>1045</v>
      </c>
      <c r="E60" s="43">
        <v>58</v>
      </c>
      <c r="F60" s="8" t="s">
        <v>233</v>
      </c>
      <c r="G60" s="9" t="s">
        <v>3079</v>
      </c>
      <c r="H60" s="336">
        <v>37013</v>
      </c>
      <c r="I60" s="327">
        <v>30</v>
      </c>
      <c r="J60" s="327">
        <v>30</v>
      </c>
      <c r="K60" s="315">
        <f>0.5*(L60)</f>
        <v>30</v>
      </c>
      <c r="L60" s="303">
        <f t="shared" si="14"/>
        <v>60</v>
      </c>
      <c r="M60" s="10"/>
      <c r="N60" s="526">
        <f t="shared" si="15"/>
        <v>60</v>
      </c>
      <c r="O60" s="512">
        <f>IFERROR(LARGE($T60:Z60, 1),0)</f>
        <v>60</v>
      </c>
      <c r="P60" s="512">
        <f t="shared" si="16"/>
        <v>0</v>
      </c>
      <c r="Q60" s="513">
        <f>IFERROR(LARGE(AA60:AF60,1),0)</f>
        <v>0</v>
      </c>
      <c r="R60" s="513">
        <f t="shared" si="17"/>
        <v>0</v>
      </c>
      <c r="S60" s="514">
        <f t="shared" si="18"/>
        <v>0</v>
      </c>
      <c r="T60" s="527"/>
      <c r="U60" s="516"/>
      <c r="V60" s="517">
        <v>60</v>
      </c>
      <c r="W60" s="517"/>
      <c r="X60" s="518">
        <v>0</v>
      </c>
      <c r="Y60" s="519"/>
      <c r="Z60" s="520"/>
      <c r="AA60" s="521">
        <f t="shared" si="19"/>
        <v>0</v>
      </c>
      <c r="AB60" s="522">
        <f t="shared" si="20"/>
        <v>0</v>
      </c>
      <c r="AC60" s="522">
        <f t="shared" si="21"/>
        <v>0</v>
      </c>
      <c r="AD60" s="522">
        <f>IFERROR(LARGE($AG60:AR60,1),0)</f>
        <v>0</v>
      </c>
      <c r="AE60" s="522">
        <f>IFERROR(LARGE($AG60:AR60,2),0)</f>
        <v>0</v>
      </c>
      <c r="AF60" s="522">
        <f>IFERROR(LARGE($AG60:AR60,3),0)</f>
        <v>0</v>
      </c>
      <c r="AG60" s="523"/>
      <c r="AH60" s="523"/>
      <c r="AI60" s="523"/>
      <c r="AJ60" s="523"/>
      <c r="AK60" s="523"/>
      <c r="AL60" s="523"/>
      <c r="AM60" s="523"/>
      <c r="AN60" s="523"/>
      <c r="AO60" s="523"/>
      <c r="AP60" s="524"/>
      <c r="AQ60" s="523"/>
      <c r="AR60" s="523"/>
    </row>
    <row r="61" spans="1:46" x14ac:dyDescent="0.3">
      <c r="A61" s="12" t="s">
        <v>1899</v>
      </c>
      <c r="B61" s="12"/>
      <c r="C61" s="12" t="s">
        <v>1439</v>
      </c>
      <c r="D61" s="12" t="s">
        <v>48</v>
      </c>
      <c r="E61" s="43">
        <v>59</v>
      </c>
      <c r="F61" s="8" t="s">
        <v>223</v>
      </c>
      <c r="G61" s="9" t="s">
        <v>1438</v>
      </c>
      <c r="H61" s="240">
        <v>36612</v>
      </c>
      <c r="I61" s="327">
        <v>30</v>
      </c>
      <c r="J61" s="327">
        <f>SUM(K61,L61)</f>
        <v>30</v>
      </c>
      <c r="K61" s="325"/>
      <c r="L61" s="320">
        <f t="shared" si="14"/>
        <v>30</v>
      </c>
      <c r="M61" s="277"/>
      <c r="N61" s="105">
        <f t="shared" si="15"/>
        <v>30</v>
      </c>
      <c r="O61" s="141">
        <f>IFERROR(LARGE(T61:Z61, 1),0)</f>
        <v>30</v>
      </c>
      <c r="P61" s="141">
        <f t="shared" si="16"/>
        <v>0</v>
      </c>
      <c r="Q61" s="142">
        <f>IFERROR(LARGE(AA61:AF61,1), 0)</f>
        <v>0</v>
      </c>
      <c r="R61" s="142">
        <f t="shared" si="17"/>
        <v>0</v>
      </c>
      <c r="S61" s="144">
        <f t="shared" si="18"/>
        <v>0</v>
      </c>
      <c r="T61" s="76"/>
      <c r="U61" s="10"/>
      <c r="V61" s="195">
        <v>30</v>
      </c>
      <c r="W61" s="195"/>
      <c r="X61" s="283"/>
      <c r="Y61" s="182"/>
      <c r="Z61" s="354"/>
      <c r="AA61" s="108">
        <f t="shared" si="19"/>
        <v>0</v>
      </c>
      <c r="AB61" s="109">
        <f t="shared" si="20"/>
        <v>0</v>
      </c>
      <c r="AC61" s="109">
        <f t="shared" si="21"/>
        <v>0</v>
      </c>
      <c r="AD61" s="109">
        <f>IFERROR(LARGE($AG61:BF61,1),0)</f>
        <v>0</v>
      </c>
      <c r="AE61" s="109">
        <f>IFERROR(LARGE($AG61:BF61,2),0)</f>
        <v>0</v>
      </c>
      <c r="AF61" s="109">
        <f>IFERROR(LARGE($AG61:BF61,3),0)</f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</row>
    <row r="62" spans="1:46" x14ac:dyDescent="0.3">
      <c r="A62" s="12" t="s">
        <v>1900</v>
      </c>
      <c r="B62" s="12"/>
      <c r="C62" s="12" t="s">
        <v>1206</v>
      </c>
      <c r="D62" s="12" t="s">
        <v>48</v>
      </c>
      <c r="E62" s="43">
        <v>60</v>
      </c>
      <c r="F62" s="8" t="s">
        <v>1437</v>
      </c>
      <c r="G62" s="9" t="s">
        <v>1436</v>
      </c>
      <c r="H62" s="240">
        <v>36553</v>
      </c>
      <c r="I62" s="327">
        <v>30</v>
      </c>
      <c r="J62" s="327">
        <f>SUM(K62,L62)</f>
        <v>30</v>
      </c>
      <c r="K62" s="325"/>
      <c r="L62" s="320">
        <f t="shared" si="14"/>
        <v>30</v>
      </c>
      <c r="M62" s="277"/>
      <c r="N62" s="105">
        <f t="shared" si="15"/>
        <v>30</v>
      </c>
      <c r="O62" s="141">
        <f>IFERROR(LARGE(T62:Z62, 1),0)</f>
        <v>30</v>
      </c>
      <c r="P62" s="141">
        <f t="shared" si="16"/>
        <v>0</v>
      </c>
      <c r="Q62" s="142">
        <f>IFERROR(LARGE(AA62:AF62,1), 0)</f>
        <v>0</v>
      </c>
      <c r="R62" s="142">
        <f t="shared" si="17"/>
        <v>0</v>
      </c>
      <c r="S62" s="144">
        <f t="shared" si="18"/>
        <v>0</v>
      </c>
      <c r="T62" s="76"/>
      <c r="U62" s="10"/>
      <c r="V62" s="195">
        <v>30</v>
      </c>
      <c r="W62" s="195"/>
      <c r="X62" s="283"/>
      <c r="Y62" s="182"/>
      <c r="Z62" s="354"/>
      <c r="AA62" s="108">
        <f t="shared" si="19"/>
        <v>0</v>
      </c>
      <c r="AB62" s="109">
        <f t="shared" si="20"/>
        <v>0</v>
      </c>
      <c r="AC62" s="109">
        <f t="shared" si="21"/>
        <v>0</v>
      </c>
      <c r="AD62" s="109">
        <f>IFERROR(LARGE($AG62:BF62,1),0)</f>
        <v>0</v>
      </c>
      <c r="AE62" s="109">
        <f>IFERROR(LARGE($AG62:BF62,2),0)</f>
        <v>0</v>
      </c>
      <c r="AF62" s="109">
        <f>IFERROR(LARGE($AG62:BF62,3),0)</f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</row>
    <row r="63" spans="1:46" x14ac:dyDescent="0.3">
      <c r="A63" s="11"/>
      <c r="B63" s="11"/>
      <c r="C63" s="11"/>
      <c r="D63" s="11" t="s">
        <v>40</v>
      </c>
      <c r="E63" s="43">
        <v>61</v>
      </c>
      <c r="F63" s="8" t="s">
        <v>2049</v>
      </c>
      <c r="G63" s="9" t="s">
        <v>1406</v>
      </c>
      <c r="H63" s="240">
        <v>36842</v>
      </c>
      <c r="I63" s="327">
        <v>20</v>
      </c>
      <c r="J63" s="327">
        <f>SUM(K63,L63)</f>
        <v>20</v>
      </c>
      <c r="K63" s="325"/>
      <c r="L63" s="320">
        <f t="shared" si="14"/>
        <v>20</v>
      </c>
      <c r="M63" s="277">
        <v>20</v>
      </c>
      <c r="N63" s="105">
        <f t="shared" si="15"/>
        <v>0</v>
      </c>
      <c r="O63" s="141">
        <f>IFERROR(LARGE(T63:Z63, 1),0)</f>
        <v>0</v>
      </c>
      <c r="P63" s="141">
        <f t="shared" si="16"/>
        <v>0</v>
      </c>
      <c r="Q63" s="142">
        <f>IFERROR(LARGE(AA63:AF63,1), 0)</f>
        <v>0</v>
      </c>
      <c r="R63" s="142">
        <f t="shared" si="17"/>
        <v>0</v>
      </c>
      <c r="S63" s="144">
        <f t="shared" si="18"/>
        <v>0</v>
      </c>
      <c r="T63" s="76"/>
      <c r="U63" s="10"/>
      <c r="V63" s="195"/>
      <c r="W63" s="195"/>
      <c r="X63" s="283"/>
      <c r="Y63" s="182"/>
      <c r="Z63" s="354"/>
      <c r="AA63" s="108">
        <f t="shared" si="19"/>
        <v>0</v>
      </c>
      <c r="AB63" s="109">
        <f t="shared" si="20"/>
        <v>0</v>
      </c>
      <c r="AC63" s="109">
        <f t="shared" si="21"/>
        <v>0</v>
      </c>
      <c r="AD63" s="109">
        <f>IFERROR(LARGE($AG63:BF63,1),0)</f>
        <v>0</v>
      </c>
      <c r="AE63" s="109">
        <f>IFERROR(LARGE($AG63:BF63,2),0)</f>
        <v>0</v>
      </c>
      <c r="AF63" s="109">
        <f>IFERROR(LARGE($AG63:BF63,3),0)</f>
        <v>0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</row>
    <row r="64" spans="1:46" x14ac:dyDescent="0.3">
      <c r="A64" s="11"/>
      <c r="B64" s="11"/>
      <c r="C64" s="11"/>
      <c r="D64" s="11" t="s">
        <v>40</v>
      </c>
      <c r="E64" s="43">
        <v>62</v>
      </c>
      <c r="F64" s="8" t="s">
        <v>1153</v>
      </c>
      <c r="G64" s="9" t="s">
        <v>1195</v>
      </c>
      <c r="H64" s="240">
        <v>36329</v>
      </c>
      <c r="I64" s="327">
        <v>20</v>
      </c>
      <c r="J64" s="327">
        <f>SUM(K64,L64)</f>
        <v>20</v>
      </c>
      <c r="K64" s="325"/>
      <c r="L64" s="320">
        <f t="shared" si="14"/>
        <v>20</v>
      </c>
      <c r="M64" s="277">
        <v>20</v>
      </c>
      <c r="N64" s="105">
        <f t="shared" si="15"/>
        <v>0</v>
      </c>
      <c r="O64" s="141">
        <f>IFERROR(LARGE(T64:Z64, 1),0)</f>
        <v>0</v>
      </c>
      <c r="P64" s="141">
        <f t="shared" si="16"/>
        <v>0</v>
      </c>
      <c r="Q64" s="142">
        <f>IFERROR(LARGE(AA64:AF64,1), 0)</f>
        <v>0</v>
      </c>
      <c r="R64" s="142">
        <f t="shared" si="17"/>
        <v>0</v>
      </c>
      <c r="S64" s="144">
        <f t="shared" si="18"/>
        <v>0</v>
      </c>
      <c r="T64" s="76"/>
      <c r="U64" s="10"/>
      <c r="V64" s="195"/>
      <c r="W64" s="195"/>
      <c r="X64" s="283"/>
      <c r="Y64" s="182"/>
      <c r="Z64" s="354"/>
      <c r="AA64" s="108">
        <f t="shared" si="19"/>
        <v>0</v>
      </c>
      <c r="AB64" s="109">
        <f t="shared" si="20"/>
        <v>0</v>
      </c>
      <c r="AC64" s="109">
        <f t="shared" si="21"/>
        <v>0</v>
      </c>
      <c r="AD64" s="109">
        <f>IFERROR(LARGE($AG64:BF64,1),0)</f>
        <v>0</v>
      </c>
      <c r="AE64" s="109">
        <f>IFERROR(LARGE($AG64:BF64,2),0)</f>
        <v>0</v>
      </c>
      <c r="AF64" s="109">
        <f>IFERROR(LARGE($AG64:BF64,3),0)</f>
        <v>0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</row>
    <row r="65" spans="1:44" x14ac:dyDescent="0.3">
      <c r="A65" s="11"/>
      <c r="B65" s="11"/>
      <c r="C65" s="11"/>
      <c r="D65" s="11" t="s">
        <v>46</v>
      </c>
      <c r="E65" s="43">
        <v>63</v>
      </c>
      <c r="F65" s="8" t="s">
        <v>631</v>
      </c>
      <c r="G65" s="525" t="s">
        <v>3069</v>
      </c>
      <c r="H65" s="336">
        <v>36910</v>
      </c>
      <c r="I65" s="327">
        <v>10</v>
      </c>
      <c r="J65" s="327">
        <v>10</v>
      </c>
      <c r="K65" s="315">
        <f>0.5*(L65)</f>
        <v>10</v>
      </c>
      <c r="L65" s="303">
        <f t="shared" si="14"/>
        <v>20</v>
      </c>
      <c r="M65" s="10">
        <v>20</v>
      </c>
      <c r="N65" s="526">
        <f t="shared" si="15"/>
        <v>0</v>
      </c>
      <c r="O65" s="512">
        <f>IFERROR(LARGE($T65:Z65, 1),0)</f>
        <v>0</v>
      </c>
      <c r="P65" s="512">
        <f t="shared" si="16"/>
        <v>0</v>
      </c>
      <c r="Q65" s="513">
        <f>IFERROR(LARGE(AA65:AF65,1),0)</f>
        <v>0</v>
      </c>
      <c r="R65" s="513">
        <f t="shared" si="17"/>
        <v>0</v>
      </c>
      <c r="S65" s="514">
        <f t="shared" si="18"/>
        <v>0</v>
      </c>
      <c r="T65" s="527">
        <v>0</v>
      </c>
      <c r="U65" s="516"/>
      <c r="V65" s="517"/>
      <c r="W65" s="517"/>
      <c r="X65" s="518"/>
      <c r="Y65" s="519"/>
      <c r="Z65" s="520"/>
      <c r="AA65" s="521">
        <f t="shared" si="19"/>
        <v>0</v>
      </c>
      <c r="AB65" s="522">
        <f t="shared" si="20"/>
        <v>0</v>
      </c>
      <c r="AC65" s="522">
        <f t="shared" si="21"/>
        <v>0</v>
      </c>
      <c r="AD65" s="522">
        <f>IFERROR(LARGE($AG65:AR65,1),0)</f>
        <v>0</v>
      </c>
      <c r="AE65" s="522">
        <f>IFERROR(LARGE($AG65:AR65,2),0)</f>
        <v>0</v>
      </c>
      <c r="AF65" s="522">
        <f>IFERROR(LARGE($AG65:AR65,3),0)</f>
        <v>0</v>
      </c>
      <c r="AG65" s="523"/>
      <c r="AH65" s="523"/>
      <c r="AI65" s="523"/>
      <c r="AJ65" s="523"/>
      <c r="AK65" s="523"/>
      <c r="AL65" s="523"/>
      <c r="AM65" s="523"/>
      <c r="AN65" s="523"/>
      <c r="AO65" s="523"/>
      <c r="AP65" s="524"/>
      <c r="AQ65" s="523"/>
      <c r="AR65" s="523"/>
    </row>
    <row r="66" spans="1:44" x14ac:dyDescent="0.3">
      <c r="A66" s="11"/>
      <c r="B66" s="11"/>
      <c r="C66" s="11"/>
      <c r="D66" s="11" t="s">
        <v>41</v>
      </c>
      <c r="E66" s="43">
        <v>64</v>
      </c>
      <c r="F66" s="8" t="s">
        <v>908</v>
      </c>
      <c r="G66" s="525" t="s">
        <v>773</v>
      </c>
      <c r="H66" s="336">
        <v>36908</v>
      </c>
      <c r="I66" s="327">
        <v>10</v>
      </c>
      <c r="J66" s="327">
        <v>10</v>
      </c>
      <c r="K66" s="315">
        <f>0.5*(L66)</f>
        <v>10</v>
      </c>
      <c r="L66" s="303">
        <f t="shared" si="14"/>
        <v>20</v>
      </c>
      <c r="M66" s="10">
        <v>20</v>
      </c>
      <c r="N66" s="526">
        <f t="shared" si="15"/>
        <v>0</v>
      </c>
      <c r="O66" s="512">
        <f>IFERROR(LARGE($T66:Z66, 1),0)</f>
        <v>0</v>
      </c>
      <c r="P66" s="512">
        <f t="shared" si="16"/>
        <v>0</v>
      </c>
      <c r="Q66" s="513">
        <f>IFERROR(LARGE(AA66:AF66,1),0)</f>
        <v>0</v>
      </c>
      <c r="R66" s="513">
        <f t="shared" si="17"/>
        <v>0</v>
      </c>
      <c r="S66" s="514">
        <f t="shared" si="18"/>
        <v>0</v>
      </c>
      <c r="T66" s="527">
        <v>0</v>
      </c>
      <c r="U66" s="516"/>
      <c r="V66" s="517"/>
      <c r="W66" s="517"/>
      <c r="X66" s="518"/>
      <c r="Y66" s="519"/>
      <c r="Z66" s="520"/>
      <c r="AA66" s="521">
        <f t="shared" si="19"/>
        <v>0</v>
      </c>
      <c r="AB66" s="522">
        <f t="shared" si="20"/>
        <v>0</v>
      </c>
      <c r="AC66" s="522">
        <f t="shared" si="21"/>
        <v>0</v>
      </c>
      <c r="AD66" s="522">
        <f>IFERROR(LARGE($AG66:AR66,1),0)</f>
        <v>0</v>
      </c>
      <c r="AE66" s="522">
        <f>IFERROR(LARGE($AG66:AR66,2),0)</f>
        <v>0</v>
      </c>
      <c r="AF66" s="522">
        <f>IFERROR(LARGE($AG66:AR66,3),0)</f>
        <v>0</v>
      </c>
      <c r="AG66" s="523"/>
      <c r="AH66" s="523"/>
      <c r="AI66" s="523"/>
      <c r="AJ66" s="523"/>
      <c r="AK66" s="523"/>
      <c r="AL66" s="523"/>
      <c r="AM66" s="523"/>
      <c r="AN66" s="523"/>
      <c r="AO66" s="523"/>
      <c r="AP66" s="524"/>
      <c r="AQ66" s="523"/>
      <c r="AR66" s="523"/>
    </row>
    <row r="67" spans="1:44" x14ac:dyDescent="0.3">
      <c r="A67" s="11"/>
      <c r="B67" s="11"/>
      <c r="C67" s="11"/>
      <c r="D67" s="11" t="s">
        <v>39</v>
      </c>
      <c r="E67" s="43">
        <v>65</v>
      </c>
      <c r="F67" s="8" t="s">
        <v>2050</v>
      </c>
      <c r="G67" s="9" t="s">
        <v>1083</v>
      </c>
      <c r="H67" s="240">
        <v>36760</v>
      </c>
      <c r="I67" s="327">
        <v>10</v>
      </c>
      <c r="J67" s="327">
        <f>SUM(K67,L67)</f>
        <v>10</v>
      </c>
      <c r="K67" s="325"/>
      <c r="L67" s="320">
        <f t="shared" ref="L67:L74" si="22">SUM(M67:N67)</f>
        <v>10</v>
      </c>
      <c r="M67" s="277">
        <v>10</v>
      </c>
      <c r="N67" s="105">
        <f t="shared" ref="N67:N74" si="23">SUM(O67:S67)</f>
        <v>0</v>
      </c>
      <c r="O67" s="141">
        <f>IFERROR(LARGE(T67:Z67, 1),0)</f>
        <v>0</v>
      </c>
      <c r="P67" s="141">
        <f t="shared" ref="P67:P74" si="24">IFERROR(LARGE(T67:Z67, 2),0)</f>
        <v>0</v>
      </c>
      <c r="Q67" s="142">
        <f>IFERROR(LARGE(AA67:AF67,1), 0)</f>
        <v>0</v>
      </c>
      <c r="R67" s="142">
        <f t="shared" ref="R67:R74" si="25">IFERROR(LARGE(AA67:AF67,2),0)</f>
        <v>0</v>
      </c>
      <c r="S67" s="144">
        <f t="shared" ref="S67:S74" si="26">IFERROR(LARGE(AA67:AF67,3),0)</f>
        <v>0</v>
      </c>
      <c r="T67" s="76"/>
      <c r="U67" s="10"/>
      <c r="V67" s="195"/>
      <c r="W67" s="195"/>
      <c r="X67" s="283"/>
      <c r="Y67" s="182"/>
      <c r="Z67" s="354"/>
      <c r="AA67" s="108">
        <f t="shared" ref="AA67:AA74" si="27">IFERROR(LARGE($T67:$Z67,3), 0)</f>
        <v>0</v>
      </c>
      <c r="AB67" s="109">
        <f t="shared" ref="AB67:AB74" si="28">IFERROR(LARGE($T67:$Z67,4),)</f>
        <v>0</v>
      </c>
      <c r="AC67" s="109">
        <f t="shared" ref="AC67:AC74" si="29">IFERROR(LARGE($T67:$Z67,5),0)</f>
        <v>0</v>
      </c>
      <c r="AD67" s="109">
        <f>IFERROR(LARGE($AG67:BF67,1),0)</f>
        <v>0</v>
      </c>
      <c r="AE67" s="109">
        <f>IFERROR(LARGE($AG67:BF67,2),0)</f>
        <v>0</v>
      </c>
      <c r="AF67" s="109">
        <f>IFERROR(LARGE($AG67:BF67,3),0)</f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</row>
    <row r="68" spans="1:44" x14ac:dyDescent="0.3">
      <c r="A68" s="12" t="s">
        <v>1902</v>
      </c>
      <c r="B68" s="244" t="s">
        <v>663</v>
      </c>
      <c r="C68" s="12" t="s">
        <v>664</v>
      </c>
      <c r="D68" s="12" t="s">
        <v>44</v>
      </c>
      <c r="E68" s="43">
        <v>66</v>
      </c>
      <c r="F68" s="8" t="s">
        <v>560</v>
      </c>
      <c r="G68" s="9" t="s">
        <v>657</v>
      </c>
      <c r="H68" s="240">
        <v>36717</v>
      </c>
      <c r="I68" s="327">
        <v>10</v>
      </c>
      <c r="J68" s="327">
        <f>SUM(K68,L68)</f>
        <v>10</v>
      </c>
      <c r="K68" s="325"/>
      <c r="L68" s="320">
        <f t="shared" si="22"/>
        <v>10</v>
      </c>
      <c r="M68" s="277"/>
      <c r="N68" s="105">
        <f t="shared" si="23"/>
        <v>10</v>
      </c>
      <c r="O68" s="141">
        <f>IFERROR(LARGE(T68:Z68, 1),0)</f>
        <v>10</v>
      </c>
      <c r="P68" s="141">
        <f t="shared" si="24"/>
        <v>0</v>
      </c>
      <c r="Q68" s="142">
        <f>IFERROR(LARGE(AA68:AF68,1), 0)</f>
        <v>0</v>
      </c>
      <c r="R68" s="142">
        <f t="shared" si="25"/>
        <v>0</v>
      </c>
      <c r="S68" s="144">
        <f t="shared" si="26"/>
        <v>0</v>
      </c>
      <c r="T68" s="75">
        <v>10</v>
      </c>
      <c r="U68" s="10"/>
      <c r="V68" s="195"/>
      <c r="W68" s="195"/>
      <c r="X68" s="283"/>
      <c r="Y68" s="182"/>
      <c r="Z68" s="354"/>
      <c r="AA68" s="108">
        <f t="shared" si="27"/>
        <v>0</v>
      </c>
      <c r="AB68" s="109">
        <f t="shared" si="28"/>
        <v>0</v>
      </c>
      <c r="AC68" s="109">
        <f t="shared" si="29"/>
        <v>0</v>
      </c>
      <c r="AD68" s="109">
        <f>IFERROR(LARGE($AG68:BF68,1),0)</f>
        <v>0</v>
      </c>
      <c r="AE68" s="109">
        <f>IFERROR(LARGE($AG68:BF68,2),0)</f>
        <v>0</v>
      </c>
      <c r="AF68" s="109">
        <f>IFERROR(LARGE($AG68:BF68,3),0)</f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3">
      <c r="A69" s="11"/>
      <c r="B69" s="11"/>
      <c r="C69" s="11"/>
      <c r="D69" s="11" t="s">
        <v>44</v>
      </c>
      <c r="E69" s="43">
        <v>67</v>
      </c>
      <c r="F69" s="8" t="s">
        <v>238</v>
      </c>
      <c r="G69" s="9" t="s">
        <v>2051</v>
      </c>
      <c r="H69" s="240">
        <v>36583</v>
      </c>
      <c r="I69" s="327">
        <v>10</v>
      </c>
      <c r="J69" s="327">
        <f>SUM(K69,L69)</f>
        <v>10</v>
      </c>
      <c r="K69" s="325"/>
      <c r="L69" s="320">
        <f t="shared" si="22"/>
        <v>10</v>
      </c>
      <c r="M69" s="277">
        <v>10</v>
      </c>
      <c r="N69" s="105">
        <f t="shared" si="23"/>
        <v>0</v>
      </c>
      <c r="O69" s="141">
        <f>IFERROR(LARGE(T69:Z69, 1),0)</f>
        <v>0</v>
      </c>
      <c r="P69" s="141">
        <f t="shared" si="24"/>
        <v>0</v>
      </c>
      <c r="Q69" s="142">
        <f>IFERROR(LARGE(AA69:AF69,1), 0)</f>
        <v>0</v>
      </c>
      <c r="R69" s="142">
        <f t="shared" si="25"/>
        <v>0</v>
      </c>
      <c r="S69" s="144">
        <f t="shared" si="26"/>
        <v>0</v>
      </c>
      <c r="T69" s="76"/>
      <c r="U69" s="10"/>
      <c r="V69" s="195"/>
      <c r="W69" s="195"/>
      <c r="X69" s="283"/>
      <c r="Y69" s="182"/>
      <c r="Z69" s="354"/>
      <c r="AA69" s="108">
        <f t="shared" si="27"/>
        <v>0</v>
      </c>
      <c r="AB69" s="109">
        <f t="shared" si="28"/>
        <v>0</v>
      </c>
      <c r="AC69" s="109">
        <f t="shared" si="29"/>
        <v>0</v>
      </c>
      <c r="AD69" s="109">
        <f>IFERROR(LARGE($AG69:BF69,1),0)</f>
        <v>0</v>
      </c>
      <c r="AE69" s="109">
        <f>IFERROR(LARGE($AG69:BF69,2),0)</f>
        <v>0</v>
      </c>
      <c r="AF69" s="109">
        <f>IFERROR(LARGE($AG69:BF69,3),0)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1:44" x14ac:dyDescent="0.3">
      <c r="A70" s="11"/>
      <c r="B70" s="11"/>
      <c r="C70" s="11"/>
      <c r="D70" s="11" t="s">
        <v>44</v>
      </c>
      <c r="E70" s="43">
        <v>68</v>
      </c>
      <c r="F70" s="8" t="s">
        <v>2064</v>
      </c>
      <c r="G70" s="9" t="s">
        <v>3022</v>
      </c>
      <c r="H70" s="336">
        <v>37122</v>
      </c>
      <c r="I70" s="327">
        <v>5</v>
      </c>
      <c r="J70" s="327">
        <v>5</v>
      </c>
      <c r="K70" s="315">
        <f>0.5*(L70)</f>
        <v>5</v>
      </c>
      <c r="L70" s="303">
        <f t="shared" si="22"/>
        <v>10</v>
      </c>
      <c r="M70" s="10"/>
      <c r="N70" s="526">
        <f t="shared" si="23"/>
        <v>10</v>
      </c>
      <c r="O70" s="512">
        <f>IFERROR(LARGE($T70:Z70, 1),0)</f>
        <v>10</v>
      </c>
      <c r="P70" s="512">
        <f t="shared" si="24"/>
        <v>0</v>
      </c>
      <c r="Q70" s="513">
        <f>IFERROR(LARGE(AA70:AF70,1),0)</f>
        <v>0</v>
      </c>
      <c r="R70" s="513">
        <f t="shared" si="25"/>
        <v>0</v>
      </c>
      <c r="S70" s="514">
        <f t="shared" si="26"/>
        <v>0</v>
      </c>
      <c r="T70" s="527"/>
      <c r="U70" s="516"/>
      <c r="V70" s="517"/>
      <c r="W70" s="517"/>
      <c r="X70" s="518"/>
      <c r="Y70" s="519">
        <v>10</v>
      </c>
      <c r="Z70" s="520"/>
      <c r="AA70" s="521">
        <f t="shared" si="27"/>
        <v>0</v>
      </c>
      <c r="AB70" s="522">
        <f t="shared" si="28"/>
        <v>0</v>
      </c>
      <c r="AC70" s="522">
        <f t="shared" si="29"/>
        <v>0</v>
      </c>
      <c r="AD70" s="522">
        <f>IFERROR(LARGE($AG70:AR70,1),0)</f>
        <v>0</v>
      </c>
      <c r="AE70" s="522">
        <f>IFERROR(LARGE($AG70:AR70,2),0)</f>
        <v>0</v>
      </c>
      <c r="AF70" s="522">
        <f>IFERROR(LARGE($AG70:AR70,3),0)</f>
        <v>0</v>
      </c>
      <c r="AG70" s="523"/>
      <c r="AH70" s="523"/>
      <c r="AI70" s="523"/>
      <c r="AJ70" s="523"/>
      <c r="AK70" s="523"/>
      <c r="AL70" s="523"/>
      <c r="AM70" s="523"/>
      <c r="AN70" s="523"/>
      <c r="AO70" s="523"/>
      <c r="AP70" s="524"/>
      <c r="AQ70" s="523"/>
      <c r="AR70" s="523"/>
    </row>
    <row r="71" spans="1:44" x14ac:dyDescent="0.3">
      <c r="A71" s="11"/>
      <c r="B71" s="11"/>
      <c r="C71" s="11" t="s">
        <v>130</v>
      </c>
      <c r="D71" s="11" t="s">
        <v>45</v>
      </c>
      <c r="E71" s="43">
        <v>69</v>
      </c>
      <c r="F71" s="8" t="s">
        <v>238</v>
      </c>
      <c r="G71" s="9" t="s">
        <v>2989</v>
      </c>
      <c r="H71" s="336">
        <v>36985</v>
      </c>
      <c r="I71" s="327">
        <v>5</v>
      </c>
      <c r="J71" s="327">
        <v>5</v>
      </c>
      <c r="K71" s="315">
        <f>0.5*(L71)</f>
        <v>5</v>
      </c>
      <c r="L71" s="303">
        <f t="shared" si="22"/>
        <v>10</v>
      </c>
      <c r="M71" s="10"/>
      <c r="N71" s="526">
        <f t="shared" si="23"/>
        <v>10</v>
      </c>
      <c r="O71" s="512">
        <f>IFERROR(LARGE($T71:Z71, 1),0)</f>
        <v>10</v>
      </c>
      <c r="P71" s="512">
        <f t="shared" si="24"/>
        <v>0</v>
      </c>
      <c r="Q71" s="513">
        <f>IFERROR(LARGE(AA71:AF71,1),0)</f>
        <v>0</v>
      </c>
      <c r="R71" s="513">
        <f t="shared" si="25"/>
        <v>0</v>
      </c>
      <c r="S71" s="514">
        <f t="shared" si="26"/>
        <v>0</v>
      </c>
      <c r="T71" s="527"/>
      <c r="U71" s="516"/>
      <c r="V71" s="517"/>
      <c r="W71" s="517"/>
      <c r="X71" s="518"/>
      <c r="Y71" s="519"/>
      <c r="Z71" s="520">
        <v>10</v>
      </c>
      <c r="AA71" s="521">
        <f t="shared" si="27"/>
        <v>0</v>
      </c>
      <c r="AB71" s="522">
        <f t="shared" si="28"/>
        <v>0</v>
      </c>
      <c r="AC71" s="522">
        <f t="shared" si="29"/>
        <v>0</v>
      </c>
      <c r="AD71" s="522">
        <f>IFERROR(LARGE($AG71:AR71,1),0)</f>
        <v>0</v>
      </c>
      <c r="AE71" s="522">
        <f>IFERROR(LARGE($AG71:AR71,2),0)</f>
        <v>0</v>
      </c>
      <c r="AF71" s="522">
        <f>IFERROR(LARGE($AG71:AR71,3),0)</f>
        <v>0</v>
      </c>
      <c r="AG71" s="523"/>
      <c r="AH71" s="523"/>
      <c r="AI71" s="523"/>
      <c r="AJ71" s="523"/>
      <c r="AK71" s="523"/>
      <c r="AL71" s="523"/>
      <c r="AM71" s="523"/>
      <c r="AN71" s="523"/>
      <c r="AO71" s="523"/>
      <c r="AP71" s="524"/>
      <c r="AQ71" s="523"/>
      <c r="AR71" s="523"/>
    </row>
    <row r="72" spans="1:44" x14ac:dyDescent="0.3">
      <c r="A72" s="243" t="s">
        <v>3114</v>
      </c>
      <c r="B72" s="339" t="s">
        <v>3115</v>
      </c>
      <c r="C72" s="243" t="s">
        <v>3116</v>
      </c>
      <c r="D72" s="243" t="s">
        <v>46</v>
      </c>
      <c r="E72" s="43">
        <v>70</v>
      </c>
      <c r="F72" s="8" t="s">
        <v>3084</v>
      </c>
      <c r="G72" s="9" t="s">
        <v>3117</v>
      </c>
      <c r="H72" s="336">
        <v>37243</v>
      </c>
      <c r="I72" s="327">
        <v>0</v>
      </c>
      <c r="J72" s="327">
        <v>0</v>
      </c>
      <c r="K72" s="315">
        <f>0.5*(L72)</f>
        <v>0</v>
      </c>
      <c r="L72" s="303">
        <f t="shared" si="22"/>
        <v>0</v>
      </c>
      <c r="M72" s="10"/>
      <c r="N72" s="526">
        <f t="shared" si="23"/>
        <v>0</v>
      </c>
      <c r="O72" s="512">
        <f>IFERROR(LARGE($T72:Z72, 1),0)</f>
        <v>0</v>
      </c>
      <c r="P72" s="512">
        <f t="shared" si="24"/>
        <v>0</v>
      </c>
      <c r="Q72" s="513">
        <f>IFERROR(LARGE(AA72:AF72,1),0)</f>
        <v>0</v>
      </c>
      <c r="R72" s="513">
        <f t="shared" si="25"/>
        <v>0</v>
      </c>
      <c r="S72" s="514">
        <f t="shared" si="26"/>
        <v>0</v>
      </c>
      <c r="T72" s="515">
        <v>0</v>
      </c>
      <c r="U72" s="516"/>
      <c r="V72" s="517"/>
      <c r="W72" s="517"/>
      <c r="X72" s="518"/>
      <c r="Y72" s="519"/>
      <c r="Z72" s="520"/>
      <c r="AA72" s="521">
        <f t="shared" si="27"/>
        <v>0</v>
      </c>
      <c r="AB72" s="522">
        <f t="shared" si="28"/>
        <v>0</v>
      </c>
      <c r="AC72" s="522">
        <f t="shared" si="29"/>
        <v>0</v>
      </c>
      <c r="AD72" s="522">
        <f>IFERROR(LARGE($AG72:AR72,1),0)</f>
        <v>0</v>
      </c>
      <c r="AE72" s="522">
        <f>IFERROR(LARGE($AG72:AR72,2),0)</f>
        <v>0</v>
      </c>
      <c r="AF72" s="522">
        <f>IFERROR(LARGE($AG72:AR72,3),0)</f>
        <v>0</v>
      </c>
      <c r="AG72" s="523"/>
      <c r="AH72" s="523"/>
      <c r="AI72" s="523"/>
      <c r="AJ72" s="523"/>
      <c r="AK72" s="523"/>
      <c r="AL72" s="523"/>
      <c r="AM72" s="523"/>
      <c r="AN72" s="523"/>
      <c r="AO72" s="523"/>
      <c r="AP72" s="524"/>
      <c r="AQ72" s="523"/>
      <c r="AR72" s="523"/>
    </row>
    <row r="73" spans="1:44" x14ac:dyDescent="0.3">
      <c r="A73" s="243" t="s">
        <v>3112</v>
      </c>
      <c r="B73" s="339" t="s">
        <v>319</v>
      </c>
      <c r="C73" s="243" t="s">
        <v>211</v>
      </c>
      <c r="D73" s="243" t="s">
        <v>45</v>
      </c>
      <c r="E73" s="43">
        <v>71</v>
      </c>
      <c r="F73" s="8" t="s">
        <v>219</v>
      </c>
      <c r="G73" s="9" t="s">
        <v>3113</v>
      </c>
      <c r="H73" s="336">
        <v>37237</v>
      </c>
      <c r="I73" s="327">
        <v>0</v>
      </c>
      <c r="J73" s="327">
        <v>0</v>
      </c>
      <c r="K73" s="315">
        <f>0.5*(L73)</f>
        <v>0</v>
      </c>
      <c r="L73" s="303">
        <f t="shared" si="22"/>
        <v>0</v>
      </c>
      <c r="M73" s="10"/>
      <c r="N73" s="526">
        <f t="shared" si="23"/>
        <v>0</v>
      </c>
      <c r="O73" s="512">
        <f>IFERROR(LARGE($T73:Z73, 1),0)</f>
        <v>0</v>
      </c>
      <c r="P73" s="512">
        <f t="shared" si="24"/>
        <v>0</v>
      </c>
      <c r="Q73" s="513">
        <f>IFERROR(LARGE(AA73:AF73,1),0)</f>
        <v>0</v>
      </c>
      <c r="R73" s="513">
        <f t="shared" si="25"/>
        <v>0</v>
      </c>
      <c r="S73" s="514">
        <f t="shared" si="26"/>
        <v>0</v>
      </c>
      <c r="T73" s="515">
        <v>0</v>
      </c>
      <c r="U73" s="516"/>
      <c r="V73" s="517"/>
      <c r="W73" s="517"/>
      <c r="X73" s="518"/>
      <c r="Y73" s="519"/>
      <c r="Z73" s="520"/>
      <c r="AA73" s="521">
        <f t="shared" si="27"/>
        <v>0</v>
      </c>
      <c r="AB73" s="522">
        <f t="shared" si="28"/>
        <v>0</v>
      </c>
      <c r="AC73" s="522">
        <f t="shared" si="29"/>
        <v>0</v>
      </c>
      <c r="AD73" s="522">
        <f>IFERROR(LARGE($AG73:AR73,1),0)</f>
        <v>0</v>
      </c>
      <c r="AE73" s="522">
        <f>IFERROR(LARGE($AG73:AR73,2),0)</f>
        <v>0</v>
      </c>
      <c r="AF73" s="522">
        <f>IFERROR(LARGE($AG73:AR73,3),0)</f>
        <v>0</v>
      </c>
      <c r="AG73" s="523"/>
      <c r="AH73" s="523"/>
      <c r="AI73" s="523"/>
      <c r="AJ73" s="523"/>
      <c r="AK73" s="523"/>
      <c r="AL73" s="523"/>
      <c r="AM73" s="523"/>
      <c r="AN73" s="523"/>
      <c r="AO73" s="523"/>
      <c r="AP73" s="524"/>
      <c r="AQ73" s="523"/>
      <c r="AR73" s="523"/>
    </row>
    <row r="74" spans="1:44" x14ac:dyDescent="0.3">
      <c r="A74" s="243" t="s">
        <v>3036</v>
      </c>
      <c r="B74" s="339" t="s">
        <v>2141</v>
      </c>
      <c r="C74" s="243" t="s">
        <v>200</v>
      </c>
      <c r="D74" s="243" t="s">
        <v>39</v>
      </c>
      <c r="E74" s="43">
        <v>72</v>
      </c>
      <c r="F74" s="8" t="s">
        <v>3037</v>
      </c>
      <c r="G74" s="9" t="s">
        <v>3038</v>
      </c>
      <c r="H74" s="336">
        <v>37148</v>
      </c>
      <c r="I74" s="327">
        <v>0</v>
      </c>
      <c r="J74" s="327">
        <v>0</v>
      </c>
      <c r="K74" s="315">
        <f>0.5*(L74)</f>
        <v>0</v>
      </c>
      <c r="L74" s="303">
        <f t="shared" si="22"/>
        <v>0</v>
      </c>
      <c r="M74" s="10"/>
      <c r="N74" s="526">
        <f t="shared" si="23"/>
        <v>0</v>
      </c>
      <c r="O74" s="512">
        <f>IFERROR(LARGE($T74:Z74, 1),0)</f>
        <v>0</v>
      </c>
      <c r="P74" s="512">
        <f t="shared" si="24"/>
        <v>0</v>
      </c>
      <c r="Q74" s="513">
        <f>IFERROR(LARGE(AA74:AF74,1),0)</f>
        <v>0</v>
      </c>
      <c r="R74" s="513">
        <f t="shared" si="25"/>
        <v>0</v>
      </c>
      <c r="S74" s="514">
        <f t="shared" si="26"/>
        <v>0</v>
      </c>
      <c r="T74" s="527"/>
      <c r="U74" s="516">
        <v>0</v>
      </c>
      <c r="V74" s="517"/>
      <c r="W74" s="517"/>
      <c r="X74" s="518"/>
      <c r="Y74" s="519"/>
      <c r="Z74" s="520"/>
      <c r="AA74" s="521">
        <f t="shared" si="27"/>
        <v>0</v>
      </c>
      <c r="AB74" s="522">
        <f t="shared" si="28"/>
        <v>0</v>
      </c>
      <c r="AC74" s="522">
        <f t="shared" si="29"/>
        <v>0</v>
      </c>
      <c r="AD74" s="522">
        <f>IFERROR(LARGE($AG74:AR74,1),0)</f>
        <v>0</v>
      </c>
      <c r="AE74" s="522">
        <f>IFERROR(LARGE($AG74:AR74,2),0)</f>
        <v>0</v>
      </c>
      <c r="AF74" s="522">
        <f>IFERROR(LARGE($AG74:AR74,3),0)</f>
        <v>0</v>
      </c>
      <c r="AG74" s="523"/>
      <c r="AH74" s="523"/>
      <c r="AI74" s="523"/>
      <c r="AJ74" s="523"/>
      <c r="AK74" s="523"/>
      <c r="AL74" s="523"/>
      <c r="AM74" s="523"/>
      <c r="AN74" s="523"/>
      <c r="AO74" s="523"/>
      <c r="AP74" s="524"/>
      <c r="AQ74" s="523"/>
      <c r="AR74" s="523"/>
    </row>
  </sheetData>
  <autoFilter ref="A2:AN14"/>
  <sortState ref="A3:AT74">
    <sortCondition descending="1" ref="I3:I74"/>
    <sortCondition descending="1" ref="H3:H74"/>
  </sortState>
  <mergeCells count="1">
    <mergeCell ref="A1:D1"/>
  </mergeCells>
  <conditionalFormatting sqref="A1:A1048576">
    <cfRule type="duplicateValues" dxfId="9" priority="4"/>
  </conditionalFormatting>
  <conditionalFormatting sqref="A62">
    <cfRule type="duplicateValues" dxfId="8" priority="3"/>
  </conditionalFormatting>
  <conditionalFormatting sqref="A49:A61 A63:A74 G49:G74">
    <cfRule type="duplicateValues" dxfId="7" priority="19"/>
  </conditionalFormatting>
  <conditionalFormatting sqref="G49:G74">
    <cfRule type="duplicateValues" dxfId="6" priority="2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10" orientation="portrait" horizontalDpi="4294967293" verticalDpi="1200" r:id="rId1"/>
  <headerFooter>
    <oddFooter>&amp;R&amp;D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>
    <tabColor rgb="FFC00000"/>
    <pageSetUpPr fitToPage="1"/>
  </sheetPr>
  <dimension ref="A1:AT61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9.109375" style="238" hidden="1" customWidth="1"/>
    <col min="3" max="3" width="11" style="238" customWidth="1"/>
    <col min="4" max="4" width="9.109375" style="238"/>
    <col min="5" max="5" width="5.109375" style="44" customWidth="1"/>
    <col min="6" max="6" width="14.6640625" style="3" customWidth="1"/>
    <col min="7" max="7" width="22.6640625" style="4" customWidth="1"/>
    <col min="8" max="11" width="13.33203125" style="19" customWidth="1"/>
    <col min="12" max="12" width="7.88671875" style="19" customWidth="1"/>
    <col min="13" max="13" width="7.5546875" style="19" customWidth="1"/>
    <col min="14" max="14" width="7.33203125" style="183" customWidth="1"/>
    <col min="15" max="15" width="4.44140625" customWidth="1"/>
    <col min="16" max="16" width="5.33203125" customWidth="1"/>
    <col min="17" max="17" width="6" customWidth="1"/>
    <col min="18" max="18" width="5.33203125" customWidth="1"/>
    <col min="19" max="19" width="4.6640625" style="78" customWidth="1"/>
    <col min="20" max="21" width="4.5546875" customWidth="1"/>
    <col min="22" max="22" width="4.5546875" style="196" customWidth="1"/>
    <col min="23" max="23" width="6.44140625" style="196" customWidth="1"/>
    <col min="24" max="25" width="4.5546875" customWidth="1"/>
    <col min="26" max="26" width="6.88671875" style="139" customWidth="1"/>
    <col min="27" max="27" width="4.6640625" style="129" customWidth="1"/>
    <col min="28" max="29" width="4.6640625" style="111" customWidth="1"/>
    <col min="30" max="30" width="5.33203125" style="111" customWidth="1"/>
    <col min="31" max="31" width="4.6640625" style="111" customWidth="1"/>
    <col min="32" max="32" width="4.88671875" style="111" customWidth="1"/>
    <col min="33" max="45" width="5" customWidth="1"/>
    <col min="46" max="46" width="6.109375" customWidth="1"/>
  </cols>
  <sheetData>
    <row r="1" spans="1:46" s="6" customFormat="1" ht="140.25" customHeight="1" x14ac:dyDescent="1.1000000000000001">
      <c r="A1" s="573" t="s">
        <v>447</v>
      </c>
      <c r="B1" s="574"/>
      <c r="C1" s="575"/>
      <c r="D1" s="575"/>
      <c r="E1" s="48" t="s">
        <v>172</v>
      </c>
      <c r="F1" s="226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7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20" t="s">
        <v>463</v>
      </c>
      <c r="U1" s="121" t="s">
        <v>1047</v>
      </c>
      <c r="V1" s="193" t="s">
        <v>1071</v>
      </c>
      <c r="W1" s="265" t="s">
        <v>1995</v>
      </c>
      <c r="X1" s="290" t="s">
        <v>1072</v>
      </c>
      <c r="Y1" s="122" t="s">
        <v>1070</v>
      </c>
      <c r="Z1" s="296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1114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289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MAX(N3:N29)+1</f>
        <v>686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194"/>
      <c r="W2" s="194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  <c r="AN2" s="56"/>
      <c r="AO2" s="56"/>
      <c r="AP2" s="56"/>
      <c r="AQ2" s="56"/>
      <c r="AR2" s="56"/>
      <c r="AS2" s="56"/>
      <c r="AT2" s="56"/>
    </row>
    <row r="3" spans="1:46" x14ac:dyDescent="0.3">
      <c r="A3" s="12" t="s">
        <v>1917</v>
      </c>
      <c r="B3" s="12" t="s">
        <v>351</v>
      </c>
      <c r="C3" s="12" t="s">
        <v>77</v>
      </c>
      <c r="D3" s="12" t="s">
        <v>36</v>
      </c>
      <c r="E3" s="43">
        <v>1</v>
      </c>
      <c r="F3" s="8" t="s">
        <v>941</v>
      </c>
      <c r="G3" s="9" t="s">
        <v>942</v>
      </c>
      <c r="H3" s="240">
        <v>37014</v>
      </c>
      <c r="I3" s="326">
        <v>782</v>
      </c>
      <c r="J3" s="326">
        <f>SUM(K3,L3)</f>
        <v>782</v>
      </c>
      <c r="K3" s="317">
        <v>217</v>
      </c>
      <c r="L3" s="276">
        <f t="shared" ref="L3:L47" si="0">SUM(M3:N3)</f>
        <v>565</v>
      </c>
      <c r="M3" s="277"/>
      <c r="N3" s="246">
        <f t="shared" ref="N3:N47" si="1">SUM(O3:S3)</f>
        <v>565</v>
      </c>
      <c r="O3" s="140">
        <f>IFERROR(LARGE(T3:Z3, 1),0)</f>
        <v>195</v>
      </c>
      <c r="P3" s="141">
        <f t="shared" ref="P3:P47" si="2">IFERROR(LARGE(T3:Z3, 2),0)</f>
        <v>150</v>
      </c>
      <c r="Q3" s="142">
        <f t="shared" ref="Q3:Q47" si="3">IFERROR(LARGE(AA3:AF3,1),0)</f>
        <v>95</v>
      </c>
      <c r="R3" s="142">
        <f t="shared" ref="R3:R47" si="4">IFERROR(LARGE(AA3:AF3,2),0)</f>
        <v>95</v>
      </c>
      <c r="S3" s="144">
        <f t="shared" ref="S3:S47" si="5">IFERROR(LARGE(AA3:AF3,3),0)</f>
        <v>30</v>
      </c>
      <c r="T3" s="62"/>
      <c r="U3" s="10">
        <v>95</v>
      </c>
      <c r="V3" s="195"/>
      <c r="W3" s="195">
        <v>150</v>
      </c>
      <c r="X3" s="283">
        <v>30</v>
      </c>
      <c r="Y3" s="10">
        <v>195</v>
      </c>
      <c r="Z3" s="138">
        <v>95</v>
      </c>
      <c r="AA3" s="108">
        <f t="shared" ref="AA3:AA47" si="6">IFERROR(LARGE($T3:$Z3,3), 0)</f>
        <v>95</v>
      </c>
      <c r="AB3" s="109">
        <f t="shared" ref="AB3:AB47" si="7">IFERROR(LARGE($T3:$Z3,4),)</f>
        <v>95</v>
      </c>
      <c r="AC3" s="109">
        <f t="shared" ref="AC3:AC47" si="8">IFERROR(LARGE($T3:$Z3,5),0)</f>
        <v>30</v>
      </c>
      <c r="AD3" s="109">
        <f>IFERROR(LARGE($AG3:AT3,1),0)</f>
        <v>0</v>
      </c>
      <c r="AE3" s="109">
        <f>IFERROR(LARGE($AG3:AT3,2),0)</f>
        <v>0</v>
      </c>
      <c r="AF3" s="109">
        <f>IFERROR(LARGE($AG3:AT3,3),0)</f>
        <v>0</v>
      </c>
      <c r="AG3" s="62"/>
      <c r="AH3" s="10"/>
      <c r="AI3" s="10"/>
      <c r="AJ3" s="10"/>
      <c r="AK3" s="10"/>
      <c r="AL3" s="10"/>
      <c r="AM3" s="182"/>
      <c r="AN3" s="10"/>
      <c r="AO3" s="10">
        <v>0</v>
      </c>
      <c r="AP3" s="10"/>
      <c r="AQ3" s="10"/>
      <c r="AR3" s="10"/>
      <c r="AS3" s="10"/>
      <c r="AT3" s="10"/>
    </row>
    <row r="4" spans="1:46" x14ac:dyDescent="0.3">
      <c r="A4" s="12" t="s">
        <v>1907</v>
      </c>
      <c r="B4" s="12" t="s">
        <v>341</v>
      </c>
      <c r="C4" s="12" t="s">
        <v>179</v>
      </c>
      <c r="D4" s="12" t="s">
        <v>37</v>
      </c>
      <c r="E4" s="43">
        <v>2</v>
      </c>
      <c r="F4" s="8" t="s">
        <v>226</v>
      </c>
      <c r="G4" s="9" t="s">
        <v>257</v>
      </c>
      <c r="H4" s="240">
        <v>36932</v>
      </c>
      <c r="I4" s="326">
        <v>775</v>
      </c>
      <c r="J4" s="326">
        <f>SUM(K4,L4)</f>
        <v>775</v>
      </c>
      <c r="K4" s="317">
        <v>380</v>
      </c>
      <c r="L4" s="276">
        <f t="shared" si="0"/>
        <v>395</v>
      </c>
      <c r="M4" s="277"/>
      <c r="N4" s="246">
        <f t="shared" si="1"/>
        <v>395</v>
      </c>
      <c r="O4" s="140">
        <f>IFERROR(LARGE(T4:Z4, 1),0)</f>
        <v>150</v>
      </c>
      <c r="P4" s="141">
        <f t="shared" si="2"/>
        <v>150</v>
      </c>
      <c r="Q4" s="142">
        <f t="shared" si="3"/>
        <v>95</v>
      </c>
      <c r="R4" s="142">
        <f t="shared" si="4"/>
        <v>0</v>
      </c>
      <c r="S4" s="144">
        <f t="shared" si="5"/>
        <v>0</v>
      </c>
      <c r="T4" s="75">
        <v>95</v>
      </c>
      <c r="U4" s="10"/>
      <c r="V4" s="195"/>
      <c r="W4" s="195">
        <v>150</v>
      </c>
      <c r="X4" s="283">
        <v>150</v>
      </c>
      <c r="Y4" s="10"/>
      <c r="Z4" s="138"/>
      <c r="AA4" s="108">
        <f t="shared" si="6"/>
        <v>95</v>
      </c>
      <c r="AB4" s="109">
        <f t="shared" si="7"/>
        <v>0</v>
      </c>
      <c r="AC4" s="109">
        <f t="shared" si="8"/>
        <v>0</v>
      </c>
      <c r="AD4" s="109">
        <f>IFERROR(LARGE($AG4:AT4,1),0)</f>
        <v>0</v>
      </c>
      <c r="AE4" s="109">
        <f>IFERROR(LARGE($AG4:AT4,2),0)</f>
        <v>0</v>
      </c>
      <c r="AF4" s="109">
        <f>IFERROR(LARGE($AG4:AT4,3),0)</f>
        <v>0</v>
      </c>
      <c r="AG4" s="62"/>
      <c r="AH4" s="10"/>
      <c r="AI4" s="10"/>
      <c r="AJ4" s="10"/>
      <c r="AK4" s="10"/>
      <c r="AL4" s="10"/>
      <c r="AM4" s="182"/>
      <c r="AN4" s="10"/>
      <c r="AO4" s="10"/>
      <c r="AP4" s="10"/>
      <c r="AQ4" s="10"/>
      <c r="AR4" s="10"/>
      <c r="AS4" s="10"/>
      <c r="AT4" s="10"/>
    </row>
    <row r="5" spans="1:46" x14ac:dyDescent="0.3">
      <c r="A5" s="12" t="s">
        <v>3120</v>
      </c>
      <c r="B5" s="549" t="s">
        <v>3121</v>
      </c>
      <c r="C5" s="12" t="s">
        <v>1210</v>
      </c>
      <c r="D5" s="12" t="s">
        <v>41</v>
      </c>
      <c r="E5" s="43">
        <v>3</v>
      </c>
      <c r="F5" s="8" t="s">
        <v>221</v>
      </c>
      <c r="G5" s="9" t="s">
        <v>3122</v>
      </c>
      <c r="H5" s="240">
        <v>36929</v>
      </c>
      <c r="I5" s="326">
        <v>103</v>
      </c>
      <c r="J5" s="326">
        <v>103</v>
      </c>
      <c r="K5" s="317">
        <f>0.5*(L5)</f>
        <v>102.5</v>
      </c>
      <c r="L5" s="321">
        <f t="shared" si="0"/>
        <v>205</v>
      </c>
      <c r="M5" s="10"/>
      <c r="N5" s="555">
        <f t="shared" si="1"/>
        <v>205</v>
      </c>
      <c r="O5" s="528">
        <f>IFERROR(LARGE($T5:Z5, 1),0)</f>
        <v>150</v>
      </c>
      <c r="P5" s="512">
        <f t="shared" si="2"/>
        <v>45</v>
      </c>
      <c r="Q5" s="513">
        <f t="shared" si="3"/>
        <v>10</v>
      </c>
      <c r="R5" s="513">
        <f t="shared" si="4"/>
        <v>0</v>
      </c>
      <c r="S5" s="514">
        <f t="shared" si="5"/>
        <v>0</v>
      </c>
      <c r="T5" s="515">
        <v>10</v>
      </c>
      <c r="U5" s="551">
        <v>45</v>
      </c>
      <c r="V5" s="552">
        <v>150</v>
      </c>
      <c r="W5" s="552"/>
      <c r="X5" s="518">
        <v>0</v>
      </c>
      <c r="Y5" s="516"/>
      <c r="Z5" s="531"/>
      <c r="AA5" s="521">
        <f t="shared" si="6"/>
        <v>10</v>
      </c>
      <c r="AB5" s="522">
        <f t="shared" si="7"/>
        <v>0</v>
      </c>
      <c r="AC5" s="522">
        <f t="shared" si="8"/>
        <v>0</v>
      </c>
      <c r="AD5" s="522">
        <f>IFERROR(LARGE($AG5:AR5,1),0)</f>
        <v>0</v>
      </c>
      <c r="AE5" s="522">
        <f>IFERROR(LARGE($AG5:AR5,2),0)</f>
        <v>0</v>
      </c>
      <c r="AF5" s="522">
        <f>IFERROR(LARGE($AG5:AR5,3),0)</f>
        <v>0</v>
      </c>
      <c r="AG5" s="556"/>
      <c r="AH5" s="79"/>
      <c r="AI5" s="79"/>
      <c r="AJ5" s="79"/>
      <c r="AK5" s="79"/>
      <c r="AL5" s="523"/>
      <c r="AM5" s="557"/>
      <c r="AN5" s="523"/>
      <c r="AO5" s="523"/>
      <c r="AP5" s="523"/>
      <c r="AQ5" s="523"/>
      <c r="AR5" s="523"/>
      <c r="AS5" s="10"/>
      <c r="AT5" s="10"/>
    </row>
    <row r="6" spans="1:46" x14ac:dyDescent="0.3">
      <c r="A6" s="12" t="s">
        <v>1909</v>
      </c>
      <c r="B6" s="12" t="s">
        <v>455</v>
      </c>
      <c r="C6" s="12" t="s">
        <v>456</v>
      </c>
      <c r="D6" s="12" t="s">
        <v>46</v>
      </c>
      <c r="E6" s="43">
        <v>4</v>
      </c>
      <c r="F6" s="8" t="s">
        <v>249</v>
      </c>
      <c r="G6" s="9" t="s">
        <v>671</v>
      </c>
      <c r="H6" s="240">
        <v>36385</v>
      </c>
      <c r="I6" s="326">
        <v>290</v>
      </c>
      <c r="J6" s="326">
        <f t="shared" ref="J6:J16" si="9">SUM(K6,L6)</f>
        <v>290</v>
      </c>
      <c r="K6" s="311"/>
      <c r="L6" s="276">
        <f t="shared" si="0"/>
        <v>290</v>
      </c>
      <c r="M6" s="277">
        <v>30</v>
      </c>
      <c r="N6" s="246">
        <f t="shared" si="1"/>
        <v>260</v>
      </c>
      <c r="O6" s="140">
        <f t="shared" ref="O6:O16" si="10">IFERROR(LARGE(T6:Z6, 1),0)</f>
        <v>150</v>
      </c>
      <c r="P6" s="141">
        <f t="shared" si="2"/>
        <v>65</v>
      </c>
      <c r="Q6" s="142">
        <f t="shared" si="3"/>
        <v>45</v>
      </c>
      <c r="R6" s="142">
        <f t="shared" si="4"/>
        <v>0</v>
      </c>
      <c r="S6" s="144">
        <f t="shared" si="5"/>
        <v>0</v>
      </c>
      <c r="T6" s="75">
        <v>0</v>
      </c>
      <c r="U6" s="10">
        <v>45</v>
      </c>
      <c r="V6" s="195">
        <v>150</v>
      </c>
      <c r="W6" s="195"/>
      <c r="X6" s="283">
        <v>0</v>
      </c>
      <c r="Y6" s="10">
        <v>65</v>
      </c>
      <c r="Z6" s="138"/>
      <c r="AA6" s="108">
        <f t="shared" si="6"/>
        <v>45</v>
      </c>
      <c r="AB6" s="109">
        <f t="shared" si="7"/>
        <v>0</v>
      </c>
      <c r="AC6" s="109">
        <f t="shared" si="8"/>
        <v>0</v>
      </c>
      <c r="AD6" s="109">
        <f>IFERROR(LARGE($AG6:AT6,1),0)</f>
        <v>0</v>
      </c>
      <c r="AE6" s="109">
        <f>IFERROR(LARGE($AG6:AT6,2),0)</f>
        <v>0</v>
      </c>
      <c r="AF6" s="109">
        <f>IFERROR(LARGE($AG6:AT6,3),0)</f>
        <v>0</v>
      </c>
      <c r="AG6" s="62"/>
      <c r="AH6" s="10"/>
      <c r="AI6" s="10"/>
      <c r="AJ6" s="10"/>
      <c r="AK6" s="10"/>
      <c r="AL6" s="10"/>
      <c r="AM6" s="182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1916</v>
      </c>
      <c r="B7" s="12" t="s">
        <v>434</v>
      </c>
      <c r="C7" s="12" t="s">
        <v>26</v>
      </c>
      <c r="D7" s="12" t="s">
        <v>40</v>
      </c>
      <c r="E7" s="43">
        <v>5</v>
      </c>
      <c r="F7" s="8" t="s">
        <v>224</v>
      </c>
      <c r="G7" s="9" t="s">
        <v>940</v>
      </c>
      <c r="H7" s="240">
        <v>37154</v>
      </c>
      <c r="I7" s="326">
        <v>793</v>
      </c>
      <c r="J7" s="326">
        <f t="shared" si="9"/>
        <v>793</v>
      </c>
      <c r="K7" s="317">
        <v>278</v>
      </c>
      <c r="L7" s="276">
        <f t="shared" si="0"/>
        <v>515</v>
      </c>
      <c r="M7" s="277"/>
      <c r="N7" s="246">
        <f t="shared" si="1"/>
        <v>515</v>
      </c>
      <c r="O7" s="140">
        <f t="shared" si="10"/>
        <v>150</v>
      </c>
      <c r="P7" s="141">
        <f t="shared" si="2"/>
        <v>145</v>
      </c>
      <c r="Q7" s="142">
        <f t="shared" si="3"/>
        <v>95</v>
      </c>
      <c r="R7" s="142">
        <f t="shared" si="4"/>
        <v>95</v>
      </c>
      <c r="S7" s="144">
        <f t="shared" si="5"/>
        <v>30</v>
      </c>
      <c r="T7" s="62"/>
      <c r="U7" s="10">
        <v>95</v>
      </c>
      <c r="V7" s="195"/>
      <c r="W7" s="195">
        <v>150</v>
      </c>
      <c r="X7" s="283">
        <v>30</v>
      </c>
      <c r="Y7" s="10">
        <v>145</v>
      </c>
      <c r="Z7" s="138">
        <v>95</v>
      </c>
      <c r="AA7" s="108">
        <f t="shared" si="6"/>
        <v>95</v>
      </c>
      <c r="AB7" s="109">
        <f t="shared" si="7"/>
        <v>95</v>
      </c>
      <c r="AC7" s="109">
        <f t="shared" si="8"/>
        <v>30</v>
      </c>
      <c r="AD7" s="109">
        <f>IFERROR(LARGE($AG7:AT7,1),0)</f>
        <v>0</v>
      </c>
      <c r="AE7" s="109">
        <f>IFERROR(LARGE($AG7:AT7,2),0)</f>
        <v>0</v>
      </c>
      <c r="AF7" s="109">
        <f>IFERROR(LARGE($AG7:AT7,3),0)</f>
        <v>0</v>
      </c>
      <c r="AG7" s="62"/>
      <c r="AH7" s="10"/>
      <c r="AI7" s="10"/>
      <c r="AJ7" s="10"/>
      <c r="AK7" s="10"/>
      <c r="AL7" s="10"/>
      <c r="AM7" s="182"/>
      <c r="AN7" s="10"/>
      <c r="AO7" s="10"/>
      <c r="AP7" s="10"/>
      <c r="AQ7" s="10"/>
      <c r="AR7" s="10"/>
      <c r="AS7" s="10"/>
      <c r="AT7" s="10"/>
    </row>
    <row r="8" spans="1:46" x14ac:dyDescent="0.3">
      <c r="A8" s="11"/>
      <c r="B8" s="11"/>
      <c r="C8" s="11"/>
      <c r="D8" s="11" t="s">
        <v>37</v>
      </c>
      <c r="E8" s="43">
        <v>6</v>
      </c>
      <c r="F8" s="8" t="s">
        <v>244</v>
      </c>
      <c r="G8" s="9" t="s">
        <v>1193</v>
      </c>
      <c r="H8" s="240">
        <v>36804</v>
      </c>
      <c r="I8" s="326">
        <v>10</v>
      </c>
      <c r="J8" s="326">
        <f t="shared" si="9"/>
        <v>10</v>
      </c>
      <c r="K8" s="330"/>
      <c r="L8" s="276">
        <f t="shared" si="0"/>
        <v>10</v>
      </c>
      <c r="M8" s="277">
        <v>10</v>
      </c>
      <c r="N8" s="246">
        <f t="shared" si="1"/>
        <v>0</v>
      </c>
      <c r="O8" s="140">
        <f t="shared" si="10"/>
        <v>0</v>
      </c>
      <c r="P8" s="141">
        <f t="shared" si="2"/>
        <v>0</v>
      </c>
      <c r="Q8" s="142">
        <f t="shared" si="3"/>
        <v>0</v>
      </c>
      <c r="R8" s="142">
        <f t="shared" si="4"/>
        <v>0</v>
      </c>
      <c r="S8" s="144">
        <f t="shared" si="5"/>
        <v>0</v>
      </c>
      <c r="T8" s="10"/>
      <c r="U8" s="10"/>
      <c r="V8" s="195"/>
      <c r="W8" s="195"/>
      <c r="X8" s="283"/>
      <c r="Y8" s="10"/>
      <c r="Z8" s="138"/>
      <c r="AA8" s="109">
        <f t="shared" si="6"/>
        <v>0</v>
      </c>
      <c r="AB8" s="109">
        <f t="shared" si="7"/>
        <v>0</v>
      </c>
      <c r="AC8" s="109">
        <f t="shared" si="8"/>
        <v>0</v>
      </c>
      <c r="AD8" s="109">
        <f>IFERROR(LARGE($AG8:AT8,1),0)</f>
        <v>0</v>
      </c>
      <c r="AE8" s="109">
        <f>IFERROR(LARGE($AG8:AT8,2),0)</f>
        <v>0</v>
      </c>
      <c r="AF8" s="109">
        <f>IFERROR(LARGE($AG8:AT8,3),0)</f>
        <v>0</v>
      </c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2"/>
      <c r="B9" s="12"/>
      <c r="C9" s="12"/>
      <c r="D9" s="12" t="s">
        <v>40</v>
      </c>
      <c r="E9" s="43">
        <v>7</v>
      </c>
      <c r="F9" s="8" t="s">
        <v>916</v>
      </c>
      <c r="G9" s="9" t="s">
        <v>2053</v>
      </c>
      <c r="H9" s="240">
        <v>36173</v>
      </c>
      <c r="I9" s="326">
        <v>100</v>
      </c>
      <c r="J9" s="326">
        <f t="shared" si="9"/>
        <v>100</v>
      </c>
      <c r="K9" s="311"/>
      <c r="L9" s="276">
        <f t="shared" si="0"/>
        <v>100</v>
      </c>
      <c r="M9" s="277">
        <v>100</v>
      </c>
      <c r="N9" s="246">
        <f t="shared" si="1"/>
        <v>0</v>
      </c>
      <c r="O9" s="140">
        <f t="shared" si="10"/>
        <v>0</v>
      </c>
      <c r="P9" s="141">
        <f t="shared" si="2"/>
        <v>0</v>
      </c>
      <c r="Q9" s="142">
        <f t="shared" si="3"/>
        <v>0</v>
      </c>
      <c r="R9" s="142">
        <f t="shared" si="4"/>
        <v>0</v>
      </c>
      <c r="S9" s="144">
        <f t="shared" si="5"/>
        <v>0</v>
      </c>
      <c r="T9" s="61"/>
      <c r="U9" s="10"/>
      <c r="V9" s="195"/>
      <c r="W9" s="195"/>
      <c r="X9" s="283"/>
      <c r="Y9" s="10"/>
      <c r="Z9" s="138"/>
      <c r="AA9" s="109">
        <f t="shared" si="6"/>
        <v>0</v>
      </c>
      <c r="AB9" s="109">
        <f t="shared" si="7"/>
        <v>0</v>
      </c>
      <c r="AC9" s="109">
        <f t="shared" si="8"/>
        <v>0</v>
      </c>
      <c r="AD9" s="109">
        <f>IFERROR(LARGE($AG9:AT9,1),0)</f>
        <v>0</v>
      </c>
      <c r="AE9" s="109">
        <f>IFERROR(LARGE($AG9:AT9,2),0)</f>
        <v>0</v>
      </c>
      <c r="AF9" s="109">
        <f>IFERROR(LARGE($AG9:AT9,3),0)</f>
        <v>0</v>
      </c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1914</v>
      </c>
      <c r="B10" s="12"/>
      <c r="C10" s="12" t="s">
        <v>511</v>
      </c>
      <c r="D10" s="12" t="s">
        <v>40</v>
      </c>
      <c r="E10" s="43">
        <v>8</v>
      </c>
      <c r="F10" s="8" t="s">
        <v>946</v>
      </c>
      <c r="G10" s="9" t="s">
        <v>1187</v>
      </c>
      <c r="H10" s="240">
        <v>36286</v>
      </c>
      <c r="I10" s="326">
        <v>150</v>
      </c>
      <c r="J10" s="326">
        <f t="shared" si="9"/>
        <v>150</v>
      </c>
      <c r="K10" s="311"/>
      <c r="L10" s="276">
        <f t="shared" si="0"/>
        <v>150</v>
      </c>
      <c r="M10" s="277"/>
      <c r="N10" s="246">
        <f t="shared" si="1"/>
        <v>150</v>
      </c>
      <c r="O10" s="140">
        <f t="shared" si="10"/>
        <v>150</v>
      </c>
      <c r="P10" s="141">
        <f t="shared" si="2"/>
        <v>0</v>
      </c>
      <c r="Q10" s="142">
        <f t="shared" si="3"/>
        <v>0</v>
      </c>
      <c r="R10" s="142">
        <f t="shared" si="4"/>
        <v>0</v>
      </c>
      <c r="S10" s="144">
        <f t="shared" si="5"/>
        <v>0</v>
      </c>
      <c r="T10" s="62"/>
      <c r="U10" s="84"/>
      <c r="V10" s="195">
        <v>150</v>
      </c>
      <c r="W10" s="195"/>
      <c r="X10" s="283">
        <v>0</v>
      </c>
      <c r="Y10" s="10"/>
      <c r="Z10" s="138"/>
      <c r="AA10" s="108">
        <f t="shared" si="6"/>
        <v>0</v>
      </c>
      <c r="AB10" s="109">
        <f t="shared" si="7"/>
        <v>0</v>
      </c>
      <c r="AC10" s="109">
        <f t="shared" si="8"/>
        <v>0</v>
      </c>
      <c r="AD10" s="109">
        <f>IFERROR(LARGE($AG10:AT10,1),0)</f>
        <v>0</v>
      </c>
      <c r="AE10" s="109">
        <f>IFERROR(LARGE($AG10:AT10,2),0)</f>
        <v>0</v>
      </c>
      <c r="AF10" s="109">
        <f>IFERROR(LARGE($AG10:AT10,3),0)</f>
        <v>0</v>
      </c>
      <c r="AG10" s="62"/>
      <c r="AH10" s="10"/>
      <c r="AI10" s="10"/>
      <c r="AJ10" s="10"/>
      <c r="AK10" s="10"/>
      <c r="AL10" s="10"/>
      <c r="AM10" s="182"/>
      <c r="AN10" s="10"/>
      <c r="AO10" s="10"/>
      <c r="AP10" s="10"/>
      <c r="AQ10" s="10"/>
      <c r="AR10" s="10"/>
      <c r="AS10" s="10"/>
      <c r="AT10" s="10"/>
    </row>
    <row r="11" spans="1:46" x14ac:dyDescent="0.3">
      <c r="A11" s="11"/>
      <c r="B11" s="11"/>
      <c r="C11" s="11"/>
      <c r="D11" s="11" t="s">
        <v>36</v>
      </c>
      <c r="E11" s="43">
        <v>9</v>
      </c>
      <c r="F11" s="8" t="s">
        <v>927</v>
      </c>
      <c r="G11" s="9" t="s">
        <v>2058</v>
      </c>
      <c r="H11" s="240">
        <v>36828</v>
      </c>
      <c r="I11" s="326">
        <v>10</v>
      </c>
      <c r="J11" s="326">
        <f t="shared" si="9"/>
        <v>10</v>
      </c>
      <c r="K11" s="330"/>
      <c r="L11" s="276">
        <f t="shared" si="0"/>
        <v>10</v>
      </c>
      <c r="M11" s="277">
        <v>10</v>
      </c>
      <c r="N11" s="246">
        <f t="shared" si="1"/>
        <v>0</v>
      </c>
      <c r="O11" s="140">
        <f t="shared" si="10"/>
        <v>0</v>
      </c>
      <c r="P11" s="141">
        <f t="shared" si="2"/>
        <v>0</v>
      </c>
      <c r="Q11" s="142">
        <f t="shared" si="3"/>
        <v>0</v>
      </c>
      <c r="R11" s="142">
        <f t="shared" si="4"/>
        <v>0</v>
      </c>
      <c r="S11" s="144">
        <f t="shared" si="5"/>
        <v>0</v>
      </c>
      <c r="T11" s="75"/>
      <c r="U11" s="10"/>
      <c r="V11" s="195"/>
      <c r="W11" s="195"/>
      <c r="X11" s="283"/>
      <c r="Y11" s="10"/>
      <c r="Z11" s="138"/>
      <c r="AA11" s="108">
        <f t="shared" si="6"/>
        <v>0</v>
      </c>
      <c r="AB11" s="109">
        <f t="shared" si="7"/>
        <v>0</v>
      </c>
      <c r="AC11" s="109">
        <f t="shared" si="8"/>
        <v>0</v>
      </c>
      <c r="AD11" s="109">
        <f>IFERROR(LARGE($AG11:AT11,1),0)</f>
        <v>0</v>
      </c>
      <c r="AE11" s="109">
        <f>IFERROR(LARGE($AG11:AT11,2),0)</f>
        <v>0</v>
      </c>
      <c r="AF11" s="109">
        <f>IFERROR(LARGE($AG11:AT11,3),0)</f>
        <v>0</v>
      </c>
      <c r="AG11" s="62"/>
      <c r="AH11" s="10"/>
      <c r="AI11" s="10"/>
      <c r="AJ11" s="10"/>
      <c r="AK11" s="10"/>
      <c r="AL11" s="10"/>
      <c r="AM11" s="182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1906</v>
      </c>
      <c r="B12" s="12" t="s">
        <v>360</v>
      </c>
      <c r="C12" s="12" t="s">
        <v>66</v>
      </c>
      <c r="D12" s="12" t="s">
        <v>37</v>
      </c>
      <c r="E12" s="43">
        <v>10</v>
      </c>
      <c r="F12" s="8" t="s">
        <v>225</v>
      </c>
      <c r="G12" s="9" t="s">
        <v>666</v>
      </c>
      <c r="H12" s="240">
        <v>36732</v>
      </c>
      <c r="I12" s="326">
        <v>725</v>
      </c>
      <c r="J12" s="326">
        <f t="shared" si="9"/>
        <v>725</v>
      </c>
      <c r="K12" s="311"/>
      <c r="L12" s="276">
        <f t="shared" si="0"/>
        <v>725</v>
      </c>
      <c r="M12" s="277">
        <v>40</v>
      </c>
      <c r="N12" s="246">
        <f t="shared" si="1"/>
        <v>685</v>
      </c>
      <c r="O12" s="140">
        <f t="shared" si="10"/>
        <v>195</v>
      </c>
      <c r="P12" s="141">
        <f t="shared" si="2"/>
        <v>195</v>
      </c>
      <c r="Q12" s="142">
        <f t="shared" si="3"/>
        <v>150</v>
      </c>
      <c r="R12" s="142">
        <f t="shared" si="4"/>
        <v>145</v>
      </c>
      <c r="S12" s="144">
        <f t="shared" si="5"/>
        <v>0</v>
      </c>
      <c r="T12" s="75">
        <v>145</v>
      </c>
      <c r="U12" s="10">
        <v>195</v>
      </c>
      <c r="V12" s="195"/>
      <c r="W12" s="195">
        <v>150</v>
      </c>
      <c r="X12" s="283">
        <v>0</v>
      </c>
      <c r="Y12" s="10"/>
      <c r="Z12" s="138">
        <v>195</v>
      </c>
      <c r="AA12" s="108">
        <f t="shared" si="6"/>
        <v>150</v>
      </c>
      <c r="AB12" s="109">
        <f t="shared" si="7"/>
        <v>145</v>
      </c>
      <c r="AC12" s="109">
        <f t="shared" si="8"/>
        <v>0</v>
      </c>
      <c r="AD12" s="109">
        <f>IFERROR(LARGE($AG12:AT12,1),0)</f>
        <v>0</v>
      </c>
      <c r="AE12" s="109">
        <f>IFERROR(LARGE($AG12:AT12,2),0)</f>
        <v>0</v>
      </c>
      <c r="AF12" s="109">
        <f>IFERROR(LARGE($AG12:AT12,3),0)</f>
        <v>0</v>
      </c>
      <c r="AG12" s="62"/>
      <c r="AH12" s="10"/>
      <c r="AI12" s="10">
        <v>0</v>
      </c>
      <c r="AJ12" s="10"/>
      <c r="AK12" s="10"/>
      <c r="AL12" s="10"/>
      <c r="AM12" s="182"/>
      <c r="AN12" s="10"/>
      <c r="AO12" s="10"/>
      <c r="AP12" s="10"/>
      <c r="AQ12" s="10"/>
      <c r="AR12" s="10"/>
      <c r="AS12" s="10"/>
      <c r="AT12" s="10"/>
    </row>
    <row r="13" spans="1:46" x14ac:dyDescent="0.3">
      <c r="A13" s="12" t="s">
        <v>1915</v>
      </c>
      <c r="B13" s="12" t="s">
        <v>340</v>
      </c>
      <c r="C13" s="12" t="s">
        <v>18</v>
      </c>
      <c r="D13" s="12" t="s">
        <v>37</v>
      </c>
      <c r="E13" s="43">
        <v>11</v>
      </c>
      <c r="F13" s="8" t="s">
        <v>224</v>
      </c>
      <c r="G13" s="9" t="s">
        <v>571</v>
      </c>
      <c r="H13" s="240">
        <v>36589</v>
      </c>
      <c r="I13" s="326">
        <v>225</v>
      </c>
      <c r="J13" s="326">
        <f t="shared" si="9"/>
        <v>225</v>
      </c>
      <c r="K13" s="311"/>
      <c r="L13" s="276">
        <f t="shared" si="0"/>
        <v>225</v>
      </c>
      <c r="M13" s="277">
        <v>80</v>
      </c>
      <c r="N13" s="246">
        <f t="shared" si="1"/>
        <v>145</v>
      </c>
      <c r="O13" s="140">
        <f t="shared" si="10"/>
        <v>145</v>
      </c>
      <c r="P13" s="141">
        <f t="shared" si="2"/>
        <v>0</v>
      </c>
      <c r="Q13" s="142">
        <f t="shared" si="3"/>
        <v>0</v>
      </c>
      <c r="R13" s="142">
        <f t="shared" si="4"/>
        <v>0</v>
      </c>
      <c r="S13" s="144">
        <f t="shared" si="5"/>
        <v>0</v>
      </c>
      <c r="T13" s="62"/>
      <c r="U13" s="10">
        <v>145</v>
      </c>
      <c r="V13" s="195"/>
      <c r="W13" s="195"/>
      <c r="X13" s="283"/>
      <c r="Y13" s="10"/>
      <c r="Z13" s="138"/>
      <c r="AA13" s="108">
        <f t="shared" si="6"/>
        <v>0</v>
      </c>
      <c r="AB13" s="109">
        <f t="shared" si="7"/>
        <v>0</v>
      </c>
      <c r="AC13" s="109">
        <f t="shared" si="8"/>
        <v>0</v>
      </c>
      <c r="AD13" s="109">
        <f>IFERROR(LARGE($AG13:AT13,1),0)</f>
        <v>0</v>
      </c>
      <c r="AE13" s="109">
        <f>IFERROR(LARGE($AG13:AT13,2),0)</f>
        <v>0</v>
      </c>
      <c r="AF13" s="109">
        <f>IFERROR(LARGE($AG13:AT13,3),0)</f>
        <v>0</v>
      </c>
      <c r="AG13" s="62"/>
      <c r="AH13" s="10"/>
      <c r="AI13" s="10">
        <v>0</v>
      </c>
      <c r="AJ13" s="10"/>
      <c r="AK13" s="10"/>
      <c r="AL13" s="10"/>
      <c r="AM13" s="182"/>
      <c r="AN13" s="10"/>
      <c r="AO13" s="10"/>
      <c r="AP13" s="10"/>
      <c r="AQ13" s="10"/>
      <c r="AR13" s="10"/>
      <c r="AS13" s="10"/>
      <c r="AT13" s="10"/>
    </row>
    <row r="14" spans="1:46" x14ac:dyDescent="0.3">
      <c r="A14" s="12" t="s">
        <v>1908</v>
      </c>
      <c r="B14" s="12" t="s">
        <v>382</v>
      </c>
      <c r="C14" s="12" t="s">
        <v>115</v>
      </c>
      <c r="D14" s="12" t="s">
        <v>1077</v>
      </c>
      <c r="E14" s="43">
        <v>12</v>
      </c>
      <c r="F14" s="8" t="s">
        <v>669</v>
      </c>
      <c r="G14" s="9" t="s">
        <v>670</v>
      </c>
      <c r="H14" s="240">
        <v>36656</v>
      </c>
      <c r="I14" s="326">
        <v>205</v>
      </c>
      <c r="J14" s="326">
        <f t="shared" si="9"/>
        <v>205</v>
      </c>
      <c r="K14" s="311"/>
      <c r="L14" s="276">
        <f t="shared" si="0"/>
        <v>205</v>
      </c>
      <c r="M14" s="277">
        <v>10</v>
      </c>
      <c r="N14" s="246">
        <f t="shared" si="1"/>
        <v>195</v>
      </c>
      <c r="O14" s="140">
        <f t="shared" si="10"/>
        <v>150</v>
      </c>
      <c r="P14" s="141">
        <f t="shared" si="2"/>
        <v>45</v>
      </c>
      <c r="Q14" s="142">
        <f t="shared" si="3"/>
        <v>0</v>
      </c>
      <c r="R14" s="142">
        <f t="shared" si="4"/>
        <v>0</v>
      </c>
      <c r="S14" s="144">
        <f t="shared" si="5"/>
        <v>0</v>
      </c>
      <c r="T14" s="75">
        <v>45</v>
      </c>
      <c r="U14" s="84">
        <v>0</v>
      </c>
      <c r="V14" s="195">
        <v>150</v>
      </c>
      <c r="W14" s="195"/>
      <c r="X14" s="283"/>
      <c r="Y14" s="10"/>
      <c r="Z14" s="138"/>
      <c r="AA14" s="108">
        <f t="shared" si="6"/>
        <v>0</v>
      </c>
      <c r="AB14" s="109">
        <f t="shared" si="7"/>
        <v>0</v>
      </c>
      <c r="AC14" s="109">
        <f t="shared" si="8"/>
        <v>0</v>
      </c>
      <c r="AD14" s="109">
        <f>IFERROR(LARGE($AG14:AT14,1),0)</f>
        <v>0</v>
      </c>
      <c r="AE14" s="109">
        <f>IFERROR(LARGE($AG14:AT14,2),0)</f>
        <v>0</v>
      </c>
      <c r="AF14" s="109">
        <f>IFERROR(LARGE($AG14:AT14,3),0)</f>
        <v>0</v>
      </c>
      <c r="AG14" s="62"/>
      <c r="AH14" s="10"/>
      <c r="AI14" s="10"/>
      <c r="AJ14" s="10"/>
      <c r="AK14" s="10"/>
      <c r="AL14" s="10"/>
      <c r="AM14" s="182"/>
      <c r="AN14" s="10"/>
      <c r="AO14" s="10"/>
      <c r="AP14" s="10"/>
      <c r="AQ14" s="10"/>
      <c r="AR14" s="10"/>
      <c r="AS14" s="10"/>
      <c r="AT14" s="10"/>
    </row>
    <row r="15" spans="1:46" x14ac:dyDescent="0.3">
      <c r="A15" s="12" t="s">
        <v>1920</v>
      </c>
      <c r="B15" s="12" t="s">
        <v>417</v>
      </c>
      <c r="C15" s="12" t="s">
        <v>70</v>
      </c>
      <c r="D15" s="12" t="s">
        <v>46</v>
      </c>
      <c r="E15" s="43">
        <v>13</v>
      </c>
      <c r="F15" s="8" t="s">
        <v>946</v>
      </c>
      <c r="G15" s="9" t="s">
        <v>947</v>
      </c>
      <c r="H15" s="240">
        <v>36589</v>
      </c>
      <c r="I15" s="326">
        <v>120</v>
      </c>
      <c r="J15" s="326">
        <f t="shared" si="9"/>
        <v>120</v>
      </c>
      <c r="K15" s="311"/>
      <c r="L15" s="276">
        <f t="shared" si="0"/>
        <v>120</v>
      </c>
      <c r="M15" s="277">
        <v>10</v>
      </c>
      <c r="N15" s="246">
        <f t="shared" si="1"/>
        <v>110</v>
      </c>
      <c r="O15" s="140">
        <f t="shared" si="10"/>
        <v>110</v>
      </c>
      <c r="P15" s="141">
        <f t="shared" si="2"/>
        <v>0</v>
      </c>
      <c r="Q15" s="142">
        <f t="shared" si="3"/>
        <v>0</v>
      </c>
      <c r="R15" s="142">
        <f t="shared" si="4"/>
        <v>0</v>
      </c>
      <c r="S15" s="144">
        <f t="shared" si="5"/>
        <v>0</v>
      </c>
      <c r="T15" s="62"/>
      <c r="U15" s="84">
        <v>0</v>
      </c>
      <c r="V15" s="195">
        <v>110</v>
      </c>
      <c r="W15" s="195"/>
      <c r="X15" s="283"/>
      <c r="Y15" s="10"/>
      <c r="Z15" s="138"/>
      <c r="AA15" s="108">
        <f t="shared" si="6"/>
        <v>0</v>
      </c>
      <c r="AB15" s="109">
        <f t="shared" si="7"/>
        <v>0</v>
      </c>
      <c r="AC15" s="109">
        <f t="shared" si="8"/>
        <v>0</v>
      </c>
      <c r="AD15" s="109">
        <f>IFERROR(LARGE($AG15:AT15,1),0)</f>
        <v>0</v>
      </c>
      <c r="AE15" s="109">
        <f>IFERROR(LARGE($AG15:AT15,2),0)</f>
        <v>0</v>
      </c>
      <c r="AF15" s="109">
        <f>IFERROR(LARGE($AG15:AT15,3),0)</f>
        <v>0</v>
      </c>
      <c r="AG15" s="62"/>
      <c r="AH15" s="10"/>
      <c r="AI15" s="10"/>
      <c r="AJ15" s="10"/>
      <c r="AK15" s="10"/>
      <c r="AL15" s="10"/>
      <c r="AM15" s="182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1905</v>
      </c>
      <c r="B16" s="12"/>
      <c r="C16" s="12" t="s">
        <v>68</v>
      </c>
      <c r="D16" s="12" t="s">
        <v>39</v>
      </c>
      <c r="E16" s="43">
        <v>14</v>
      </c>
      <c r="F16" s="8" t="s">
        <v>236</v>
      </c>
      <c r="G16" s="9" t="s">
        <v>1088</v>
      </c>
      <c r="H16" s="240">
        <v>37231</v>
      </c>
      <c r="I16" s="326">
        <v>1400</v>
      </c>
      <c r="J16" s="326">
        <f t="shared" si="9"/>
        <v>1400</v>
      </c>
      <c r="K16" s="317">
        <v>700</v>
      </c>
      <c r="L16" s="276">
        <f t="shared" si="0"/>
        <v>700</v>
      </c>
      <c r="M16" s="277">
        <v>50</v>
      </c>
      <c r="N16" s="246">
        <f t="shared" si="1"/>
        <v>650</v>
      </c>
      <c r="O16" s="140">
        <f t="shared" si="10"/>
        <v>150</v>
      </c>
      <c r="P16" s="141">
        <f t="shared" si="2"/>
        <v>150</v>
      </c>
      <c r="Q16" s="142">
        <f t="shared" si="3"/>
        <v>150</v>
      </c>
      <c r="R16" s="142">
        <f t="shared" si="4"/>
        <v>100</v>
      </c>
      <c r="S16" s="144">
        <f t="shared" si="5"/>
        <v>100</v>
      </c>
      <c r="T16" s="10"/>
      <c r="U16" s="10"/>
      <c r="V16" s="195"/>
      <c r="W16" s="195">
        <v>150</v>
      </c>
      <c r="X16" s="283">
        <v>150</v>
      </c>
      <c r="Y16" s="10"/>
      <c r="Z16" s="138"/>
      <c r="AA16" s="109">
        <f t="shared" si="6"/>
        <v>0</v>
      </c>
      <c r="AB16" s="109">
        <f t="shared" si="7"/>
        <v>0</v>
      </c>
      <c r="AC16" s="109">
        <f t="shared" si="8"/>
        <v>0</v>
      </c>
      <c r="AD16" s="109">
        <f>IFERROR(LARGE($AG16:AT16,1),0)</f>
        <v>150</v>
      </c>
      <c r="AE16" s="109">
        <f>IFERROR(LARGE($AG16:AT16,2),0)</f>
        <v>100</v>
      </c>
      <c r="AF16" s="109">
        <f>IFERROR(LARGE($AG16:AT16,3),0)</f>
        <v>100</v>
      </c>
      <c r="AG16" s="10">
        <v>100</v>
      </c>
      <c r="AH16" s="10"/>
      <c r="AI16" s="10">
        <v>100</v>
      </c>
      <c r="AJ16" s="10"/>
      <c r="AK16" s="10"/>
      <c r="AL16" s="10"/>
      <c r="AM16" s="10"/>
      <c r="AN16" s="10"/>
      <c r="AO16" s="10"/>
      <c r="AP16" s="10"/>
      <c r="AQ16" s="10">
        <v>150</v>
      </c>
      <c r="AR16" s="10"/>
      <c r="AS16" s="10">
        <v>0</v>
      </c>
      <c r="AT16" s="10">
        <v>0</v>
      </c>
    </row>
    <row r="17" spans="1:46" x14ac:dyDescent="0.3">
      <c r="A17" s="12"/>
      <c r="B17" s="12"/>
      <c r="C17" s="12"/>
      <c r="D17" s="12"/>
      <c r="E17" s="43">
        <v>15</v>
      </c>
      <c r="F17" s="8" t="s">
        <v>3106</v>
      </c>
      <c r="G17" s="9" t="s">
        <v>3107</v>
      </c>
      <c r="H17" s="240">
        <v>37216</v>
      </c>
      <c r="I17" s="326">
        <v>33</v>
      </c>
      <c r="J17" s="326">
        <v>33</v>
      </c>
      <c r="K17" s="317">
        <f>0.5*(L17)</f>
        <v>32.5</v>
      </c>
      <c r="L17" s="321">
        <f t="shared" si="0"/>
        <v>65</v>
      </c>
      <c r="M17" s="10"/>
      <c r="N17" s="555">
        <f t="shared" si="1"/>
        <v>65</v>
      </c>
      <c r="O17" s="528">
        <f>IFERROR(LARGE($T17:Z17, 1),0)</f>
        <v>65</v>
      </c>
      <c r="P17" s="512">
        <f t="shared" si="2"/>
        <v>0</v>
      </c>
      <c r="Q17" s="513">
        <f t="shared" si="3"/>
        <v>0</v>
      </c>
      <c r="R17" s="513">
        <f t="shared" si="4"/>
        <v>0</v>
      </c>
      <c r="S17" s="514">
        <f t="shared" si="5"/>
        <v>0</v>
      </c>
      <c r="T17" s="553"/>
      <c r="U17" s="551"/>
      <c r="V17" s="552"/>
      <c r="W17" s="552"/>
      <c r="X17" s="518"/>
      <c r="Y17" s="516">
        <v>65</v>
      </c>
      <c r="Z17" s="531"/>
      <c r="AA17" s="521">
        <f t="shared" si="6"/>
        <v>0</v>
      </c>
      <c r="AB17" s="522">
        <f t="shared" si="7"/>
        <v>0</v>
      </c>
      <c r="AC17" s="522">
        <f t="shared" si="8"/>
        <v>0</v>
      </c>
      <c r="AD17" s="522">
        <f>IFERROR(LARGE($AG17:AR17,1),0)</f>
        <v>0</v>
      </c>
      <c r="AE17" s="522">
        <f>IFERROR(LARGE($AG17:AR17,2),0)</f>
        <v>0</v>
      </c>
      <c r="AF17" s="522">
        <f>IFERROR(LARGE($AG17:AR17,3),0)</f>
        <v>0</v>
      </c>
      <c r="AG17" s="556"/>
      <c r="AH17" s="79"/>
      <c r="AI17" s="79"/>
      <c r="AJ17" s="79"/>
      <c r="AK17" s="79"/>
      <c r="AL17" s="523"/>
      <c r="AM17" s="557"/>
      <c r="AN17" s="523"/>
      <c r="AO17" s="523"/>
      <c r="AP17" s="523"/>
      <c r="AQ17" s="523"/>
      <c r="AR17" s="523"/>
      <c r="AS17" s="10"/>
      <c r="AT17" s="10"/>
    </row>
    <row r="18" spans="1:46" x14ac:dyDescent="0.3">
      <c r="A18" s="12" t="s">
        <v>3144</v>
      </c>
      <c r="B18" s="549" t="s">
        <v>323</v>
      </c>
      <c r="C18" s="12" t="s">
        <v>137</v>
      </c>
      <c r="D18" s="12" t="s">
        <v>37</v>
      </c>
      <c r="E18" s="43">
        <v>16</v>
      </c>
      <c r="F18" s="8" t="s">
        <v>3037</v>
      </c>
      <c r="G18" s="9" t="s">
        <v>3145</v>
      </c>
      <c r="H18" s="240">
        <v>37251</v>
      </c>
      <c r="I18" s="326">
        <v>288</v>
      </c>
      <c r="J18" s="326">
        <v>288</v>
      </c>
      <c r="K18" s="317">
        <f>0.5*(L18)</f>
        <v>287.5</v>
      </c>
      <c r="L18" s="321">
        <f t="shared" si="0"/>
        <v>575</v>
      </c>
      <c r="M18" s="10">
        <v>80</v>
      </c>
      <c r="N18" s="555">
        <f t="shared" si="1"/>
        <v>495</v>
      </c>
      <c r="O18" s="528">
        <f>IFERROR(LARGE($T18:Z18, 1),0)</f>
        <v>195</v>
      </c>
      <c r="P18" s="512">
        <f t="shared" si="2"/>
        <v>150</v>
      </c>
      <c r="Q18" s="513">
        <f t="shared" si="3"/>
        <v>150</v>
      </c>
      <c r="R18" s="513">
        <f t="shared" si="4"/>
        <v>0</v>
      </c>
      <c r="S18" s="514">
        <f t="shared" si="5"/>
        <v>0</v>
      </c>
      <c r="T18" s="553"/>
      <c r="U18" s="551">
        <v>195</v>
      </c>
      <c r="V18" s="552"/>
      <c r="W18" s="552">
        <v>150</v>
      </c>
      <c r="X18" s="518">
        <v>150</v>
      </c>
      <c r="Y18" s="516"/>
      <c r="Z18" s="531"/>
      <c r="AA18" s="521">
        <f t="shared" si="6"/>
        <v>150</v>
      </c>
      <c r="AB18" s="522">
        <f t="shared" si="7"/>
        <v>0</v>
      </c>
      <c r="AC18" s="522">
        <f t="shared" si="8"/>
        <v>0</v>
      </c>
      <c r="AD18" s="522">
        <f>IFERROR(LARGE($AG18:AR18,1),0)</f>
        <v>0</v>
      </c>
      <c r="AE18" s="522">
        <f>IFERROR(LARGE($AG18:AR18,2),0)</f>
        <v>0</v>
      </c>
      <c r="AF18" s="522">
        <f>IFERROR(LARGE($AG18:AR18,3),0)</f>
        <v>0</v>
      </c>
      <c r="AG18" s="556">
        <v>0</v>
      </c>
      <c r="AH18" s="79"/>
      <c r="AI18" s="79"/>
      <c r="AJ18" s="79"/>
      <c r="AK18" s="79"/>
      <c r="AL18" s="523"/>
      <c r="AM18" s="557"/>
      <c r="AN18" s="523"/>
      <c r="AO18" s="523"/>
      <c r="AP18" s="523"/>
      <c r="AQ18" s="523"/>
      <c r="AR18" s="523"/>
      <c r="AS18" s="10"/>
      <c r="AT18" s="10"/>
    </row>
    <row r="19" spans="1:46" x14ac:dyDescent="0.3">
      <c r="A19" s="12" t="s">
        <v>3130</v>
      </c>
      <c r="B19" s="549" t="s">
        <v>413</v>
      </c>
      <c r="C19" s="12" t="s">
        <v>95</v>
      </c>
      <c r="D19" s="12" t="s">
        <v>38</v>
      </c>
      <c r="E19" s="43">
        <v>17</v>
      </c>
      <c r="F19" s="8" t="s">
        <v>222</v>
      </c>
      <c r="G19" s="9" t="s">
        <v>3131</v>
      </c>
      <c r="H19" s="240">
        <v>37120</v>
      </c>
      <c r="I19" s="326">
        <v>113</v>
      </c>
      <c r="J19" s="326">
        <v>113</v>
      </c>
      <c r="K19" s="554">
        <f>0.5*(L19)</f>
        <v>112.5</v>
      </c>
      <c r="L19" s="321">
        <f t="shared" si="0"/>
        <v>225</v>
      </c>
      <c r="M19" s="10"/>
      <c r="N19" s="555">
        <f t="shared" si="1"/>
        <v>225</v>
      </c>
      <c r="O19" s="528">
        <f>IFERROR(LARGE($T19:Z19, 1),0)</f>
        <v>150</v>
      </c>
      <c r="P19" s="512">
        <f t="shared" si="2"/>
        <v>65</v>
      </c>
      <c r="Q19" s="513">
        <f t="shared" si="3"/>
        <v>10</v>
      </c>
      <c r="R19" s="513">
        <f t="shared" si="4"/>
        <v>0</v>
      </c>
      <c r="S19" s="514">
        <f t="shared" si="5"/>
        <v>0</v>
      </c>
      <c r="T19" s="515">
        <v>10</v>
      </c>
      <c r="U19" s="551">
        <v>65</v>
      </c>
      <c r="V19" s="552"/>
      <c r="W19" s="552">
        <v>150</v>
      </c>
      <c r="X19" s="518">
        <v>0</v>
      </c>
      <c r="Y19" s="516"/>
      <c r="Z19" s="531"/>
      <c r="AA19" s="521">
        <f t="shared" si="6"/>
        <v>10</v>
      </c>
      <c r="AB19" s="522">
        <f t="shared" si="7"/>
        <v>0</v>
      </c>
      <c r="AC19" s="522">
        <f t="shared" si="8"/>
        <v>0</v>
      </c>
      <c r="AD19" s="522">
        <f>IFERROR(LARGE($AG19:AR19,1),0)</f>
        <v>0</v>
      </c>
      <c r="AE19" s="522">
        <f>IFERROR(LARGE($AG19:AR19,2),0)</f>
        <v>0</v>
      </c>
      <c r="AF19" s="522">
        <f>IFERROR(LARGE($AG19:AR19,3),0)</f>
        <v>0</v>
      </c>
      <c r="AG19" s="556"/>
      <c r="AH19" s="79"/>
      <c r="AI19" s="79"/>
      <c r="AJ19" s="79"/>
      <c r="AK19" s="79"/>
      <c r="AL19" s="523"/>
      <c r="AM19" s="557"/>
      <c r="AN19" s="523"/>
      <c r="AO19" s="523"/>
      <c r="AP19" s="523"/>
      <c r="AQ19" s="523"/>
      <c r="AR19" s="523"/>
      <c r="AS19" s="10"/>
      <c r="AT19" s="10"/>
    </row>
    <row r="20" spans="1:46" x14ac:dyDescent="0.3">
      <c r="A20" s="11"/>
      <c r="B20" s="11"/>
      <c r="C20" s="11"/>
      <c r="D20" s="11" t="s">
        <v>48</v>
      </c>
      <c r="E20" s="43">
        <v>18</v>
      </c>
      <c r="F20" s="8" t="s">
        <v>674</v>
      </c>
      <c r="G20" s="9" t="s">
        <v>2056</v>
      </c>
      <c r="H20" s="240">
        <v>36450</v>
      </c>
      <c r="I20" s="326">
        <v>20</v>
      </c>
      <c r="J20" s="326">
        <f>SUM(K20,L20)</f>
        <v>20</v>
      </c>
      <c r="K20" s="548"/>
      <c r="L20" s="276">
        <f t="shared" si="0"/>
        <v>20</v>
      </c>
      <c r="M20" s="277">
        <v>20</v>
      </c>
      <c r="N20" s="246">
        <f t="shared" si="1"/>
        <v>0</v>
      </c>
      <c r="O20" s="140">
        <f>IFERROR(LARGE(T20:Z20, 1),0)</f>
        <v>0</v>
      </c>
      <c r="P20" s="141">
        <f t="shared" si="2"/>
        <v>0</v>
      </c>
      <c r="Q20" s="142">
        <f t="shared" si="3"/>
        <v>0</v>
      </c>
      <c r="R20" s="142">
        <f t="shared" si="4"/>
        <v>0</v>
      </c>
      <c r="S20" s="144">
        <f t="shared" si="5"/>
        <v>0</v>
      </c>
      <c r="T20" s="75"/>
      <c r="U20" s="10"/>
      <c r="V20" s="195"/>
      <c r="W20" s="195"/>
      <c r="X20" s="283"/>
      <c r="Y20" s="10"/>
      <c r="Z20" s="138"/>
      <c r="AA20" s="108">
        <f t="shared" si="6"/>
        <v>0</v>
      </c>
      <c r="AB20" s="109">
        <f t="shared" si="7"/>
        <v>0</v>
      </c>
      <c r="AC20" s="109">
        <f t="shared" si="8"/>
        <v>0</v>
      </c>
      <c r="AD20" s="109">
        <f>IFERROR(LARGE($AG20:AT20,1),0)</f>
        <v>0</v>
      </c>
      <c r="AE20" s="109">
        <f>IFERROR(LARGE($AG20:AT20,2),0)</f>
        <v>0</v>
      </c>
      <c r="AF20" s="109">
        <f>IFERROR(LARGE($AG20:AT20,3),0)</f>
        <v>0</v>
      </c>
      <c r="AG20" s="62"/>
      <c r="AH20" s="10"/>
      <c r="AI20" s="10"/>
      <c r="AJ20" s="10"/>
      <c r="AK20" s="10"/>
      <c r="AL20" s="10"/>
      <c r="AM20" s="182"/>
      <c r="AN20" s="10"/>
      <c r="AO20" s="10"/>
      <c r="AP20" s="10"/>
      <c r="AQ20" s="10"/>
      <c r="AR20" s="10"/>
      <c r="AS20" s="10"/>
      <c r="AT20" s="10"/>
    </row>
    <row r="21" spans="1:46" x14ac:dyDescent="0.3">
      <c r="A21" s="11"/>
      <c r="B21" s="11"/>
      <c r="C21" s="11"/>
      <c r="D21" s="11" t="s">
        <v>46</v>
      </c>
      <c r="E21" s="43">
        <v>19</v>
      </c>
      <c r="F21" s="8" t="s">
        <v>243</v>
      </c>
      <c r="G21" s="9" t="s">
        <v>2055</v>
      </c>
      <c r="H21" s="240">
        <v>36623</v>
      </c>
      <c r="I21" s="326">
        <v>20</v>
      </c>
      <c r="J21" s="326">
        <f>SUM(K21,L21)</f>
        <v>20</v>
      </c>
      <c r="K21" s="548"/>
      <c r="L21" s="276">
        <f t="shared" si="0"/>
        <v>20</v>
      </c>
      <c r="M21" s="277">
        <v>20</v>
      </c>
      <c r="N21" s="246">
        <f t="shared" si="1"/>
        <v>0</v>
      </c>
      <c r="O21" s="140">
        <f>IFERROR(LARGE(T21:Z21, 1),0)</f>
        <v>0</v>
      </c>
      <c r="P21" s="141">
        <f t="shared" si="2"/>
        <v>0</v>
      </c>
      <c r="Q21" s="142">
        <f t="shared" si="3"/>
        <v>0</v>
      </c>
      <c r="R21" s="142">
        <f t="shared" si="4"/>
        <v>0</v>
      </c>
      <c r="S21" s="144">
        <f t="shared" si="5"/>
        <v>0</v>
      </c>
      <c r="T21" s="75"/>
      <c r="U21" s="10"/>
      <c r="V21" s="195"/>
      <c r="W21" s="195"/>
      <c r="X21" s="283"/>
      <c r="Y21" s="10"/>
      <c r="Z21" s="138"/>
      <c r="AA21" s="108">
        <f t="shared" si="6"/>
        <v>0</v>
      </c>
      <c r="AB21" s="109">
        <f t="shared" si="7"/>
        <v>0</v>
      </c>
      <c r="AC21" s="109">
        <f t="shared" si="8"/>
        <v>0</v>
      </c>
      <c r="AD21" s="109">
        <f>IFERROR(LARGE($AG21:AT21,1),0)</f>
        <v>0</v>
      </c>
      <c r="AE21" s="109">
        <f>IFERROR(LARGE($AG21:AT21,2),0)</f>
        <v>0</v>
      </c>
      <c r="AF21" s="109">
        <f>IFERROR(LARGE($AG21:AT21,3),0)</f>
        <v>0</v>
      </c>
      <c r="AG21" s="62"/>
      <c r="AH21" s="10"/>
      <c r="AI21" s="10"/>
      <c r="AJ21" s="10"/>
      <c r="AK21" s="10"/>
      <c r="AL21" s="10"/>
      <c r="AM21" s="182"/>
      <c r="AN21" s="10"/>
      <c r="AO21" s="10"/>
      <c r="AP21" s="10"/>
      <c r="AQ21" s="10"/>
      <c r="AR21" s="10"/>
      <c r="AS21" s="10"/>
      <c r="AT21" s="10"/>
    </row>
    <row r="22" spans="1:46" x14ac:dyDescent="0.3">
      <c r="A22" s="12" t="s">
        <v>3126</v>
      </c>
      <c r="B22" s="549" t="s">
        <v>427</v>
      </c>
      <c r="C22" s="12" t="s">
        <v>428</v>
      </c>
      <c r="D22" s="12" t="s">
        <v>42</v>
      </c>
      <c r="E22" s="43">
        <v>20</v>
      </c>
      <c r="F22" s="8" t="s">
        <v>3127</v>
      </c>
      <c r="G22" s="9" t="s">
        <v>3128</v>
      </c>
      <c r="H22" s="240">
        <v>37015</v>
      </c>
      <c r="I22" s="326">
        <v>112</v>
      </c>
      <c r="J22" s="326">
        <v>112</v>
      </c>
      <c r="K22" s="317">
        <f>0.5*(L22)</f>
        <v>111.5</v>
      </c>
      <c r="L22" s="321">
        <f t="shared" si="0"/>
        <v>223</v>
      </c>
      <c r="M22" s="10"/>
      <c r="N22" s="555">
        <f t="shared" si="1"/>
        <v>223</v>
      </c>
      <c r="O22" s="528">
        <f>IFERROR(LARGE($T22:Z22, 1),0)</f>
        <v>150</v>
      </c>
      <c r="P22" s="512">
        <f t="shared" si="2"/>
        <v>65</v>
      </c>
      <c r="Q22" s="513">
        <f t="shared" si="3"/>
        <v>8</v>
      </c>
      <c r="R22" s="513">
        <f t="shared" si="4"/>
        <v>0</v>
      </c>
      <c r="S22" s="514">
        <f t="shared" si="5"/>
        <v>0</v>
      </c>
      <c r="T22" s="530">
        <v>65</v>
      </c>
      <c r="U22" s="551"/>
      <c r="V22" s="552">
        <v>150</v>
      </c>
      <c r="W22" s="552"/>
      <c r="X22" s="518">
        <v>0</v>
      </c>
      <c r="Y22" s="516"/>
      <c r="Z22" s="531"/>
      <c r="AA22" s="522">
        <f t="shared" si="6"/>
        <v>0</v>
      </c>
      <c r="AB22" s="522">
        <f t="shared" si="7"/>
        <v>0</v>
      </c>
      <c r="AC22" s="522">
        <f t="shared" si="8"/>
        <v>0</v>
      </c>
      <c r="AD22" s="522">
        <f>IFERROR(LARGE($AG22:AR22,1),0)</f>
        <v>8</v>
      </c>
      <c r="AE22" s="522">
        <f>IFERROR(LARGE($AG22:AR22,2),0)</f>
        <v>0</v>
      </c>
      <c r="AF22" s="522">
        <f>IFERROR(LARGE($AG22:AR22,3),0)</f>
        <v>0</v>
      </c>
      <c r="AG22" s="245">
        <v>8</v>
      </c>
      <c r="AH22" s="79"/>
      <c r="AI22" s="79"/>
      <c r="AJ22" s="79"/>
      <c r="AK22" s="79"/>
      <c r="AL22" s="523"/>
      <c r="AM22" s="523"/>
      <c r="AN22" s="523"/>
      <c r="AO22" s="523"/>
      <c r="AP22" s="523"/>
      <c r="AQ22" s="523"/>
      <c r="AR22" s="523"/>
      <c r="AS22" s="10"/>
      <c r="AT22" s="10"/>
    </row>
    <row r="23" spans="1:46" x14ac:dyDescent="0.3">
      <c r="A23" s="12" t="s">
        <v>3124</v>
      </c>
      <c r="B23" s="549" t="s">
        <v>3077</v>
      </c>
      <c r="C23" s="12" t="s">
        <v>3078</v>
      </c>
      <c r="D23" s="12" t="s">
        <v>1045</v>
      </c>
      <c r="E23" s="43">
        <v>21</v>
      </c>
      <c r="F23" s="8" t="s">
        <v>222</v>
      </c>
      <c r="G23" s="9" t="s">
        <v>3125</v>
      </c>
      <c r="H23" s="240">
        <v>36973</v>
      </c>
      <c r="I23" s="326">
        <v>65</v>
      </c>
      <c r="J23" s="326">
        <v>65</v>
      </c>
      <c r="K23" s="317">
        <f>0.5*(L23)</f>
        <v>65</v>
      </c>
      <c r="L23" s="321">
        <f t="shared" si="0"/>
        <v>130</v>
      </c>
      <c r="M23" s="10">
        <v>20</v>
      </c>
      <c r="N23" s="555">
        <f t="shared" si="1"/>
        <v>110</v>
      </c>
      <c r="O23" s="528">
        <f>IFERROR(LARGE($T23:Z23, 1),0)</f>
        <v>110</v>
      </c>
      <c r="P23" s="512">
        <f t="shared" si="2"/>
        <v>0</v>
      </c>
      <c r="Q23" s="513">
        <f t="shared" si="3"/>
        <v>0</v>
      </c>
      <c r="R23" s="513">
        <f t="shared" si="4"/>
        <v>0</v>
      </c>
      <c r="S23" s="514">
        <f t="shared" si="5"/>
        <v>0</v>
      </c>
      <c r="T23" s="551"/>
      <c r="U23" s="551"/>
      <c r="V23" s="552">
        <v>110</v>
      </c>
      <c r="W23" s="552"/>
      <c r="X23" s="518"/>
      <c r="Y23" s="516"/>
      <c r="Z23" s="531"/>
      <c r="AA23" s="522">
        <f t="shared" si="6"/>
        <v>0</v>
      </c>
      <c r="AB23" s="522">
        <f t="shared" si="7"/>
        <v>0</v>
      </c>
      <c r="AC23" s="522">
        <f t="shared" si="8"/>
        <v>0</v>
      </c>
      <c r="AD23" s="522">
        <f>IFERROR(LARGE($AG23:AR23,1),0)</f>
        <v>0</v>
      </c>
      <c r="AE23" s="522">
        <f>IFERROR(LARGE($AG23:AR23,2),0)</f>
        <v>0</v>
      </c>
      <c r="AF23" s="522">
        <f>IFERROR(LARGE($AG23:AR23,3),0)</f>
        <v>0</v>
      </c>
      <c r="AG23" s="79"/>
      <c r="AH23" s="79"/>
      <c r="AI23" s="79"/>
      <c r="AJ23" s="79"/>
      <c r="AK23" s="79"/>
      <c r="AL23" s="523"/>
      <c r="AM23" s="523"/>
      <c r="AN23" s="523"/>
      <c r="AO23" s="523"/>
      <c r="AP23" s="523"/>
      <c r="AQ23" s="523"/>
      <c r="AR23" s="523"/>
      <c r="AS23" s="10"/>
      <c r="AT23" s="10"/>
    </row>
    <row r="24" spans="1:46" x14ac:dyDescent="0.3">
      <c r="A24" s="12" t="s">
        <v>3138</v>
      </c>
      <c r="B24" s="549" t="s">
        <v>316</v>
      </c>
      <c r="C24" s="12" t="s">
        <v>196</v>
      </c>
      <c r="D24" s="12" t="s">
        <v>1150</v>
      </c>
      <c r="E24" s="43">
        <v>22</v>
      </c>
      <c r="F24" s="8" t="s">
        <v>223</v>
      </c>
      <c r="G24" s="9" t="s">
        <v>3139</v>
      </c>
      <c r="H24" s="240">
        <v>37240</v>
      </c>
      <c r="I24" s="326">
        <v>75</v>
      </c>
      <c r="J24" s="326">
        <v>75</v>
      </c>
      <c r="K24" s="317">
        <f>0.5*(L24)</f>
        <v>75</v>
      </c>
      <c r="L24" s="321">
        <f t="shared" si="0"/>
        <v>150</v>
      </c>
      <c r="M24" s="10"/>
      <c r="N24" s="555">
        <f t="shared" si="1"/>
        <v>150</v>
      </c>
      <c r="O24" s="528">
        <f>IFERROR(LARGE($T24:Z24, 1),0)</f>
        <v>110</v>
      </c>
      <c r="P24" s="512">
        <f t="shared" si="2"/>
        <v>25</v>
      </c>
      <c r="Q24" s="513">
        <f t="shared" si="3"/>
        <v>15</v>
      </c>
      <c r="R24" s="513">
        <f t="shared" si="4"/>
        <v>0</v>
      </c>
      <c r="S24" s="514">
        <f t="shared" si="5"/>
        <v>0</v>
      </c>
      <c r="T24" s="553"/>
      <c r="U24" s="551">
        <v>0</v>
      </c>
      <c r="V24" s="552">
        <v>110</v>
      </c>
      <c r="W24" s="552"/>
      <c r="X24" s="518">
        <v>15</v>
      </c>
      <c r="Y24" s="516"/>
      <c r="Z24" s="531">
        <v>25</v>
      </c>
      <c r="AA24" s="521">
        <f t="shared" si="6"/>
        <v>15</v>
      </c>
      <c r="AB24" s="522">
        <f t="shared" si="7"/>
        <v>0</v>
      </c>
      <c r="AC24" s="522">
        <f t="shared" si="8"/>
        <v>0</v>
      </c>
      <c r="AD24" s="522">
        <f>IFERROR(LARGE($AG24:AR24,1),0)</f>
        <v>0</v>
      </c>
      <c r="AE24" s="522">
        <f>IFERROR(LARGE($AG24:AR24,2),0)</f>
        <v>0</v>
      </c>
      <c r="AF24" s="522">
        <f>IFERROR(LARGE($AG24:AR24,3),0)</f>
        <v>0</v>
      </c>
      <c r="AG24" s="556"/>
      <c r="AH24" s="79"/>
      <c r="AI24" s="79"/>
      <c r="AJ24" s="79"/>
      <c r="AK24" s="79"/>
      <c r="AL24" s="523"/>
      <c r="AM24" s="557"/>
      <c r="AN24" s="523"/>
      <c r="AO24" s="523"/>
      <c r="AP24" s="523"/>
      <c r="AQ24" s="523"/>
      <c r="AR24" s="523"/>
      <c r="AS24" s="10"/>
      <c r="AT24" s="10"/>
    </row>
    <row r="25" spans="1:46" x14ac:dyDescent="0.3">
      <c r="A25" s="12"/>
      <c r="B25" s="12"/>
      <c r="C25" s="12"/>
      <c r="D25" s="12" t="s">
        <v>45</v>
      </c>
      <c r="E25" s="43">
        <v>23</v>
      </c>
      <c r="F25" s="8" t="s">
        <v>238</v>
      </c>
      <c r="G25" s="9" t="s">
        <v>2052</v>
      </c>
      <c r="H25" s="240">
        <v>36479</v>
      </c>
      <c r="I25" s="326">
        <v>130</v>
      </c>
      <c r="J25" s="326">
        <f>SUM(K25,L25)</f>
        <v>130</v>
      </c>
      <c r="K25" s="311"/>
      <c r="L25" s="276">
        <f t="shared" si="0"/>
        <v>130</v>
      </c>
      <c r="M25" s="277">
        <v>130</v>
      </c>
      <c r="N25" s="246">
        <f t="shared" si="1"/>
        <v>0</v>
      </c>
      <c r="O25" s="140">
        <f>IFERROR(LARGE(T25:Z25, 1),0)</f>
        <v>0</v>
      </c>
      <c r="P25" s="141">
        <f t="shared" si="2"/>
        <v>0</v>
      </c>
      <c r="Q25" s="142">
        <f t="shared" si="3"/>
        <v>0</v>
      </c>
      <c r="R25" s="142">
        <f t="shared" si="4"/>
        <v>0</v>
      </c>
      <c r="S25" s="144">
        <f t="shared" si="5"/>
        <v>0</v>
      </c>
      <c r="T25" s="75"/>
      <c r="U25" s="10"/>
      <c r="V25" s="195"/>
      <c r="W25" s="195"/>
      <c r="X25" s="283"/>
      <c r="Y25" s="10"/>
      <c r="Z25" s="138"/>
      <c r="AA25" s="108">
        <f t="shared" si="6"/>
        <v>0</v>
      </c>
      <c r="AB25" s="109">
        <f t="shared" si="7"/>
        <v>0</v>
      </c>
      <c r="AC25" s="109">
        <f t="shared" si="8"/>
        <v>0</v>
      </c>
      <c r="AD25" s="109">
        <f>IFERROR(LARGE($AG25:AT25,1),0)</f>
        <v>0</v>
      </c>
      <c r="AE25" s="109">
        <f>IFERROR(LARGE($AG25:AT25,2),0)</f>
        <v>0</v>
      </c>
      <c r="AF25" s="109">
        <f>IFERROR(LARGE($AG25:AT25,3),0)</f>
        <v>0</v>
      </c>
      <c r="AG25" s="62"/>
      <c r="AH25" s="10"/>
      <c r="AI25" s="10"/>
      <c r="AJ25" s="10"/>
      <c r="AK25" s="10"/>
      <c r="AL25" s="10"/>
      <c r="AM25" s="182"/>
      <c r="AN25" s="10"/>
      <c r="AO25" s="10"/>
      <c r="AP25" s="10"/>
      <c r="AQ25" s="10"/>
      <c r="AR25" s="10"/>
      <c r="AS25" s="10"/>
      <c r="AT25" s="10"/>
    </row>
    <row r="26" spans="1:46" x14ac:dyDescent="0.3">
      <c r="A26" s="12" t="s">
        <v>3129</v>
      </c>
      <c r="B26" s="549" t="s">
        <v>514</v>
      </c>
      <c r="C26" s="12" t="s">
        <v>515</v>
      </c>
      <c r="D26" s="12" t="s">
        <v>42</v>
      </c>
      <c r="E26" s="43">
        <v>24</v>
      </c>
      <c r="F26" s="8" t="s">
        <v>898</v>
      </c>
      <c r="G26" s="9" t="s">
        <v>464</v>
      </c>
      <c r="H26" s="240">
        <v>37105</v>
      </c>
      <c r="I26" s="326">
        <v>0</v>
      </c>
      <c r="J26" s="326">
        <v>0</v>
      </c>
      <c r="K26" s="317">
        <f>0.5*(L26)</f>
        <v>0</v>
      </c>
      <c r="L26" s="321">
        <f t="shared" si="0"/>
        <v>0</v>
      </c>
      <c r="M26" s="10"/>
      <c r="N26" s="555">
        <f t="shared" si="1"/>
        <v>0</v>
      </c>
      <c r="O26" s="528">
        <f>IFERROR(LARGE($T26:Z26, 1),0)</f>
        <v>0</v>
      </c>
      <c r="P26" s="512">
        <f t="shared" si="2"/>
        <v>0</v>
      </c>
      <c r="Q26" s="513">
        <f t="shared" si="3"/>
        <v>0</v>
      </c>
      <c r="R26" s="513">
        <f t="shared" si="4"/>
        <v>0</v>
      </c>
      <c r="S26" s="514">
        <f t="shared" si="5"/>
        <v>0</v>
      </c>
      <c r="T26" s="515">
        <v>0</v>
      </c>
      <c r="U26" s="551"/>
      <c r="V26" s="552"/>
      <c r="W26" s="552"/>
      <c r="X26" s="518"/>
      <c r="Y26" s="516"/>
      <c r="Z26" s="531"/>
      <c r="AA26" s="521">
        <f t="shared" si="6"/>
        <v>0</v>
      </c>
      <c r="AB26" s="522">
        <f t="shared" si="7"/>
        <v>0</v>
      </c>
      <c r="AC26" s="522">
        <f t="shared" si="8"/>
        <v>0</v>
      </c>
      <c r="AD26" s="522">
        <f>IFERROR(LARGE($AG26:AR26,1),0)</f>
        <v>0</v>
      </c>
      <c r="AE26" s="522">
        <f>IFERROR(LARGE($AG26:AR26,2),0)</f>
        <v>0</v>
      </c>
      <c r="AF26" s="522">
        <f>IFERROR(LARGE($AG26:AR26,3),0)</f>
        <v>0</v>
      </c>
      <c r="AG26" s="556"/>
      <c r="AH26" s="79"/>
      <c r="AI26" s="79"/>
      <c r="AJ26" s="79"/>
      <c r="AK26" s="79"/>
      <c r="AL26" s="523"/>
      <c r="AM26" s="557"/>
      <c r="AN26" s="523"/>
      <c r="AO26" s="523"/>
      <c r="AP26" s="523"/>
      <c r="AQ26" s="523"/>
      <c r="AR26" s="523"/>
      <c r="AS26" s="10"/>
      <c r="AT26" s="10"/>
    </row>
    <row r="27" spans="1:46" x14ac:dyDescent="0.3">
      <c r="A27" s="12"/>
      <c r="B27" s="12"/>
      <c r="C27" s="12"/>
      <c r="D27" s="12" t="s">
        <v>37</v>
      </c>
      <c r="E27" s="43">
        <v>25</v>
      </c>
      <c r="F27" s="8" t="s">
        <v>226</v>
      </c>
      <c r="G27" s="9" t="s">
        <v>2054</v>
      </c>
      <c r="H27" s="240">
        <v>36529</v>
      </c>
      <c r="I27" s="326">
        <v>30</v>
      </c>
      <c r="J27" s="326">
        <f>SUM(K27,L27)</f>
        <v>30</v>
      </c>
      <c r="K27" s="330"/>
      <c r="L27" s="276">
        <f t="shared" si="0"/>
        <v>30</v>
      </c>
      <c r="M27" s="277">
        <v>30</v>
      </c>
      <c r="N27" s="246">
        <f t="shared" si="1"/>
        <v>0</v>
      </c>
      <c r="O27" s="140">
        <f>IFERROR(LARGE(T27:Z27, 1),0)</f>
        <v>0</v>
      </c>
      <c r="P27" s="141">
        <f t="shared" si="2"/>
        <v>0</v>
      </c>
      <c r="Q27" s="142">
        <f t="shared" si="3"/>
        <v>0</v>
      </c>
      <c r="R27" s="142">
        <f t="shared" si="4"/>
        <v>0</v>
      </c>
      <c r="S27" s="144">
        <f t="shared" si="5"/>
        <v>0</v>
      </c>
      <c r="T27" s="62"/>
      <c r="U27" s="84"/>
      <c r="V27" s="195"/>
      <c r="W27" s="195"/>
      <c r="X27" s="283"/>
      <c r="Y27" s="10"/>
      <c r="Z27" s="138"/>
      <c r="AA27" s="108">
        <f t="shared" si="6"/>
        <v>0</v>
      </c>
      <c r="AB27" s="109">
        <f t="shared" si="7"/>
        <v>0</v>
      </c>
      <c r="AC27" s="109">
        <f t="shared" si="8"/>
        <v>0</v>
      </c>
      <c r="AD27" s="109">
        <f>IFERROR(LARGE($AG27:AT27,1),0)</f>
        <v>0</v>
      </c>
      <c r="AE27" s="109">
        <f>IFERROR(LARGE($AG27:AT27,2),0)</f>
        <v>0</v>
      </c>
      <c r="AF27" s="109">
        <f>IFERROR(LARGE($AG27:AT27,3),0)</f>
        <v>0</v>
      </c>
      <c r="AG27" s="62"/>
      <c r="AH27" s="10"/>
      <c r="AI27" s="10"/>
      <c r="AJ27" s="10"/>
      <c r="AK27" s="10"/>
      <c r="AL27" s="10"/>
      <c r="AM27" s="182"/>
      <c r="AN27" s="10"/>
      <c r="AO27" s="10"/>
      <c r="AP27" s="10"/>
      <c r="AQ27" s="10"/>
      <c r="AR27" s="10"/>
      <c r="AS27" s="10"/>
      <c r="AT27" s="10"/>
    </row>
    <row r="28" spans="1:46" x14ac:dyDescent="0.3">
      <c r="A28" s="12" t="s">
        <v>1923</v>
      </c>
      <c r="B28" s="12" t="s">
        <v>548</v>
      </c>
      <c r="C28" s="12" t="s">
        <v>258</v>
      </c>
      <c r="D28" s="12" t="s">
        <v>37</v>
      </c>
      <c r="E28" s="43">
        <v>26</v>
      </c>
      <c r="F28" s="8" t="s">
        <v>674</v>
      </c>
      <c r="G28" s="9" t="s">
        <v>675</v>
      </c>
      <c r="H28" s="240">
        <v>36523</v>
      </c>
      <c r="I28" s="326">
        <v>265</v>
      </c>
      <c r="J28" s="326">
        <f>SUM(K28,L28)</f>
        <v>265</v>
      </c>
      <c r="K28" s="311"/>
      <c r="L28" s="276">
        <f t="shared" si="0"/>
        <v>265</v>
      </c>
      <c r="M28" s="277">
        <v>50</v>
      </c>
      <c r="N28" s="246">
        <f t="shared" si="1"/>
        <v>215</v>
      </c>
      <c r="O28" s="140">
        <f>IFERROR(LARGE(T28:Z28, 1),0)</f>
        <v>150</v>
      </c>
      <c r="P28" s="141">
        <f t="shared" si="2"/>
        <v>65</v>
      </c>
      <c r="Q28" s="142">
        <f t="shared" si="3"/>
        <v>0</v>
      </c>
      <c r="R28" s="142">
        <f t="shared" si="4"/>
        <v>0</v>
      </c>
      <c r="S28" s="144">
        <f t="shared" si="5"/>
        <v>0</v>
      </c>
      <c r="T28" s="75">
        <v>0</v>
      </c>
      <c r="U28" s="10">
        <v>65</v>
      </c>
      <c r="V28" s="195"/>
      <c r="W28" s="195">
        <v>150</v>
      </c>
      <c r="X28" s="283">
        <v>0</v>
      </c>
      <c r="Y28" s="10"/>
      <c r="Z28" s="138"/>
      <c r="AA28" s="108">
        <f t="shared" si="6"/>
        <v>0</v>
      </c>
      <c r="AB28" s="109">
        <f t="shared" si="7"/>
        <v>0</v>
      </c>
      <c r="AC28" s="109">
        <f t="shared" si="8"/>
        <v>0</v>
      </c>
      <c r="AD28" s="109">
        <f>IFERROR(LARGE($AG28:AT28,1),0)</f>
        <v>0</v>
      </c>
      <c r="AE28" s="109">
        <f>IFERROR(LARGE($AG28:AT28,2),0)</f>
        <v>0</v>
      </c>
      <c r="AF28" s="109">
        <f>IFERROR(LARGE($AG28:AT28,3),0)</f>
        <v>0</v>
      </c>
      <c r="AG28" s="62"/>
      <c r="AH28" s="10"/>
      <c r="AI28" s="10"/>
      <c r="AJ28" s="10"/>
      <c r="AK28" s="10"/>
      <c r="AL28" s="10"/>
      <c r="AM28" s="182"/>
      <c r="AN28" s="10"/>
      <c r="AO28" s="10"/>
      <c r="AP28" s="10"/>
      <c r="AQ28" s="10"/>
      <c r="AR28" s="10"/>
      <c r="AS28" s="10"/>
      <c r="AT28" s="10"/>
    </row>
    <row r="29" spans="1:46" x14ac:dyDescent="0.3">
      <c r="A29" s="12" t="s">
        <v>3140</v>
      </c>
      <c r="B29" s="549" t="s">
        <v>3141</v>
      </c>
      <c r="C29" s="12" t="s">
        <v>3142</v>
      </c>
      <c r="D29" s="12" t="s">
        <v>46</v>
      </c>
      <c r="E29" s="43">
        <v>27</v>
      </c>
      <c r="F29" s="8" t="s">
        <v>219</v>
      </c>
      <c r="G29" s="9" t="s">
        <v>3143</v>
      </c>
      <c r="H29" s="240">
        <v>37240</v>
      </c>
      <c r="I29" s="326">
        <v>55</v>
      </c>
      <c r="J29" s="326">
        <v>55</v>
      </c>
      <c r="K29" s="317">
        <f>0.5*(L29)</f>
        <v>55</v>
      </c>
      <c r="L29" s="321">
        <f t="shared" si="0"/>
        <v>110</v>
      </c>
      <c r="M29" s="10"/>
      <c r="N29" s="555">
        <f t="shared" si="1"/>
        <v>110</v>
      </c>
      <c r="O29" s="528">
        <f>IFERROR(LARGE($T29:Z29, 1),0)</f>
        <v>110</v>
      </c>
      <c r="P29" s="512">
        <f t="shared" si="2"/>
        <v>0</v>
      </c>
      <c r="Q29" s="513">
        <f t="shared" si="3"/>
        <v>0</v>
      </c>
      <c r="R29" s="513">
        <f t="shared" si="4"/>
        <v>0</v>
      </c>
      <c r="S29" s="514">
        <f t="shared" si="5"/>
        <v>0</v>
      </c>
      <c r="T29" s="553"/>
      <c r="U29" s="551"/>
      <c r="V29" s="552">
        <v>110</v>
      </c>
      <c r="W29" s="552"/>
      <c r="X29" s="518"/>
      <c r="Y29" s="516"/>
      <c r="Z29" s="531"/>
      <c r="AA29" s="521">
        <f t="shared" si="6"/>
        <v>0</v>
      </c>
      <c r="AB29" s="522">
        <f t="shared" si="7"/>
        <v>0</v>
      </c>
      <c r="AC29" s="522">
        <f t="shared" si="8"/>
        <v>0</v>
      </c>
      <c r="AD29" s="522">
        <f>IFERROR(LARGE($AG29:AR29,1),0)</f>
        <v>0</v>
      </c>
      <c r="AE29" s="522">
        <f>IFERROR(LARGE($AG29:AR29,2),0)</f>
        <v>0</v>
      </c>
      <c r="AF29" s="522">
        <f>IFERROR(LARGE($AG29:AR29,3),0)</f>
        <v>0</v>
      </c>
      <c r="AG29" s="556"/>
      <c r="AH29" s="79"/>
      <c r="AI29" s="79"/>
      <c r="AJ29" s="79"/>
      <c r="AK29" s="79"/>
      <c r="AL29" s="523"/>
      <c r="AM29" s="557"/>
      <c r="AN29" s="523"/>
      <c r="AO29" s="523"/>
      <c r="AP29" s="523"/>
      <c r="AQ29" s="523"/>
      <c r="AR29" s="523"/>
      <c r="AS29" s="10"/>
      <c r="AT29" s="10"/>
    </row>
    <row r="30" spans="1:46" x14ac:dyDescent="0.3">
      <c r="A30" s="300"/>
      <c r="B30" s="300"/>
      <c r="C30" s="300"/>
      <c r="D30" s="300" t="s">
        <v>44</v>
      </c>
      <c r="E30" s="43">
        <v>28</v>
      </c>
      <c r="F30" s="8" t="s">
        <v>898</v>
      </c>
      <c r="G30" s="9" t="s">
        <v>2057</v>
      </c>
      <c r="H30" s="240">
        <v>36171</v>
      </c>
      <c r="I30" s="326">
        <v>20</v>
      </c>
      <c r="J30" s="326">
        <f>SUM(K30,L30)</f>
        <v>20</v>
      </c>
      <c r="K30" s="330"/>
      <c r="L30" s="276">
        <f t="shared" si="0"/>
        <v>20</v>
      </c>
      <c r="M30" s="277">
        <v>20</v>
      </c>
      <c r="N30" s="13">
        <f t="shared" si="1"/>
        <v>0</v>
      </c>
      <c r="O30" s="141">
        <f>IFERROR(LARGE(T30:Z30, 1),0)</f>
        <v>0</v>
      </c>
      <c r="P30" s="141">
        <f t="shared" si="2"/>
        <v>0</v>
      </c>
      <c r="Q30" s="142">
        <f t="shared" si="3"/>
        <v>0</v>
      </c>
      <c r="R30" s="142">
        <f t="shared" si="4"/>
        <v>0</v>
      </c>
      <c r="S30" s="142">
        <f t="shared" si="5"/>
        <v>0</v>
      </c>
      <c r="T30" s="61"/>
      <c r="U30" s="10"/>
      <c r="V30" s="195"/>
      <c r="W30" s="195"/>
      <c r="X30" s="283"/>
      <c r="Y30" s="10"/>
      <c r="Z30" s="10"/>
      <c r="AA30" s="109">
        <f t="shared" si="6"/>
        <v>0</v>
      </c>
      <c r="AB30" s="109">
        <f t="shared" si="7"/>
        <v>0</v>
      </c>
      <c r="AC30" s="109">
        <f t="shared" si="8"/>
        <v>0</v>
      </c>
      <c r="AD30" s="109">
        <f>IFERROR(LARGE($AG30:AT30,1),0)</f>
        <v>0</v>
      </c>
      <c r="AE30" s="109">
        <f>IFERROR(LARGE($AG30:AT30,2),0)</f>
        <v>0</v>
      </c>
      <c r="AF30" s="109">
        <f>IFERROR(LARGE($AG30:AT30,3),0)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6" x14ac:dyDescent="0.3">
      <c r="A31" s="12" t="s">
        <v>3112</v>
      </c>
      <c r="B31" s="549" t="s">
        <v>319</v>
      </c>
      <c r="C31" s="12" t="s">
        <v>211</v>
      </c>
      <c r="D31" s="12" t="s">
        <v>45</v>
      </c>
      <c r="E31" s="43">
        <v>29</v>
      </c>
      <c r="F31" s="367" t="s">
        <v>219</v>
      </c>
      <c r="G31" s="368" t="s">
        <v>3113</v>
      </c>
      <c r="H31" s="309">
        <v>37237</v>
      </c>
      <c r="I31" s="326">
        <v>30</v>
      </c>
      <c r="J31" s="327">
        <v>30</v>
      </c>
      <c r="K31" s="315">
        <f>0.5*(L31)</f>
        <v>30</v>
      </c>
      <c r="L31" s="303">
        <f t="shared" si="0"/>
        <v>60</v>
      </c>
      <c r="M31" s="119"/>
      <c r="N31" s="498">
        <f t="shared" si="1"/>
        <v>60</v>
      </c>
      <c r="O31" s="535">
        <f>IFERROR(LARGE($T31:Z31, 1),0)</f>
        <v>60</v>
      </c>
      <c r="P31" s="535">
        <f t="shared" si="2"/>
        <v>0</v>
      </c>
      <c r="Q31" s="536">
        <f t="shared" si="3"/>
        <v>0</v>
      </c>
      <c r="R31" s="558">
        <f t="shared" si="4"/>
        <v>0</v>
      </c>
      <c r="S31" s="537">
        <f t="shared" si="5"/>
        <v>0</v>
      </c>
      <c r="T31" s="559"/>
      <c r="U31" s="560"/>
      <c r="V31" s="561">
        <v>60</v>
      </c>
      <c r="W31" s="561"/>
      <c r="X31" s="541"/>
      <c r="Y31" s="539"/>
      <c r="Z31" s="543"/>
      <c r="AA31" s="544">
        <f t="shared" si="6"/>
        <v>0</v>
      </c>
      <c r="AB31" s="545">
        <f t="shared" si="7"/>
        <v>0</v>
      </c>
      <c r="AC31" s="545">
        <f t="shared" si="8"/>
        <v>0</v>
      </c>
      <c r="AD31" s="545">
        <f>IFERROR(LARGE($AG31:AR31,1),0)</f>
        <v>0</v>
      </c>
      <c r="AE31" s="545">
        <f>IFERROR(LARGE($AG31:AR31,2),0)</f>
        <v>0</v>
      </c>
      <c r="AF31" s="545">
        <f>IFERROR(LARGE($AG31:AR31,3),0)</f>
        <v>0</v>
      </c>
      <c r="AG31" s="346"/>
      <c r="AH31" s="346"/>
      <c r="AI31" s="346"/>
      <c r="AJ31" s="346"/>
      <c r="AK31" s="346"/>
      <c r="AL31" s="546"/>
      <c r="AM31" s="546"/>
      <c r="AN31" s="546"/>
      <c r="AO31" s="546"/>
      <c r="AP31" s="546"/>
      <c r="AQ31" s="546"/>
      <c r="AR31" s="546"/>
    </row>
    <row r="32" spans="1:46" x14ac:dyDescent="0.3">
      <c r="A32" s="12" t="s">
        <v>1913</v>
      </c>
      <c r="B32" s="12" t="s">
        <v>341</v>
      </c>
      <c r="C32" s="12" t="s">
        <v>179</v>
      </c>
      <c r="D32" s="12" t="s">
        <v>37</v>
      </c>
      <c r="E32" s="43">
        <v>30</v>
      </c>
      <c r="F32" s="8" t="s">
        <v>578</v>
      </c>
      <c r="G32" s="9" t="s">
        <v>673</v>
      </c>
      <c r="H32" s="240">
        <v>36512</v>
      </c>
      <c r="I32" s="326">
        <v>215</v>
      </c>
      <c r="J32" s="327">
        <f t="shared" ref="J32:J38" si="11">SUM(K32,L32)</f>
        <v>215</v>
      </c>
      <c r="K32" s="325"/>
      <c r="L32" s="320">
        <f t="shared" si="0"/>
        <v>215</v>
      </c>
      <c r="M32" s="277"/>
      <c r="N32" s="13">
        <f t="shared" si="1"/>
        <v>215</v>
      </c>
      <c r="O32" s="141">
        <f t="shared" ref="O32:O38" si="12">IFERROR(LARGE(T32:Z32, 1),0)</f>
        <v>150</v>
      </c>
      <c r="P32" s="141">
        <f t="shared" si="2"/>
        <v>65</v>
      </c>
      <c r="Q32" s="142">
        <f t="shared" si="3"/>
        <v>0</v>
      </c>
      <c r="R32" s="175">
        <f t="shared" si="4"/>
        <v>0</v>
      </c>
      <c r="S32" s="144">
        <f t="shared" si="5"/>
        <v>0</v>
      </c>
      <c r="T32" s="75">
        <v>0</v>
      </c>
      <c r="U32" s="10"/>
      <c r="V32" s="195">
        <v>150</v>
      </c>
      <c r="W32" s="195"/>
      <c r="X32" s="283">
        <v>0</v>
      </c>
      <c r="Y32" s="10"/>
      <c r="Z32" s="354">
        <v>65</v>
      </c>
      <c r="AA32" s="108">
        <f t="shared" si="6"/>
        <v>0</v>
      </c>
      <c r="AB32" s="109">
        <f t="shared" si="7"/>
        <v>0</v>
      </c>
      <c r="AC32" s="109">
        <f t="shared" si="8"/>
        <v>0</v>
      </c>
      <c r="AD32" s="109">
        <f>IFERROR(LARGE($AG32:AT32,1),0)</f>
        <v>0</v>
      </c>
      <c r="AE32" s="109">
        <f>IFERROR(LARGE($AG32:AT32,2),0)</f>
        <v>0</v>
      </c>
      <c r="AF32" s="109">
        <f>IFERROR(LARGE($AG32:AT32,3),0)</f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x14ac:dyDescent="0.3">
      <c r="A33" s="12" t="s">
        <v>1921</v>
      </c>
      <c r="B33" s="12"/>
      <c r="C33" s="12" t="s">
        <v>1200</v>
      </c>
      <c r="D33" s="12" t="s">
        <v>36</v>
      </c>
      <c r="E33" s="43">
        <v>31</v>
      </c>
      <c r="F33" s="8" t="s">
        <v>225</v>
      </c>
      <c r="G33" s="9" t="s">
        <v>1357</v>
      </c>
      <c r="H33" s="240">
        <v>36403</v>
      </c>
      <c r="I33" s="326">
        <v>110</v>
      </c>
      <c r="J33" s="327">
        <f t="shared" si="11"/>
        <v>110</v>
      </c>
      <c r="K33" s="325"/>
      <c r="L33" s="320">
        <f t="shared" si="0"/>
        <v>110</v>
      </c>
      <c r="M33" s="277"/>
      <c r="N33" s="13">
        <f t="shared" si="1"/>
        <v>110</v>
      </c>
      <c r="O33" s="141">
        <f t="shared" si="12"/>
        <v>110</v>
      </c>
      <c r="P33" s="141">
        <f t="shared" si="2"/>
        <v>0</v>
      </c>
      <c r="Q33" s="142">
        <f t="shared" si="3"/>
        <v>0</v>
      </c>
      <c r="R33" s="175">
        <f t="shared" si="4"/>
        <v>0</v>
      </c>
      <c r="S33" s="144">
        <f t="shared" si="5"/>
        <v>0</v>
      </c>
      <c r="T33" s="75"/>
      <c r="U33" s="10"/>
      <c r="V33" s="195">
        <v>110</v>
      </c>
      <c r="W33" s="195"/>
      <c r="X33" s="283"/>
      <c r="Y33" s="10"/>
      <c r="Z33" s="354"/>
      <c r="AA33" s="108">
        <f t="shared" si="6"/>
        <v>0</v>
      </c>
      <c r="AB33" s="109">
        <f t="shared" si="7"/>
        <v>0</v>
      </c>
      <c r="AC33" s="109">
        <f t="shared" si="8"/>
        <v>0</v>
      </c>
      <c r="AD33" s="109">
        <f>IFERROR(LARGE($AG33:AT33,1),0)</f>
        <v>0</v>
      </c>
      <c r="AE33" s="109">
        <f>IFERROR(LARGE($AG33:AT33,2),0)</f>
        <v>0</v>
      </c>
      <c r="AF33" s="109">
        <f>IFERROR(LARGE($AG33:AT33,3),0)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x14ac:dyDescent="0.3">
      <c r="A34" s="12" t="s">
        <v>1910</v>
      </c>
      <c r="B34" s="12"/>
      <c r="C34" s="12" t="s">
        <v>128</v>
      </c>
      <c r="D34" s="12" t="s">
        <v>45</v>
      </c>
      <c r="E34" s="43">
        <v>32</v>
      </c>
      <c r="F34" s="8" t="s">
        <v>235</v>
      </c>
      <c r="G34" s="9" t="s">
        <v>1186</v>
      </c>
      <c r="H34" s="240">
        <v>37034</v>
      </c>
      <c r="I34" s="326">
        <v>304</v>
      </c>
      <c r="J34" s="327">
        <f t="shared" si="11"/>
        <v>304</v>
      </c>
      <c r="K34" s="315">
        <v>154</v>
      </c>
      <c r="L34" s="320">
        <f t="shared" si="0"/>
        <v>150</v>
      </c>
      <c r="M34" s="277"/>
      <c r="N34" s="13">
        <f t="shared" si="1"/>
        <v>150</v>
      </c>
      <c r="O34" s="141">
        <f t="shared" si="12"/>
        <v>150</v>
      </c>
      <c r="P34" s="141">
        <f t="shared" si="2"/>
        <v>0</v>
      </c>
      <c r="Q34" s="142">
        <f t="shared" si="3"/>
        <v>0</v>
      </c>
      <c r="R34" s="175">
        <f t="shared" si="4"/>
        <v>0</v>
      </c>
      <c r="S34" s="144">
        <f t="shared" si="5"/>
        <v>0</v>
      </c>
      <c r="T34" s="75"/>
      <c r="U34" s="84"/>
      <c r="V34" s="195">
        <v>150</v>
      </c>
      <c r="W34" s="195"/>
      <c r="X34" s="283">
        <v>0</v>
      </c>
      <c r="Y34" s="10"/>
      <c r="Z34" s="354"/>
      <c r="AA34" s="108">
        <f t="shared" si="6"/>
        <v>0</v>
      </c>
      <c r="AB34" s="109">
        <f t="shared" si="7"/>
        <v>0</v>
      </c>
      <c r="AC34" s="109">
        <f t="shared" si="8"/>
        <v>0</v>
      </c>
      <c r="AD34" s="109">
        <f>IFERROR(LARGE($AG34:AT34,1),0)</f>
        <v>0</v>
      </c>
      <c r="AE34" s="109">
        <f>IFERROR(LARGE($AG34:AT34,2),0)</f>
        <v>0</v>
      </c>
      <c r="AF34" s="109">
        <f>IFERROR(LARGE($AG34:AT34,3),0)</f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x14ac:dyDescent="0.3">
      <c r="A35" s="12" t="s">
        <v>1924</v>
      </c>
      <c r="B35" s="12"/>
      <c r="C35" s="12" t="s">
        <v>190</v>
      </c>
      <c r="D35" s="12" t="s">
        <v>36</v>
      </c>
      <c r="E35" s="43">
        <v>33</v>
      </c>
      <c r="F35" s="8" t="s">
        <v>1157</v>
      </c>
      <c r="G35" s="9" t="s">
        <v>1358</v>
      </c>
      <c r="H35" s="240">
        <v>36661</v>
      </c>
      <c r="I35" s="326">
        <v>60</v>
      </c>
      <c r="J35" s="327">
        <f t="shared" si="11"/>
        <v>60</v>
      </c>
      <c r="K35" s="325"/>
      <c r="L35" s="320">
        <f t="shared" si="0"/>
        <v>60</v>
      </c>
      <c r="M35" s="277"/>
      <c r="N35" s="13">
        <f t="shared" si="1"/>
        <v>60</v>
      </c>
      <c r="O35" s="141">
        <f t="shared" si="12"/>
        <v>60</v>
      </c>
      <c r="P35" s="141">
        <f t="shared" si="2"/>
        <v>0</v>
      </c>
      <c r="Q35" s="142">
        <f t="shared" si="3"/>
        <v>0</v>
      </c>
      <c r="R35" s="175">
        <f t="shared" si="4"/>
        <v>0</v>
      </c>
      <c r="S35" s="144">
        <f t="shared" si="5"/>
        <v>0</v>
      </c>
      <c r="T35" s="75"/>
      <c r="U35" s="10"/>
      <c r="V35" s="195">
        <v>60</v>
      </c>
      <c r="W35" s="195"/>
      <c r="X35" s="283"/>
      <c r="Y35" s="10"/>
      <c r="Z35" s="354"/>
      <c r="AA35" s="108">
        <f t="shared" si="6"/>
        <v>0</v>
      </c>
      <c r="AB35" s="109">
        <f t="shared" si="7"/>
        <v>0</v>
      </c>
      <c r="AC35" s="109">
        <f t="shared" si="8"/>
        <v>0</v>
      </c>
      <c r="AD35" s="109">
        <f>IFERROR(LARGE($AG35:AT35,1),0)</f>
        <v>0</v>
      </c>
      <c r="AE35" s="109">
        <f>IFERROR(LARGE($AG35:AT35,2),0)</f>
        <v>0</v>
      </c>
      <c r="AF35" s="109">
        <f>IFERROR(LARGE($AG35:AT35,3),0)</f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x14ac:dyDescent="0.3">
      <c r="A36" s="12" t="s">
        <v>1912</v>
      </c>
      <c r="B36" s="12"/>
      <c r="C36" s="12" t="s">
        <v>1183</v>
      </c>
      <c r="D36" s="12" t="s">
        <v>39</v>
      </c>
      <c r="E36" s="43">
        <v>34</v>
      </c>
      <c r="F36" s="8" t="s">
        <v>1182</v>
      </c>
      <c r="G36" s="9" t="s">
        <v>1181</v>
      </c>
      <c r="H36" s="240">
        <v>36713</v>
      </c>
      <c r="I36" s="326">
        <v>150</v>
      </c>
      <c r="J36" s="327">
        <f t="shared" si="11"/>
        <v>150</v>
      </c>
      <c r="K36" s="325"/>
      <c r="L36" s="320">
        <f t="shared" si="0"/>
        <v>150</v>
      </c>
      <c r="M36" s="277"/>
      <c r="N36" s="13">
        <f t="shared" si="1"/>
        <v>150</v>
      </c>
      <c r="O36" s="141">
        <f t="shared" si="12"/>
        <v>150</v>
      </c>
      <c r="P36" s="141">
        <f t="shared" si="2"/>
        <v>0</v>
      </c>
      <c r="Q36" s="142">
        <f t="shared" si="3"/>
        <v>0</v>
      </c>
      <c r="R36" s="175">
        <f t="shared" si="4"/>
        <v>0</v>
      </c>
      <c r="S36" s="144">
        <f t="shared" si="5"/>
        <v>0</v>
      </c>
      <c r="T36" s="75"/>
      <c r="U36" s="10"/>
      <c r="V36" s="195">
        <v>150</v>
      </c>
      <c r="W36" s="195"/>
      <c r="X36" s="283">
        <v>0</v>
      </c>
      <c r="Y36" s="10"/>
      <c r="Z36" s="354"/>
      <c r="AA36" s="108">
        <f t="shared" si="6"/>
        <v>0</v>
      </c>
      <c r="AB36" s="109">
        <f t="shared" si="7"/>
        <v>0</v>
      </c>
      <c r="AC36" s="109">
        <f t="shared" si="8"/>
        <v>0</v>
      </c>
      <c r="AD36" s="109">
        <f>IFERROR(LARGE($AG36:AT36,1),0)</f>
        <v>0</v>
      </c>
      <c r="AE36" s="109">
        <f>IFERROR(LARGE($AG36:AT36,2),0)</f>
        <v>0</v>
      </c>
      <c r="AF36" s="109">
        <f>IFERROR(LARGE($AG36:AT36,3),0)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x14ac:dyDescent="0.3">
      <c r="A37" s="12" t="s">
        <v>1925</v>
      </c>
      <c r="B37" s="12" t="s">
        <v>679</v>
      </c>
      <c r="C37" s="12" t="s">
        <v>680</v>
      </c>
      <c r="D37" s="12" t="s">
        <v>48</v>
      </c>
      <c r="E37" s="43">
        <v>35</v>
      </c>
      <c r="F37" s="8" t="s">
        <v>581</v>
      </c>
      <c r="G37" s="9" t="s">
        <v>672</v>
      </c>
      <c r="H37" s="240">
        <v>36203</v>
      </c>
      <c r="I37" s="326">
        <v>0</v>
      </c>
      <c r="J37" s="327">
        <f t="shared" si="11"/>
        <v>0</v>
      </c>
      <c r="K37" s="325"/>
      <c r="L37" s="320">
        <f t="shared" si="0"/>
        <v>0</v>
      </c>
      <c r="M37" s="277"/>
      <c r="N37" s="13">
        <f t="shared" si="1"/>
        <v>0</v>
      </c>
      <c r="O37" s="141">
        <f t="shared" si="12"/>
        <v>0</v>
      </c>
      <c r="P37" s="141">
        <f t="shared" si="2"/>
        <v>0</v>
      </c>
      <c r="Q37" s="142">
        <f t="shared" si="3"/>
        <v>0</v>
      </c>
      <c r="R37" s="175">
        <f t="shared" si="4"/>
        <v>0</v>
      </c>
      <c r="S37" s="144">
        <f t="shared" si="5"/>
        <v>0</v>
      </c>
      <c r="T37" s="75">
        <v>0</v>
      </c>
      <c r="U37" s="10"/>
      <c r="V37" s="195"/>
      <c r="W37" s="195"/>
      <c r="X37" s="283"/>
      <c r="Y37" s="10"/>
      <c r="Z37" s="354"/>
      <c r="AA37" s="108">
        <f t="shared" si="6"/>
        <v>0</v>
      </c>
      <c r="AB37" s="109">
        <f t="shared" si="7"/>
        <v>0</v>
      </c>
      <c r="AC37" s="109">
        <f t="shared" si="8"/>
        <v>0</v>
      </c>
      <c r="AD37" s="109">
        <f>IFERROR(LARGE($AG37:AT37,1),0)</f>
        <v>0</v>
      </c>
      <c r="AE37" s="109">
        <f>IFERROR(LARGE($AG37:AT37,2),0)</f>
        <v>0</v>
      </c>
      <c r="AF37" s="109">
        <f>IFERROR(LARGE($AG37:AT37,3),0)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x14ac:dyDescent="0.3">
      <c r="A38" s="12" t="s">
        <v>1922</v>
      </c>
      <c r="B38" s="12" t="s">
        <v>537</v>
      </c>
      <c r="C38" s="12" t="s">
        <v>538</v>
      </c>
      <c r="D38" s="12" t="s">
        <v>1077</v>
      </c>
      <c r="E38" s="43">
        <v>36</v>
      </c>
      <c r="F38" s="8" t="s">
        <v>554</v>
      </c>
      <c r="G38" s="9" t="s">
        <v>668</v>
      </c>
      <c r="H38" s="240">
        <v>36861</v>
      </c>
      <c r="I38" s="326">
        <v>105</v>
      </c>
      <c r="J38" s="327">
        <f t="shared" si="11"/>
        <v>105</v>
      </c>
      <c r="K38" s="325"/>
      <c r="L38" s="320">
        <f t="shared" si="0"/>
        <v>105</v>
      </c>
      <c r="M38" s="277"/>
      <c r="N38" s="13">
        <f t="shared" si="1"/>
        <v>105</v>
      </c>
      <c r="O38" s="141">
        <f t="shared" si="12"/>
        <v>60</v>
      </c>
      <c r="P38" s="141">
        <f t="shared" si="2"/>
        <v>45</v>
      </c>
      <c r="Q38" s="142">
        <f t="shared" si="3"/>
        <v>0</v>
      </c>
      <c r="R38" s="175">
        <f t="shared" si="4"/>
        <v>0</v>
      </c>
      <c r="S38" s="144">
        <f t="shared" si="5"/>
        <v>0</v>
      </c>
      <c r="T38" s="75">
        <v>45</v>
      </c>
      <c r="U38" s="10"/>
      <c r="V38" s="195">
        <v>60</v>
      </c>
      <c r="W38" s="195"/>
      <c r="X38" s="283"/>
      <c r="Y38" s="10"/>
      <c r="Z38" s="354"/>
      <c r="AA38" s="108">
        <f t="shared" si="6"/>
        <v>0</v>
      </c>
      <c r="AB38" s="109">
        <f t="shared" si="7"/>
        <v>0</v>
      </c>
      <c r="AC38" s="109">
        <f t="shared" si="8"/>
        <v>0</v>
      </c>
      <c r="AD38" s="109">
        <f>IFERROR(LARGE($AG38:AT38,1),0)</f>
        <v>0</v>
      </c>
      <c r="AE38" s="109">
        <f>IFERROR(LARGE($AG38:AT38,2),0)</f>
        <v>0</v>
      </c>
      <c r="AF38" s="109">
        <f>IFERROR(LARGE($AG38:AT38,3),0)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x14ac:dyDescent="0.3">
      <c r="A39" s="12" t="s">
        <v>3132</v>
      </c>
      <c r="B39" s="549" t="s">
        <v>3133</v>
      </c>
      <c r="C39" s="12" t="s">
        <v>1497</v>
      </c>
      <c r="D39" s="12" t="s">
        <v>44</v>
      </c>
      <c r="E39" s="43">
        <v>37</v>
      </c>
      <c r="F39" s="8" t="s">
        <v>3134</v>
      </c>
      <c r="G39" s="9" t="s">
        <v>3135</v>
      </c>
      <c r="H39" s="240">
        <v>37162</v>
      </c>
      <c r="I39" s="326">
        <v>103</v>
      </c>
      <c r="J39" s="327">
        <v>103</v>
      </c>
      <c r="K39" s="315">
        <f>0.5*(L39)</f>
        <v>102.5</v>
      </c>
      <c r="L39" s="303">
        <f t="shared" si="0"/>
        <v>205</v>
      </c>
      <c r="M39" s="10"/>
      <c r="N39" s="500">
        <f t="shared" si="1"/>
        <v>205</v>
      </c>
      <c r="O39" s="512">
        <f>IFERROR(LARGE($T39:Z39, 1),0)</f>
        <v>150</v>
      </c>
      <c r="P39" s="512">
        <f t="shared" si="2"/>
        <v>55</v>
      </c>
      <c r="Q39" s="513">
        <f t="shared" si="3"/>
        <v>0</v>
      </c>
      <c r="R39" s="550">
        <f t="shared" si="4"/>
        <v>0</v>
      </c>
      <c r="S39" s="514">
        <f t="shared" si="5"/>
        <v>0</v>
      </c>
      <c r="T39" s="553"/>
      <c r="U39" s="551">
        <v>0</v>
      </c>
      <c r="V39" s="552">
        <v>150</v>
      </c>
      <c r="W39" s="552"/>
      <c r="X39" s="518">
        <v>55</v>
      </c>
      <c r="Y39" s="516"/>
      <c r="Z39" s="520"/>
      <c r="AA39" s="521">
        <f t="shared" si="6"/>
        <v>0</v>
      </c>
      <c r="AB39" s="522">
        <f t="shared" si="7"/>
        <v>0</v>
      </c>
      <c r="AC39" s="522">
        <f t="shared" si="8"/>
        <v>0</v>
      </c>
      <c r="AD39" s="522">
        <f>IFERROR(LARGE($AG39:AR39,1),0)</f>
        <v>0</v>
      </c>
      <c r="AE39" s="522">
        <f>IFERROR(LARGE($AG39:AR39,2),0)</f>
        <v>0</v>
      </c>
      <c r="AF39" s="522">
        <f>IFERROR(LARGE($AG39:AR39,3),0)</f>
        <v>0</v>
      </c>
      <c r="AG39" s="79"/>
      <c r="AH39" s="79"/>
      <c r="AI39" s="79"/>
      <c r="AJ39" s="79"/>
      <c r="AK39" s="79"/>
      <c r="AL39" s="523"/>
      <c r="AM39" s="523"/>
      <c r="AN39" s="523"/>
      <c r="AO39" s="523"/>
      <c r="AP39" s="523"/>
      <c r="AQ39" s="523"/>
      <c r="AR39" s="523"/>
    </row>
    <row r="40" spans="1:44" x14ac:dyDescent="0.3">
      <c r="A40" s="11"/>
      <c r="B40" s="11"/>
      <c r="C40" s="11"/>
      <c r="D40" s="11" t="s">
        <v>36</v>
      </c>
      <c r="E40" s="43">
        <v>38</v>
      </c>
      <c r="F40" s="8" t="s">
        <v>238</v>
      </c>
      <c r="G40" s="9" t="s">
        <v>3123</v>
      </c>
      <c r="H40" s="240">
        <v>36965</v>
      </c>
      <c r="I40" s="326">
        <v>20</v>
      </c>
      <c r="J40" s="327">
        <v>20</v>
      </c>
      <c r="K40" s="315">
        <f>0.5*(L40)</f>
        <v>20</v>
      </c>
      <c r="L40" s="303">
        <f t="shared" si="0"/>
        <v>40</v>
      </c>
      <c r="M40" s="10">
        <v>40</v>
      </c>
      <c r="N40" s="500">
        <f t="shared" si="1"/>
        <v>0</v>
      </c>
      <c r="O40" s="512">
        <f>IFERROR(LARGE($T40:Z40, 1),0)</f>
        <v>0</v>
      </c>
      <c r="P40" s="512">
        <f t="shared" si="2"/>
        <v>0</v>
      </c>
      <c r="Q40" s="513">
        <f t="shared" si="3"/>
        <v>0</v>
      </c>
      <c r="R40" s="550">
        <f t="shared" si="4"/>
        <v>0</v>
      </c>
      <c r="S40" s="514">
        <f t="shared" si="5"/>
        <v>0</v>
      </c>
      <c r="T40" s="553"/>
      <c r="U40" s="551"/>
      <c r="V40" s="552"/>
      <c r="W40" s="552"/>
      <c r="X40" s="518"/>
      <c r="Y40" s="516"/>
      <c r="Z40" s="520"/>
      <c r="AA40" s="521">
        <f t="shared" si="6"/>
        <v>0</v>
      </c>
      <c r="AB40" s="522">
        <f t="shared" si="7"/>
        <v>0</v>
      </c>
      <c r="AC40" s="522">
        <f t="shared" si="8"/>
        <v>0</v>
      </c>
      <c r="AD40" s="522">
        <f>IFERROR(LARGE($AG40:AR40,1),0)</f>
        <v>0</v>
      </c>
      <c r="AE40" s="522">
        <f>IFERROR(LARGE($AG40:AR40,2),0)</f>
        <v>0</v>
      </c>
      <c r="AF40" s="522">
        <f>IFERROR(LARGE($AG40:AR40,3),0)</f>
        <v>0</v>
      </c>
      <c r="AG40" s="79"/>
      <c r="AH40" s="79"/>
      <c r="AI40" s="79"/>
      <c r="AJ40" s="79"/>
      <c r="AK40" s="79"/>
      <c r="AL40" s="523"/>
      <c r="AM40" s="523"/>
      <c r="AN40" s="523"/>
      <c r="AO40" s="523"/>
      <c r="AP40" s="523"/>
      <c r="AQ40" s="523"/>
      <c r="AR40" s="523"/>
    </row>
    <row r="41" spans="1:44" x14ac:dyDescent="0.3">
      <c r="A41" s="12" t="s">
        <v>1919</v>
      </c>
      <c r="B41" s="12" t="s">
        <v>363</v>
      </c>
      <c r="C41" s="12" t="s">
        <v>156</v>
      </c>
      <c r="D41" s="12" t="s">
        <v>1077</v>
      </c>
      <c r="E41" s="43">
        <v>39</v>
      </c>
      <c r="F41" s="8" t="s">
        <v>224</v>
      </c>
      <c r="G41" s="9" t="s">
        <v>676</v>
      </c>
      <c r="H41" s="240">
        <v>36682</v>
      </c>
      <c r="I41" s="326">
        <v>205</v>
      </c>
      <c r="J41" s="327">
        <f>SUM(K41,L41)</f>
        <v>205</v>
      </c>
      <c r="K41" s="325"/>
      <c r="L41" s="320">
        <f t="shared" si="0"/>
        <v>205</v>
      </c>
      <c r="M41" s="277">
        <v>30</v>
      </c>
      <c r="N41" s="13">
        <f t="shared" si="1"/>
        <v>175</v>
      </c>
      <c r="O41" s="141">
        <f>IFERROR(LARGE(T41:Z41, 1),0)</f>
        <v>110</v>
      </c>
      <c r="P41" s="141">
        <f t="shared" si="2"/>
        <v>65</v>
      </c>
      <c r="Q41" s="142">
        <f t="shared" si="3"/>
        <v>0</v>
      </c>
      <c r="R41" s="175">
        <f t="shared" si="4"/>
        <v>0</v>
      </c>
      <c r="S41" s="144">
        <f t="shared" si="5"/>
        <v>0</v>
      </c>
      <c r="T41" s="75">
        <v>0</v>
      </c>
      <c r="U41" s="84">
        <v>0</v>
      </c>
      <c r="V41" s="195">
        <v>110</v>
      </c>
      <c r="W41" s="195"/>
      <c r="X41" s="283"/>
      <c r="Y41" s="10">
        <v>65</v>
      </c>
      <c r="Z41" s="354"/>
      <c r="AA41" s="108">
        <f t="shared" si="6"/>
        <v>0</v>
      </c>
      <c r="AB41" s="109">
        <f t="shared" si="7"/>
        <v>0</v>
      </c>
      <c r="AC41" s="109">
        <f t="shared" si="8"/>
        <v>0</v>
      </c>
      <c r="AD41" s="109">
        <f>IFERROR(LARGE($AG41:AT41,1),0)</f>
        <v>0</v>
      </c>
      <c r="AE41" s="109">
        <f>IFERROR(LARGE($AG41:AT41,2),0)</f>
        <v>0</v>
      </c>
      <c r="AF41" s="109">
        <f>IFERROR(LARGE($AG41:AT41,3),0)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x14ac:dyDescent="0.3">
      <c r="A42" s="12" t="s">
        <v>3118</v>
      </c>
      <c r="B42" s="549" t="s">
        <v>3008</v>
      </c>
      <c r="C42" s="12" t="s">
        <v>3009</v>
      </c>
      <c r="D42" s="12" t="s">
        <v>44</v>
      </c>
      <c r="E42" s="43">
        <v>40</v>
      </c>
      <c r="F42" s="8" t="s">
        <v>2945</v>
      </c>
      <c r="G42" s="9" t="s">
        <v>3119</v>
      </c>
      <c r="H42" s="240">
        <v>36903</v>
      </c>
      <c r="I42" s="326">
        <v>95</v>
      </c>
      <c r="J42" s="327">
        <v>95</v>
      </c>
      <c r="K42" s="315">
        <f>0.5*(L42)</f>
        <v>95</v>
      </c>
      <c r="L42" s="303">
        <f t="shared" si="0"/>
        <v>190</v>
      </c>
      <c r="M42" s="10">
        <v>20</v>
      </c>
      <c r="N42" s="500">
        <f t="shared" si="1"/>
        <v>170</v>
      </c>
      <c r="O42" s="512">
        <f>IFERROR(LARGE($T42:Z42, 1),0)</f>
        <v>150</v>
      </c>
      <c r="P42" s="512">
        <f t="shared" si="2"/>
        <v>10</v>
      </c>
      <c r="Q42" s="513">
        <f t="shared" si="3"/>
        <v>10</v>
      </c>
      <c r="R42" s="550">
        <f t="shared" si="4"/>
        <v>0</v>
      </c>
      <c r="S42" s="514">
        <f t="shared" si="5"/>
        <v>0</v>
      </c>
      <c r="T42" s="515">
        <v>10</v>
      </c>
      <c r="U42" s="551">
        <v>10</v>
      </c>
      <c r="V42" s="552"/>
      <c r="W42" s="552">
        <v>150</v>
      </c>
      <c r="X42" s="518">
        <v>0</v>
      </c>
      <c r="Y42" s="516"/>
      <c r="Z42" s="520"/>
      <c r="AA42" s="521">
        <f t="shared" si="6"/>
        <v>10</v>
      </c>
      <c r="AB42" s="522">
        <f t="shared" si="7"/>
        <v>0</v>
      </c>
      <c r="AC42" s="522">
        <f t="shared" si="8"/>
        <v>0</v>
      </c>
      <c r="AD42" s="522">
        <f>IFERROR(LARGE($AG42:AR42,1),0)</f>
        <v>0</v>
      </c>
      <c r="AE42" s="522">
        <f>IFERROR(LARGE($AG42:AR42,2),0)</f>
        <v>0</v>
      </c>
      <c r="AF42" s="522">
        <f>IFERROR(LARGE($AG42:AR42,3),0)</f>
        <v>0</v>
      </c>
      <c r="AG42" s="79"/>
      <c r="AH42" s="79"/>
      <c r="AI42" s="79"/>
      <c r="AJ42" s="79"/>
      <c r="AK42" s="79"/>
      <c r="AL42" s="523"/>
      <c r="AM42" s="523"/>
      <c r="AN42" s="523"/>
      <c r="AO42" s="523"/>
      <c r="AP42" s="523"/>
      <c r="AQ42" s="523"/>
      <c r="AR42" s="523"/>
    </row>
    <row r="43" spans="1:44" x14ac:dyDescent="0.3">
      <c r="A43" s="12" t="s">
        <v>1918</v>
      </c>
      <c r="B43" s="12" t="s">
        <v>938</v>
      </c>
      <c r="C43" s="12" t="s">
        <v>939</v>
      </c>
      <c r="D43" s="12" t="s">
        <v>45</v>
      </c>
      <c r="E43" s="43">
        <v>41</v>
      </c>
      <c r="F43" s="8" t="s">
        <v>944</v>
      </c>
      <c r="G43" s="9" t="s">
        <v>945</v>
      </c>
      <c r="H43" s="240">
        <v>36885</v>
      </c>
      <c r="I43" s="326">
        <v>120</v>
      </c>
      <c r="J43" s="327">
        <f>SUM(K43,L43)</f>
        <v>120</v>
      </c>
      <c r="K43" s="325"/>
      <c r="L43" s="320">
        <f t="shared" si="0"/>
        <v>120</v>
      </c>
      <c r="M43" s="277">
        <v>10</v>
      </c>
      <c r="N43" s="13">
        <f t="shared" si="1"/>
        <v>110</v>
      </c>
      <c r="O43" s="141">
        <f>IFERROR(LARGE(T43:Z43, 1),0)</f>
        <v>110</v>
      </c>
      <c r="P43" s="141">
        <f t="shared" si="2"/>
        <v>0</v>
      </c>
      <c r="Q43" s="142">
        <f t="shared" si="3"/>
        <v>0</v>
      </c>
      <c r="R43" s="175">
        <f t="shared" si="4"/>
        <v>0</v>
      </c>
      <c r="S43" s="144">
        <f t="shared" si="5"/>
        <v>0</v>
      </c>
      <c r="T43" s="62"/>
      <c r="U43" s="84">
        <v>0</v>
      </c>
      <c r="V43" s="195">
        <v>110</v>
      </c>
      <c r="W43" s="195"/>
      <c r="X43" s="283"/>
      <c r="Y43" s="10"/>
      <c r="Z43" s="354"/>
      <c r="AA43" s="108">
        <f t="shared" si="6"/>
        <v>0</v>
      </c>
      <c r="AB43" s="109">
        <f t="shared" si="7"/>
        <v>0</v>
      </c>
      <c r="AC43" s="109">
        <f t="shared" si="8"/>
        <v>0</v>
      </c>
      <c r="AD43" s="109">
        <f>IFERROR(LARGE($AG43:AT43,1),0)</f>
        <v>0</v>
      </c>
      <c r="AE43" s="109">
        <f>IFERROR(LARGE($AG43:AT43,2),0)</f>
        <v>0</v>
      </c>
      <c r="AF43" s="109">
        <f>IFERROR(LARGE($AG43:AT43,3),0)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x14ac:dyDescent="0.3">
      <c r="A44" s="12"/>
      <c r="B44" s="12"/>
      <c r="C44" s="12"/>
      <c r="D44" s="12" t="s">
        <v>37</v>
      </c>
      <c r="E44" s="43">
        <v>42</v>
      </c>
      <c r="F44" s="8" t="s">
        <v>243</v>
      </c>
      <c r="G44" s="9" t="s">
        <v>1190</v>
      </c>
      <c r="H44" s="240">
        <v>36389</v>
      </c>
      <c r="I44" s="326">
        <v>50</v>
      </c>
      <c r="J44" s="327">
        <f>SUM(K44,L44)</f>
        <v>50</v>
      </c>
      <c r="K44" s="348"/>
      <c r="L44" s="320">
        <f t="shared" si="0"/>
        <v>50</v>
      </c>
      <c r="M44" s="277">
        <v>50</v>
      </c>
      <c r="N44" s="13">
        <f t="shared" si="1"/>
        <v>0</v>
      </c>
      <c r="O44" s="141">
        <f>IFERROR(LARGE(T44:Z44, 1),0)</f>
        <v>0</v>
      </c>
      <c r="P44" s="141">
        <f t="shared" si="2"/>
        <v>0</v>
      </c>
      <c r="Q44" s="142">
        <f t="shared" si="3"/>
        <v>0</v>
      </c>
      <c r="R44" s="175">
        <f t="shared" si="4"/>
        <v>0</v>
      </c>
      <c r="S44" s="144">
        <f t="shared" si="5"/>
        <v>0</v>
      </c>
      <c r="T44" s="75"/>
      <c r="U44" s="84"/>
      <c r="V44" s="195"/>
      <c r="W44" s="195"/>
      <c r="X44" s="283"/>
      <c r="Y44" s="10"/>
      <c r="Z44" s="354"/>
      <c r="AA44" s="108">
        <f t="shared" si="6"/>
        <v>0</v>
      </c>
      <c r="AB44" s="109">
        <f t="shared" si="7"/>
        <v>0</v>
      </c>
      <c r="AC44" s="109">
        <f t="shared" si="8"/>
        <v>0</v>
      </c>
      <c r="AD44" s="109">
        <f>IFERROR(LARGE($AG44:AT44,1),0)</f>
        <v>0</v>
      </c>
      <c r="AE44" s="109">
        <f>IFERROR(LARGE($AG44:AT44,2),0)</f>
        <v>0</v>
      </c>
      <c r="AF44" s="109">
        <f>IFERROR(LARGE($AG44:AT44,3),0)</f>
        <v>0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  <row r="45" spans="1:44" x14ac:dyDescent="0.3">
      <c r="A45" s="11"/>
      <c r="B45" s="11"/>
      <c r="C45" s="11"/>
      <c r="D45" s="11" t="s">
        <v>45</v>
      </c>
      <c r="E45" s="43">
        <v>43</v>
      </c>
      <c r="F45" s="8" t="s">
        <v>223</v>
      </c>
      <c r="G45" s="9" t="s">
        <v>1172</v>
      </c>
      <c r="H45" s="240">
        <v>36425</v>
      </c>
      <c r="I45" s="326">
        <v>20</v>
      </c>
      <c r="J45" s="327">
        <f>SUM(K45,L45)</f>
        <v>20</v>
      </c>
      <c r="K45" s="348"/>
      <c r="L45" s="320">
        <f t="shared" si="0"/>
        <v>20</v>
      </c>
      <c r="M45" s="277">
        <v>20</v>
      </c>
      <c r="N45" s="13">
        <f t="shared" si="1"/>
        <v>0</v>
      </c>
      <c r="O45" s="141">
        <f>IFERROR(LARGE(T45:Z45, 1),0)</f>
        <v>0</v>
      </c>
      <c r="P45" s="141">
        <f t="shared" si="2"/>
        <v>0</v>
      </c>
      <c r="Q45" s="142">
        <f t="shared" si="3"/>
        <v>0</v>
      </c>
      <c r="R45" s="175">
        <f t="shared" si="4"/>
        <v>0</v>
      </c>
      <c r="S45" s="144">
        <f t="shared" si="5"/>
        <v>0</v>
      </c>
      <c r="T45" s="75"/>
      <c r="U45" s="10"/>
      <c r="V45" s="195"/>
      <c r="W45" s="195"/>
      <c r="X45" s="283"/>
      <c r="Y45" s="10"/>
      <c r="Z45" s="354"/>
      <c r="AA45" s="108">
        <f t="shared" si="6"/>
        <v>0</v>
      </c>
      <c r="AB45" s="109">
        <f t="shared" si="7"/>
        <v>0</v>
      </c>
      <c r="AC45" s="109">
        <f t="shared" si="8"/>
        <v>0</v>
      </c>
      <c r="AD45" s="109">
        <f>IFERROR(LARGE($AG45:AT45,1),0)</f>
        <v>0</v>
      </c>
      <c r="AE45" s="109">
        <f>IFERROR(LARGE($AG45:AT45,2),0)</f>
        <v>0</v>
      </c>
      <c r="AF45" s="109">
        <f>IFERROR(LARGE($AG45:AT45,3),0)</f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</row>
    <row r="46" spans="1:44" x14ac:dyDescent="0.3">
      <c r="A46" s="12" t="s">
        <v>3136</v>
      </c>
      <c r="B46" s="549" t="s">
        <v>562</v>
      </c>
      <c r="C46" s="12" t="s">
        <v>563</v>
      </c>
      <c r="D46" s="12" t="s">
        <v>1077</v>
      </c>
      <c r="E46" s="43">
        <v>44</v>
      </c>
      <c r="F46" s="8" t="s">
        <v>239</v>
      </c>
      <c r="G46" s="9" t="s">
        <v>3137</v>
      </c>
      <c r="H46" s="240">
        <v>37212</v>
      </c>
      <c r="I46" s="326">
        <v>100</v>
      </c>
      <c r="J46" s="327">
        <v>100</v>
      </c>
      <c r="K46" s="315">
        <f>0.5*(L46)</f>
        <v>100</v>
      </c>
      <c r="L46" s="303">
        <f t="shared" si="0"/>
        <v>200</v>
      </c>
      <c r="M46" s="10"/>
      <c r="N46" s="500">
        <f t="shared" si="1"/>
        <v>200</v>
      </c>
      <c r="O46" s="512">
        <f>IFERROR(LARGE($T46:Z46, 1),0)</f>
        <v>150</v>
      </c>
      <c r="P46" s="512">
        <f t="shared" si="2"/>
        <v>25</v>
      </c>
      <c r="Q46" s="513">
        <f t="shared" si="3"/>
        <v>15</v>
      </c>
      <c r="R46" s="550">
        <f t="shared" si="4"/>
        <v>10</v>
      </c>
      <c r="S46" s="514">
        <f t="shared" si="5"/>
        <v>0</v>
      </c>
      <c r="T46" s="553"/>
      <c r="U46" s="551">
        <v>10</v>
      </c>
      <c r="V46" s="552">
        <v>150</v>
      </c>
      <c r="W46" s="552"/>
      <c r="X46" s="518">
        <v>15</v>
      </c>
      <c r="Y46" s="516"/>
      <c r="Z46" s="520">
        <v>25</v>
      </c>
      <c r="AA46" s="521">
        <f t="shared" si="6"/>
        <v>15</v>
      </c>
      <c r="AB46" s="522">
        <f t="shared" si="7"/>
        <v>10</v>
      </c>
      <c r="AC46" s="522">
        <f t="shared" si="8"/>
        <v>0</v>
      </c>
      <c r="AD46" s="522">
        <f>IFERROR(LARGE($AG46:AR46,1),0)</f>
        <v>0</v>
      </c>
      <c r="AE46" s="522">
        <f>IFERROR(LARGE($AG46:AR46,2),0)</f>
        <v>0</v>
      </c>
      <c r="AF46" s="522">
        <f>IFERROR(LARGE($AG46:AR46,3),0)</f>
        <v>0</v>
      </c>
      <c r="AG46" s="79"/>
      <c r="AH46" s="79"/>
      <c r="AI46" s="79"/>
      <c r="AJ46" s="79"/>
      <c r="AK46" s="79"/>
      <c r="AL46" s="523"/>
      <c r="AM46" s="523"/>
      <c r="AN46" s="523"/>
      <c r="AO46" s="523"/>
      <c r="AP46" s="523"/>
      <c r="AQ46" s="523"/>
      <c r="AR46" s="523"/>
    </row>
    <row r="47" spans="1:44" x14ac:dyDescent="0.3">
      <c r="A47" s="12" t="s">
        <v>1911</v>
      </c>
      <c r="B47" s="12"/>
      <c r="C47" s="12" t="s">
        <v>1185</v>
      </c>
      <c r="D47" s="12" t="s">
        <v>48</v>
      </c>
      <c r="E47" s="43">
        <v>45</v>
      </c>
      <c r="F47" s="8" t="s">
        <v>243</v>
      </c>
      <c r="G47" s="9" t="s">
        <v>1184</v>
      </c>
      <c r="H47" s="240">
        <v>36878</v>
      </c>
      <c r="I47" s="326">
        <v>150</v>
      </c>
      <c r="J47" s="327">
        <f>SUM(K47,L47)</f>
        <v>150</v>
      </c>
      <c r="K47" s="325"/>
      <c r="L47" s="320">
        <f t="shared" si="0"/>
        <v>150</v>
      </c>
      <c r="M47" s="277"/>
      <c r="N47" s="13">
        <f t="shared" si="1"/>
        <v>150</v>
      </c>
      <c r="O47" s="141">
        <f>IFERROR(LARGE(T47:Z47, 1),0)</f>
        <v>150</v>
      </c>
      <c r="P47" s="141">
        <f t="shared" si="2"/>
        <v>0</v>
      </c>
      <c r="Q47" s="142">
        <f t="shared" si="3"/>
        <v>0</v>
      </c>
      <c r="R47" s="175">
        <f t="shared" si="4"/>
        <v>0</v>
      </c>
      <c r="S47" s="144">
        <f t="shared" si="5"/>
        <v>0</v>
      </c>
      <c r="T47" s="75"/>
      <c r="U47" s="10"/>
      <c r="V47" s="195">
        <v>150</v>
      </c>
      <c r="W47" s="195"/>
      <c r="X47" s="283">
        <v>0</v>
      </c>
      <c r="Y47" s="10"/>
      <c r="Z47" s="354"/>
      <c r="AA47" s="108">
        <f t="shared" si="6"/>
        <v>0</v>
      </c>
      <c r="AB47" s="109">
        <f t="shared" si="7"/>
        <v>0</v>
      </c>
      <c r="AC47" s="109">
        <f t="shared" si="8"/>
        <v>0</v>
      </c>
      <c r="AD47" s="109">
        <f>IFERROR(LARGE($AG47:AT47,1),0)</f>
        <v>0</v>
      </c>
      <c r="AE47" s="109">
        <f>IFERROR(LARGE($AG47:AT47,2),0)</f>
        <v>0</v>
      </c>
      <c r="AF47" s="109">
        <f>IFERROR(LARGE($AG47:AT47,3),0)</f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</row>
    <row r="48" spans="1:44" x14ac:dyDescent="0.3">
      <c r="Z48"/>
      <c r="AA48"/>
      <c r="AB48"/>
      <c r="AC48"/>
      <c r="AD48"/>
      <c r="AE48"/>
      <c r="AF48"/>
    </row>
    <row r="49" spans="26:32" x14ac:dyDescent="0.3">
      <c r="Z49"/>
      <c r="AA49"/>
      <c r="AB49"/>
      <c r="AC49"/>
      <c r="AD49"/>
      <c r="AE49"/>
      <c r="AF49"/>
    </row>
    <row r="50" spans="26:32" x14ac:dyDescent="0.3">
      <c r="Z50"/>
      <c r="AA50"/>
      <c r="AB50"/>
      <c r="AC50"/>
      <c r="AD50"/>
      <c r="AE50"/>
      <c r="AF50"/>
    </row>
    <row r="51" spans="26:32" x14ac:dyDescent="0.3">
      <c r="Z51"/>
      <c r="AA51"/>
      <c r="AB51"/>
      <c r="AC51"/>
      <c r="AD51"/>
      <c r="AE51"/>
      <c r="AF51"/>
    </row>
    <row r="52" spans="26:32" x14ac:dyDescent="0.3">
      <c r="Z52"/>
      <c r="AA52"/>
      <c r="AB52"/>
      <c r="AC52"/>
      <c r="AD52"/>
      <c r="AE52"/>
      <c r="AF52"/>
    </row>
    <row r="53" spans="26:32" x14ac:dyDescent="0.3">
      <c r="Z53"/>
      <c r="AA53"/>
      <c r="AB53"/>
      <c r="AC53"/>
      <c r="AD53"/>
      <c r="AE53"/>
      <c r="AF53"/>
    </row>
    <row r="54" spans="26:32" x14ac:dyDescent="0.3">
      <c r="Z54"/>
      <c r="AA54"/>
      <c r="AB54"/>
      <c r="AC54"/>
      <c r="AD54"/>
      <c r="AE54"/>
      <c r="AF54"/>
    </row>
    <row r="55" spans="26:32" x14ac:dyDescent="0.3">
      <c r="Z55"/>
      <c r="AA55"/>
      <c r="AB55"/>
      <c r="AC55"/>
      <c r="AD55"/>
      <c r="AE55"/>
      <c r="AF55"/>
    </row>
    <row r="56" spans="26:32" x14ac:dyDescent="0.3">
      <c r="Z56"/>
      <c r="AA56"/>
      <c r="AB56"/>
      <c r="AC56"/>
      <c r="AD56"/>
      <c r="AE56"/>
      <c r="AF56"/>
    </row>
    <row r="57" spans="26:32" x14ac:dyDescent="0.3">
      <c r="Z57"/>
      <c r="AA57"/>
      <c r="AB57"/>
      <c r="AC57"/>
      <c r="AD57"/>
      <c r="AE57"/>
      <c r="AF57"/>
    </row>
    <row r="58" spans="26:32" x14ac:dyDescent="0.3">
      <c r="AA58"/>
      <c r="AB58"/>
      <c r="AC58"/>
      <c r="AD58"/>
      <c r="AE58"/>
      <c r="AF58"/>
    </row>
    <row r="59" spans="26:32" x14ac:dyDescent="0.3">
      <c r="AA59"/>
      <c r="AB59"/>
      <c r="AC59"/>
      <c r="AD59"/>
      <c r="AE59"/>
      <c r="AF59"/>
    </row>
    <row r="60" spans="26:32" x14ac:dyDescent="0.3">
      <c r="AA60"/>
      <c r="AB60"/>
      <c r="AC60"/>
      <c r="AD60"/>
      <c r="AE60"/>
      <c r="AF60"/>
    </row>
    <row r="61" spans="26:32" x14ac:dyDescent="0.3">
      <c r="AA61"/>
      <c r="AB61"/>
      <c r="AC61"/>
      <c r="AD61"/>
      <c r="AE61"/>
      <c r="AF61"/>
    </row>
  </sheetData>
  <autoFilter ref="A2:AN8"/>
  <sortState ref="A3:AT53">
    <sortCondition ref="G3:G53"/>
  </sortState>
  <mergeCells count="1">
    <mergeCell ref="A1:D1"/>
  </mergeCells>
  <conditionalFormatting sqref="A8:A1048576 A1:A3">
    <cfRule type="duplicateValues" dxfId="5" priority="2"/>
  </conditionalFormatting>
  <conditionalFormatting sqref="A4:A7">
    <cfRule type="duplicateValues" dxfId="4" priority="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4294967293" verticalDpi="1200" r:id="rId1"/>
  <headerFooter>
    <oddFooter>&amp;R&amp;D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>
    <tabColor rgb="FFC00000"/>
    <pageSetUpPr fitToPage="1"/>
  </sheetPr>
  <dimension ref="A1:AT30"/>
  <sheetViews>
    <sheetView zoomScale="86" zoomScaleNormal="86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8.44140625" style="238" customWidth="1"/>
    <col min="2" max="2" width="8.44140625" style="238" hidden="1" customWidth="1"/>
    <col min="3" max="3" width="11.88671875" style="238" customWidth="1"/>
    <col min="4" max="4" width="7.5546875" style="238" customWidth="1"/>
    <col min="5" max="5" width="4.6640625" style="44" customWidth="1"/>
    <col min="6" max="6" width="19.5546875" style="3" customWidth="1"/>
    <col min="7" max="7" width="15" style="4" customWidth="1"/>
    <col min="8" max="11" width="13.88671875" style="19" customWidth="1"/>
    <col min="12" max="12" width="9.5546875" style="19" customWidth="1"/>
    <col min="13" max="13" width="9.6640625" style="19" customWidth="1"/>
    <col min="14" max="14" width="6" style="66" customWidth="1"/>
    <col min="15" max="19" width="4" customWidth="1"/>
    <col min="20" max="21" width="5" customWidth="1"/>
    <col min="22" max="22" width="5" style="196" customWidth="1"/>
    <col min="23" max="23" width="6.44140625" style="196" customWidth="1"/>
    <col min="24" max="24" width="5.5546875" customWidth="1"/>
    <col min="25" max="25" width="5" customWidth="1"/>
    <col min="26" max="26" width="5" style="78" customWidth="1"/>
    <col min="27" max="27" width="4.6640625" style="129" customWidth="1"/>
    <col min="28" max="28" width="4.44140625" style="111" customWidth="1"/>
    <col min="29" max="29" width="4.88671875" style="111" customWidth="1"/>
    <col min="30" max="32" width="4.6640625" style="111" customWidth="1"/>
    <col min="33" max="46" width="4.6640625" customWidth="1"/>
  </cols>
  <sheetData>
    <row r="1" spans="1:46" s="6" customFormat="1" ht="163.5" customHeight="1" x14ac:dyDescent="1.1000000000000001">
      <c r="A1" s="573" t="s">
        <v>568</v>
      </c>
      <c r="B1" s="574"/>
      <c r="C1" s="575"/>
      <c r="D1" s="575"/>
      <c r="E1" s="48" t="s">
        <v>172</v>
      </c>
      <c r="F1" s="46"/>
      <c r="G1" s="22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23" t="s">
        <v>463</v>
      </c>
      <c r="U1" s="23" t="s">
        <v>1047</v>
      </c>
      <c r="V1" s="197" t="s">
        <v>1071</v>
      </c>
      <c r="W1" s="265" t="s">
        <v>1995</v>
      </c>
      <c r="X1" s="281" t="s">
        <v>1072</v>
      </c>
      <c r="Y1" s="103" t="s">
        <v>1070</v>
      </c>
      <c r="Z1" s="297" t="s">
        <v>1988</v>
      </c>
      <c r="AA1" s="21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1114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289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MAX(N3:N140)+1</f>
        <v>891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25"/>
      <c r="U2" s="28"/>
      <c r="V2" s="194"/>
      <c r="W2" s="194"/>
      <c r="X2" s="28"/>
      <c r="Y2" s="28"/>
      <c r="Z2" s="216"/>
      <c r="AA2" s="218"/>
      <c r="AB2" s="118"/>
      <c r="AC2" s="118"/>
      <c r="AD2" s="118"/>
      <c r="AE2" s="118"/>
      <c r="AF2" s="118"/>
      <c r="AG2" s="104"/>
      <c r="AH2" s="28"/>
      <c r="AI2" s="28"/>
      <c r="AL2" s="56"/>
      <c r="AM2" s="56"/>
      <c r="AN2" s="56"/>
      <c r="AO2" s="56"/>
      <c r="AP2" s="56"/>
      <c r="AQ2" s="56"/>
      <c r="AR2" s="56"/>
      <c r="AS2" s="56"/>
      <c r="AT2" s="56"/>
    </row>
    <row r="3" spans="1:46" x14ac:dyDescent="0.3">
      <c r="A3" s="12" t="s">
        <v>1926</v>
      </c>
      <c r="B3" s="12" t="s">
        <v>398</v>
      </c>
      <c r="C3" s="12" t="s">
        <v>116</v>
      </c>
      <c r="D3" s="12" t="s">
        <v>89</v>
      </c>
      <c r="E3" s="43">
        <v>1</v>
      </c>
      <c r="F3" s="8" t="s">
        <v>220</v>
      </c>
      <c r="G3" s="9" t="s">
        <v>681</v>
      </c>
      <c r="H3" s="240">
        <v>36212</v>
      </c>
      <c r="I3" s="326">
        <v>1060</v>
      </c>
      <c r="J3" s="326">
        <f t="shared" ref="J3:J13" si="0">SUM(K3,L3)</f>
        <v>1060</v>
      </c>
      <c r="K3" s="311"/>
      <c r="L3" s="276">
        <f t="shared" ref="L3:L30" si="1">SUM(M3:N3)</f>
        <v>1060</v>
      </c>
      <c r="M3" s="277">
        <v>170</v>
      </c>
      <c r="N3" s="13">
        <f t="shared" ref="N3:N30" si="2">SUM(O3:S3)</f>
        <v>890</v>
      </c>
      <c r="O3" s="140">
        <f t="shared" ref="O3:O13" si="3">IFERROR(LARGE(T3:Z3, 1),0)</f>
        <v>200</v>
      </c>
      <c r="P3" s="141">
        <f t="shared" ref="P3:P30" si="4">IFERROR(LARGE(T3:Z3, 2),0)</f>
        <v>195</v>
      </c>
      <c r="Q3" s="142">
        <f t="shared" ref="Q3:Q30" si="5">IFERROR(LARGE(AA3:AF3,1),0)</f>
        <v>195</v>
      </c>
      <c r="R3" s="142">
        <f t="shared" ref="R3:R30" si="6">IFERROR(LARGE(AA3:AF3,2),0)</f>
        <v>150</v>
      </c>
      <c r="S3" s="142">
        <f t="shared" ref="S3:S30" si="7">IFERROR(LARGE(AA3:AF3,3),0)</f>
        <v>150</v>
      </c>
      <c r="T3" s="61">
        <v>195</v>
      </c>
      <c r="U3" s="10">
        <v>195</v>
      </c>
      <c r="V3" s="195"/>
      <c r="W3" s="195">
        <v>150</v>
      </c>
      <c r="X3" s="283">
        <v>200</v>
      </c>
      <c r="Y3" s="10"/>
      <c r="Z3" s="182"/>
      <c r="AA3" s="213">
        <f t="shared" ref="AA3:AA30" si="8">IFERROR(LARGE($T3:$Z3,3), 0)</f>
        <v>195</v>
      </c>
      <c r="AB3" s="109">
        <f t="shared" ref="AB3:AB30" si="9">IFERROR(LARGE($T3:$Z3,4),)</f>
        <v>150</v>
      </c>
      <c r="AC3" s="109">
        <f t="shared" ref="AC3:AC30" si="10">IFERROR(LARGE($T3:$Z3,5),0)</f>
        <v>0</v>
      </c>
      <c r="AD3" s="109">
        <f>IFERROR(LARGE($AG3:BF3,1),0)</f>
        <v>150</v>
      </c>
      <c r="AE3" s="109">
        <f>IFERROR(LARGE($AG3:BF3,2),0)</f>
        <v>100</v>
      </c>
      <c r="AF3" s="109">
        <f>IFERROR(LARGE($AG3:BF3,3),0)</f>
        <v>8</v>
      </c>
      <c r="AG3" s="62">
        <v>150</v>
      </c>
      <c r="AH3" s="10"/>
      <c r="AI3" s="10">
        <v>100</v>
      </c>
      <c r="AJ3" s="10"/>
      <c r="AK3" s="182"/>
      <c r="AL3" s="10"/>
      <c r="AM3" s="10">
        <v>8</v>
      </c>
      <c r="AN3" s="10"/>
      <c r="AO3" s="10">
        <v>8</v>
      </c>
      <c r="AP3" s="10"/>
      <c r="AQ3" s="10">
        <v>0</v>
      </c>
      <c r="AR3" s="10"/>
      <c r="AS3" s="10">
        <v>0</v>
      </c>
      <c r="AT3" s="10"/>
    </row>
    <row r="4" spans="1:46" x14ac:dyDescent="0.3">
      <c r="A4" s="12" t="s">
        <v>1927</v>
      </c>
      <c r="B4" s="12" t="s">
        <v>639</v>
      </c>
      <c r="C4" s="12" t="s">
        <v>640</v>
      </c>
      <c r="D4" s="12" t="s">
        <v>1077</v>
      </c>
      <c r="E4" s="43">
        <v>2</v>
      </c>
      <c r="F4" s="8" t="s">
        <v>682</v>
      </c>
      <c r="G4" s="9" t="s">
        <v>683</v>
      </c>
      <c r="H4" s="240">
        <v>36714</v>
      </c>
      <c r="I4" s="326">
        <v>820</v>
      </c>
      <c r="J4" s="326">
        <f t="shared" si="0"/>
        <v>820</v>
      </c>
      <c r="K4" s="311"/>
      <c r="L4" s="276">
        <f t="shared" si="1"/>
        <v>820</v>
      </c>
      <c r="M4" s="277">
        <v>70</v>
      </c>
      <c r="N4" s="13">
        <f t="shared" si="2"/>
        <v>750</v>
      </c>
      <c r="O4" s="140">
        <f t="shared" si="3"/>
        <v>250</v>
      </c>
      <c r="P4" s="141">
        <f t="shared" si="4"/>
        <v>150</v>
      </c>
      <c r="Q4" s="142">
        <f t="shared" si="5"/>
        <v>145</v>
      </c>
      <c r="R4" s="142">
        <f t="shared" si="6"/>
        <v>145</v>
      </c>
      <c r="S4" s="142">
        <f t="shared" si="7"/>
        <v>60</v>
      </c>
      <c r="T4" s="61">
        <v>145</v>
      </c>
      <c r="U4" s="10">
        <v>145</v>
      </c>
      <c r="V4" s="195"/>
      <c r="W4" s="195">
        <v>150</v>
      </c>
      <c r="X4" s="283">
        <v>250</v>
      </c>
      <c r="Y4" s="10"/>
      <c r="Z4" s="182"/>
      <c r="AA4" s="213">
        <f t="shared" si="8"/>
        <v>145</v>
      </c>
      <c r="AB4" s="109">
        <f t="shared" si="9"/>
        <v>145</v>
      </c>
      <c r="AC4" s="109">
        <f t="shared" si="10"/>
        <v>0</v>
      </c>
      <c r="AD4" s="109">
        <f>IFERROR(LARGE($AG4:BF4,1),0)</f>
        <v>60</v>
      </c>
      <c r="AE4" s="109">
        <f>IFERROR(LARGE($AG4:BF4,2),0)</f>
        <v>8</v>
      </c>
      <c r="AF4" s="109">
        <f>IFERROR(LARGE($AG4:BF4,3),0)</f>
        <v>0</v>
      </c>
      <c r="AG4" s="62"/>
      <c r="AH4" s="10"/>
      <c r="AI4" s="10">
        <v>60</v>
      </c>
      <c r="AJ4" s="10"/>
      <c r="AK4" s="182"/>
      <c r="AL4" s="10"/>
      <c r="AM4" s="10">
        <v>8</v>
      </c>
      <c r="AN4" s="10"/>
      <c r="AO4" s="10">
        <v>0</v>
      </c>
      <c r="AP4" s="10"/>
      <c r="AQ4" s="10"/>
      <c r="AR4" s="10"/>
      <c r="AS4" s="10"/>
      <c r="AT4" s="10"/>
    </row>
    <row r="5" spans="1:46" x14ac:dyDescent="0.3">
      <c r="A5" s="12" t="s">
        <v>1929</v>
      </c>
      <c r="B5" s="12" t="s">
        <v>345</v>
      </c>
      <c r="C5" s="12" t="s">
        <v>71</v>
      </c>
      <c r="D5" s="12" t="s">
        <v>41</v>
      </c>
      <c r="E5" s="43">
        <v>3</v>
      </c>
      <c r="F5" s="8" t="s">
        <v>247</v>
      </c>
      <c r="G5" s="9" t="s">
        <v>684</v>
      </c>
      <c r="H5" s="240">
        <v>36591</v>
      </c>
      <c r="I5" s="326">
        <v>665</v>
      </c>
      <c r="J5" s="326">
        <f t="shared" si="0"/>
        <v>665</v>
      </c>
      <c r="K5" s="311"/>
      <c r="L5" s="276">
        <f t="shared" si="1"/>
        <v>665</v>
      </c>
      <c r="M5" s="277">
        <v>50</v>
      </c>
      <c r="N5" s="13">
        <f t="shared" si="2"/>
        <v>615</v>
      </c>
      <c r="O5" s="140">
        <f t="shared" si="3"/>
        <v>195</v>
      </c>
      <c r="P5" s="141">
        <f t="shared" si="4"/>
        <v>150</v>
      </c>
      <c r="Q5" s="142">
        <f t="shared" si="5"/>
        <v>95</v>
      </c>
      <c r="R5" s="142">
        <f t="shared" si="6"/>
        <v>95</v>
      </c>
      <c r="S5" s="142">
        <f t="shared" si="7"/>
        <v>80</v>
      </c>
      <c r="T5" s="61">
        <v>95</v>
      </c>
      <c r="U5" s="10">
        <v>95</v>
      </c>
      <c r="V5" s="195"/>
      <c r="W5" s="195">
        <v>150</v>
      </c>
      <c r="X5" s="283">
        <v>80</v>
      </c>
      <c r="Y5" s="10">
        <v>195</v>
      </c>
      <c r="Z5" s="182"/>
      <c r="AA5" s="213">
        <f t="shared" si="8"/>
        <v>95</v>
      </c>
      <c r="AB5" s="109">
        <f t="shared" si="9"/>
        <v>95</v>
      </c>
      <c r="AC5" s="109">
        <f t="shared" si="10"/>
        <v>80</v>
      </c>
      <c r="AD5" s="109">
        <f>IFERROR(LARGE($AG5:BF5,1),0)</f>
        <v>0</v>
      </c>
      <c r="AE5" s="109">
        <f>IFERROR(LARGE($AG5:BF5,2),0)</f>
        <v>0</v>
      </c>
      <c r="AF5" s="109">
        <f>IFERROR(LARGE($AG5:BF5,3),0)</f>
        <v>0</v>
      </c>
      <c r="AG5" s="62"/>
      <c r="AH5" s="10"/>
      <c r="AI5" s="10">
        <v>0</v>
      </c>
      <c r="AJ5" s="10"/>
      <c r="AK5" s="182"/>
      <c r="AL5" s="10"/>
      <c r="AM5" s="10"/>
      <c r="AN5" s="10"/>
      <c r="AO5" s="10"/>
      <c r="AP5" s="10"/>
      <c r="AQ5" s="10"/>
      <c r="AR5" s="10"/>
      <c r="AS5" s="10"/>
      <c r="AT5" s="10"/>
    </row>
    <row r="6" spans="1:46" x14ac:dyDescent="0.3">
      <c r="A6" s="12" t="s">
        <v>1928</v>
      </c>
      <c r="B6" s="12" t="s">
        <v>934</v>
      </c>
      <c r="C6" s="12" t="s">
        <v>935</v>
      </c>
      <c r="D6" s="12" t="s">
        <v>89</v>
      </c>
      <c r="E6" s="43">
        <v>4</v>
      </c>
      <c r="F6" s="8" t="s">
        <v>236</v>
      </c>
      <c r="G6" s="9" t="s">
        <v>948</v>
      </c>
      <c r="H6" s="240">
        <v>37102</v>
      </c>
      <c r="I6" s="326">
        <v>628</v>
      </c>
      <c r="J6" s="326">
        <f t="shared" si="0"/>
        <v>628</v>
      </c>
      <c r="K6" s="317">
        <v>208</v>
      </c>
      <c r="L6" s="276">
        <f t="shared" si="1"/>
        <v>420</v>
      </c>
      <c r="M6" s="277"/>
      <c r="N6" s="13">
        <f t="shared" si="2"/>
        <v>420</v>
      </c>
      <c r="O6" s="140">
        <f t="shared" si="3"/>
        <v>150</v>
      </c>
      <c r="P6" s="141">
        <f t="shared" si="4"/>
        <v>145</v>
      </c>
      <c r="Q6" s="142">
        <f t="shared" si="5"/>
        <v>95</v>
      </c>
      <c r="R6" s="142">
        <f t="shared" si="6"/>
        <v>30</v>
      </c>
      <c r="S6" s="142">
        <f t="shared" si="7"/>
        <v>0</v>
      </c>
      <c r="T6" s="61"/>
      <c r="U6" s="10">
        <v>95</v>
      </c>
      <c r="V6" s="195">
        <v>150</v>
      </c>
      <c r="W6" s="195"/>
      <c r="X6" s="283">
        <v>30</v>
      </c>
      <c r="Y6" s="10">
        <v>145</v>
      </c>
      <c r="Z6" s="182"/>
      <c r="AA6" s="213">
        <f t="shared" si="8"/>
        <v>95</v>
      </c>
      <c r="AB6" s="109">
        <f t="shared" si="9"/>
        <v>30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62"/>
      <c r="AH6" s="10"/>
      <c r="AI6" s="10"/>
      <c r="AJ6" s="10"/>
      <c r="AK6" s="182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1915</v>
      </c>
      <c r="B7" s="12"/>
      <c r="C7" s="12" t="s">
        <v>18</v>
      </c>
      <c r="D7" s="12" t="s">
        <v>37</v>
      </c>
      <c r="E7" s="43">
        <v>5</v>
      </c>
      <c r="F7" s="8" t="s">
        <v>224</v>
      </c>
      <c r="G7" s="9" t="s">
        <v>571</v>
      </c>
      <c r="H7" s="240">
        <v>36589</v>
      </c>
      <c r="I7" s="326">
        <v>470</v>
      </c>
      <c r="J7" s="326">
        <f t="shared" si="0"/>
        <v>470</v>
      </c>
      <c r="K7" s="311"/>
      <c r="L7" s="276">
        <f t="shared" si="1"/>
        <v>470</v>
      </c>
      <c r="M7" s="277"/>
      <c r="N7" s="13">
        <f t="shared" si="2"/>
        <v>470</v>
      </c>
      <c r="O7" s="140">
        <f t="shared" si="3"/>
        <v>150</v>
      </c>
      <c r="P7" s="141">
        <f t="shared" si="4"/>
        <v>150</v>
      </c>
      <c r="Q7" s="142">
        <f t="shared" si="5"/>
        <v>100</v>
      </c>
      <c r="R7" s="142">
        <f t="shared" si="6"/>
        <v>70</v>
      </c>
      <c r="S7" s="142">
        <f t="shared" si="7"/>
        <v>0</v>
      </c>
      <c r="T7" s="15"/>
      <c r="U7" s="10"/>
      <c r="V7" s="195"/>
      <c r="W7" s="195">
        <v>150</v>
      </c>
      <c r="X7" s="283">
        <v>150</v>
      </c>
      <c r="Y7" s="10"/>
      <c r="Z7" s="182"/>
      <c r="AA7" s="213">
        <f t="shared" si="8"/>
        <v>0</v>
      </c>
      <c r="AB7" s="109">
        <f t="shared" si="9"/>
        <v>0</v>
      </c>
      <c r="AC7" s="109">
        <f t="shared" si="10"/>
        <v>0</v>
      </c>
      <c r="AD7" s="109">
        <f>IFERROR(LARGE($AG7:BF7,1),0)</f>
        <v>100</v>
      </c>
      <c r="AE7" s="109">
        <f>IFERROR(LARGE($AG7:BF7,2),0)</f>
        <v>70</v>
      </c>
      <c r="AF7" s="109">
        <f>IFERROR(LARGE($AG7:BF7,3),0)</f>
        <v>0</v>
      </c>
      <c r="AG7" s="62"/>
      <c r="AH7" s="10"/>
      <c r="AI7" s="10"/>
      <c r="AJ7" s="10"/>
      <c r="AK7" s="182"/>
      <c r="AL7" s="10">
        <v>100</v>
      </c>
      <c r="AM7" s="10">
        <v>0</v>
      </c>
      <c r="AN7" s="10"/>
      <c r="AO7" s="10">
        <v>70</v>
      </c>
      <c r="AP7" s="10"/>
      <c r="AQ7" s="10">
        <v>0</v>
      </c>
      <c r="AR7" s="10"/>
      <c r="AS7" s="10">
        <v>0</v>
      </c>
      <c r="AT7" s="10"/>
    </row>
    <row r="8" spans="1:46" x14ac:dyDescent="0.3">
      <c r="A8" s="12" t="s">
        <v>1930</v>
      </c>
      <c r="B8" s="12" t="s">
        <v>613</v>
      </c>
      <c r="C8" s="12" t="s">
        <v>614</v>
      </c>
      <c r="D8" s="12" t="s">
        <v>44</v>
      </c>
      <c r="E8" s="43">
        <v>6</v>
      </c>
      <c r="F8" s="8" t="s">
        <v>216</v>
      </c>
      <c r="G8" s="9" t="s">
        <v>685</v>
      </c>
      <c r="H8" s="240">
        <v>36793</v>
      </c>
      <c r="I8" s="326">
        <v>330</v>
      </c>
      <c r="J8" s="326">
        <f t="shared" si="0"/>
        <v>330</v>
      </c>
      <c r="K8" s="311"/>
      <c r="L8" s="276">
        <f t="shared" si="1"/>
        <v>330</v>
      </c>
      <c r="M8" s="277">
        <v>20</v>
      </c>
      <c r="N8" s="13">
        <f t="shared" si="2"/>
        <v>310</v>
      </c>
      <c r="O8" s="140">
        <f t="shared" si="3"/>
        <v>150</v>
      </c>
      <c r="P8" s="141">
        <f t="shared" si="4"/>
        <v>95</v>
      </c>
      <c r="Q8" s="142">
        <f t="shared" si="5"/>
        <v>65</v>
      </c>
      <c r="R8" s="142">
        <f t="shared" si="6"/>
        <v>0</v>
      </c>
      <c r="S8" s="142">
        <f t="shared" si="7"/>
        <v>0</v>
      </c>
      <c r="T8" s="61">
        <v>65</v>
      </c>
      <c r="U8" s="10"/>
      <c r="V8" s="195">
        <v>150</v>
      </c>
      <c r="W8" s="195"/>
      <c r="X8" s="283">
        <v>0</v>
      </c>
      <c r="Y8" s="10">
        <v>95</v>
      </c>
      <c r="Z8" s="182"/>
      <c r="AA8" s="213">
        <f t="shared" si="8"/>
        <v>65</v>
      </c>
      <c r="AB8" s="109">
        <f t="shared" si="9"/>
        <v>0</v>
      </c>
      <c r="AC8" s="109">
        <f t="shared" si="10"/>
        <v>0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>
        <v>0</v>
      </c>
      <c r="AJ8" s="10"/>
      <c r="AK8" s="182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2" t="s">
        <v>1932</v>
      </c>
      <c r="B9" s="12"/>
      <c r="C9" s="12" t="s">
        <v>1189</v>
      </c>
      <c r="D9" s="12" t="s">
        <v>42</v>
      </c>
      <c r="E9" s="43">
        <v>7</v>
      </c>
      <c r="F9" s="8" t="s">
        <v>242</v>
      </c>
      <c r="G9" s="9" t="s">
        <v>1188</v>
      </c>
      <c r="H9" s="240">
        <v>37274</v>
      </c>
      <c r="I9" s="326">
        <v>300</v>
      </c>
      <c r="J9" s="326">
        <f t="shared" si="0"/>
        <v>300</v>
      </c>
      <c r="K9" s="311"/>
      <c r="L9" s="276">
        <f t="shared" si="1"/>
        <v>300</v>
      </c>
      <c r="M9" s="277"/>
      <c r="N9" s="13">
        <f t="shared" si="2"/>
        <v>300</v>
      </c>
      <c r="O9" s="140">
        <f t="shared" si="3"/>
        <v>150</v>
      </c>
      <c r="P9" s="141">
        <f t="shared" si="4"/>
        <v>150</v>
      </c>
      <c r="Q9" s="142">
        <f t="shared" si="5"/>
        <v>0</v>
      </c>
      <c r="R9" s="142">
        <f t="shared" si="6"/>
        <v>0</v>
      </c>
      <c r="S9" s="142">
        <f t="shared" si="7"/>
        <v>0</v>
      </c>
      <c r="T9" s="15"/>
      <c r="U9" s="10"/>
      <c r="V9" s="195"/>
      <c r="W9" s="195">
        <v>150</v>
      </c>
      <c r="X9" s="283">
        <v>150</v>
      </c>
      <c r="Y9" s="10"/>
      <c r="Z9" s="182"/>
      <c r="AA9" s="213">
        <f t="shared" si="8"/>
        <v>0</v>
      </c>
      <c r="AB9" s="109">
        <f t="shared" si="9"/>
        <v>0</v>
      </c>
      <c r="AC9" s="109">
        <f t="shared" si="10"/>
        <v>0</v>
      </c>
      <c r="AD9" s="109">
        <f>IFERROR(LARGE($AG9:BF9,1),0)</f>
        <v>0</v>
      </c>
      <c r="AE9" s="109">
        <f>IFERROR(LARGE($AG9:BF9,2),0)</f>
        <v>0</v>
      </c>
      <c r="AF9" s="109">
        <f>IFERROR(LARGE($AG9:BF9,3),0)</f>
        <v>0</v>
      </c>
      <c r="AG9" s="62"/>
      <c r="AH9" s="10"/>
      <c r="AI9" s="10"/>
      <c r="AJ9" s="10"/>
      <c r="AK9" s="182"/>
      <c r="AL9" s="10"/>
      <c r="AM9" s="10"/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1931</v>
      </c>
      <c r="B10" s="12" t="s">
        <v>423</v>
      </c>
      <c r="C10" s="12" t="s">
        <v>31</v>
      </c>
      <c r="D10" s="12" t="s">
        <v>42</v>
      </c>
      <c r="E10" s="43">
        <v>8</v>
      </c>
      <c r="F10" s="8" t="s">
        <v>236</v>
      </c>
      <c r="G10" s="9" t="s">
        <v>687</v>
      </c>
      <c r="H10" s="240">
        <v>36242</v>
      </c>
      <c r="I10" s="326">
        <v>235</v>
      </c>
      <c r="J10" s="326">
        <f t="shared" si="0"/>
        <v>235</v>
      </c>
      <c r="K10" s="311"/>
      <c r="L10" s="276">
        <f t="shared" si="1"/>
        <v>235</v>
      </c>
      <c r="M10" s="277">
        <v>40</v>
      </c>
      <c r="N10" s="13">
        <f t="shared" si="2"/>
        <v>195</v>
      </c>
      <c r="O10" s="140">
        <f t="shared" si="3"/>
        <v>150</v>
      </c>
      <c r="P10" s="141">
        <f t="shared" si="4"/>
        <v>45</v>
      </c>
      <c r="Q10" s="142">
        <f t="shared" si="5"/>
        <v>0</v>
      </c>
      <c r="R10" s="142">
        <f t="shared" si="6"/>
        <v>0</v>
      </c>
      <c r="S10" s="142">
        <f t="shared" si="7"/>
        <v>0</v>
      </c>
      <c r="T10" s="61">
        <v>45</v>
      </c>
      <c r="U10" s="10"/>
      <c r="V10" s="195">
        <v>150</v>
      </c>
      <c r="W10" s="195"/>
      <c r="X10" s="283">
        <v>0</v>
      </c>
      <c r="Y10" s="10"/>
      <c r="Z10" s="182"/>
      <c r="AA10" s="213">
        <f t="shared" si="8"/>
        <v>0</v>
      </c>
      <c r="AB10" s="109">
        <f t="shared" si="9"/>
        <v>0</v>
      </c>
      <c r="AC10" s="109">
        <f t="shared" si="10"/>
        <v>0</v>
      </c>
      <c r="AD10" s="109">
        <f>IFERROR(LARGE($AG10:BF10,1),0)</f>
        <v>0</v>
      </c>
      <c r="AE10" s="109">
        <f>IFERROR(LARGE($AG10:BF10,2),0)</f>
        <v>0</v>
      </c>
      <c r="AF10" s="109">
        <f>IFERROR(LARGE($AG10:BF10,3),0)</f>
        <v>0</v>
      </c>
      <c r="AG10" s="62"/>
      <c r="AH10" s="10"/>
      <c r="AI10" s="10"/>
      <c r="AJ10" s="10"/>
      <c r="AK10" s="182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x14ac:dyDescent="0.3">
      <c r="A11" s="12" t="s">
        <v>1940</v>
      </c>
      <c r="B11" s="12"/>
      <c r="C11" s="12" t="s">
        <v>18</v>
      </c>
      <c r="D11" s="12" t="s">
        <v>37</v>
      </c>
      <c r="E11" s="43">
        <v>9</v>
      </c>
      <c r="F11" s="8" t="s">
        <v>243</v>
      </c>
      <c r="G11" s="9" t="s">
        <v>1190</v>
      </c>
      <c r="H11" s="240">
        <v>36389</v>
      </c>
      <c r="I11" s="326">
        <v>230</v>
      </c>
      <c r="J11" s="326">
        <f t="shared" si="0"/>
        <v>230</v>
      </c>
      <c r="K11" s="311"/>
      <c r="L11" s="276">
        <f t="shared" si="1"/>
        <v>230</v>
      </c>
      <c r="M11" s="277"/>
      <c r="N11" s="13">
        <f t="shared" si="2"/>
        <v>230</v>
      </c>
      <c r="O11" s="140">
        <f t="shared" si="3"/>
        <v>150</v>
      </c>
      <c r="P11" s="141">
        <f t="shared" si="4"/>
        <v>80</v>
      </c>
      <c r="Q11" s="142">
        <f t="shared" si="5"/>
        <v>0</v>
      </c>
      <c r="R11" s="142">
        <f t="shared" si="6"/>
        <v>0</v>
      </c>
      <c r="S11" s="142">
        <f t="shared" si="7"/>
        <v>0</v>
      </c>
      <c r="T11" s="15"/>
      <c r="U11" s="10"/>
      <c r="V11" s="195"/>
      <c r="W11" s="195">
        <v>150</v>
      </c>
      <c r="X11" s="283">
        <v>80</v>
      </c>
      <c r="Y11" s="10"/>
      <c r="Z11" s="182"/>
      <c r="AA11" s="213">
        <f t="shared" si="8"/>
        <v>0</v>
      </c>
      <c r="AB11" s="109">
        <f t="shared" si="9"/>
        <v>0</v>
      </c>
      <c r="AC11" s="109">
        <f t="shared" si="10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/>
      <c r="AJ11" s="10"/>
      <c r="AK11" s="182"/>
      <c r="AL11" s="10"/>
      <c r="AM11" s="10"/>
      <c r="AN11" s="184"/>
      <c r="AO11" s="10"/>
      <c r="AP11" s="10"/>
      <c r="AQ11" s="10"/>
      <c r="AR11" s="10"/>
      <c r="AS11" s="10"/>
      <c r="AT11" s="10"/>
    </row>
    <row r="12" spans="1:46" x14ac:dyDescent="0.3">
      <c r="A12" s="11"/>
      <c r="B12" s="11"/>
      <c r="C12" s="11" t="s">
        <v>965</v>
      </c>
      <c r="D12" s="11" t="s">
        <v>36</v>
      </c>
      <c r="E12" s="43">
        <v>10</v>
      </c>
      <c r="F12" s="8" t="s">
        <v>1991</v>
      </c>
      <c r="G12" s="9" t="s">
        <v>1990</v>
      </c>
      <c r="H12" s="240">
        <v>36474</v>
      </c>
      <c r="I12" s="326">
        <v>195</v>
      </c>
      <c r="J12" s="326">
        <f t="shared" si="0"/>
        <v>195</v>
      </c>
      <c r="K12" s="311"/>
      <c r="L12" s="276">
        <f t="shared" si="1"/>
        <v>195</v>
      </c>
      <c r="M12" s="277"/>
      <c r="N12" s="13">
        <f t="shared" si="2"/>
        <v>195</v>
      </c>
      <c r="O12" s="140">
        <f t="shared" si="3"/>
        <v>195</v>
      </c>
      <c r="P12" s="141">
        <f t="shared" si="4"/>
        <v>0</v>
      </c>
      <c r="Q12" s="142">
        <f t="shared" si="5"/>
        <v>0</v>
      </c>
      <c r="R12" s="142">
        <f t="shared" si="6"/>
        <v>0</v>
      </c>
      <c r="S12" s="142">
        <f t="shared" si="7"/>
        <v>0</v>
      </c>
      <c r="T12" s="10"/>
      <c r="U12" s="10"/>
      <c r="V12" s="195"/>
      <c r="W12" s="195"/>
      <c r="X12" s="283"/>
      <c r="Y12" s="10"/>
      <c r="Z12" s="182">
        <v>195</v>
      </c>
      <c r="AA12" s="213">
        <f t="shared" si="8"/>
        <v>0</v>
      </c>
      <c r="AB12" s="109">
        <f t="shared" si="9"/>
        <v>0</v>
      </c>
      <c r="AC12" s="109">
        <f t="shared" si="10"/>
        <v>0</v>
      </c>
      <c r="AD12" s="109">
        <f>IFERROR(LARGE($AG12:BF12,1),0)</f>
        <v>0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/>
      <c r="AJ12" s="10"/>
      <c r="AK12" s="182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x14ac:dyDescent="0.3">
      <c r="A13" s="12" t="s">
        <v>1934</v>
      </c>
      <c r="B13" s="12"/>
      <c r="C13" s="12" t="s">
        <v>166</v>
      </c>
      <c r="D13" s="12" t="s">
        <v>45</v>
      </c>
      <c r="E13" s="43">
        <v>11</v>
      </c>
      <c r="F13" s="8" t="s">
        <v>1192</v>
      </c>
      <c r="G13" s="9" t="s">
        <v>1191</v>
      </c>
      <c r="H13" s="240">
        <v>36551</v>
      </c>
      <c r="I13" s="326">
        <v>170</v>
      </c>
      <c r="J13" s="326">
        <f t="shared" si="0"/>
        <v>170</v>
      </c>
      <c r="K13" s="311"/>
      <c r="L13" s="276">
        <f t="shared" si="1"/>
        <v>170</v>
      </c>
      <c r="M13" s="277">
        <v>20</v>
      </c>
      <c r="N13" s="13">
        <f t="shared" si="2"/>
        <v>150</v>
      </c>
      <c r="O13" s="140">
        <f t="shared" si="3"/>
        <v>150</v>
      </c>
      <c r="P13" s="141">
        <f t="shared" si="4"/>
        <v>0</v>
      </c>
      <c r="Q13" s="142">
        <f t="shared" si="5"/>
        <v>0</v>
      </c>
      <c r="R13" s="142">
        <f t="shared" si="6"/>
        <v>0</v>
      </c>
      <c r="S13" s="142">
        <f t="shared" si="7"/>
        <v>0</v>
      </c>
      <c r="T13" s="15"/>
      <c r="U13" s="10"/>
      <c r="V13" s="195">
        <v>150</v>
      </c>
      <c r="W13" s="195"/>
      <c r="X13" s="283">
        <v>0</v>
      </c>
      <c r="Y13" s="10"/>
      <c r="Z13" s="182"/>
      <c r="AA13" s="213">
        <f t="shared" si="8"/>
        <v>0</v>
      </c>
      <c r="AB13" s="109">
        <f t="shared" si="9"/>
        <v>0</v>
      </c>
      <c r="AC13" s="109">
        <f t="shared" si="10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62"/>
      <c r="AH13" s="10"/>
      <c r="AI13" s="10"/>
      <c r="AJ13" s="10"/>
      <c r="AK13" s="182"/>
      <c r="AL13" s="10"/>
      <c r="AM13" s="10"/>
      <c r="AN13" s="184"/>
      <c r="AO13" s="10"/>
      <c r="AP13" s="10"/>
      <c r="AQ13" s="10"/>
      <c r="AR13" s="10"/>
      <c r="AS13" s="10"/>
      <c r="AT13" s="10"/>
    </row>
    <row r="14" spans="1:46" x14ac:dyDescent="0.3">
      <c r="A14" s="12" t="s">
        <v>3146</v>
      </c>
      <c r="B14" s="549" t="s">
        <v>452</v>
      </c>
      <c r="C14" s="12" t="s">
        <v>230</v>
      </c>
      <c r="D14" s="12" t="s">
        <v>48</v>
      </c>
      <c r="E14" s="43">
        <v>12</v>
      </c>
      <c r="F14" s="8" t="s">
        <v>218</v>
      </c>
      <c r="G14" s="9" t="s">
        <v>575</v>
      </c>
      <c r="H14" s="240">
        <v>36968</v>
      </c>
      <c r="I14" s="326">
        <v>160</v>
      </c>
      <c r="J14" s="326">
        <v>160</v>
      </c>
      <c r="K14" s="317">
        <f>0.5*(L14)</f>
        <v>160</v>
      </c>
      <c r="L14" s="321">
        <f t="shared" si="1"/>
        <v>320</v>
      </c>
      <c r="M14" s="10"/>
      <c r="N14" s="500">
        <f t="shared" si="2"/>
        <v>320</v>
      </c>
      <c r="O14" s="140">
        <f>IFERROR(LARGE($T14:Z14, 1),0)</f>
        <v>150</v>
      </c>
      <c r="P14" s="141">
        <f t="shared" si="4"/>
        <v>95</v>
      </c>
      <c r="Q14" s="142">
        <f t="shared" si="5"/>
        <v>45</v>
      </c>
      <c r="R14" s="142">
        <f t="shared" si="6"/>
        <v>30</v>
      </c>
      <c r="S14" s="142">
        <f t="shared" si="7"/>
        <v>0</v>
      </c>
      <c r="T14" s="111"/>
      <c r="U14" s="111"/>
      <c r="V14" s="332">
        <v>150</v>
      </c>
      <c r="W14" s="332"/>
      <c r="X14" s="397">
        <v>30</v>
      </c>
      <c r="Y14" s="111">
        <v>95</v>
      </c>
      <c r="Z14" s="353">
        <v>45</v>
      </c>
      <c r="AA14" s="562">
        <f t="shared" si="8"/>
        <v>45</v>
      </c>
      <c r="AB14" s="522">
        <f t="shared" si="9"/>
        <v>30</v>
      </c>
      <c r="AC14" s="522">
        <f t="shared" si="10"/>
        <v>0</v>
      </c>
      <c r="AD14" s="522">
        <f>IFERROR(LARGE($AG14:AR14,1),0)</f>
        <v>0</v>
      </c>
      <c r="AE14" s="522">
        <f>IFERROR(LARGE($AG14:AR14,2),0)</f>
        <v>0</v>
      </c>
      <c r="AF14" s="522">
        <f>IFERROR(LARGE($AG14:AR14,3),0)</f>
        <v>0</v>
      </c>
      <c r="AG14" s="62"/>
      <c r="AH14" s="10"/>
      <c r="AI14" s="10"/>
      <c r="AJ14" s="10"/>
      <c r="AK14" s="182"/>
      <c r="AL14" s="10"/>
      <c r="AM14" s="10"/>
      <c r="AN14" s="10"/>
      <c r="AO14" s="10"/>
      <c r="AP14" s="80"/>
      <c r="AQ14" s="10"/>
      <c r="AR14" s="10"/>
      <c r="AS14" s="10"/>
      <c r="AT14" s="10"/>
    </row>
    <row r="15" spans="1:46" x14ac:dyDescent="0.3">
      <c r="A15" s="12" t="s">
        <v>1933</v>
      </c>
      <c r="B15" s="12"/>
      <c r="C15" s="12" t="s">
        <v>66</v>
      </c>
      <c r="D15" s="12" t="s">
        <v>37</v>
      </c>
      <c r="E15" s="43">
        <v>13</v>
      </c>
      <c r="F15" s="8" t="s">
        <v>244</v>
      </c>
      <c r="G15" s="9" t="s">
        <v>1193</v>
      </c>
      <c r="H15" s="240">
        <v>36804</v>
      </c>
      <c r="I15" s="326">
        <v>150</v>
      </c>
      <c r="J15" s="326">
        <f>SUM(K15,L15)</f>
        <v>150</v>
      </c>
      <c r="K15" s="311"/>
      <c r="L15" s="276">
        <f t="shared" si="1"/>
        <v>150</v>
      </c>
      <c r="M15" s="277"/>
      <c r="N15" s="13">
        <f t="shared" si="2"/>
        <v>150</v>
      </c>
      <c r="O15" s="140">
        <f>IFERROR(LARGE(T15:Z15, 1),0)</f>
        <v>150</v>
      </c>
      <c r="P15" s="141">
        <f t="shared" si="4"/>
        <v>0</v>
      </c>
      <c r="Q15" s="142">
        <f t="shared" si="5"/>
        <v>0</v>
      </c>
      <c r="R15" s="142">
        <f t="shared" si="6"/>
        <v>0</v>
      </c>
      <c r="S15" s="142">
        <f t="shared" si="7"/>
        <v>0</v>
      </c>
      <c r="T15" s="15"/>
      <c r="U15" s="10"/>
      <c r="V15" s="195">
        <v>150</v>
      </c>
      <c r="W15" s="195"/>
      <c r="X15" s="283">
        <v>0</v>
      </c>
      <c r="Y15" s="10"/>
      <c r="Z15" s="182"/>
      <c r="AA15" s="213">
        <f t="shared" si="8"/>
        <v>0</v>
      </c>
      <c r="AB15" s="109">
        <f t="shared" si="9"/>
        <v>0</v>
      </c>
      <c r="AC15" s="109">
        <f t="shared" si="10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62"/>
      <c r="AH15" s="10"/>
      <c r="AI15" s="10"/>
      <c r="AJ15" s="10"/>
      <c r="AK15" s="182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1936</v>
      </c>
      <c r="B16" s="12"/>
      <c r="C16" s="12" t="s">
        <v>1690</v>
      </c>
      <c r="D16" s="12" t="s">
        <v>39</v>
      </c>
      <c r="E16" s="43">
        <v>14</v>
      </c>
      <c r="F16" s="8" t="s">
        <v>1319</v>
      </c>
      <c r="G16" s="9" t="s">
        <v>1318</v>
      </c>
      <c r="H16" s="240">
        <v>36804</v>
      </c>
      <c r="I16" s="326">
        <v>150</v>
      </c>
      <c r="J16" s="326">
        <f>SUM(K16,L16)</f>
        <v>150</v>
      </c>
      <c r="K16" s="311"/>
      <c r="L16" s="276">
        <f t="shared" si="1"/>
        <v>150</v>
      </c>
      <c r="M16" s="277"/>
      <c r="N16" s="13">
        <f t="shared" si="2"/>
        <v>150</v>
      </c>
      <c r="O16" s="140">
        <f>IFERROR(LARGE(T16:Z16, 1),0)</f>
        <v>150</v>
      </c>
      <c r="P16" s="141">
        <f t="shared" si="4"/>
        <v>0</v>
      </c>
      <c r="Q16" s="142">
        <f t="shared" si="5"/>
        <v>0</v>
      </c>
      <c r="R16" s="142">
        <f t="shared" si="6"/>
        <v>0</v>
      </c>
      <c r="S16" s="142">
        <f t="shared" si="7"/>
        <v>0</v>
      </c>
      <c r="T16" s="15"/>
      <c r="U16" s="10"/>
      <c r="V16" s="195">
        <v>150</v>
      </c>
      <c r="W16" s="195"/>
      <c r="X16" s="283"/>
      <c r="Y16" s="10"/>
      <c r="Z16" s="182"/>
      <c r="AA16" s="213">
        <f t="shared" si="8"/>
        <v>0</v>
      </c>
      <c r="AB16" s="109">
        <f t="shared" si="9"/>
        <v>0</v>
      </c>
      <c r="AC16" s="109">
        <f t="shared" si="10"/>
        <v>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62"/>
      <c r="AH16" s="10"/>
      <c r="AI16" s="10"/>
      <c r="AJ16" s="10"/>
      <c r="AK16" s="182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3">
      <c r="A17" s="12" t="s">
        <v>1937</v>
      </c>
      <c r="B17" s="12"/>
      <c r="C17" s="12" t="s">
        <v>486</v>
      </c>
      <c r="D17" s="12" t="s">
        <v>46</v>
      </c>
      <c r="E17" s="43">
        <v>15</v>
      </c>
      <c r="F17" s="8" t="s">
        <v>233</v>
      </c>
      <c r="G17" s="9" t="s">
        <v>1406</v>
      </c>
      <c r="H17" s="240">
        <v>36784</v>
      </c>
      <c r="I17" s="326">
        <v>150</v>
      </c>
      <c r="J17" s="326">
        <f>SUM(K17,L17)</f>
        <v>150</v>
      </c>
      <c r="K17" s="311"/>
      <c r="L17" s="276">
        <f t="shared" si="1"/>
        <v>150</v>
      </c>
      <c r="M17" s="277"/>
      <c r="N17" s="13">
        <f t="shared" si="2"/>
        <v>150</v>
      </c>
      <c r="O17" s="140">
        <f>IFERROR(LARGE(T17:Z17, 1),0)</f>
        <v>150</v>
      </c>
      <c r="P17" s="141">
        <f t="shared" si="4"/>
        <v>0</v>
      </c>
      <c r="Q17" s="142">
        <f t="shared" si="5"/>
        <v>0</v>
      </c>
      <c r="R17" s="142">
        <f t="shared" si="6"/>
        <v>0</v>
      </c>
      <c r="S17" s="142">
        <f t="shared" si="7"/>
        <v>0</v>
      </c>
      <c r="T17" s="15"/>
      <c r="U17" s="10"/>
      <c r="V17" s="195">
        <v>150</v>
      </c>
      <c r="W17" s="195"/>
      <c r="X17" s="283"/>
      <c r="Y17" s="10"/>
      <c r="Z17" s="182"/>
      <c r="AA17" s="213">
        <f t="shared" si="8"/>
        <v>0</v>
      </c>
      <c r="AB17" s="109">
        <f t="shared" si="9"/>
        <v>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62"/>
      <c r="AH17" s="10"/>
      <c r="AI17" s="10"/>
      <c r="AJ17" s="10"/>
      <c r="AK17" s="182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2" t="s">
        <v>1935</v>
      </c>
      <c r="B18" s="12"/>
      <c r="C18" s="12" t="s">
        <v>1196</v>
      </c>
      <c r="D18" s="12" t="s">
        <v>40</v>
      </c>
      <c r="E18" s="43">
        <v>16</v>
      </c>
      <c r="F18" s="8" t="s">
        <v>1153</v>
      </c>
      <c r="G18" s="9" t="s">
        <v>1195</v>
      </c>
      <c r="H18" s="240">
        <v>36329</v>
      </c>
      <c r="I18" s="326">
        <v>150</v>
      </c>
      <c r="J18" s="326">
        <f>SUM(K18,L18)</f>
        <v>150</v>
      </c>
      <c r="K18" s="311"/>
      <c r="L18" s="276">
        <f t="shared" si="1"/>
        <v>150</v>
      </c>
      <c r="M18" s="277"/>
      <c r="N18" s="13">
        <f t="shared" si="2"/>
        <v>150</v>
      </c>
      <c r="O18" s="140">
        <f>IFERROR(LARGE(T18:Z18, 1),0)</f>
        <v>150</v>
      </c>
      <c r="P18" s="141">
        <f t="shared" si="4"/>
        <v>0</v>
      </c>
      <c r="Q18" s="142">
        <f t="shared" si="5"/>
        <v>0</v>
      </c>
      <c r="R18" s="142">
        <f t="shared" si="6"/>
        <v>0</v>
      </c>
      <c r="S18" s="142">
        <f t="shared" si="7"/>
        <v>0</v>
      </c>
      <c r="T18" s="15"/>
      <c r="U18" s="10"/>
      <c r="V18" s="195">
        <v>150</v>
      </c>
      <c r="W18" s="195"/>
      <c r="X18" s="283">
        <v>0</v>
      </c>
      <c r="Y18" s="10"/>
      <c r="Z18" s="182"/>
      <c r="AA18" s="213">
        <f t="shared" si="8"/>
        <v>0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12" t="s">
        <v>3152</v>
      </c>
      <c r="B19" s="549" t="s">
        <v>2087</v>
      </c>
      <c r="C19" s="12" t="s">
        <v>2088</v>
      </c>
      <c r="D19" s="12" t="s">
        <v>46</v>
      </c>
      <c r="E19" s="43">
        <v>17</v>
      </c>
      <c r="F19" s="8" t="s">
        <v>3153</v>
      </c>
      <c r="G19" s="9" t="s">
        <v>3154</v>
      </c>
      <c r="H19" s="240">
        <v>37045</v>
      </c>
      <c r="I19" s="326">
        <v>145</v>
      </c>
      <c r="J19" s="326">
        <v>145</v>
      </c>
      <c r="K19" s="317">
        <f>0.5*(L19)</f>
        <v>145</v>
      </c>
      <c r="L19" s="321">
        <f t="shared" si="1"/>
        <v>290</v>
      </c>
      <c r="M19" s="10">
        <v>40</v>
      </c>
      <c r="N19" s="500">
        <f t="shared" si="2"/>
        <v>250</v>
      </c>
      <c r="O19" s="140">
        <f>IFERROR(LARGE($T19:Z19, 1),0)</f>
        <v>150</v>
      </c>
      <c r="P19" s="141">
        <f t="shared" si="4"/>
        <v>45</v>
      </c>
      <c r="Q19" s="142">
        <f t="shared" si="5"/>
        <v>30</v>
      </c>
      <c r="R19" s="142">
        <f t="shared" si="6"/>
        <v>25</v>
      </c>
      <c r="S19" s="142">
        <f t="shared" si="7"/>
        <v>0</v>
      </c>
      <c r="T19" s="419">
        <v>45</v>
      </c>
      <c r="U19" s="111">
        <v>25</v>
      </c>
      <c r="V19" s="332"/>
      <c r="W19" s="332">
        <v>150</v>
      </c>
      <c r="X19" s="397">
        <v>30</v>
      </c>
      <c r="Y19" s="111"/>
      <c r="Z19" s="353"/>
      <c r="AA19" s="562">
        <f t="shared" si="8"/>
        <v>30</v>
      </c>
      <c r="AB19" s="522">
        <f t="shared" si="9"/>
        <v>25</v>
      </c>
      <c r="AC19" s="522">
        <f t="shared" si="10"/>
        <v>0</v>
      </c>
      <c r="AD19" s="522">
        <f>IFERROR(LARGE($AG19:AR19,1),0)</f>
        <v>0</v>
      </c>
      <c r="AE19" s="522">
        <f>IFERROR(LARGE($AG19:AR19,2),0)</f>
        <v>0</v>
      </c>
      <c r="AF19" s="522">
        <f>IFERROR(LARGE($AG19:AR19,3),0)</f>
        <v>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80"/>
      <c r="AQ19" s="10"/>
      <c r="AR19" s="10"/>
      <c r="AS19" s="10"/>
      <c r="AT19" s="10"/>
    </row>
    <row r="20" spans="1:46" x14ac:dyDescent="0.3">
      <c r="A20" s="12" t="s">
        <v>1938</v>
      </c>
      <c r="B20" s="12"/>
      <c r="C20" s="12" t="s">
        <v>1286</v>
      </c>
      <c r="D20" s="12" t="s">
        <v>89</v>
      </c>
      <c r="E20" s="43">
        <v>18</v>
      </c>
      <c r="F20" s="8" t="s">
        <v>1303</v>
      </c>
      <c r="G20" s="9" t="s">
        <v>1302</v>
      </c>
      <c r="H20" s="240">
        <v>36360</v>
      </c>
      <c r="I20" s="326">
        <v>110</v>
      </c>
      <c r="J20" s="326">
        <f>SUM(K20,L20)</f>
        <v>110</v>
      </c>
      <c r="K20" s="311"/>
      <c r="L20" s="276">
        <f t="shared" si="1"/>
        <v>110</v>
      </c>
      <c r="M20" s="277"/>
      <c r="N20" s="13">
        <f t="shared" si="2"/>
        <v>110</v>
      </c>
      <c r="O20" s="140">
        <f>IFERROR(LARGE(T20:Z20, 1),0)</f>
        <v>110</v>
      </c>
      <c r="P20" s="141">
        <f t="shared" si="4"/>
        <v>0</v>
      </c>
      <c r="Q20" s="142">
        <f t="shared" si="5"/>
        <v>0</v>
      </c>
      <c r="R20" s="142">
        <f t="shared" si="6"/>
        <v>0</v>
      </c>
      <c r="S20" s="142">
        <f t="shared" si="7"/>
        <v>0</v>
      </c>
      <c r="T20" s="15"/>
      <c r="U20" s="10"/>
      <c r="V20" s="195">
        <v>110</v>
      </c>
      <c r="W20" s="195"/>
      <c r="X20" s="283"/>
      <c r="Y20" s="10"/>
      <c r="Z20" s="182"/>
      <c r="AA20" s="213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2" t="s">
        <v>1939</v>
      </c>
      <c r="B21" s="12"/>
      <c r="C21" s="12" t="s">
        <v>1690</v>
      </c>
      <c r="D21" s="12" t="s">
        <v>39</v>
      </c>
      <c r="E21" s="43">
        <v>19</v>
      </c>
      <c r="F21" s="8" t="s">
        <v>544</v>
      </c>
      <c r="G21" s="9" t="s">
        <v>1320</v>
      </c>
      <c r="H21" s="240">
        <v>36283</v>
      </c>
      <c r="I21" s="327">
        <v>110</v>
      </c>
      <c r="J21" s="327">
        <f>SUM(K21,L21)</f>
        <v>110</v>
      </c>
      <c r="K21" s="325"/>
      <c r="L21" s="320">
        <f t="shared" si="1"/>
        <v>110</v>
      </c>
      <c r="M21" s="277"/>
      <c r="N21" s="88">
        <f t="shared" si="2"/>
        <v>110</v>
      </c>
      <c r="O21" s="141">
        <f>IFERROR(LARGE(T21:Z21, 1),0)</f>
        <v>110</v>
      </c>
      <c r="P21" s="141">
        <f t="shared" si="4"/>
        <v>0</v>
      </c>
      <c r="Q21" s="142">
        <f t="shared" si="5"/>
        <v>0</v>
      </c>
      <c r="R21" s="142">
        <f t="shared" si="6"/>
        <v>0</v>
      </c>
      <c r="S21" s="144">
        <f t="shared" si="7"/>
        <v>0</v>
      </c>
      <c r="T21" s="76"/>
      <c r="U21" s="10"/>
      <c r="V21" s="195">
        <v>110</v>
      </c>
      <c r="W21" s="195"/>
      <c r="X21" s="283"/>
      <c r="Y21" s="10"/>
      <c r="Z21" s="354"/>
      <c r="AA21" s="108">
        <f t="shared" si="8"/>
        <v>0</v>
      </c>
      <c r="AB21" s="109">
        <f t="shared" si="9"/>
        <v>0</v>
      </c>
      <c r="AC21" s="109">
        <f t="shared" si="10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2" spans="1:46" x14ac:dyDescent="0.3">
      <c r="A22" s="12" t="s">
        <v>3147</v>
      </c>
      <c r="B22" s="549" t="s">
        <v>3148</v>
      </c>
      <c r="C22" s="12" t="s">
        <v>1515</v>
      </c>
      <c r="D22" s="12" t="s">
        <v>44</v>
      </c>
      <c r="E22" s="43">
        <v>20</v>
      </c>
      <c r="F22" s="8" t="s">
        <v>218</v>
      </c>
      <c r="G22" s="9" t="s">
        <v>3149</v>
      </c>
      <c r="H22" s="240">
        <v>36972</v>
      </c>
      <c r="I22" s="327">
        <v>98</v>
      </c>
      <c r="J22" s="327">
        <v>98</v>
      </c>
      <c r="K22" s="315">
        <f t="shared" ref="K22:K27" si="11">0.5*(L22)</f>
        <v>97.5</v>
      </c>
      <c r="L22" s="303">
        <f t="shared" si="1"/>
        <v>195</v>
      </c>
      <c r="M22" s="10"/>
      <c r="N22" s="500">
        <f t="shared" si="2"/>
        <v>195</v>
      </c>
      <c r="O22" s="141">
        <f>IFERROR(LARGE($T22:Z22, 1),0)</f>
        <v>150</v>
      </c>
      <c r="P22" s="141">
        <f t="shared" si="4"/>
        <v>45</v>
      </c>
      <c r="Q22" s="142">
        <f t="shared" si="5"/>
        <v>0</v>
      </c>
      <c r="R22" s="142">
        <f t="shared" si="6"/>
        <v>0</v>
      </c>
      <c r="S22" s="144">
        <f t="shared" si="7"/>
        <v>0</v>
      </c>
      <c r="T22" s="399"/>
      <c r="U22" s="111">
        <v>45</v>
      </c>
      <c r="V22" s="332">
        <v>150</v>
      </c>
      <c r="W22" s="332"/>
      <c r="X22" s="397">
        <v>0</v>
      </c>
      <c r="Y22" s="111"/>
      <c r="Z22" s="338"/>
      <c r="AA22" s="521">
        <f t="shared" si="8"/>
        <v>0</v>
      </c>
      <c r="AB22" s="522">
        <f t="shared" si="9"/>
        <v>0</v>
      </c>
      <c r="AC22" s="522">
        <f t="shared" si="10"/>
        <v>0</v>
      </c>
      <c r="AD22" s="522">
        <f>IFERROR(LARGE($AG22:AR22,1),0)</f>
        <v>0</v>
      </c>
      <c r="AE22" s="522">
        <f>IFERROR(LARGE($AG22:AR22,2),0)</f>
        <v>0</v>
      </c>
      <c r="AF22" s="522">
        <f>IFERROR(LARGE($AG22:AR22,3),0)</f>
        <v>0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80"/>
      <c r="AQ22" s="10"/>
      <c r="AR22" s="10"/>
    </row>
    <row r="23" spans="1:46" x14ac:dyDescent="0.3">
      <c r="A23" s="12" t="s">
        <v>3155</v>
      </c>
      <c r="B23" s="549" t="s">
        <v>3156</v>
      </c>
      <c r="C23" s="12" t="s">
        <v>3157</v>
      </c>
      <c r="D23" s="12" t="s">
        <v>37</v>
      </c>
      <c r="E23" s="43">
        <v>21</v>
      </c>
      <c r="F23" s="8" t="s">
        <v>223</v>
      </c>
      <c r="G23" s="9" t="s">
        <v>3158</v>
      </c>
      <c r="H23" s="240">
        <v>37063</v>
      </c>
      <c r="I23" s="327">
        <v>90</v>
      </c>
      <c r="J23" s="327">
        <v>90</v>
      </c>
      <c r="K23" s="315">
        <f t="shared" si="11"/>
        <v>90</v>
      </c>
      <c r="L23" s="303">
        <f t="shared" si="1"/>
        <v>180</v>
      </c>
      <c r="M23" s="10"/>
      <c r="N23" s="500">
        <f t="shared" si="2"/>
        <v>180</v>
      </c>
      <c r="O23" s="141">
        <f>IFERROR(LARGE($T23:Z23, 1),0)</f>
        <v>150</v>
      </c>
      <c r="P23" s="141">
        <f t="shared" si="4"/>
        <v>30</v>
      </c>
      <c r="Q23" s="142">
        <f t="shared" si="5"/>
        <v>0</v>
      </c>
      <c r="R23" s="142">
        <f t="shared" si="6"/>
        <v>0</v>
      </c>
      <c r="S23" s="144">
        <f t="shared" si="7"/>
        <v>0</v>
      </c>
      <c r="T23" s="129"/>
      <c r="U23" s="111"/>
      <c r="V23" s="332">
        <v>150</v>
      </c>
      <c r="W23" s="332"/>
      <c r="X23" s="397">
        <v>30</v>
      </c>
      <c r="Y23" s="111"/>
      <c r="Z23" s="338"/>
      <c r="AA23" s="521">
        <f t="shared" si="8"/>
        <v>0</v>
      </c>
      <c r="AB23" s="522">
        <f t="shared" si="9"/>
        <v>0</v>
      </c>
      <c r="AC23" s="522">
        <f t="shared" si="10"/>
        <v>0</v>
      </c>
      <c r="AD23" s="522">
        <f>IFERROR(LARGE($AG23:AR23,1),0)</f>
        <v>0</v>
      </c>
      <c r="AE23" s="522">
        <f>IFERROR(LARGE($AG23:AR23,2),0)</f>
        <v>0</v>
      </c>
      <c r="AF23" s="522">
        <f>IFERROR(LARGE($AG23:AR23,3),0)</f>
        <v>0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80"/>
      <c r="AQ23" s="10"/>
      <c r="AR23" s="10"/>
    </row>
    <row r="24" spans="1:46" x14ac:dyDescent="0.3">
      <c r="A24" s="12" t="s">
        <v>3159</v>
      </c>
      <c r="B24" s="549" t="s">
        <v>3160</v>
      </c>
      <c r="C24" s="12" t="s">
        <v>3161</v>
      </c>
      <c r="D24" s="12" t="s">
        <v>46</v>
      </c>
      <c r="E24" s="43">
        <v>22</v>
      </c>
      <c r="F24" s="8" t="s">
        <v>2050</v>
      </c>
      <c r="G24" s="9" t="s">
        <v>3162</v>
      </c>
      <c r="H24" s="240">
        <v>37114</v>
      </c>
      <c r="I24" s="327">
        <v>75</v>
      </c>
      <c r="J24" s="327">
        <v>75</v>
      </c>
      <c r="K24" s="315">
        <f t="shared" si="11"/>
        <v>75</v>
      </c>
      <c r="L24" s="303">
        <f t="shared" si="1"/>
        <v>150</v>
      </c>
      <c r="M24" s="10"/>
      <c r="N24" s="500">
        <f t="shared" si="2"/>
        <v>150</v>
      </c>
      <c r="O24" s="141">
        <f>IFERROR(LARGE($T24:Z24, 1),0)</f>
        <v>150</v>
      </c>
      <c r="P24" s="141">
        <f t="shared" si="4"/>
        <v>0</v>
      </c>
      <c r="Q24" s="142">
        <f t="shared" si="5"/>
        <v>0</v>
      </c>
      <c r="R24" s="142">
        <f t="shared" si="6"/>
        <v>0</v>
      </c>
      <c r="S24" s="144">
        <f t="shared" si="7"/>
        <v>0</v>
      </c>
      <c r="T24" s="129"/>
      <c r="U24" s="111"/>
      <c r="V24" s="332">
        <v>150</v>
      </c>
      <c r="W24" s="332"/>
      <c r="X24" s="397">
        <v>0</v>
      </c>
      <c r="Y24" s="111"/>
      <c r="Z24" s="338"/>
      <c r="AA24" s="521">
        <f t="shared" si="8"/>
        <v>0</v>
      </c>
      <c r="AB24" s="522">
        <f t="shared" si="9"/>
        <v>0</v>
      </c>
      <c r="AC24" s="522">
        <f t="shared" si="10"/>
        <v>0</v>
      </c>
      <c r="AD24" s="522">
        <f>IFERROR(LARGE($AG24:AR24,1),0)</f>
        <v>0</v>
      </c>
      <c r="AE24" s="522">
        <f>IFERROR(LARGE($AG24:AR24,2),0)</f>
        <v>0</v>
      </c>
      <c r="AF24" s="522">
        <f>IFERROR(LARGE($AG24:AR24,3),0)</f>
        <v>0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80"/>
      <c r="AQ24" s="10"/>
      <c r="AR24" s="10"/>
    </row>
    <row r="25" spans="1:46" x14ac:dyDescent="0.3">
      <c r="A25" s="12" t="s">
        <v>3150</v>
      </c>
      <c r="B25" s="549" t="s">
        <v>2259</v>
      </c>
      <c r="C25" s="12" t="s">
        <v>2260</v>
      </c>
      <c r="D25" s="12" t="s">
        <v>36</v>
      </c>
      <c r="E25" s="43">
        <v>23</v>
      </c>
      <c r="F25" s="8" t="s">
        <v>898</v>
      </c>
      <c r="G25" s="9" t="s">
        <v>3151</v>
      </c>
      <c r="H25" s="240">
        <v>37000</v>
      </c>
      <c r="I25" s="327">
        <v>75</v>
      </c>
      <c r="J25" s="327">
        <v>75</v>
      </c>
      <c r="K25" s="315">
        <f t="shared" si="11"/>
        <v>75</v>
      </c>
      <c r="L25" s="303">
        <f t="shared" si="1"/>
        <v>150</v>
      </c>
      <c r="M25" s="10"/>
      <c r="N25" s="500">
        <f t="shared" si="2"/>
        <v>150</v>
      </c>
      <c r="O25" s="141">
        <f>IFERROR(LARGE($T25:Z25, 1),0)</f>
        <v>150</v>
      </c>
      <c r="P25" s="141">
        <f t="shared" si="4"/>
        <v>0</v>
      </c>
      <c r="Q25" s="142">
        <f t="shared" si="5"/>
        <v>0</v>
      </c>
      <c r="R25" s="142">
        <f t="shared" si="6"/>
        <v>0</v>
      </c>
      <c r="S25" s="144">
        <f t="shared" si="7"/>
        <v>0</v>
      </c>
      <c r="T25" s="395">
        <v>0</v>
      </c>
      <c r="U25" s="111"/>
      <c r="V25" s="332">
        <v>150</v>
      </c>
      <c r="W25" s="332"/>
      <c r="X25" s="397">
        <v>0</v>
      </c>
      <c r="Y25" s="111"/>
      <c r="Z25" s="338"/>
      <c r="AA25" s="521">
        <f t="shared" si="8"/>
        <v>0</v>
      </c>
      <c r="AB25" s="522">
        <f t="shared" si="9"/>
        <v>0</v>
      </c>
      <c r="AC25" s="522">
        <f t="shared" si="10"/>
        <v>0</v>
      </c>
      <c r="AD25" s="522">
        <f>IFERROR(LARGE($AG25:AR25,1),0)</f>
        <v>0</v>
      </c>
      <c r="AE25" s="522">
        <f>IFERROR(LARGE($AG25:AR25,2),0)</f>
        <v>0</v>
      </c>
      <c r="AF25" s="522">
        <f>IFERROR(LARGE($AG25:AR25,3),0)</f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80"/>
      <c r="AQ25" s="10"/>
      <c r="AR25" s="10"/>
    </row>
    <row r="26" spans="1:46" x14ac:dyDescent="0.3">
      <c r="A26" s="12" t="s">
        <v>3169</v>
      </c>
      <c r="B26" s="549" t="s">
        <v>2459</v>
      </c>
      <c r="C26" s="12" t="s">
        <v>2460</v>
      </c>
      <c r="D26" s="12" t="s">
        <v>39</v>
      </c>
      <c r="E26" s="43">
        <v>24</v>
      </c>
      <c r="F26" s="8" t="s">
        <v>898</v>
      </c>
      <c r="G26" s="9" t="s">
        <v>3170</v>
      </c>
      <c r="H26" s="240">
        <v>37237</v>
      </c>
      <c r="I26" s="327">
        <v>55</v>
      </c>
      <c r="J26" s="327">
        <v>55</v>
      </c>
      <c r="K26" s="315">
        <f t="shared" si="11"/>
        <v>55</v>
      </c>
      <c r="L26" s="303">
        <f t="shared" si="1"/>
        <v>110</v>
      </c>
      <c r="M26" s="10"/>
      <c r="N26" s="500">
        <f t="shared" si="2"/>
        <v>110</v>
      </c>
      <c r="O26" s="141">
        <f>IFERROR(LARGE($T26:Z26, 1),0)</f>
        <v>110</v>
      </c>
      <c r="P26" s="141">
        <f t="shared" si="4"/>
        <v>0</v>
      </c>
      <c r="Q26" s="142">
        <f t="shared" si="5"/>
        <v>0</v>
      </c>
      <c r="R26" s="142">
        <f t="shared" si="6"/>
        <v>0</v>
      </c>
      <c r="S26" s="144">
        <f t="shared" si="7"/>
        <v>0</v>
      </c>
      <c r="T26" s="129"/>
      <c r="U26" s="111"/>
      <c r="V26" s="332">
        <v>110</v>
      </c>
      <c r="W26" s="332"/>
      <c r="X26" s="397"/>
      <c r="Y26" s="111"/>
      <c r="Z26" s="338"/>
      <c r="AA26" s="521">
        <f t="shared" si="8"/>
        <v>0</v>
      </c>
      <c r="AB26" s="522">
        <f t="shared" si="9"/>
        <v>0</v>
      </c>
      <c r="AC26" s="522">
        <f t="shared" si="10"/>
        <v>0</v>
      </c>
      <c r="AD26" s="522">
        <f>IFERROR(LARGE($AG26:AR26,1),0)</f>
        <v>0</v>
      </c>
      <c r="AE26" s="522">
        <f>IFERROR(LARGE($AG26:AR26,2),0)</f>
        <v>0</v>
      </c>
      <c r="AF26" s="522">
        <f>IFERROR(LARGE($AG26:AR26,3),0)</f>
        <v>0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6" x14ac:dyDescent="0.3">
      <c r="A27" s="12" t="s">
        <v>3166</v>
      </c>
      <c r="B27" s="549" t="s">
        <v>3167</v>
      </c>
      <c r="C27" s="12" t="s">
        <v>206</v>
      </c>
      <c r="D27" s="12" t="s">
        <v>36</v>
      </c>
      <c r="E27" s="43">
        <v>25</v>
      </c>
      <c r="F27" s="8" t="s">
        <v>927</v>
      </c>
      <c r="G27" s="9" t="s">
        <v>3168</v>
      </c>
      <c r="H27" s="240">
        <v>37232</v>
      </c>
      <c r="I27" s="327">
        <v>55</v>
      </c>
      <c r="J27" s="327">
        <v>55</v>
      </c>
      <c r="K27" s="315">
        <f t="shared" si="11"/>
        <v>55</v>
      </c>
      <c r="L27" s="303">
        <f t="shared" si="1"/>
        <v>110</v>
      </c>
      <c r="M27" s="10"/>
      <c r="N27" s="500">
        <f t="shared" si="2"/>
        <v>110</v>
      </c>
      <c r="O27" s="141">
        <f>IFERROR(LARGE($T27:Z27, 1),0)</f>
        <v>110</v>
      </c>
      <c r="P27" s="141">
        <f t="shared" si="4"/>
        <v>0</v>
      </c>
      <c r="Q27" s="142">
        <f t="shared" si="5"/>
        <v>0</v>
      </c>
      <c r="R27" s="142">
        <f t="shared" si="6"/>
        <v>0</v>
      </c>
      <c r="S27" s="144">
        <f t="shared" si="7"/>
        <v>0</v>
      </c>
      <c r="T27" s="129"/>
      <c r="U27" s="111"/>
      <c r="V27" s="332">
        <v>110</v>
      </c>
      <c r="W27" s="332"/>
      <c r="X27" s="397"/>
      <c r="Y27" s="111"/>
      <c r="Z27" s="338"/>
      <c r="AA27" s="521">
        <f t="shared" si="8"/>
        <v>0</v>
      </c>
      <c r="AB27" s="522">
        <f t="shared" si="9"/>
        <v>0</v>
      </c>
      <c r="AC27" s="522">
        <f t="shared" si="10"/>
        <v>0</v>
      </c>
      <c r="AD27" s="522">
        <f>IFERROR(LARGE($AG27:AR27,1),0)</f>
        <v>0</v>
      </c>
      <c r="AE27" s="522">
        <f>IFERROR(LARGE($AG27:AR27,2),0)</f>
        <v>0</v>
      </c>
      <c r="AF27" s="522">
        <f>IFERROR(LARGE($AG27:AR27,3),0)</f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6" x14ac:dyDescent="0.3">
      <c r="A28" s="12" t="s">
        <v>1941</v>
      </c>
      <c r="B28" s="12" t="s">
        <v>688</v>
      </c>
      <c r="C28" s="12" t="s">
        <v>1130</v>
      </c>
      <c r="D28" s="12" t="s">
        <v>45</v>
      </c>
      <c r="E28" s="43">
        <v>26</v>
      </c>
      <c r="F28" s="8" t="s">
        <v>566</v>
      </c>
      <c r="G28" s="9" t="s">
        <v>686</v>
      </c>
      <c r="H28" s="240">
        <v>36623</v>
      </c>
      <c r="I28" s="327">
        <v>45</v>
      </c>
      <c r="J28" s="327">
        <f>SUM(K28,L28)</f>
        <v>45</v>
      </c>
      <c r="K28" s="325"/>
      <c r="L28" s="320">
        <f t="shared" si="1"/>
        <v>45</v>
      </c>
      <c r="M28" s="277"/>
      <c r="N28" s="13">
        <f t="shared" si="2"/>
        <v>45</v>
      </c>
      <c r="O28" s="141">
        <f>IFERROR(LARGE(T28:Z28, 1),0)</f>
        <v>45</v>
      </c>
      <c r="P28" s="141">
        <f t="shared" si="4"/>
        <v>0</v>
      </c>
      <c r="Q28" s="142">
        <f t="shared" si="5"/>
        <v>0</v>
      </c>
      <c r="R28" s="142">
        <f t="shared" si="6"/>
        <v>0</v>
      </c>
      <c r="S28" s="144">
        <f t="shared" si="7"/>
        <v>0</v>
      </c>
      <c r="T28" s="75">
        <v>45</v>
      </c>
      <c r="U28" s="10"/>
      <c r="V28" s="195"/>
      <c r="W28" s="195"/>
      <c r="X28" s="283"/>
      <c r="Y28" s="10"/>
      <c r="Z28" s="354"/>
      <c r="AA28" s="108">
        <f t="shared" si="8"/>
        <v>0</v>
      </c>
      <c r="AB28" s="109">
        <f t="shared" si="9"/>
        <v>0</v>
      </c>
      <c r="AC28" s="109">
        <f t="shared" si="10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6" x14ac:dyDescent="0.3">
      <c r="A29" s="12" t="s">
        <v>3171</v>
      </c>
      <c r="B29" s="549" t="s">
        <v>2832</v>
      </c>
      <c r="C29" s="12" t="s">
        <v>1690</v>
      </c>
      <c r="D29" s="12" t="s">
        <v>39</v>
      </c>
      <c r="E29" s="43">
        <v>27</v>
      </c>
      <c r="F29" s="8" t="s">
        <v>1154</v>
      </c>
      <c r="G29" s="9" t="s">
        <v>1318</v>
      </c>
      <c r="H29" s="240">
        <v>37238</v>
      </c>
      <c r="I29" s="327">
        <v>30</v>
      </c>
      <c r="J29" s="327">
        <v>30</v>
      </c>
      <c r="K29" s="315">
        <f>0.5*(L29)</f>
        <v>30</v>
      </c>
      <c r="L29" s="303">
        <f t="shared" si="1"/>
        <v>60</v>
      </c>
      <c r="M29" s="10"/>
      <c r="N29" s="500">
        <f t="shared" si="2"/>
        <v>60</v>
      </c>
      <c r="O29" s="141">
        <f>IFERROR(LARGE($T29:Z29, 1),0)</f>
        <v>60</v>
      </c>
      <c r="P29" s="141">
        <f t="shared" si="4"/>
        <v>0</v>
      </c>
      <c r="Q29" s="142">
        <f t="shared" si="5"/>
        <v>0</v>
      </c>
      <c r="R29" s="142">
        <f t="shared" si="6"/>
        <v>0</v>
      </c>
      <c r="S29" s="144">
        <f t="shared" si="7"/>
        <v>0</v>
      </c>
      <c r="T29" s="129"/>
      <c r="U29" s="111"/>
      <c r="V29" s="332">
        <v>60</v>
      </c>
      <c r="W29" s="332"/>
      <c r="X29" s="397"/>
      <c r="Y29" s="111"/>
      <c r="Z29" s="338"/>
      <c r="AA29" s="521">
        <f t="shared" si="8"/>
        <v>0</v>
      </c>
      <c r="AB29" s="522">
        <f t="shared" si="9"/>
        <v>0</v>
      </c>
      <c r="AC29" s="522">
        <f t="shared" si="10"/>
        <v>0</v>
      </c>
      <c r="AD29" s="522">
        <f>IFERROR(LARGE($AG29:AR29,1),0)</f>
        <v>0</v>
      </c>
      <c r="AE29" s="522">
        <f>IFERROR(LARGE($AG29:AR29,2),0)</f>
        <v>0</v>
      </c>
      <c r="AF29" s="522">
        <f>IFERROR(LARGE($AG29:AR29,3),0)</f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6" x14ac:dyDescent="0.3">
      <c r="A30" s="12" t="s">
        <v>3163</v>
      </c>
      <c r="B30" s="549" t="s">
        <v>531</v>
      </c>
      <c r="C30" s="12" t="s">
        <v>532</v>
      </c>
      <c r="D30" s="12" t="s">
        <v>46</v>
      </c>
      <c r="E30" s="43">
        <v>28</v>
      </c>
      <c r="F30" s="8" t="s">
        <v>3164</v>
      </c>
      <c r="G30" s="9" t="s">
        <v>3165</v>
      </c>
      <c r="H30" s="240">
        <v>37196</v>
      </c>
      <c r="I30" s="327">
        <v>13</v>
      </c>
      <c r="J30" s="327">
        <v>13</v>
      </c>
      <c r="K30" s="315">
        <f>0.5*(L30)</f>
        <v>12.5</v>
      </c>
      <c r="L30" s="303">
        <f t="shared" si="1"/>
        <v>25</v>
      </c>
      <c r="M30" s="10"/>
      <c r="N30" s="500">
        <f t="shared" si="2"/>
        <v>25</v>
      </c>
      <c r="O30" s="141">
        <f>IFERROR(LARGE($T30:Z30, 1),0)</f>
        <v>25</v>
      </c>
      <c r="P30" s="141">
        <f t="shared" si="4"/>
        <v>0</v>
      </c>
      <c r="Q30" s="142">
        <f t="shared" si="5"/>
        <v>0</v>
      </c>
      <c r="R30" s="142">
        <f t="shared" si="6"/>
        <v>0</v>
      </c>
      <c r="S30" s="144">
        <f t="shared" si="7"/>
        <v>0</v>
      </c>
      <c r="T30" s="129"/>
      <c r="U30" s="111">
        <v>25</v>
      </c>
      <c r="V30" s="332"/>
      <c r="W30" s="332"/>
      <c r="X30" s="397"/>
      <c r="Y30" s="111"/>
      <c r="Z30" s="338"/>
      <c r="AA30" s="521">
        <f t="shared" si="8"/>
        <v>0</v>
      </c>
      <c r="AB30" s="522">
        <f t="shared" si="9"/>
        <v>0</v>
      </c>
      <c r="AC30" s="522">
        <f t="shared" si="10"/>
        <v>0</v>
      </c>
      <c r="AD30" s="522">
        <f>IFERROR(LARGE($AG30:AR30,1),0)</f>
        <v>0</v>
      </c>
      <c r="AE30" s="522">
        <f>IFERROR(LARGE($AG30:AR30,2),0)</f>
        <v>0</v>
      </c>
      <c r="AF30" s="522">
        <f>IFERROR(LARGE($AG30:AR30,3),0)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80"/>
      <c r="AQ30" s="10"/>
      <c r="AR30" s="10"/>
    </row>
  </sheetData>
  <autoFilter ref="A2:AL17"/>
  <sortState ref="A3:AT30">
    <sortCondition descending="1" ref="I3:I30"/>
    <sortCondition descending="1" ref="H3:H30"/>
  </sortState>
  <mergeCells count="1">
    <mergeCell ref="A1:D1"/>
  </mergeCells>
  <conditionalFormatting sqref="G28:G30">
    <cfRule type="duplicateValues" dxfId="3" priority="2"/>
  </conditionalFormatting>
  <conditionalFormatting sqref="A29:A30">
    <cfRule type="duplicateValues" dxfId="2" priority="1"/>
  </conditionalFormatting>
  <conditionalFormatting sqref="A21:A28">
    <cfRule type="duplicateValues" dxfId="1" priority="5"/>
  </conditionalFormatting>
  <conditionalFormatting sqref="A21:A28 G21:G27">
    <cfRule type="duplicateValues" dxfId="0" priority="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horizontalDpi="4294967293" verticalDpi="1200" r:id="rId1"/>
  <headerFooter>
    <oddFooter>&amp;R&amp;D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>
    <tabColor rgb="FFC00000"/>
    <pageSetUpPr fitToPage="1"/>
  </sheetPr>
  <dimension ref="A1:AR993"/>
  <sheetViews>
    <sheetView tabSelected="1" zoomScale="87" zoomScaleNormal="87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0.5546875" style="238" customWidth="1"/>
    <col min="2" max="2" width="10.5546875" style="238" hidden="1" customWidth="1"/>
    <col min="3" max="3" width="10.44140625" style="238" customWidth="1"/>
    <col min="4" max="4" width="9.109375" style="238"/>
    <col min="5" max="5" width="5" style="44" customWidth="1"/>
    <col min="6" max="6" width="13.6640625" style="3" customWidth="1"/>
    <col min="7" max="7" width="15.88671875" style="58" customWidth="1"/>
    <col min="8" max="9" width="12.88671875" style="20" customWidth="1"/>
    <col min="10" max="10" width="7.44140625" style="20" customWidth="1"/>
    <col min="11" max="11" width="6.6640625" style="20" customWidth="1"/>
    <col min="12" max="12" width="6.6640625" style="66" customWidth="1"/>
    <col min="13" max="16" width="4.5546875" customWidth="1"/>
    <col min="17" max="17" width="4.5546875" style="78" customWidth="1"/>
    <col min="18" max="19" width="4.5546875" style="158" customWidth="1"/>
    <col min="20" max="20" width="4.5546875" style="202" customWidth="1"/>
    <col min="21" max="21" width="6.109375" style="202" customWidth="1"/>
    <col min="22" max="23" width="4.5546875" style="158" customWidth="1"/>
    <col min="24" max="24" width="6.44140625" style="159" customWidth="1"/>
    <col min="25" max="25" width="4.44140625" style="129" customWidth="1"/>
    <col min="26" max="26" width="4.44140625" style="111" customWidth="1"/>
    <col min="27" max="30" width="4.5546875" style="111" customWidth="1"/>
    <col min="31" max="38" width="4.5546875" customWidth="1"/>
    <col min="39" max="44" width="5.109375" customWidth="1"/>
  </cols>
  <sheetData>
    <row r="1" spans="1:44" s="6" customFormat="1" ht="157.5" customHeight="1" x14ac:dyDescent="1.1000000000000001">
      <c r="A1" s="573" t="s">
        <v>293</v>
      </c>
      <c r="B1" s="574"/>
      <c r="C1" s="575"/>
      <c r="D1" s="575"/>
      <c r="E1" s="48" t="s">
        <v>172</v>
      </c>
      <c r="F1" s="46"/>
      <c r="G1" s="22" t="s">
        <v>50</v>
      </c>
      <c r="H1" s="226" t="s">
        <v>51</v>
      </c>
      <c r="I1" s="226"/>
      <c r="J1" s="270" t="s">
        <v>1996</v>
      </c>
      <c r="K1" s="269" t="s">
        <v>1997</v>
      </c>
      <c r="L1" s="285" t="s">
        <v>174</v>
      </c>
      <c r="M1" s="112" t="s">
        <v>1089</v>
      </c>
      <c r="N1" s="113" t="s">
        <v>1090</v>
      </c>
      <c r="O1" s="95" t="s">
        <v>1091</v>
      </c>
      <c r="P1" s="95" t="s">
        <v>1092</v>
      </c>
      <c r="Q1" s="96" t="s">
        <v>1093</v>
      </c>
      <c r="R1" s="147" t="s">
        <v>615</v>
      </c>
      <c r="S1" s="148" t="s">
        <v>1047</v>
      </c>
      <c r="T1" s="199" t="s">
        <v>1071</v>
      </c>
      <c r="U1" s="265" t="s">
        <v>1995</v>
      </c>
      <c r="V1" s="271" t="s">
        <v>1072</v>
      </c>
      <c r="W1" s="149" t="s">
        <v>1070</v>
      </c>
      <c r="X1" s="254" t="s">
        <v>1988</v>
      </c>
      <c r="Y1" s="127" t="s">
        <v>1108</v>
      </c>
      <c r="Z1" s="110" t="s">
        <v>1109</v>
      </c>
      <c r="AA1" s="110" t="s">
        <v>1110</v>
      </c>
      <c r="AB1" s="110" t="s">
        <v>1111</v>
      </c>
      <c r="AC1" s="110" t="s">
        <v>1112</v>
      </c>
      <c r="AD1" s="110" t="s">
        <v>1113</v>
      </c>
      <c r="AE1" s="7" t="s">
        <v>1094</v>
      </c>
      <c r="AF1" s="7" t="s">
        <v>1095</v>
      </c>
      <c r="AG1" s="190" t="s">
        <v>1291</v>
      </c>
      <c r="AH1" s="7" t="s">
        <v>1097</v>
      </c>
      <c r="AI1" s="7" t="s">
        <v>1098</v>
      </c>
      <c r="AJ1" s="7" t="s">
        <v>1099</v>
      </c>
      <c r="AK1" s="7" t="s">
        <v>1100</v>
      </c>
      <c r="AL1" s="7" t="s">
        <v>1101</v>
      </c>
      <c r="AM1" s="7" t="s">
        <v>1102</v>
      </c>
      <c r="AN1" s="7" t="s">
        <v>1103</v>
      </c>
      <c r="AO1" s="7" t="s">
        <v>1104</v>
      </c>
      <c r="AP1" s="7" t="s">
        <v>1105</v>
      </c>
      <c r="AQ1" s="135" t="s">
        <v>1106</v>
      </c>
      <c r="AR1" s="135" t="s">
        <v>1107</v>
      </c>
    </row>
    <row r="2" spans="1:44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268"/>
      <c r="I2" s="266"/>
      <c r="J2" s="266"/>
      <c r="K2" s="266"/>
      <c r="L2" s="115">
        <f>MAX(L3:L9)+1</f>
        <v>401</v>
      </c>
      <c r="M2" s="52">
        <v>1</v>
      </c>
      <c r="N2" s="42">
        <v>1</v>
      </c>
      <c r="O2" s="42">
        <v>1</v>
      </c>
      <c r="P2" s="42">
        <v>1</v>
      </c>
      <c r="Q2" s="77">
        <v>1</v>
      </c>
      <c r="R2" s="151"/>
      <c r="S2" s="152"/>
      <c r="T2" s="200"/>
      <c r="U2" s="200"/>
      <c r="V2" s="152"/>
      <c r="W2" s="152"/>
      <c r="X2" s="153"/>
      <c r="Y2" s="128"/>
      <c r="Z2" s="118"/>
      <c r="AA2" s="118"/>
      <c r="AB2" s="118"/>
      <c r="AC2" s="118"/>
      <c r="AD2" s="118"/>
      <c r="AE2" s="28"/>
      <c r="AF2" s="28"/>
      <c r="AG2" s="28"/>
    </row>
    <row r="3" spans="1:44" x14ac:dyDescent="0.3">
      <c r="A3" s="12" t="s">
        <v>1943</v>
      </c>
      <c r="B3" s="12"/>
      <c r="C3" s="12" t="s">
        <v>69</v>
      </c>
      <c r="D3" s="12" t="s">
        <v>36</v>
      </c>
      <c r="E3" s="43">
        <v>1</v>
      </c>
      <c r="F3" s="248" t="s">
        <v>237</v>
      </c>
      <c r="G3" s="241" t="s">
        <v>1120</v>
      </c>
      <c r="H3" s="240">
        <v>36187</v>
      </c>
      <c r="I3" s="240"/>
      <c r="J3" s="276">
        <f t="shared" ref="J3:J15" si="0">SUM(K3:L3)</f>
        <v>650</v>
      </c>
      <c r="K3" s="277">
        <v>250</v>
      </c>
      <c r="L3" s="88">
        <f t="shared" ref="L3:L15" si="1">SUM(M3:Q3)</f>
        <v>400</v>
      </c>
      <c r="M3" s="140">
        <f t="shared" ref="M3:M15" si="2">IFERROR(LARGE(R3:X3, 1),0)</f>
        <v>250</v>
      </c>
      <c r="N3" s="141">
        <f t="shared" ref="N3:N15" si="3">IFERROR(LARGE(R3:X3, 2),0)</f>
        <v>150</v>
      </c>
      <c r="O3" s="142">
        <f t="shared" ref="O3:O11" si="4">IFERROR(LARGE(AE3:AP3,1),0)</f>
        <v>0</v>
      </c>
      <c r="P3" s="142">
        <f t="shared" ref="P3:P11" si="5">IFERROR(LARGE(AE3:AP3,2),0)</f>
        <v>0</v>
      </c>
      <c r="Q3" s="144">
        <f t="shared" ref="Q3:Q11" si="6">IFERROR(LARGE(AE3:AP3,3),0)</f>
        <v>0</v>
      </c>
      <c r="R3" s="160"/>
      <c r="S3" s="154"/>
      <c r="T3" s="207"/>
      <c r="U3" s="207">
        <v>150</v>
      </c>
      <c r="V3" s="273">
        <v>250</v>
      </c>
      <c r="W3" s="154"/>
      <c r="X3" s="156"/>
      <c r="Y3" s="108">
        <f t="shared" ref="Y3:Y15" si="7">IFERROR(LARGE($R3:$X3,3), 0)</f>
        <v>0</v>
      </c>
      <c r="Z3" s="109">
        <f t="shared" ref="Z3:Z15" si="8">IFERROR(LARGE($R3:$X3,4),)</f>
        <v>0</v>
      </c>
      <c r="AA3" s="109">
        <f t="shared" ref="AA3:AA15" si="9">IFERROR(LARGE($R3:$X3,5),0)</f>
        <v>0</v>
      </c>
      <c r="AB3" s="109">
        <f>IFERROR(LARGE($AE3:BD3,1),0)</f>
        <v>0</v>
      </c>
      <c r="AC3" s="109">
        <f>IFERROR(LARGE($AE3:BD3,2),0)</f>
        <v>0</v>
      </c>
      <c r="AD3" s="109">
        <f>IFERROR(LARGE($AE3:BD3,3),0)</f>
        <v>0</v>
      </c>
      <c r="AE3" s="10"/>
      <c r="AF3" s="10"/>
      <c r="AG3" s="10">
        <v>0</v>
      </c>
      <c r="AH3" s="10"/>
      <c r="AI3" s="10"/>
      <c r="AJ3" s="10"/>
      <c r="AK3" s="10"/>
      <c r="AL3" s="10"/>
      <c r="AM3" s="10"/>
      <c r="AN3" s="10"/>
      <c r="AO3" s="10">
        <v>0</v>
      </c>
      <c r="AP3" s="10"/>
      <c r="AQ3" s="10"/>
      <c r="AR3" s="10"/>
    </row>
    <row r="4" spans="1:44" x14ac:dyDescent="0.3">
      <c r="A4" s="12" t="s">
        <v>1944</v>
      </c>
      <c r="B4" s="12" t="s">
        <v>690</v>
      </c>
      <c r="C4" s="12" t="s">
        <v>691</v>
      </c>
      <c r="D4" s="12" t="s">
        <v>1077</v>
      </c>
      <c r="E4" s="43">
        <v>2</v>
      </c>
      <c r="F4" s="248" t="s">
        <v>218</v>
      </c>
      <c r="G4" s="241" t="s">
        <v>689</v>
      </c>
      <c r="H4" s="240">
        <v>36354</v>
      </c>
      <c r="I4" s="240"/>
      <c r="J4" s="276">
        <f t="shared" si="0"/>
        <v>245</v>
      </c>
      <c r="K4" s="277"/>
      <c r="L4" s="88">
        <f t="shared" si="1"/>
        <v>245</v>
      </c>
      <c r="M4" s="140">
        <f t="shared" si="2"/>
        <v>150</v>
      </c>
      <c r="N4" s="141">
        <f t="shared" si="3"/>
        <v>95</v>
      </c>
      <c r="O4" s="142">
        <f t="shared" si="4"/>
        <v>0</v>
      </c>
      <c r="P4" s="142">
        <f t="shared" si="5"/>
        <v>0</v>
      </c>
      <c r="Q4" s="144">
        <f t="shared" si="6"/>
        <v>0</v>
      </c>
      <c r="R4" s="161">
        <v>95</v>
      </c>
      <c r="S4" s="154"/>
      <c r="T4" s="207">
        <v>150</v>
      </c>
      <c r="U4" s="207"/>
      <c r="V4" s="273"/>
      <c r="W4" s="154"/>
      <c r="X4" s="156"/>
      <c r="Y4" s="108">
        <f t="shared" si="7"/>
        <v>0</v>
      </c>
      <c r="Z4" s="109">
        <f t="shared" si="8"/>
        <v>0</v>
      </c>
      <c r="AA4" s="109">
        <f t="shared" si="9"/>
        <v>0</v>
      </c>
      <c r="AB4" s="109">
        <f>IFERROR(LARGE($AE4:BD4,1),0)</f>
        <v>0</v>
      </c>
      <c r="AC4" s="109">
        <f>IFERROR(LARGE($AE4:BD4,2),0)</f>
        <v>0</v>
      </c>
      <c r="AD4" s="109">
        <f>IFERROR(LARGE($AE4:BD4,3),0)</f>
        <v>0</v>
      </c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 x14ac:dyDescent="0.3">
      <c r="A5" s="11"/>
      <c r="B5" s="11"/>
      <c r="C5" s="11"/>
      <c r="D5" s="11" t="s">
        <v>40</v>
      </c>
      <c r="E5" s="43">
        <v>3</v>
      </c>
      <c r="F5" s="8" t="s">
        <v>943</v>
      </c>
      <c r="G5" s="241" t="s">
        <v>2059</v>
      </c>
      <c r="H5" s="240">
        <v>36361</v>
      </c>
      <c r="I5" s="240"/>
      <c r="J5" s="276">
        <f t="shared" si="0"/>
        <v>100</v>
      </c>
      <c r="K5" s="277">
        <v>100</v>
      </c>
      <c r="L5" s="88">
        <f t="shared" si="1"/>
        <v>0</v>
      </c>
      <c r="M5" s="140">
        <f t="shared" si="2"/>
        <v>0</v>
      </c>
      <c r="N5" s="141">
        <f t="shared" si="3"/>
        <v>0</v>
      </c>
      <c r="O5" s="142">
        <f t="shared" si="4"/>
        <v>0</v>
      </c>
      <c r="P5" s="142">
        <f t="shared" si="5"/>
        <v>0</v>
      </c>
      <c r="Q5" s="144">
        <f t="shared" si="6"/>
        <v>0</v>
      </c>
      <c r="R5" s="157"/>
      <c r="S5" s="154"/>
      <c r="T5" s="201"/>
      <c r="U5" s="201"/>
      <c r="V5" s="273"/>
      <c r="W5" s="154"/>
      <c r="X5" s="156"/>
      <c r="Y5" s="108">
        <f t="shared" si="7"/>
        <v>0</v>
      </c>
      <c r="Z5" s="109">
        <f t="shared" si="8"/>
        <v>0</v>
      </c>
      <c r="AA5" s="109">
        <f t="shared" si="9"/>
        <v>0</v>
      </c>
      <c r="AB5" s="109">
        <f>IFERROR(LARGE($AE5:BD5,1),0)</f>
        <v>0</v>
      </c>
      <c r="AC5" s="109">
        <f>IFERROR(LARGE($AE5:BD5,2),0)</f>
        <v>0</v>
      </c>
      <c r="AD5" s="109">
        <f>IFERROR(LARGE($AE5:BD5,3),0)</f>
        <v>0</v>
      </c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x14ac:dyDescent="0.3">
      <c r="A6" s="12" t="s">
        <v>1946</v>
      </c>
      <c r="B6" s="12"/>
      <c r="C6" s="12" t="s">
        <v>1127</v>
      </c>
      <c r="D6" s="12" t="s">
        <v>40</v>
      </c>
      <c r="E6" s="43">
        <v>4</v>
      </c>
      <c r="F6" s="248" t="s">
        <v>1126</v>
      </c>
      <c r="G6" s="241" t="s">
        <v>1125</v>
      </c>
      <c r="H6" s="240">
        <v>36409</v>
      </c>
      <c r="I6" s="240"/>
      <c r="J6" s="276">
        <f t="shared" si="0"/>
        <v>315</v>
      </c>
      <c r="K6" s="277">
        <v>20</v>
      </c>
      <c r="L6" s="88">
        <f t="shared" si="1"/>
        <v>295</v>
      </c>
      <c r="M6" s="140">
        <f t="shared" si="2"/>
        <v>150</v>
      </c>
      <c r="N6" s="141">
        <f t="shared" si="3"/>
        <v>145</v>
      </c>
      <c r="O6" s="142">
        <f t="shared" si="4"/>
        <v>0</v>
      </c>
      <c r="P6" s="142">
        <f t="shared" si="5"/>
        <v>0</v>
      </c>
      <c r="Q6" s="144">
        <f t="shared" si="6"/>
        <v>0</v>
      </c>
      <c r="R6" s="160"/>
      <c r="S6" s="154"/>
      <c r="T6" s="207">
        <v>150</v>
      </c>
      <c r="U6" s="207"/>
      <c r="V6" s="273">
        <v>80</v>
      </c>
      <c r="W6" s="154">
        <v>145</v>
      </c>
      <c r="X6" s="156"/>
      <c r="Y6" s="108">
        <f t="shared" si="7"/>
        <v>80</v>
      </c>
      <c r="Z6" s="109">
        <f t="shared" si="8"/>
        <v>0</v>
      </c>
      <c r="AA6" s="109">
        <f t="shared" si="9"/>
        <v>0</v>
      </c>
      <c r="AB6" s="109">
        <f>IFERROR(LARGE($AE6:BD6,1),0)</f>
        <v>0</v>
      </c>
      <c r="AC6" s="109">
        <f>IFERROR(LARGE($AE6:BD6,2),0)</f>
        <v>0</v>
      </c>
      <c r="AD6" s="109">
        <f>IFERROR(LARGE($AE6:BD6,3),0)</f>
        <v>0</v>
      </c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x14ac:dyDescent="0.3">
      <c r="A7" s="11"/>
      <c r="B7" s="11"/>
      <c r="C7" s="11"/>
      <c r="D7" s="11" t="s">
        <v>44</v>
      </c>
      <c r="E7" s="43">
        <v>5</v>
      </c>
      <c r="F7" s="8" t="s">
        <v>2062</v>
      </c>
      <c r="G7" s="241" t="s">
        <v>2061</v>
      </c>
      <c r="H7" s="240">
        <v>36462</v>
      </c>
      <c r="I7" s="240"/>
      <c r="J7" s="276">
        <f t="shared" si="0"/>
        <v>40</v>
      </c>
      <c r="K7" s="277">
        <v>40</v>
      </c>
      <c r="L7" s="88">
        <f t="shared" si="1"/>
        <v>0</v>
      </c>
      <c r="M7" s="140">
        <f t="shared" si="2"/>
        <v>0</v>
      </c>
      <c r="N7" s="141">
        <f t="shared" si="3"/>
        <v>0</v>
      </c>
      <c r="O7" s="142">
        <f t="shared" si="4"/>
        <v>0</v>
      </c>
      <c r="P7" s="142">
        <f t="shared" si="5"/>
        <v>0</v>
      </c>
      <c r="Q7" s="144">
        <f t="shared" si="6"/>
        <v>0</v>
      </c>
      <c r="R7" s="157"/>
      <c r="S7" s="154"/>
      <c r="T7" s="201"/>
      <c r="U7" s="201"/>
      <c r="V7" s="273"/>
      <c r="W7" s="154"/>
      <c r="X7" s="156"/>
      <c r="Y7" s="108">
        <f t="shared" si="7"/>
        <v>0</v>
      </c>
      <c r="Z7" s="109">
        <f t="shared" si="8"/>
        <v>0</v>
      </c>
      <c r="AA7" s="109">
        <f t="shared" si="9"/>
        <v>0</v>
      </c>
      <c r="AB7" s="109">
        <f>IFERROR(LARGE($AE7:BD7,1),0)</f>
        <v>0</v>
      </c>
      <c r="AC7" s="109">
        <f>IFERROR(LARGE($AE7:BD7,2),0)</f>
        <v>0</v>
      </c>
      <c r="AD7" s="109">
        <f>IFERROR(LARGE($AE7:BD7,3),0)</f>
        <v>0</v>
      </c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 x14ac:dyDescent="0.3">
      <c r="A8" s="11"/>
      <c r="B8" s="11"/>
      <c r="C8" s="11"/>
      <c r="D8" s="11" t="s">
        <v>40</v>
      </c>
      <c r="E8" s="43">
        <v>6</v>
      </c>
      <c r="F8" s="8" t="s">
        <v>2064</v>
      </c>
      <c r="G8" s="241" t="s">
        <v>2063</v>
      </c>
      <c r="H8" s="240">
        <v>36570</v>
      </c>
      <c r="I8" s="240"/>
      <c r="J8" s="276">
        <f t="shared" si="0"/>
        <v>20</v>
      </c>
      <c r="K8" s="277">
        <v>20</v>
      </c>
      <c r="L8" s="88">
        <f t="shared" si="1"/>
        <v>0</v>
      </c>
      <c r="M8" s="140">
        <f t="shared" si="2"/>
        <v>0</v>
      </c>
      <c r="N8" s="141">
        <f t="shared" si="3"/>
        <v>0</v>
      </c>
      <c r="O8" s="142">
        <f t="shared" si="4"/>
        <v>0</v>
      </c>
      <c r="P8" s="142">
        <f t="shared" si="5"/>
        <v>0</v>
      </c>
      <c r="Q8" s="144">
        <f t="shared" si="6"/>
        <v>0</v>
      </c>
      <c r="R8" s="157"/>
      <c r="S8" s="154"/>
      <c r="T8" s="201"/>
      <c r="U8" s="201"/>
      <c r="V8" s="273"/>
      <c r="W8" s="154"/>
      <c r="X8" s="156"/>
      <c r="Y8" s="108">
        <f t="shared" si="7"/>
        <v>0</v>
      </c>
      <c r="Z8" s="109">
        <f t="shared" si="8"/>
        <v>0</v>
      </c>
      <c r="AA8" s="109">
        <f t="shared" si="9"/>
        <v>0</v>
      </c>
      <c r="AB8" s="109">
        <f>IFERROR(LARGE($AE8:BD8,1),0)</f>
        <v>0</v>
      </c>
      <c r="AC8" s="109">
        <f>IFERROR(LARGE($AE8:BD8,2),0)</f>
        <v>0</v>
      </c>
      <c r="AD8" s="109">
        <f>IFERROR(LARGE($AE8:BD8,3),0)</f>
        <v>0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x14ac:dyDescent="0.3">
      <c r="A9" s="12" t="s">
        <v>1941</v>
      </c>
      <c r="B9" s="12"/>
      <c r="C9" s="12" t="s">
        <v>1130</v>
      </c>
      <c r="D9" s="12" t="s">
        <v>45</v>
      </c>
      <c r="E9" s="43">
        <v>7</v>
      </c>
      <c r="F9" s="248" t="s">
        <v>566</v>
      </c>
      <c r="G9" s="241" t="s">
        <v>686</v>
      </c>
      <c r="H9" s="240">
        <v>36623</v>
      </c>
      <c r="I9" s="240"/>
      <c r="J9" s="276">
        <f t="shared" si="0"/>
        <v>205</v>
      </c>
      <c r="K9" s="277"/>
      <c r="L9" s="88">
        <f t="shared" si="1"/>
        <v>205</v>
      </c>
      <c r="M9" s="140">
        <f t="shared" si="2"/>
        <v>150</v>
      </c>
      <c r="N9" s="141">
        <f t="shared" si="3"/>
        <v>55</v>
      </c>
      <c r="O9" s="142">
        <f t="shared" si="4"/>
        <v>0</v>
      </c>
      <c r="P9" s="142">
        <f t="shared" si="5"/>
        <v>0</v>
      </c>
      <c r="Q9" s="144">
        <f t="shared" si="6"/>
        <v>0</v>
      </c>
      <c r="R9" s="160"/>
      <c r="S9" s="154"/>
      <c r="T9" s="207">
        <v>150</v>
      </c>
      <c r="U9" s="207"/>
      <c r="V9" s="273">
        <v>55</v>
      </c>
      <c r="W9" s="154"/>
      <c r="X9" s="156"/>
      <c r="Y9" s="108">
        <f t="shared" si="7"/>
        <v>0</v>
      </c>
      <c r="Z9" s="109">
        <f t="shared" si="8"/>
        <v>0</v>
      </c>
      <c r="AA9" s="109">
        <f t="shared" si="9"/>
        <v>0</v>
      </c>
      <c r="AB9" s="109">
        <f>IFERROR(LARGE($AE9:BD9,1),0)</f>
        <v>0</v>
      </c>
      <c r="AC9" s="109">
        <f>IFERROR(LARGE($AE9:BD9,2),0)</f>
        <v>0</v>
      </c>
      <c r="AD9" s="109">
        <f>IFERROR(LARGE($AE9:BD9,3),0)</f>
        <v>0</v>
      </c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x14ac:dyDescent="0.3">
      <c r="A10" s="12" t="s">
        <v>1945</v>
      </c>
      <c r="B10" s="12"/>
      <c r="C10" s="12" t="s">
        <v>1129</v>
      </c>
      <c r="D10" s="12" t="s">
        <v>44</v>
      </c>
      <c r="E10" s="43">
        <v>8</v>
      </c>
      <c r="F10" s="248" t="s">
        <v>249</v>
      </c>
      <c r="G10" s="241" t="s">
        <v>1128</v>
      </c>
      <c r="H10" s="240">
        <v>36654</v>
      </c>
      <c r="I10" s="240"/>
      <c r="J10" s="276">
        <f t="shared" si="0"/>
        <v>230</v>
      </c>
      <c r="K10" s="277"/>
      <c r="L10" s="88">
        <f t="shared" si="1"/>
        <v>230</v>
      </c>
      <c r="M10" s="140">
        <f t="shared" si="2"/>
        <v>150</v>
      </c>
      <c r="N10" s="141">
        <f t="shared" si="3"/>
        <v>80</v>
      </c>
      <c r="O10" s="142">
        <f t="shared" si="4"/>
        <v>0</v>
      </c>
      <c r="P10" s="142">
        <f t="shared" si="5"/>
        <v>0</v>
      </c>
      <c r="Q10" s="144">
        <f t="shared" si="6"/>
        <v>0</v>
      </c>
      <c r="R10" s="160"/>
      <c r="S10" s="154"/>
      <c r="T10" s="207">
        <v>150</v>
      </c>
      <c r="U10" s="207"/>
      <c r="V10" s="273">
        <v>80</v>
      </c>
      <c r="W10" s="154"/>
      <c r="X10" s="156"/>
      <c r="Y10" s="108">
        <f t="shared" si="7"/>
        <v>0</v>
      </c>
      <c r="Z10" s="109">
        <f t="shared" si="8"/>
        <v>0</v>
      </c>
      <c r="AA10" s="109">
        <f t="shared" si="9"/>
        <v>0</v>
      </c>
      <c r="AB10" s="109">
        <f>IFERROR(LARGE($AE10:BD10,1),0)</f>
        <v>0</v>
      </c>
      <c r="AC10" s="109">
        <f>IFERROR(LARGE($AE10:BD10,2),0)</f>
        <v>0</v>
      </c>
      <c r="AD10" s="109">
        <f>IFERROR(LARGE($AE10:BD10,3),0)</f>
        <v>0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x14ac:dyDescent="0.3">
      <c r="A11" s="12" t="s">
        <v>1948</v>
      </c>
      <c r="B11" s="12"/>
      <c r="C11" s="12" t="s">
        <v>211</v>
      </c>
      <c r="D11" s="12" t="s">
        <v>45</v>
      </c>
      <c r="E11" s="43">
        <v>9</v>
      </c>
      <c r="F11" s="248" t="s">
        <v>564</v>
      </c>
      <c r="G11" s="241" t="s">
        <v>1325</v>
      </c>
      <c r="H11" s="240">
        <v>36684</v>
      </c>
      <c r="I11" s="240"/>
      <c r="J11" s="276">
        <f t="shared" si="0"/>
        <v>110</v>
      </c>
      <c r="K11" s="277"/>
      <c r="L11" s="88">
        <f t="shared" si="1"/>
        <v>110</v>
      </c>
      <c r="M11" s="140">
        <f t="shared" si="2"/>
        <v>110</v>
      </c>
      <c r="N11" s="141">
        <f t="shared" si="3"/>
        <v>0</v>
      </c>
      <c r="O11" s="142">
        <f t="shared" si="4"/>
        <v>0</v>
      </c>
      <c r="P11" s="142">
        <f t="shared" si="5"/>
        <v>0</v>
      </c>
      <c r="Q11" s="144">
        <f t="shared" si="6"/>
        <v>0</v>
      </c>
      <c r="R11" s="157"/>
      <c r="S11" s="154"/>
      <c r="T11" s="207">
        <v>110</v>
      </c>
      <c r="U11" s="207"/>
      <c r="V11" s="273"/>
      <c r="W11" s="154"/>
      <c r="X11" s="156"/>
      <c r="Y11" s="108">
        <f t="shared" si="7"/>
        <v>0</v>
      </c>
      <c r="Z11" s="109">
        <f t="shared" si="8"/>
        <v>0</v>
      </c>
      <c r="AA11" s="109">
        <f t="shared" si="9"/>
        <v>0</v>
      </c>
      <c r="AB11" s="109">
        <f>IFERROR(LARGE($AE11:BD11,1),0)</f>
        <v>0</v>
      </c>
      <c r="AC11" s="109">
        <f>IFERROR(LARGE($AE11:BD11,2),0)</f>
        <v>0</v>
      </c>
      <c r="AD11" s="109">
        <f>IFERROR(LARGE($AE11:BD11,3),0)</f>
        <v>0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x14ac:dyDescent="0.3">
      <c r="A12" s="12" t="s">
        <v>1942</v>
      </c>
      <c r="B12" s="12"/>
      <c r="C12" s="12" t="s">
        <v>1121</v>
      </c>
      <c r="D12" s="12" t="s">
        <v>46</v>
      </c>
      <c r="E12" s="43">
        <v>10</v>
      </c>
      <c r="F12" s="248" t="s">
        <v>561</v>
      </c>
      <c r="G12" s="241" t="s">
        <v>892</v>
      </c>
      <c r="H12" s="240">
        <v>36727</v>
      </c>
      <c r="I12" s="240"/>
      <c r="J12" s="276">
        <f t="shared" si="0"/>
        <v>1010</v>
      </c>
      <c r="K12" s="277">
        <v>210</v>
      </c>
      <c r="L12" s="88">
        <f t="shared" si="1"/>
        <v>800</v>
      </c>
      <c r="M12" s="140">
        <f t="shared" si="2"/>
        <v>200</v>
      </c>
      <c r="N12" s="141">
        <f t="shared" si="3"/>
        <v>195</v>
      </c>
      <c r="O12" s="142">
        <f>IFERROR(LARGE(Y12:AD12,1),0)</f>
        <v>195</v>
      </c>
      <c r="P12" s="142">
        <f>IFERROR(LARGE(Y12:AD12,2),0)</f>
        <v>150</v>
      </c>
      <c r="Q12" s="144">
        <f>IFERROR(LARGE(Y12:AD12,3),0)</f>
        <v>60</v>
      </c>
      <c r="R12" s="160"/>
      <c r="S12" s="154">
        <v>195</v>
      </c>
      <c r="T12" s="207"/>
      <c r="U12" s="207">
        <v>150</v>
      </c>
      <c r="V12" s="273">
        <v>200</v>
      </c>
      <c r="W12" s="154">
        <v>195</v>
      </c>
      <c r="X12" s="156"/>
      <c r="Y12" s="108">
        <f t="shared" si="7"/>
        <v>195</v>
      </c>
      <c r="Z12" s="109">
        <f t="shared" si="8"/>
        <v>150</v>
      </c>
      <c r="AA12" s="109">
        <f t="shared" si="9"/>
        <v>0</v>
      </c>
      <c r="AB12" s="109">
        <f>IFERROR(LARGE($AE12:BD12,1),0)</f>
        <v>60</v>
      </c>
      <c r="AC12" s="109">
        <f>IFERROR(LARGE($AE12:BD12,2),0)</f>
        <v>0</v>
      </c>
      <c r="AD12" s="109">
        <f>IFERROR(LARGE($AE12:BD12,3),0)</f>
        <v>0</v>
      </c>
      <c r="AE12" s="10">
        <v>60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 x14ac:dyDescent="0.3">
      <c r="A13" s="11"/>
      <c r="B13" s="11"/>
      <c r="C13" s="11"/>
      <c r="D13" s="11" t="s">
        <v>36</v>
      </c>
      <c r="E13" s="43">
        <v>11</v>
      </c>
      <c r="F13" s="8" t="s">
        <v>674</v>
      </c>
      <c r="G13" s="241" t="s">
        <v>2060</v>
      </c>
      <c r="H13" s="240">
        <v>36740</v>
      </c>
      <c r="I13" s="240"/>
      <c r="J13" s="276">
        <f t="shared" si="0"/>
        <v>50</v>
      </c>
      <c r="K13" s="277">
        <v>50</v>
      </c>
      <c r="L13" s="88">
        <f t="shared" si="1"/>
        <v>0</v>
      </c>
      <c r="M13" s="140">
        <f t="shared" si="2"/>
        <v>0</v>
      </c>
      <c r="N13" s="141">
        <f t="shared" si="3"/>
        <v>0</v>
      </c>
      <c r="O13" s="142">
        <f>IFERROR(LARGE(AE13:AP13,1),0)</f>
        <v>0</v>
      </c>
      <c r="P13" s="142">
        <f>IFERROR(LARGE(AE13:AP13,2),0)</f>
        <v>0</v>
      </c>
      <c r="Q13" s="144">
        <f>IFERROR(LARGE(AE13:AP13,3),0)</f>
        <v>0</v>
      </c>
      <c r="R13" s="157"/>
      <c r="S13" s="154"/>
      <c r="T13" s="201"/>
      <c r="U13" s="201"/>
      <c r="V13" s="273"/>
      <c r="W13" s="154"/>
      <c r="X13" s="156"/>
      <c r="Y13" s="108">
        <f t="shared" si="7"/>
        <v>0</v>
      </c>
      <c r="Z13" s="109">
        <f t="shared" si="8"/>
        <v>0</v>
      </c>
      <c r="AA13" s="109">
        <f t="shared" si="9"/>
        <v>0</v>
      </c>
      <c r="AB13" s="109">
        <f>IFERROR(LARGE($AE13:BD13,1),0)</f>
        <v>0</v>
      </c>
      <c r="AC13" s="109">
        <f>IFERROR(LARGE($AE13:BD13,2),0)</f>
        <v>0</v>
      </c>
      <c r="AD13" s="109">
        <f>IFERROR(LARGE($AE13:BD13,3),0)</f>
        <v>0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</row>
    <row r="14" spans="1:44" x14ac:dyDescent="0.3">
      <c r="A14" s="12" t="s">
        <v>1947</v>
      </c>
      <c r="B14" s="12"/>
      <c r="C14" s="12" t="s">
        <v>1124</v>
      </c>
      <c r="D14" s="12" t="s">
        <v>1077</v>
      </c>
      <c r="E14" s="43">
        <v>12</v>
      </c>
      <c r="F14" s="248" t="s">
        <v>1123</v>
      </c>
      <c r="G14" s="241" t="s">
        <v>1122</v>
      </c>
      <c r="H14" s="240">
        <v>37413</v>
      </c>
      <c r="I14" s="240"/>
      <c r="J14" s="276">
        <f t="shared" si="0"/>
        <v>345</v>
      </c>
      <c r="K14" s="277"/>
      <c r="L14" s="88">
        <f t="shared" si="1"/>
        <v>345</v>
      </c>
      <c r="M14" s="140">
        <f t="shared" si="2"/>
        <v>195</v>
      </c>
      <c r="N14" s="141">
        <f t="shared" si="3"/>
        <v>150</v>
      </c>
      <c r="O14" s="142">
        <f>IFERROR(LARGE(AE14:AP14,1),0)</f>
        <v>0</v>
      </c>
      <c r="P14" s="142">
        <f>IFERROR(LARGE(AE14:AP14,2),0)</f>
        <v>0</v>
      </c>
      <c r="Q14" s="144">
        <f>IFERROR(LARGE(AE14:AP14,3),0)</f>
        <v>0</v>
      </c>
      <c r="R14" s="160"/>
      <c r="S14" s="154"/>
      <c r="T14" s="207"/>
      <c r="U14" s="207">
        <v>150</v>
      </c>
      <c r="V14" s="273">
        <v>150</v>
      </c>
      <c r="W14" s="154"/>
      <c r="X14" s="156">
        <v>195</v>
      </c>
      <c r="Y14" s="108">
        <f t="shared" si="7"/>
        <v>150</v>
      </c>
      <c r="Z14" s="109">
        <f t="shared" si="8"/>
        <v>0</v>
      </c>
      <c r="AA14" s="109">
        <f t="shared" si="9"/>
        <v>0</v>
      </c>
      <c r="AB14" s="109">
        <f>IFERROR(LARGE($AE14:BD14,1),0)</f>
        <v>0</v>
      </c>
      <c r="AC14" s="109">
        <f>IFERROR(LARGE($AE14:BD14,2),0)</f>
        <v>0</v>
      </c>
      <c r="AD14" s="109">
        <f>IFERROR(LARGE($AE14:BD14,3),0)</f>
        <v>0</v>
      </c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x14ac:dyDescent="0.3">
      <c r="A15" s="12" t="s">
        <v>1949</v>
      </c>
      <c r="B15" s="12"/>
      <c r="C15" s="12" t="s">
        <v>77</v>
      </c>
      <c r="D15" s="12" t="s">
        <v>36</v>
      </c>
      <c r="E15" s="43">
        <v>13</v>
      </c>
      <c r="F15" s="248" t="s">
        <v>239</v>
      </c>
      <c r="G15" s="241" t="s">
        <v>1298</v>
      </c>
      <c r="H15" s="240">
        <v>37618</v>
      </c>
      <c r="I15" s="240"/>
      <c r="J15" s="276">
        <f t="shared" si="0"/>
        <v>60</v>
      </c>
      <c r="K15" s="277"/>
      <c r="L15" s="88">
        <f t="shared" si="1"/>
        <v>60</v>
      </c>
      <c r="M15" s="140">
        <f t="shared" si="2"/>
        <v>0</v>
      </c>
      <c r="N15" s="141">
        <f t="shared" si="3"/>
        <v>0</v>
      </c>
      <c r="O15" s="142">
        <f>IFERROR(LARGE(AE15:AP15,1),0)</f>
        <v>60</v>
      </c>
      <c r="P15" s="142">
        <f>IFERROR(LARGE(AE15:AP15,2),0)</f>
        <v>0</v>
      </c>
      <c r="Q15" s="144">
        <f>IFERROR(LARGE(AE15:AP15,3),0)</f>
        <v>0</v>
      </c>
      <c r="R15" s="157"/>
      <c r="S15" s="154"/>
      <c r="T15" s="201"/>
      <c r="U15" s="201"/>
      <c r="V15" s="273"/>
      <c r="W15" s="154"/>
      <c r="X15" s="156"/>
      <c r="Y15" s="108">
        <f t="shared" si="7"/>
        <v>0</v>
      </c>
      <c r="Z15" s="109">
        <f t="shared" si="8"/>
        <v>0</v>
      </c>
      <c r="AA15" s="109">
        <f t="shared" si="9"/>
        <v>0</v>
      </c>
      <c r="AB15" s="109">
        <f>IFERROR(LARGE($AE15:BD15,1),0)</f>
        <v>60</v>
      </c>
      <c r="AC15" s="109">
        <f>IFERROR(LARGE($AE15:BD15,2),0)</f>
        <v>0</v>
      </c>
      <c r="AD15" s="109">
        <f>IFERROR(LARGE($AE15:BD15,3),0)</f>
        <v>0</v>
      </c>
      <c r="AE15" s="10"/>
      <c r="AF15" s="10"/>
      <c r="AG15" s="10"/>
      <c r="AH15" s="10"/>
      <c r="AI15" s="10"/>
      <c r="AJ15" s="10"/>
      <c r="AK15" s="10"/>
      <c r="AL15" s="10"/>
      <c r="AM15" s="10">
        <v>60</v>
      </c>
      <c r="AN15" s="10"/>
      <c r="AO15" s="10"/>
      <c r="AP15" s="10"/>
      <c r="AQ15" s="10"/>
      <c r="AR15" s="10"/>
    </row>
    <row r="16" spans="1:44" x14ac:dyDescent="0.3">
      <c r="E16" s="258"/>
      <c r="L16" s="24"/>
      <c r="Q16" s="192"/>
      <c r="R16" s="255"/>
      <c r="S16" s="255"/>
      <c r="T16" s="256"/>
      <c r="U16" s="256"/>
      <c r="V16" s="256"/>
      <c r="W16" s="255"/>
      <c r="X16" s="255"/>
      <c r="Y16" s="257"/>
      <c r="Z16" s="257"/>
      <c r="AA16" s="257"/>
      <c r="AB16" s="257"/>
      <c r="AC16" s="257"/>
      <c r="AD16" s="257"/>
      <c r="AE16" s="192"/>
      <c r="AF16" s="192"/>
      <c r="AG16" s="192"/>
      <c r="AH16" s="192"/>
    </row>
    <row r="17" spans="5:34" x14ac:dyDescent="0.3">
      <c r="E17" s="258"/>
      <c r="L17" s="24"/>
      <c r="Q17" s="192"/>
      <c r="R17" s="255"/>
      <c r="S17" s="255"/>
      <c r="T17" s="256"/>
      <c r="U17" s="256"/>
      <c r="V17" s="256"/>
      <c r="W17" s="255"/>
      <c r="X17" s="255"/>
      <c r="Y17" s="257"/>
      <c r="Z17" s="257"/>
      <c r="AA17" s="257"/>
      <c r="AB17" s="257"/>
      <c r="AC17" s="257"/>
      <c r="AD17" s="257"/>
      <c r="AE17" s="192"/>
      <c r="AF17" s="192"/>
      <c r="AG17" s="192"/>
      <c r="AH17" s="192"/>
    </row>
    <row r="18" spans="5:34" x14ac:dyDescent="0.3">
      <c r="E18" s="258"/>
      <c r="L18" s="24"/>
      <c r="Q18" s="192"/>
      <c r="R18" s="255"/>
      <c r="S18" s="255"/>
      <c r="T18" s="256"/>
      <c r="U18" s="256"/>
      <c r="V18" s="256"/>
      <c r="W18" s="255"/>
      <c r="X18" s="255"/>
      <c r="Y18" s="257"/>
      <c r="Z18" s="257"/>
      <c r="AA18" s="257"/>
      <c r="AB18" s="257"/>
      <c r="AC18" s="257"/>
      <c r="AD18" s="257"/>
      <c r="AE18" s="192"/>
      <c r="AF18" s="192"/>
      <c r="AG18" s="192"/>
      <c r="AH18" s="192"/>
    </row>
    <row r="19" spans="5:34" x14ac:dyDescent="0.3">
      <c r="E19" s="258"/>
      <c r="L19" s="24"/>
      <c r="Q19" s="192"/>
      <c r="R19" s="255"/>
      <c r="S19" s="255"/>
      <c r="T19" s="256"/>
      <c r="U19" s="256"/>
      <c r="V19" s="256"/>
      <c r="W19" s="255"/>
      <c r="X19" s="255"/>
      <c r="Y19" s="257"/>
      <c r="Z19" s="257"/>
      <c r="AA19" s="257"/>
      <c r="AB19" s="257"/>
      <c r="AC19" s="257"/>
      <c r="AD19" s="257"/>
      <c r="AE19" s="192"/>
      <c r="AF19" s="192"/>
      <c r="AG19" s="192"/>
      <c r="AH19" s="192"/>
    </row>
    <row r="20" spans="5:34" x14ac:dyDescent="0.3">
      <c r="E20" s="258"/>
      <c r="L20" s="24"/>
      <c r="Q20" s="192"/>
      <c r="R20" s="255"/>
      <c r="S20" s="255"/>
      <c r="T20" s="256"/>
      <c r="U20" s="256"/>
      <c r="V20" s="256"/>
      <c r="W20" s="255"/>
      <c r="X20" s="255"/>
      <c r="Y20" s="257"/>
      <c r="Z20" s="257"/>
      <c r="AA20" s="257"/>
      <c r="AB20" s="257"/>
      <c r="AC20" s="257"/>
      <c r="AD20" s="257"/>
      <c r="AE20" s="192"/>
      <c r="AF20" s="192"/>
      <c r="AG20" s="192"/>
      <c r="AH20" s="192"/>
    </row>
    <row r="21" spans="5:34" x14ac:dyDescent="0.3">
      <c r="E21" s="258"/>
      <c r="L21" s="24"/>
      <c r="Q21" s="192"/>
      <c r="R21" s="255"/>
      <c r="S21" s="255"/>
      <c r="T21" s="256"/>
      <c r="U21" s="256"/>
      <c r="V21" s="256"/>
      <c r="W21" s="255"/>
      <c r="X21" s="255"/>
      <c r="Y21" s="257"/>
      <c r="Z21" s="257"/>
      <c r="AA21" s="257"/>
      <c r="AB21" s="257"/>
      <c r="AC21" s="257"/>
      <c r="AD21" s="257"/>
      <c r="AE21" s="192"/>
      <c r="AF21" s="192"/>
      <c r="AG21" s="192"/>
      <c r="AH21" s="192"/>
    </row>
    <row r="22" spans="5:34" x14ac:dyDescent="0.3">
      <c r="E22" s="258"/>
      <c r="L22" s="24"/>
      <c r="Q22" s="192"/>
      <c r="R22" s="255"/>
      <c r="S22" s="255"/>
      <c r="T22" s="256"/>
      <c r="U22" s="256"/>
      <c r="V22" s="256"/>
      <c r="W22" s="255"/>
      <c r="X22" s="255"/>
      <c r="Y22" s="257"/>
      <c r="Z22" s="257"/>
      <c r="AA22" s="257"/>
      <c r="AB22" s="257"/>
      <c r="AC22" s="257"/>
      <c r="AD22" s="257"/>
      <c r="AE22" s="192"/>
      <c r="AF22" s="192"/>
      <c r="AG22" s="192"/>
      <c r="AH22" s="192"/>
    </row>
    <row r="23" spans="5:34" x14ac:dyDescent="0.3">
      <c r="E23" s="258"/>
      <c r="L23" s="24"/>
      <c r="Q23" s="192"/>
      <c r="R23" s="255"/>
      <c r="S23" s="255"/>
      <c r="T23" s="256"/>
      <c r="U23" s="256"/>
      <c r="V23" s="256"/>
      <c r="W23" s="255"/>
      <c r="X23" s="255"/>
      <c r="Y23" s="257"/>
      <c r="Z23" s="257"/>
      <c r="AA23" s="257"/>
      <c r="AB23" s="257"/>
      <c r="AC23" s="257"/>
      <c r="AD23" s="257"/>
      <c r="AE23" s="192"/>
      <c r="AF23" s="192"/>
      <c r="AG23" s="192"/>
      <c r="AH23" s="192"/>
    </row>
    <row r="24" spans="5:34" x14ac:dyDescent="0.3">
      <c r="E24" s="258"/>
      <c r="L24" s="24"/>
      <c r="Q24" s="192"/>
      <c r="R24" s="255"/>
      <c r="S24" s="255"/>
      <c r="T24" s="256"/>
      <c r="U24" s="256"/>
      <c r="V24" s="256"/>
      <c r="W24" s="255"/>
      <c r="X24" s="255"/>
      <c r="Y24" s="257"/>
      <c r="Z24" s="257"/>
      <c r="AA24" s="257"/>
      <c r="AB24" s="257"/>
      <c r="AC24" s="257"/>
      <c r="AD24" s="257"/>
      <c r="AE24" s="192"/>
      <c r="AF24" s="192"/>
      <c r="AG24" s="192"/>
      <c r="AH24" s="192"/>
    </row>
    <row r="25" spans="5:34" x14ac:dyDescent="0.3">
      <c r="E25" s="258"/>
      <c r="L25" s="24"/>
      <c r="Q25" s="192"/>
      <c r="R25" s="255"/>
      <c r="S25" s="255"/>
      <c r="T25" s="256"/>
      <c r="U25" s="256"/>
      <c r="V25" s="256"/>
      <c r="W25" s="255"/>
      <c r="X25" s="255"/>
      <c r="Y25" s="257"/>
      <c r="Z25" s="257"/>
      <c r="AA25" s="257"/>
      <c r="AB25" s="257"/>
      <c r="AC25" s="257"/>
      <c r="AD25" s="257"/>
      <c r="AE25" s="192"/>
      <c r="AF25" s="192"/>
      <c r="AG25" s="192"/>
      <c r="AH25" s="192"/>
    </row>
    <row r="26" spans="5:34" x14ac:dyDescent="0.3">
      <c r="E26" s="258"/>
      <c r="L26" s="24"/>
      <c r="Q26" s="192"/>
      <c r="R26" s="255"/>
      <c r="S26" s="255"/>
      <c r="T26" s="256"/>
      <c r="U26" s="256"/>
      <c r="V26" s="256"/>
      <c r="W26" s="255"/>
      <c r="X26" s="255"/>
      <c r="Y26" s="257"/>
      <c r="Z26" s="257"/>
      <c r="AA26" s="257"/>
      <c r="AB26" s="257"/>
      <c r="AC26" s="257"/>
      <c r="AD26" s="257"/>
      <c r="AE26" s="192"/>
      <c r="AF26" s="192"/>
      <c r="AG26" s="192"/>
      <c r="AH26" s="192"/>
    </row>
    <row r="27" spans="5:34" x14ac:dyDescent="0.3">
      <c r="E27" s="258"/>
      <c r="L27" s="24"/>
      <c r="Q27" s="192"/>
      <c r="R27" s="255"/>
      <c r="T27" s="256"/>
      <c r="U27" s="256"/>
      <c r="X27" s="255"/>
      <c r="Y27" s="257"/>
      <c r="Z27" s="257"/>
      <c r="AA27" s="257"/>
      <c r="AB27" s="257"/>
      <c r="AC27" s="257"/>
      <c r="AD27" s="257"/>
      <c r="AE27" s="192"/>
    </row>
    <row r="28" spans="5:34" x14ac:dyDescent="0.3">
      <c r="E28" s="258"/>
      <c r="L28" s="24"/>
      <c r="Q28" s="192"/>
      <c r="R28" s="255"/>
      <c r="T28" s="256"/>
      <c r="U28" s="256"/>
      <c r="X28" s="255"/>
      <c r="Y28" s="257"/>
      <c r="Z28" s="257"/>
      <c r="AA28" s="257"/>
      <c r="AB28" s="257"/>
      <c r="AC28" s="257"/>
      <c r="AD28" s="257"/>
      <c r="AE28" s="192"/>
    </row>
    <row r="29" spans="5:34" x14ac:dyDescent="0.3">
      <c r="E29" s="258"/>
      <c r="L29" s="24"/>
      <c r="Q29" s="192"/>
      <c r="R29" s="255"/>
      <c r="T29" s="256"/>
      <c r="U29" s="256"/>
      <c r="X29" s="255"/>
      <c r="Y29" s="257"/>
      <c r="Z29" s="257"/>
      <c r="AA29" s="257"/>
      <c r="AB29" s="257"/>
      <c r="AC29" s="257"/>
      <c r="AD29" s="257"/>
      <c r="AE29" s="192"/>
    </row>
    <row r="30" spans="5:34" x14ac:dyDescent="0.3">
      <c r="E30" s="258"/>
      <c r="L30" s="24"/>
      <c r="Q30" s="192"/>
      <c r="R30" s="255"/>
      <c r="T30" s="256"/>
      <c r="U30" s="256"/>
      <c r="X30" s="255"/>
      <c r="Y30" s="257"/>
      <c r="Z30" s="257"/>
      <c r="AA30" s="257"/>
      <c r="AB30" s="257"/>
      <c r="AC30" s="257"/>
      <c r="AD30" s="257"/>
      <c r="AE30" s="192"/>
    </row>
    <row r="31" spans="5:34" x14ac:dyDescent="0.3">
      <c r="E31" s="258"/>
      <c r="L31" s="24"/>
      <c r="Q31" s="192"/>
      <c r="R31" s="255"/>
      <c r="T31" s="256"/>
      <c r="U31" s="256"/>
      <c r="X31" s="255"/>
      <c r="Y31" s="257"/>
      <c r="Z31" s="257"/>
      <c r="AA31" s="257"/>
      <c r="AB31" s="257"/>
      <c r="AC31" s="257"/>
      <c r="AD31" s="257"/>
      <c r="AE31" s="192"/>
    </row>
    <row r="32" spans="5:34" x14ac:dyDescent="0.3">
      <c r="E32" s="258"/>
      <c r="L32" s="24"/>
      <c r="Q32" s="192"/>
      <c r="R32" s="255"/>
      <c r="T32" s="256"/>
      <c r="U32" s="256"/>
      <c r="X32" s="255"/>
      <c r="Y32" s="257"/>
      <c r="Z32" s="257"/>
      <c r="AA32" s="257"/>
      <c r="AB32" s="257"/>
      <c r="AC32" s="257"/>
      <c r="AD32" s="257"/>
      <c r="AE32" s="192"/>
    </row>
    <row r="33" spans="3:34" x14ac:dyDescent="0.3">
      <c r="E33" s="258"/>
      <c r="L33" s="24"/>
      <c r="Q33" s="192"/>
      <c r="R33" s="255"/>
      <c r="T33" s="256"/>
      <c r="U33" s="256"/>
      <c r="X33" s="255"/>
      <c r="Y33" s="257"/>
      <c r="Z33" s="257"/>
      <c r="AA33" s="257"/>
      <c r="AB33" s="257"/>
      <c r="AC33" s="257"/>
      <c r="AD33" s="257"/>
      <c r="AE33" s="192"/>
    </row>
    <row r="34" spans="3:34" x14ac:dyDescent="0.3">
      <c r="E34" s="258"/>
      <c r="L34" s="24"/>
      <c r="Q34" s="192"/>
      <c r="R34" s="255"/>
      <c r="T34" s="256"/>
      <c r="U34" s="256"/>
      <c r="X34" s="255"/>
      <c r="Y34" s="257"/>
      <c r="Z34" s="257"/>
      <c r="AA34" s="257"/>
      <c r="AB34" s="257"/>
      <c r="AC34" s="257"/>
      <c r="AD34" s="257"/>
      <c r="AE34" s="192"/>
    </row>
    <row r="35" spans="3:34" x14ac:dyDescent="0.3">
      <c r="E35" s="258"/>
      <c r="L35" s="24"/>
      <c r="Q35" s="192"/>
      <c r="R35" s="255"/>
      <c r="T35" s="256"/>
      <c r="U35" s="256"/>
      <c r="X35" s="255"/>
      <c r="Y35" s="257"/>
      <c r="Z35" s="257"/>
      <c r="AA35" s="257"/>
      <c r="AB35" s="257"/>
      <c r="AC35" s="257"/>
      <c r="AD35" s="257"/>
      <c r="AE35" s="192"/>
    </row>
    <row r="36" spans="3:34" x14ac:dyDescent="0.3">
      <c r="E36" s="258"/>
      <c r="L36" s="24"/>
      <c r="Q36" s="192"/>
      <c r="R36" s="255"/>
      <c r="T36" s="256"/>
      <c r="U36" s="256"/>
      <c r="X36" s="255"/>
      <c r="Y36" s="257"/>
      <c r="Z36" s="257"/>
      <c r="AA36" s="257"/>
      <c r="AB36" s="257"/>
      <c r="AC36" s="257"/>
      <c r="AD36" s="257"/>
      <c r="AE36" s="192"/>
    </row>
    <row r="37" spans="3:34" x14ac:dyDescent="0.3">
      <c r="E37" s="258"/>
      <c r="L37" s="24"/>
      <c r="Q37" s="192"/>
      <c r="R37" s="255"/>
      <c r="T37" s="256"/>
      <c r="U37" s="256"/>
      <c r="X37" s="255"/>
      <c r="Y37" s="257"/>
      <c r="Z37" s="257"/>
      <c r="AA37" s="257"/>
      <c r="AB37" s="257"/>
      <c r="AC37" s="257"/>
      <c r="AD37" s="257"/>
      <c r="AE37" s="192"/>
    </row>
    <row r="38" spans="3:34" x14ac:dyDescent="0.3">
      <c r="E38" s="258"/>
      <c r="L38" s="24"/>
      <c r="Q38" s="192"/>
      <c r="R38" s="255"/>
      <c r="T38" s="256"/>
      <c r="U38" s="256"/>
      <c r="X38" s="255"/>
      <c r="Y38" s="257"/>
      <c r="Z38" s="257"/>
      <c r="AA38" s="257"/>
      <c r="AB38" s="257"/>
      <c r="AC38" s="257"/>
      <c r="AD38" s="257"/>
      <c r="AE38" s="192"/>
    </row>
    <row r="39" spans="3:34" x14ac:dyDescent="0.3">
      <c r="E39" s="258"/>
      <c r="L39" s="24"/>
      <c r="Q39" s="192"/>
      <c r="R39" s="255"/>
      <c r="T39" s="256"/>
      <c r="U39" s="256"/>
      <c r="X39" s="255"/>
      <c r="Y39" s="257"/>
      <c r="Z39" s="257"/>
      <c r="AA39" s="257"/>
      <c r="AB39" s="257"/>
      <c r="AC39" s="257"/>
      <c r="AD39" s="257"/>
      <c r="AE39" s="192"/>
    </row>
    <row r="40" spans="3:34" x14ac:dyDescent="0.3">
      <c r="E40" s="258"/>
      <c r="L40" s="24"/>
      <c r="Q40" s="192"/>
      <c r="R40" s="255"/>
      <c r="T40" s="256"/>
      <c r="U40" s="256"/>
      <c r="X40" s="255"/>
      <c r="Y40" s="257"/>
      <c r="Z40" s="257"/>
      <c r="AA40" s="257"/>
      <c r="AB40" s="257"/>
      <c r="AC40" s="257"/>
      <c r="AD40" s="257"/>
      <c r="AE40" s="192"/>
    </row>
    <row r="41" spans="3:34" x14ac:dyDescent="0.3">
      <c r="C41" s="299"/>
      <c r="D41" s="299"/>
      <c r="E41" s="258"/>
      <c r="G41" s="298"/>
      <c r="L41" s="24"/>
      <c r="Q41" s="192"/>
      <c r="R41" s="255"/>
      <c r="S41" s="255"/>
      <c r="T41" s="256"/>
      <c r="U41" s="256"/>
      <c r="V41" s="256"/>
      <c r="W41" s="255"/>
      <c r="X41" s="255"/>
      <c r="Y41" s="257"/>
      <c r="Z41" s="257"/>
      <c r="AA41" s="257"/>
      <c r="AB41" s="257"/>
      <c r="AC41" s="257"/>
      <c r="AD41" s="257"/>
      <c r="AE41" s="192"/>
      <c r="AF41" s="192"/>
      <c r="AG41" s="192"/>
      <c r="AH41" s="192"/>
    </row>
    <row r="42" spans="3:34" x14ac:dyDescent="0.3">
      <c r="C42" s="299"/>
      <c r="D42" s="299"/>
      <c r="E42" s="258"/>
      <c r="G42" s="298"/>
      <c r="L42" s="24"/>
      <c r="Q42" s="192"/>
      <c r="R42" s="255"/>
      <c r="S42" s="255"/>
      <c r="T42" s="256"/>
      <c r="U42" s="256"/>
      <c r="V42" s="256"/>
      <c r="W42" s="255"/>
      <c r="X42" s="255"/>
      <c r="Y42" s="257"/>
      <c r="Z42" s="257"/>
      <c r="AA42" s="257"/>
      <c r="AB42" s="257"/>
      <c r="AC42" s="257"/>
      <c r="AD42" s="257"/>
      <c r="AE42" s="192"/>
      <c r="AF42" s="192"/>
      <c r="AG42" s="192"/>
      <c r="AH42" s="192"/>
    </row>
    <row r="43" spans="3:34" x14ac:dyDescent="0.3">
      <c r="C43" s="299"/>
      <c r="D43" s="299"/>
      <c r="E43" s="258"/>
      <c r="G43" s="298"/>
      <c r="L43" s="24"/>
      <c r="Q43" s="192"/>
      <c r="R43" s="255"/>
      <c r="S43" s="255"/>
      <c r="T43" s="256"/>
      <c r="U43" s="256"/>
      <c r="V43" s="256"/>
      <c r="W43" s="255"/>
      <c r="X43" s="255"/>
      <c r="Y43" s="257"/>
      <c r="Z43" s="257"/>
      <c r="AA43" s="257"/>
      <c r="AB43" s="257"/>
      <c r="AC43" s="257"/>
      <c r="AD43" s="257"/>
      <c r="AE43" s="192"/>
      <c r="AF43" s="192"/>
      <c r="AG43" s="192"/>
      <c r="AH43" s="192"/>
    </row>
    <row r="44" spans="3:34" x14ac:dyDescent="0.3">
      <c r="C44" s="299"/>
      <c r="D44" s="299"/>
      <c r="E44" s="258"/>
      <c r="G44" s="298"/>
      <c r="L44" s="24"/>
      <c r="Q44" s="192"/>
      <c r="R44" s="255"/>
      <c r="T44" s="256"/>
      <c r="U44" s="256"/>
      <c r="X44" s="255"/>
      <c r="Y44" s="257"/>
      <c r="Z44" s="257"/>
      <c r="AA44" s="257"/>
      <c r="AB44" s="257"/>
      <c r="AC44" s="257"/>
      <c r="AD44" s="257"/>
      <c r="AE44" s="192"/>
    </row>
    <row r="45" spans="3:34" x14ac:dyDescent="0.3">
      <c r="C45" s="299"/>
      <c r="D45" s="299"/>
      <c r="E45" s="258"/>
      <c r="G45" s="298"/>
      <c r="L45" s="24"/>
      <c r="Q45" s="192"/>
      <c r="R45" s="255"/>
      <c r="T45" s="256"/>
      <c r="U45" s="256"/>
      <c r="X45" s="255"/>
      <c r="Y45" s="257"/>
      <c r="Z45" s="257"/>
      <c r="AA45" s="257"/>
      <c r="AB45" s="257"/>
      <c r="AC45" s="257"/>
      <c r="AD45" s="257"/>
      <c r="AE45" s="192"/>
    </row>
    <row r="46" spans="3:34" x14ac:dyDescent="0.3">
      <c r="C46" s="299"/>
      <c r="D46" s="299"/>
      <c r="E46" s="258"/>
      <c r="G46" s="298"/>
      <c r="L46" s="24"/>
      <c r="Q46" s="192"/>
      <c r="R46" s="255"/>
      <c r="T46" s="256"/>
      <c r="U46" s="256"/>
      <c r="X46" s="255"/>
      <c r="Y46" s="257"/>
      <c r="Z46" s="257"/>
      <c r="AA46" s="257"/>
      <c r="AB46" s="257"/>
      <c r="AC46" s="257"/>
      <c r="AD46" s="257"/>
      <c r="AE46" s="192"/>
    </row>
    <row r="47" spans="3:34" x14ac:dyDescent="0.3">
      <c r="C47" s="299"/>
      <c r="D47" s="299"/>
      <c r="E47" s="258"/>
      <c r="G47" s="298"/>
      <c r="L47" s="24"/>
      <c r="Q47" s="192"/>
      <c r="R47" s="255"/>
      <c r="T47" s="256"/>
      <c r="U47" s="256"/>
      <c r="X47" s="255"/>
      <c r="Y47" s="257"/>
      <c r="Z47" s="257"/>
      <c r="AA47" s="257"/>
      <c r="AB47" s="257"/>
      <c r="AC47" s="257"/>
      <c r="AD47" s="257"/>
      <c r="AE47" s="192"/>
    </row>
    <row r="48" spans="3:34" x14ac:dyDescent="0.3">
      <c r="C48" s="299"/>
      <c r="D48" s="299"/>
      <c r="E48" s="258"/>
      <c r="G48" s="298"/>
      <c r="L48" s="24"/>
      <c r="Q48" s="192"/>
      <c r="R48" s="255"/>
      <c r="T48" s="256"/>
      <c r="U48" s="256"/>
      <c r="X48" s="255"/>
      <c r="Y48" s="257"/>
      <c r="Z48" s="257"/>
      <c r="AA48" s="257"/>
      <c r="AB48" s="257"/>
      <c r="AC48" s="257"/>
      <c r="AD48" s="257"/>
      <c r="AE48" s="192"/>
    </row>
    <row r="49" spans="3:34" x14ac:dyDescent="0.3">
      <c r="C49" s="299"/>
      <c r="D49" s="299"/>
      <c r="E49" s="258"/>
      <c r="G49" s="298"/>
      <c r="L49" s="24"/>
      <c r="Q49" s="192"/>
      <c r="R49" s="255"/>
      <c r="T49" s="256"/>
      <c r="U49" s="256"/>
      <c r="X49" s="255"/>
      <c r="Y49" s="257"/>
      <c r="Z49" s="257"/>
      <c r="AA49" s="257"/>
      <c r="AB49" s="257"/>
      <c r="AC49" s="257"/>
      <c r="AD49" s="257"/>
      <c r="AE49" s="192"/>
    </row>
    <row r="50" spans="3:34" x14ac:dyDescent="0.3">
      <c r="C50" s="299"/>
      <c r="D50" s="299"/>
      <c r="E50" s="258"/>
      <c r="G50" s="298"/>
      <c r="L50" s="24"/>
      <c r="Q50" s="192"/>
      <c r="R50" s="255"/>
      <c r="T50" s="256"/>
      <c r="U50" s="256"/>
      <c r="X50" s="255"/>
      <c r="Y50" s="257"/>
      <c r="Z50" s="257"/>
      <c r="AA50" s="257"/>
      <c r="AB50" s="257"/>
      <c r="AC50" s="257"/>
      <c r="AD50" s="257"/>
      <c r="AE50" s="192"/>
    </row>
    <row r="51" spans="3:34" x14ac:dyDescent="0.3">
      <c r="C51" s="299"/>
      <c r="D51" s="299"/>
      <c r="E51" s="258"/>
      <c r="G51" s="298"/>
      <c r="L51" s="24"/>
      <c r="Q51" s="192"/>
      <c r="R51" s="255"/>
      <c r="T51" s="256"/>
      <c r="U51" s="256"/>
      <c r="X51" s="255"/>
      <c r="Y51" s="257"/>
      <c r="Z51" s="257"/>
      <c r="AA51" s="257"/>
      <c r="AB51" s="257"/>
      <c r="AC51" s="257"/>
      <c r="AD51" s="257"/>
      <c r="AE51" s="192"/>
    </row>
    <row r="52" spans="3:34" x14ac:dyDescent="0.3">
      <c r="C52" s="299"/>
      <c r="D52" s="299"/>
      <c r="E52" s="258"/>
      <c r="G52" s="298"/>
      <c r="L52" s="24"/>
      <c r="Q52" s="192"/>
      <c r="R52" s="255"/>
      <c r="T52" s="256"/>
      <c r="U52" s="256"/>
      <c r="X52" s="255"/>
      <c r="Y52" s="257"/>
      <c r="Z52" s="257"/>
      <c r="AA52" s="257"/>
      <c r="AB52" s="257"/>
      <c r="AC52" s="257"/>
      <c r="AD52" s="257"/>
      <c r="AE52" s="192"/>
    </row>
    <row r="53" spans="3:34" x14ac:dyDescent="0.3">
      <c r="C53" s="299"/>
      <c r="D53" s="299"/>
      <c r="E53" s="258"/>
      <c r="G53" s="298"/>
      <c r="L53" s="24"/>
      <c r="Q53" s="192"/>
      <c r="R53" s="255"/>
      <c r="T53" s="256"/>
      <c r="U53" s="256"/>
      <c r="X53" s="255"/>
      <c r="Y53" s="257"/>
      <c r="Z53" s="257"/>
      <c r="AA53" s="257"/>
      <c r="AB53" s="257"/>
      <c r="AC53" s="257"/>
      <c r="AD53" s="257"/>
      <c r="AE53" s="192"/>
    </row>
    <row r="54" spans="3:34" x14ac:dyDescent="0.3">
      <c r="C54" s="299"/>
      <c r="D54" s="299"/>
      <c r="E54" s="258"/>
      <c r="G54" s="298"/>
      <c r="L54" s="24"/>
      <c r="Q54" s="192"/>
      <c r="R54" s="255"/>
      <c r="T54" s="256"/>
      <c r="U54" s="256"/>
      <c r="X54" s="255"/>
      <c r="Y54" s="257"/>
      <c r="Z54" s="257"/>
      <c r="AA54" s="257"/>
      <c r="AB54" s="257"/>
      <c r="AC54" s="257"/>
      <c r="AD54" s="257"/>
      <c r="AE54" s="192"/>
    </row>
    <row r="55" spans="3:34" x14ac:dyDescent="0.3">
      <c r="C55" s="299"/>
      <c r="D55" s="299"/>
      <c r="E55" s="258"/>
      <c r="G55" s="298"/>
      <c r="L55" s="24"/>
      <c r="Q55" s="192"/>
      <c r="R55" s="255"/>
      <c r="T55" s="256"/>
      <c r="U55" s="256"/>
      <c r="X55" s="255"/>
      <c r="Y55" s="257"/>
      <c r="Z55" s="257"/>
      <c r="AA55" s="257"/>
      <c r="AB55" s="257"/>
      <c r="AC55" s="257"/>
      <c r="AD55" s="257"/>
      <c r="AE55" s="192"/>
    </row>
    <row r="56" spans="3:34" x14ac:dyDescent="0.3">
      <c r="C56" s="299"/>
      <c r="D56" s="299"/>
      <c r="E56" s="258"/>
      <c r="G56" s="298"/>
      <c r="L56" s="24"/>
      <c r="Q56" s="192"/>
      <c r="R56" s="255"/>
      <c r="T56" s="256"/>
      <c r="U56" s="256"/>
      <c r="X56" s="255"/>
      <c r="Y56" s="257"/>
      <c r="Z56" s="257"/>
      <c r="AA56" s="257"/>
      <c r="AB56" s="257"/>
      <c r="AC56" s="257"/>
      <c r="AD56" s="257"/>
      <c r="AE56" s="192"/>
    </row>
    <row r="57" spans="3:34" x14ac:dyDescent="0.3">
      <c r="C57" s="299"/>
      <c r="D57" s="299"/>
      <c r="E57" s="258"/>
      <c r="G57" s="298"/>
      <c r="L57" s="24"/>
      <c r="Q57" s="192"/>
      <c r="R57" s="255"/>
      <c r="T57" s="256"/>
      <c r="U57" s="256"/>
      <c r="X57" s="255"/>
      <c r="Y57" s="257"/>
      <c r="Z57" s="257"/>
      <c r="AA57" s="257"/>
      <c r="AB57" s="257"/>
      <c r="AC57" s="257"/>
      <c r="AD57" s="257"/>
      <c r="AE57" s="192"/>
    </row>
    <row r="58" spans="3:34" x14ac:dyDescent="0.3">
      <c r="C58" s="299"/>
      <c r="D58" s="299"/>
      <c r="E58" s="258"/>
      <c r="G58" s="298"/>
      <c r="L58" s="24"/>
      <c r="Q58" s="192"/>
      <c r="R58" s="255"/>
      <c r="S58" s="255"/>
      <c r="T58" s="256"/>
      <c r="U58" s="256"/>
      <c r="V58" s="256"/>
      <c r="W58" s="255"/>
      <c r="X58" s="255"/>
      <c r="Y58" s="257"/>
      <c r="Z58" s="257"/>
      <c r="AA58" s="257"/>
      <c r="AB58" s="257"/>
      <c r="AC58" s="257"/>
      <c r="AD58" s="257"/>
      <c r="AE58" s="192"/>
      <c r="AF58" s="192"/>
      <c r="AG58" s="192"/>
      <c r="AH58" s="192"/>
    </row>
    <row r="59" spans="3:34" x14ac:dyDescent="0.3">
      <c r="C59" s="299"/>
      <c r="D59" s="299"/>
      <c r="E59" s="258"/>
      <c r="G59" s="298"/>
      <c r="L59" s="24"/>
      <c r="Q59" s="192"/>
      <c r="R59" s="255"/>
      <c r="S59" s="255"/>
      <c r="T59" s="256"/>
      <c r="U59" s="256"/>
      <c r="V59" s="256"/>
      <c r="W59" s="255"/>
      <c r="X59" s="255"/>
      <c r="Y59" s="257"/>
      <c r="Z59" s="257"/>
      <c r="AA59" s="257"/>
      <c r="AB59" s="257"/>
      <c r="AC59" s="257"/>
      <c r="AD59" s="257"/>
      <c r="AE59" s="192"/>
      <c r="AF59" s="192"/>
      <c r="AG59" s="192"/>
      <c r="AH59" s="192"/>
    </row>
    <row r="60" spans="3:34" x14ac:dyDescent="0.3">
      <c r="C60" s="299"/>
      <c r="D60" s="299"/>
      <c r="E60" s="258"/>
      <c r="G60" s="298"/>
      <c r="L60" s="24"/>
      <c r="Q60" s="192"/>
      <c r="R60" s="255"/>
      <c r="S60" s="255"/>
      <c r="T60" s="256"/>
      <c r="U60" s="256"/>
      <c r="V60" s="256"/>
      <c r="W60" s="255"/>
      <c r="X60" s="255"/>
      <c r="Y60" s="257"/>
      <c r="Z60" s="257"/>
      <c r="AA60" s="257"/>
      <c r="AB60" s="257"/>
      <c r="AC60" s="257"/>
      <c r="AD60" s="257"/>
      <c r="AE60" s="192"/>
      <c r="AF60" s="192"/>
      <c r="AG60" s="192"/>
      <c r="AH60" s="192"/>
    </row>
    <row r="61" spans="3:34" x14ac:dyDescent="0.3">
      <c r="C61" s="299"/>
      <c r="D61" s="299"/>
      <c r="E61" s="258"/>
      <c r="G61" s="298"/>
      <c r="L61" s="24"/>
      <c r="Q61" s="192"/>
      <c r="R61" s="255"/>
      <c r="T61" s="256"/>
      <c r="U61" s="256"/>
      <c r="X61" s="255"/>
      <c r="Y61" s="257"/>
      <c r="Z61" s="257"/>
      <c r="AA61" s="257"/>
      <c r="AB61" s="257"/>
      <c r="AC61" s="257"/>
      <c r="AD61" s="257"/>
      <c r="AE61" s="192"/>
    </row>
    <row r="62" spans="3:34" x14ac:dyDescent="0.3">
      <c r="C62" s="299"/>
      <c r="D62" s="299"/>
      <c r="E62" s="258"/>
      <c r="G62" s="298"/>
      <c r="L62" s="24"/>
      <c r="Q62" s="192"/>
      <c r="R62" s="255"/>
      <c r="T62" s="256"/>
      <c r="U62" s="256"/>
      <c r="X62" s="255"/>
      <c r="Y62" s="257"/>
      <c r="Z62" s="257"/>
      <c r="AA62" s="257"/>
      <c r="AB62" s="257"/>
      <c r="AC62" s="257"/>
      <c r="AD62" s="257"/>
      <c r="AE62" s="192"/>
    </row>
    <row r="63" spans="3:34" x14ac:dyDescent="0.3">
      <c r="C63" s="299"/>
      <c r="D63" s="299"/>
      <c r="E63" s="258"/>
      <c r="G63" s="298"/>
      <c r="L63" s="24"/>
      <c r="Q63" s="192"/>
      <c r="R63" s="255"/>
      <c r="T63" s="256"/>
      <c r="U63" s="256"/>
      <c r="X63" s="255"/>
      <c r="Y63" s="257"/>
      <c r="Z63" s="257"/>
      <c r="AA63" s="257"/>
      <c r="AB63" s="257"/>
      <c r="AC63" s="257"/>
      <c r="AD63" s="257"/>
      <c r="AE63" s="192"/>
    </row>
    <row r="64" spans="3:34" x14ac:dyDescent="0.3">
      <c r="C64" s="299"/>
      <c r="D64" s="299"/>
      <c r="E64" s="258"/>
      <c r="G64" s="298"/>
      <c r="L64" s="24"/>
      <c r="Q64" s="192"/>
      <c r="R64" s="255"/>
      <c r="T64" s="256"/>
      <c r="U64" s="256"/>
      <c r="X64" s="255"/>
      <c r="Y64" s="257"/>
      <c r="Z64" s="257"/>
      <c r="AA64" s="257"/>
      <c r="AB64" s="257"/>
      <c r="AC64" s="257"/>
      <c r="AD64" s="257"/>
      <c r="AE64" s="192"/>
    </row>
    <row r="65" spans="3:34" x14ac:dyDescent="0.3">
      <c r="C65" s="299"/>
      <c r="D65" s="299"/>
      <c r="E65" s="258"/>
      <c r="G65" s="298"/>
      <c r="L65" s="24"/>
      <c r="Q65" s="192"/>
      <c r="R65" s="255"/>
      <c r="T65" s="256"/>
      <c r="U65" s="256"/>
      <c r="X65" s="255"/>
      <c r="Y65" s="257"/>
      <c r="Z65" s="257"/>
      <c r="AA65" s="257"/>
      <c r="AB65" s="257"/>
      <c r="AC65" s="257"/>
      <c r="AD65" s="257"/>
      <c r="AE65" s="192"/>
    </row>
    <row r="66" spans="3:34" x14ac:dyDescent="0.3">
      <c r="C66" s="299"/>
      <c r="D66" s="299"/>
      <c r="E66" s="258"/>
      <c r="G66" s="298"/>
      <c r="L66" s="24"/>
      <c r="Q66" s="192"/>
      <c r="R66" s="255"/>
      <c r="T66" s="256"/>
      <c r="U66" s="256"/>
      <c r="X66" s="255"/>
      <c r="Y66" s="257"/>
      <c r="Z66" s="257"/>
      <c r="AA66" s="257"/>
      <c r="AB66" s="257"/>
      <c r="AC66" s="257"/>
      <c r="AD66" s="257"/>
      <c r="AE66" s="192"/>
    </row>
    <row r="67" spans="3:34" x14ac:dyDescent="0.3">
      <c r="C67" s="299"/>
      <c r="D67" s="299"/>
      <c r="E67" s="258"/>
      <c r="G67" s="298"/>
      <c r="L67" s="24"/>
      <c r="Q67" s="192"/>
      <c r="R67" s="255"/>
      <c r="T67" s="256"/>
      <c r="U67" s="256"/>
      <c r="X67" s="255"/>
      <c r="Y67" s="257"/>
      <c r="Z67" s="257"/>
      <c r="AA67" s="257"/>
      <c r="AB67" s="257"/>
      <c r="AC67" s="257"/>
      <c r="AD67" s="257"/>
      <c r="AE67" s="192"/>
    </row>
    <row r="68" spans="3:34" x14ac:dyDescent="0.3">
      <c r="C68" s="299"/>
      <c r="D68" s="299"/>
      <c r="E68" s="258"/>
      <c r="G68" s="298"/>
      <c r="L68" s="24"/>
      <c r="Q68" s="192"/>
      <c r="R68" s="255"/>
      <c r="T68" s="256"/>
      <c r="U68" s="256"/>
      <c r="X68" s="255"/>
      <c r="Y68" s="257"/>
      <c r="Z68" s="257"/>
      <c r="AA68" s="257"/>
      <c r="AB68" s="257"/>
      <c r="AC68" s="257"/>
      <c r="AD68" s="257"/>
      <c r="AE68" s="192"/>
    </row>
    <row r="69" spans="3:34" x14ac:dyDescent="0.3">
      <c r="C69" s="299"/>
      <c r="D69" s="299"/>
      <c r="E69" s="258"/>
      <c r="G69" s="298"/>
      <c r="L69" s="24"/>
      <c r="Q69" s="192"/>
      <c r="R69" s="255"/>
      <c r="T69" s="256"/>
      <c r="U69" s="256"/>
      <c r="X69" s="255"/>
      <c r="Y69" s="257"/>
      <c r="Z69" s="257"/>
      <c r="AA69" s="257"/>
      <c r="AB69" s="257"/>
      <c r="AC69" s="257"/>
      <c r="AD69" s="257"/>
      <c r="AE69" s="192"/>
    </row>
    <row r="70" spans="3:34" x14ac:dyDescent="0.3">
      <c r="C70" s="299"/>
      <c r="D70" s="299"/>
      <c r="E70" s="258"/>
      <c r="G70" s="298"/>
      <c r="L70" s="24"/>
      <c r="Q70" s="192"/>
      <c r="R70" s="255"/>
      <c r="T70" s="256"/>
      <c r="U70" s="256"/>
      <c r="X70" s="255"/>
      <c r="Y70" s="257"/>
      <c r="Z70" s="257"/>
      <c r="AA70" s="257"/>
      <c r="AB70" s="257"/>
      <c r="AC70" s="257"/>
      <c r="AD70" s="257"/>
      <c r="AE70" s="192"/>
    </row>
    <row r="71" spans="3:34" x14ac:dyDescent="0.3">
      <c r="C71" s="299"/>
      <c r="D71" s="299"/>
      <c r="E71" s="258"/>
      <c r="G71" s="298"/>
      <c r="L71" s="24"/>
      <c r="Q71" s="192"/>
      <c r="R71" s="255"/>
      <c r="T71" s="256"/>
      <c r="U71" s="256"/>
      <c r="X71" s="255"/>
      <c r="Y71" s="257"/>
      <c r="Z71" s="257"/>
      <c r="AA71" s="257"/>
      <c r="AB71" s="257"/>
      <c r="AC71" s="257"/>
      <c r="AD71" s="257"/>
      <c r="AE71" s="192"/>
    </row>
    <row r="72" spans="3:34" x14ac:dyDescent="0.3">
      <c r="C72" s="299"/>
      <c r="D72" s="299"/>
      <c r="E72" s="258"/>
      <c r="G72" s="298"/>
      <c r="L72" s="24"/>
      <c r="Q72" s="192"/>
      <c r="R72" s="255"/>
      <c r="T72" s="256"/>
      <c r="U72" s="256"/>
      <c r="X72" s="255"/>
      <c r="Y72" s="257"/>
      <c r="Z72" s="257"/>
      <c r="AA72" s="257"/>
      <c r="AB72" s="257"/>
      <c r="AC72" s="257"/>
      <c r="AD72" s="257"/>
      <c r="AE72" s="192"/>
    </row>
    <row r="73" spans="3:34" x14ac:dyDescent="0.3">
      <c r="C73" s="299"/>
      <c r="D73" s="299"/>
      <c r="E73" s="258"/>
      <c r="G73" s="298"/>
      <c r="L73" s="24"/>
      <c r="Q73" s="192"/>
      <c r="R73" s="255"/>
      <c r="T73" s="256"/>
      <c r="U73" s="256"/>
      <c r="X73" s="255"/>
      <c r="Y73" s="257"/>
      <c r="Z73" s="257"/>
      <c r="AA73" s="257"/>
      <c r="AB73" s="257"/>
      <c r="AC73" s="257"/>
      <c r="AD73" s="257"/>
      <c r="AE73" s="192"/>
    </row>
    <row r="74" spans="3:34" x14ac:dyDescent="0.3">
      <c r="C74" s="299"/>
      <c r="D74" s="299"/>
      <c r="E74" s="258"/>
      <c r="G74" s="298"/>
      <c r="L74" s="24"/>
      <c r="Q74" s="192"/>
      <c r="R74" s="255"/>
      <c r="T74" s="256"/>
      <c r="U74" s="256"/>
      <c r="X74" s="255"/>
      <c r="Y74" s="257"/>
      <c r="Z74" s="257"/>
      <c r="AA74" s="257"/>
      <c r="AB74" s="257"/>
      <c r="AC74" s="257"/>
      <c r="AD74" s="257"/>
      <c r="AE74" s="192"/>
    </row>
    <row r="75" spans="3:34" x14ac:dyDescent="0.3">
      <c r="C75" s="299"/>
      <c r="D75" s="299"/>
      <c r="E75" s="258"/>
      <c r="G75" s="298"/>
      <c r="L75" s="24"/>
      <c r="Q75" s="192"/>
      <c r="R75" s="255"/>
      <c r="S75" s="255"/>
      <c r="T75" s="256"/>
      <c r="U75" s="256"/>
      <c r="V75" s="256"/>
      <c r="W75" s="255"/>
      <c r="X75" s="255"/>
      <c r="Y75" s="257"/>
      <c r="Z75" s="257"/>
      <c r="AA75" s="257"/>
      <c r="AB75" s="257"/>
      <c r="AC75" s="257"/>
      <c r="AD75" s="257"/>
      <c r="AE75" s="192"/>
      <c r="AF75" s="192"/>
      <c r="AG75" s="192"/>
      <c r="AH75" s="192"/>
    </row>
    <row r="76" spans="3:34" x14ac:dyDescent="0.3">
      <c r="C76" s="299"/>
      <c r="D76" s="299"/>
      <c r="E76" s="258"/>
      <c r="G76" s="298"/>
      <c r="L76" s="24"/>
      <c r="Q76" s="192"/>
      <c r="R76" s="255"/>
      <c r="S76" s="255"/>
      <c r="T76" s="256"/>
      <c r="U76" s="256"/>
      <c r="V76" s="256"/>
      <c r="W76" s="255"/>
      <c r="X76" s="255"/>
      <c r="Y76" s="257"/>
      <c r="Z76" s="257"/>
      <c r="AA76" s="257"/>
      <c r="AB76" s="257"/>
      <c r="AC76" s="257"/>
      <c r="AD76" s="257"/>
      <c r="AE76" s="192"/>
      <c r="AF76" s="192"/>
      <c r="AG76" s="192"/>
      <c r="AH76" s="192"/>
    </row>
    <row r="77" spans="3:34" x14ac:dyDescent="0.3">
      <c r="C77" s="299"/>
      <c r="D77" s="299"/>
      <c r="E77" s="258"/>
      <c r="G77" s="298"/>
      <c r="L77" s="24"/>
      <c r="Q77" s="192"/>
      <c r="R77" s="255"/>
      <c r="S77" s="255"/>
      <c r="T77" s="256"/>
      <c r="U77" s="256"/>
      <c r="V77" s="256"/>
      <c r="W77" s="255"/>
      <c r="X77" s="255"/>
      <c r="Y77" s="257"/>
      <c r="Z77" s="257"/>
      <c r="AA77" s="257"/>
      <c r="AB77" s="257"/>
      <c r="AC77" s="257"/>
      <c r="AD77" s="257"/>
      <c r="AE77" s="192"/>
      <c r="AF77" s="192"/>
      <c r="AG77" s="192"/>
      <c r="AH77" s="192"/>
    </row>
    <row r="78" spans="3:34" x14ac:dyDescent="0.3">
      <c r="C78" s="299"/>
      <c r="D78" s="299"/>
      <c r="E78" s="258"/>
      <c r="G78" s="298"/>
      <c r="L78" s="24"/>
      <c r="Q78" s="192"/>
      <c r="R78" s="255"/>
      <c r="T78" s="256"/>
      <c r="U78" s="256"/>
      <c r="X78" s="255"/>
      <c r="Y78" s="257"/>
      <c r="Z78" s="257"/>
      <c r="AA78" s="257"/>
      <c r="AB78" s="257"/>
      <c r="AC78" s="257"/>
      <c r="AD78" s="257"/>
      <c r="AE78" s="192"/>
    </row>
    <row r="79" spans="3:34" x14ac:dyDescent="0.3">
      <c r="C79" s="299"/>
      <c r="D79" s="299"/>
      <c r="E79" s="258"/>
      <c r="G79" s="298"/>
      <c r="L79" s="24"/>
      <c r="Q79" s="192"/>
      <c r="R79" s="255"/>
      <c r="T79" s="256"/>
      <c r="U79" s="256"/>
      <c r="X79" s="255"/>
      <c r="Y79" s="257"/>
      <c r="Z79" s="257"/>
      <c r="AA79" s="257"/>
      <c r="AB79" s="257"/>
      <c r="AC79" s="257"/>
      <c r="AD79" s="257"/>
      <c r="AE79" s="192"/>
    </row>
    <row r="80" spans="3:34" x14ac:dyDescent="0.3">
      <c r="C80" s="299"/>
      <c r="D80" s="299"/>
      <c r="E80" s="258"/>
      <c r="G80" s="298"/>
      <c r="L80" s="24"/>
      <c r="Q80" s="192"/>
      <c r="R80" s="255"/>
      <c r="T80" s="256"/>
      <c r="U80" s="256"/>
      <c r="X80" s="255"/>
      <c r="Y80" s="257"/>
      <c r="Z80" s="257"/>
      <c r="AA80" s="257"/>
      <c r="AB80" s="257"/>
      <c r="AC80" s="257"/>
      <c r="AD80" s="257"/>
      <c r="AE80" s="192"/>
    </row>
    <row r="81" spans="3:34" x14ac:dyDescent="0.3">
      <c r="C81" s="299"/>
      <c r="D81" s="299"/>
      <c r="E81" s="258"/>
      <c r="G81" s="298"/>
      <c r="L81" s="24"/>
      <c r="Q81" s="192"/>
      <c r="R81" s="255"/>
      <c r="T81" s="256"/>
      <c r="U81" s="256"/>
      <c r="X81" s="255"/>
      <c r="Y81" s="257"/>
      <c r="Z81" s="257"/>
      <c r="AA81" s="257"/>
      <c r="AB81" s="257"/>
      <c r="AC81" s="257"/>
      <c r="AD81" s="257"/>
      <c r="AE81" s="192"/>
    </row>
    <row r="82" spans="3:34" x14ac:dyDescent="0.3">
      <c r="C82" s="299"/>
      <c r="D82" s="299"/>
      <c r="E82" s="258"/>
      <c r="G82" s="298"/>
      <c r="L82" s="24"/>
      <c r="Q82" s="192"/>
      <c r="R82" s="255"/>
      <c r="T82" s="256"/>
      <c r="U82" s="256"/>
      <c r="X82" s="255"/>
      <c r="Y82" s="257"/>
      <c r="Z82" s="257"/>
      <c r="AA82" s="257"/>
      <c r="AB82" s="257"/>
      <c r="AC82" s="257"/>
      <c r="AD82" s="257"/>
      <c r="AE82" s="192"/>
    </row>
    <row r="83" spans="3:34" x14ac:dyDescent="0.3">
      <c r="C83" s="299"/>
      <c r="D83" s="299"/>
      <c r="E83" s="258"/>
      <c r="G83" s="298"/>
      <c r="L83" s="24"/>
      <c r="Q83" s="192"/>
      <c r="R83" s="255"/>
      <c r="T83" s="256"/>
      <c r="U83" s="256"/>
      <c r="X83" s="255"/>
      <c r="Y83" s="257"/>
      <c r="Z83" s="257"/>
      <c r="AA83" s="257"/>
      <c r="AB83" s="257"/>
      <c r="AC83" s="257"/>
      <c r="AD83" s="257"/>
      <c r="AE83" s="192"/>
    </row>
    <row r="84" spans="3:34" x14ac:dyDescent="0.3">
      <c r="C84" s="299"/>
      <c r="D84" s="299"/>
      <c r="E84" s="258"/>
      <c r="G84" s="298"/>
      <c r="L84" s="24"/>
      <c r="Q84" s="192"/>
      <c r="R84" s="255"/>
      <c r="T84" s="256"/>
      <c r="U84" s="256"/>
      <c r="X84" s="255"/>
      <c r="Y84" s="257"/>
      <c r="Z84" s="257"/>
      <c r="AA84" s="257"/>
      <c r="AB84" s="257"/>
      <c r="AC84" s="257"/>
      <c r="AD84" s="257"/>
      <c r="AE84" s="192"/>
    </row>
    <row r="85" spans="3:34" x14ac:dyDescent="0.3">
      <c r="C85" s="299"/>
      <c r="D85" s="299"/>
      <c r="E85" s="258"/>
      <c r="G85" s="298"/>
      <c r="L85" s="24"/>
      <c r="Q85" s="192"/>
      <c r="R85" s="255"/>
      <c r="T85" s="256"/>
      <c r="U85" s="256"/>
      <c r="X85" s="255"/>
      <c r="Y85" s="257"/>
      <c r="Z85" s="257"/>
      <c r="AA85" s="257"/>
      <c r="AB85" s="257"/>
      <c r="AC85" s="257"/>
      <c r="AD85" s="257"/>
      <c r="AE85" s="192"/>
    </row>
    <row r="86" spans="3:34" x14ac:dyDescent="0.3">
      <c r="C86" s="299"/>
      <c r="D86" s="299"/>
      <c r="E86" s="258"/>
      <c r="G86" s="298"/>
      <c r="L86" s="24"/>
      <c r="Q86" s="192"/>
      <c r="R86" s="255"/>
      <c r="T86" s="256"/>
      <c r="U86" s="256"/>
      <c r="X86" s="255"/>
      <c r="Y86" s="257"/>
      <c r="Z86" s="257"/>
      <c r="AA86" s="257"/>
      <c r="AB86" s="257"/>
      <c r="AC86" s="257"/>
      <c r="AD86" s="257"/>
      <c r="AE86" s="192"/>
    </row>
    <row r="87" spans="3:34" x14ac:dyDescent="0.3">
      <c r="C87" s="299"/>
      <c r="D87" s="299"/>
      <c r="E87" s="258"/>
      <c r="G87" s="298"/>
      <c r="L87" s="24"/>
      <c r="Q87" s="192"/>
      <c r="R87" s="255"/>
      <c r="T87" s="256"/>
      <c r="U87" s="256"/>
      <c r="X87" s="255"/>
      <c r="Y87" s="257"/>
      <c r="Z87" s="257"/>
      <c r="AA87" s="257"/>
      <c r="AB87" s="257"/>
      <c r="AC87" s="257"/>
      <c r="AD87" s="257"/>
      <c r="AE87" s="192"/>
    </row>
    <row r="88" spans="3:34" x14ac:dyDescent="0.3">
      <c r="C88" s="299"/>
      <c r="D88" s="299"/>
      <c r="E88" s="258"/>
      <c r="G88" s="298"/>
      <c r="L88" s="24"/>
      <c r="Q88" s="192"/>
      <c r="R88" s="255"/>
      <c r="T88" s="256"/>
      <c r="U88" s="256"/>
      <c r="X88" s="255"/>
      <c r="Y88" s="257"/>
      <c r="Z88" s="257"/>
      <c r="AA88" s="257"/>
      <c r="AB88" s="257"/>
      <c r="AC88" s="257"/>
      <c r="AD88" s="257"/>
      <c r="AE88" s="192"/>
    </row>
    <row r="89" spans="3:34" x14ac:dyDescent="0.3">
      <c r="C89" s="299"/>
      <c r="D89" s="299"/>
      <c r="E89" s="258"/>
      <c r="G89" s="298"/>
      <c r="L89" s="24"/>
      <c r="Q89" s="192"/>
      <c r="R89" s="255"/>
      <c r="T89" s="256"/>
      <c r="U89" s="256"/>
      <c r="X89" s="255"/>
      <c r="Y89" s="257"/>
      <c r="Z89" s="257"/>
      <c r="AA89" s="257"/>
      <c r="AB89" s="257"/>
      <c r="AC89" s="257"/>
      <c r="AD89" s="257"/>
      <c r="AE89" s="192"/>
    </row>
    <row r="90" spans="3:34" x14ac:dyDescent="0.3">
      <c r="C90" s="299"/>
      <c r="D90" s="299"/>
      <c r="E90" s="258"/>
      <c r="G90" s="298"/>
      <c r="L90" s="24"/>
      <c r="Q90" s="192"/>
      <c r="R90" s="255"/>
      <c r="T90" s="256"/>
      <c r="U90" s="256"/>
      <c r="X90" s="255"/>
      <c r="Y90" s="257"/>
      <c r="Z90" s="257"/>
      <c r="AA90" s="257"/>
      <c r="AB90" s="257"/>
      <c r="AC90" s="257"/>
      <c r="AD90" s="257"/>
      <c r="AE90" s="192"/>
    </row>
    <row r="91" spans="3:34" x14ac:dyDescent="0.3">
      <c r="C91" s="299"/>
      <c r="D91" s="299"/>
      <c r="E91" s="258"/>
      <c r="G91" s="298"/>
      <c r="L91" s="24"/>
      <c r="Q91" s="192"/>
      <c r="R91" s="255"/>
      <c r="T91" s="256"/>
      <c r="U91" s="256"/>
      <c r="X91" s="255"/>
      <c r="Y91" s="257"/>
      <c r="Z91" s="257"/>
      <c r="AA91" s="257"/>
      <c r="AB91" s="257"/>
      <c r="AC91" s="257"/>
      <c r="AD91" s="257"/>
      <c r="AE91" s="192"/>
    </row>
    <row r="92" spans="3:34" x14ac:dyDescent="0.3">
      <c r="C92" s="299"/>
      <c r="D92" s="299"/>
      <c r="E92" s="258"/>
      <c r="G92" s="298"/>
      <c r="L92" s="24"/>
      <c r="Q92" s="192"/>
      <c r="R92" s="255"/>
      <c r="S92" s="255"/>
      <c r="T92" s="256"/>
      <c r="U92" s="256"/>
      <c r="V92" s="256"/>
      <c r="W92" s="255"/>
      <c r="X92" s="255"/>
      <c r="Y92" s="257"/>
      <c r="Z92" s="257"/>
      <c r="AA92" s="257"/>
      <c r="AB92" s="257"/>
      <c r="AC92" s="257"/>
      <c r="AD92" s="257"/>
      <c r="AE92" s="192"/>
      <c r="AF92" s="192"/>
      <c r="AG92" s="192"/>
      <c r="AH92" s="192"/>
    </row>
    <row r="93" spans="3:34" x14ac:dyDescent="0.3">
      <c r="C93" s="299"/>
      <c r="D93" s="299"/>
      <c r="E93" s="258"/>
      <c r="G93" s="298"/>
      <c r="L93" s="24"/>
      <c r="Q93" s="192"/>
      <c r="R93" s="255"/>
      <c r="S93" s="255"/>
      <c r="T93" s="256"/>
      <c r="U93" s="256"/>
      <c r="V93" s="256"/>
      <c r="W93" s="255"/>
      <c r="X93" s="255"/>
      <c r="Y93" s="257"/>
      <c r="Z93" s="257"/>
      <c r="AA93" s="257"/>
      <c r="AB93" s="257"/>
      <c r="AC93" s="257"/>
      <c r="AD93" s="257"/>
      <c r="AE93" s="192"/>
      <c r="AF93" s="192"/>
      <c r="AG93" s="192"/>
      <c r="AH93" s="192"/>
    </row>
    <row r="94" spans="3:34" x14ac:dyDescent="0.3">
      <c r="C94" s="299"/>
      <c r="D94" s="299"/>
      <c r="E94" s="258"/>
      <c r="G94" s="298"/>
      <c r="L94" s="24"/>
      <c r="Q94" s="192"/>
      <c r="R94" s="255"/>
      <c r="S94" s="255"/>
      <c r="T94" s="256"/>
      <c r="U94" s="256"/>
      <c r="V94" s="256"/>
      <c r="W94" s="255"/>
      <c r="X94" s="255"/>
      <c r="Y94" s="257"/>
      <c r="Z94" s="257"/>
      <c r="AA94" s="257"/>
      <c r="AB94" s="257"/>
      <c r="AC94" s="257"/>
      <c r="AD94" s="257"/>
      <c r="AE94" s="192"/>
      <c r="AF94" s="192"/>
      <c r="AG94" s="192"/>
      <c r="AH94" s="192"/>
    </row>
    <row r="95" spans="3:34" x14ac:dyDescent="0.3">
      <c r="C95" s="299"/>
      <c r="D95" s="299"/>
      <c r="E95" s="258"/>
      <c r="G95" s="298"/>
      <c r="L95" s="24"/>
      <c r="Q95" s="192"/>
      <c r="R95" s="255"/>
      <c r="T95" s="256"/>
      <c r="U95" s="256"/>
      <c r="X95" s="255"/>
      <c r="Y95" s="257"/>
      <c r="Z95" s="257"/>
      <c r="AA95" s="257"/>
      <c r="AB95" s="257"/>
      <c r="AC95" s="257"/>
      <c r="AD95" s="257"/>
      <c r="AE95" s="192"/>
    </row>
    <row r="96" spans="3:34" x14ac:dyDescent="0.3">
      <c r="C96" s="299"/>
      <c r="D96" s="299"/>
      <c r="E96" s="258"/>
      <c r="G96" s="298"/>
      <c r="L96" s="24"/>
      <c r="Q96" s="192"/>
      <c r="R96" s="255"/>
      <c r="T96" s="256"/>
      <c r="U96" s="256"/>
      <c r="X96" s="255"/>
      <c r="Y96" s="257"/>
      <c r="Z96" s="257"/>
      <c r="AA96" s="257"/>
      <c r="AB96" s="257"/>
      <c r="AC96" s="257"/>
      <c r="AD96" s="257"/>
      <c r="AE96" s="192"/>
    </row>
    <row r="97" spans="3:34" x14ac:dyDescent="0.3">
      <c r="C97" s="299"/>
      <c r="D97" s="299"/>
      <c r="E97" s="258"/>
      <c r="G97" s="298"/>
      <c r="L97" s="24"/>
      <c r="Q97" s="192"/>
      <c r="R97" s="255"/>
      <c r="T97" s="256"/>
      <c r="U97" s="256"/>
      <c r="X97" s="255"/>
      <c r="Y97" s="257"/>
      <c r="Z97" s="257"/>
      <c r="AA97" s="257"/>
      <c r="AB97" s="257"/>
      <c r="AC97" s="257"/>
      <c r="AD97" s="257"/>
      <c r="AE97" s="192"/>
    </row>
    <row r="98" spans="3:34" x14ac:dyDescent="0.3">
      <c r="C98" s="299"/>
      <c r="D98" s="299"/>
      <c r="E98" s="258"/>
      <c r="G98" s="298"/>
      <c r="L98" s="24"/>
      <c r="Q98" s="192"/>
      <c r="R98" s="255"/>
      <c r="T98" s="256"/>
      <c r="U98" s="256"/>
      <c r="X98" s="255"/>
      <c r="Y98" s="257"/>
      <c r="Z98" s="257"/>
      <c r="AA98" s="257"/>
      <c r="AB98" s="257"/>
      <c r="AC98" s="257"/>
      <c r="AD98" s="257"/>
      <c r="AE98" s="192"/>
    </row>
    <row r="99" spans="3:34" x14ac:dyDescent="0.3">
      <c r="C99" s="299"/>
      <c r="D99" s="299"/>
      <c r="E99" s="258"/>
      <c r="G99" s="298"/>
      <c r="L99" s="24"/>
      <c r="Q99" s="192"/>
      <c r="R99" s="255"/>
      <c r="T99" s="256"/>
      <c r="U99" s="256"/>
      <c r="X99" s="255"/>
      <c r="Y99" s="257"/>
      <c r="Z99" s="257"/>
      <c r="AA99" s="257"/>
      <c r="AB99" s="257"/>
      <c r="AC99" s="257"/>
      <c r="AD99" s="257"/>
      <c r="AE99" s="192"/>
    </row>
    <row r="100" spans="3:34" x14ac:dyDescent="0.3">
      <c r="C100" s="299"/>
      <c r="D100" s="299"/>
      <c r="E100" s="258"/>
      <c r="G100" s="298"/>
      <c r="L100" s="24"/>
      <c r="Q100" s="192"/>
      <c r="R100" s="255"/>
      <c r="T100" s="256"/>
      <c r="U100" s="256"/>
      <c r="X100" s="255"/>
      <c r="Y100" s="257"/>
      <c r="Z100" s="257"/>
      <c r="AA100" s="257"/>
      <c r="AB100" s="257"/>
      <c r="AC100" s="257"/>
      <c r="AD100" s="257"/>
      <c r="AE100" s="192"/>
    </row>
    <row r="101" spans="3:34" x14ac:dyDescent="0.3">
      <c r="C101" s="299"/>
      <c r="D101" s="299"/>
      <c r="E101" s="258"/>
      <c r="G101" s="298"/>
      <c r="L101" s="24"/>
      <c r="Q101" s="192"/>
      <c r="R101" s="255"/>
      <c r="T101" s="256"/>
      <c r="U101" s="256"/>
      <c r="X101" s="255"/>
      <c r="Y101" s="257"/>
      <c r="Z101" s="257"/>
      <c r="AA101" s="257"/>
      <c r="AB101" s="257"/>
      <c r="AC101" s="257"/>
      <c r="AD101" s="257"/>
      <c r="AE101" s="192"/>
    </row>
    <row r="102" spans="3:34" x14ac:dyDescent="0.3">
      <c r="C102" s="299"/>
      <c r="D102" s="299"/>
      <c r="E102" s="258"/>
      <c r="G102" s="298"/>
      <c r="L102" s="24"/>
      <c r="Q102" s="192"/>
      <c r="R102" s="255"/>
      <c r="T102" s="256"/>
      <c r="U102" s="256"/>
      <c r="X102" s="255"/>
      <c r="Y102" s="257"/>
      <c r="Z102" s="257"/>
      <c r="AA102" s="257"/>
      <c r="AB102" s="257"/>
      <c r="AC102" s="257"/>
      <c r="AD102" s="257"/>
      <c r="AE102" s="192"/>
    </row>
    <row r="103" spans="3:34" x14ac:dyDescent="0.3">
      <c r="C103" s="299"/>
      <c r="D103" s="299"/>
      <c r="E103" s="258"/>
      <c r="G103" s="298"/>
      <c r="L103" s="24"/>
      <c r="Q103" s="192"/>
      <c r="R103" s="255"/>
      <c r="T103" s="256"/>
      <c r="U103" s="256"/>
      <c r="X103" s="255"/>
      <c r="Y103" s="257"/>
      <c r="Z103" s="257"/>
      <c r="AA103" s="257"/>
      <c r="AB103" s="257"/>
      <c r="AC103" s="257"/>
      <c r="AD103" s="257"/>
      <c r="AE103" s="192"/>
    </row>
    <row r="104" spans="3:34" x14ac:dyDescent="0.3">
      <c r="C104" s="299"/>
      <c r="D104" s="299"/>
      <c r="E104" s="258"/>
      <c r="G104" s="298"/>
      <c r="L104" s="24"/>
      <c r="Q104" s="192"/>
      <c r="R104" s="255"/>
      <c r="T104" s="256"/>
      <c r="U104" s="256"/>
      <c r="X104" s="255"/>
      <c r="Y104" s="257"/>
      <c r="Z104" s="257"/>
      <c r="AA104" s="257"/>
      <c r="AB104" s="257"/>
      <c r="AC104" s="257"/>
      <c r="AD104" s="257"/>
      <c r="AE104" s="192"/>
    </row>
    <row r="105" spans="3:34" x14ac:dyDescent="0.3">
      <c r="C105" s="299"/>
      <c r="D105" s="299"/>
      <c r="E105" s="258"/>
      <c r="G105" s="298"/>
      <c r="L105" s="24"/>
      <c r="Q105" s="192"/>
      <c r="R105" s="255"/>
      <c r="T105" s="256"/>
      <c r="U105" s="256"/>
      <c r="X105" s="255"/>
      <c r="Y105" s="257"/>
      <c r="Z105" s="257"/>
      <c r="AA105" s="257"/>
      <c r="AB105" s="257"/>
      <c r="AC105" s="257"/>
      <c r="AD105" s="257"/>
      <c r="AE105" s="192"/>
    </row>
    <row r="106" spans="3:34" x14ac:dyDescent="0.3">
      <c r="C106" s="299"/>
      <c r="D106" s="299"/>
      <c r="E106" s="258"/>
      <c r="G106" s="298"/>
      <c r="L106" s="24"/>
      <c r="Q106" s="192"/>
      <c r="R106" s="255"/>
      <c r="T106" s="256"/>
      <c r="U106" s="256"/>
      <c r="X106" s="255"/>
      <c r="Y106" s="257"/>
      <c r="Z106" s="257"/>
      <c r="AA106" s="257"/>
      <c r="AB106" s="257"/>
      <c r="AC106" s="257"/>
      <c r="AD106" s="257"/>
      <c r="AE106" s="192"/>
    </row>
    <row r="107" spans="3:34" x14ac:dyDescent="0.3">
      <c r="C107" s="299"/>
      <c r="D107" s="299"/>
      <c r="E107" s="258"/>
      <c r="G107" s="298"/>
      <c r="L107" s="24"/>
      <c r="Q107" s="192"/>
      <c r="R107" s="255"/>
      <c r="T107" s="256"/>
      <c r="U107" s="256"/>
      <c r="X107" s="255"/>
      <c r="Y107" s="257"/>
      <c r="Z107" s="257"/>
      <c r="AA107" s="257"/>
      <c r="AB107" s="257"/>
      <c r="AC107" s="257"/>
      <c r="AD107" s="257"/>
      <c r="AE107" s="192"/>
    </row>
    <row r="108" spans="3:34" x14ac:dyDescent="0.3">
      <c r="C108" s="299"/>
      <c r="D108" s="299"/>
      <c r="E108" s="258"/>
      <c r="G108" s="298"/>
      <c r="L108" s="24"/>
      <c r="Q108" s="192"/>
      <c r="R108" s="255"/>
      <c r="T108" s="256"/>
      <c r="U108" s="256"/>
      <c r="X108" s="255"/>
      <c r="Y108" s="257"/>
      <c r="Z108" s="257"/>
      <c r="AA108" s="257"/>
      <c r="AB108" s="257"/>
      <c r="AC108" s="257"/>
      <c r="AD108" s="257"/>
      <c r="AE108" s="192"/>
    </row>
    <row r="109" spans="3:34" x14ac:dyDescent="0.3">
      <c r="C109" s="299"/>
      <c r="D109" s="299"/>
      <c r="E109" s="258"/>
      <c r="G109" s="298"/>
      <c r="L109" s="24"/>
      <c r="Q109" s="192"/>
      <c r="R109" s="255"/>
      <c r="S109" s="255"/>
      <c r="T109" s="256"/>
      <c r="U109" s="256"/>
      <c r="V109" s="256"/>
      <c r="W109" s="255"/>
      <c r="X109" s="255"/>
      <c r="Y109" s="257"/>
      <c r="Z109" s="257"/>
      <c r="AA109" s="257"/>
      <c r="AB109" s="257"/>
      <c r="AC109" s="257"/>
      <c r="AD109" s="257"/>
      <c r="AE109" s="192"/>
      <c r="AF109" s="192"/>
      <c r="AG109" s="192"/>
      <c r="AH109" s="192"/>
    </row>
    <row r="110" spans="3:34" x14ac:dyDescent="0.3">
      <c r="C110" s="299"/>
      <c r="D110" s="299"/>
      <c r="E110" s="258"/>
      <c r="G110" s="298"/>
      <c r="L110" s="24"/>
      <c r="Q110" s="192"/>
      <c r="R110" s="255"/>
      <c r="S110" s="255"/>
      <c r="T110" s="256"/>
      <c r="U110" s="256"/>
      <c r="V110" s="256"/>
      <c r="W110" s="255"/>
      <c r="X110" s="255"/>
      <c r="Y110" s="257"/>
      <c r="Z110" s="257"/>
      <c r="AA110" s="257"/>
      <c r="AB110" s="257"/>
      <c r="AC110" s="257"/>
      <c r="AD110" s="257"/>
      <c r="AE110" s="192"/>
      <c r="AF110" s="192"/>
      <c r="AG110" s="192"/>
      <c r="AH110" s="192"/>
    </row>
    <row r="111" spans="3:34" x14ac:dyDescent="0.3">
      <c r="C111" s="299"/>
      <c r="D111" s="299"/>
      <c r="E111" s="258"/>
      <c r="G111" s="298"/>
      <c r="L111" s="24"/>
      <c r="Q111" s="192"/>
      <c r="R111" s="255"/>
      <c r="S111" s="255"/>
      <c r="T111" s="256"/>
      <c r="U111" s="256"/>
      <c r="V111" s="256"/>
      <c r="W111" s="255"/>
      <c r="X111" s="255"/>
      <c r="Y111" s="257"/>
      <c r="Z111" s="257"/>
      <c r="AA111" s="257"/>
      <c r="AB111" s="257"/>
      <c r="AC111" s="257"/>
      <c r="AD111" s="257"/>
      <c r="AE111" s="192"/>
      <c r="AF111" s="192"/>
      <c r="AG111" s="192"/>
      <c r="AH111" s="192"/>
    </row>
    <row r="112" spans="3:34" x14ac:dyDescent="0.3">
      <c r="C112" s="299"/>
      <c r="D112" s="299"/>
      <c r="E112" s="258"/>
      <c r="G112" s="298"/>
      <c r="L112" s="24"/>
      <c r="Q112" s="192"/>
      <c r="R112" s="255"/>
      <c r="T112" s="256"/>
      <c r="U112" s="256"/>
      <c r="X112" s="255"/>
      <c r="Y112" s="257"/>
      <c r="Z112" s="257"/>
      <c r="AA112" s="257"/>
      <c r="AB112" s="257"/>
      <c r="AC112" s="257"/>
      <c r="AD112" s="257"/>
      <c r="AE112" s="192"/>
    </row>
    <row r="113" spans="3:34" x14ac:dyDescent="0.3">
      <c r="C113" s="299"/>
      <c r="D113" s="299"/>
      <c r="E113" s="258"/>
      <c r="G113" s="298"/>
      <c r="L113" s="24"/>
      <c r="Q113" s="192"/>
      <c r="R113" s="255"/>
      <c r="T113" s="256"/>
      <c r="U113" s="256"/>
      <c r="X113" s="255"/>
      <c r="Y113" s="257"/>
      <c r="Z113" s="257"/>
      <c r="AA113" s="257"/>
      <c r="AB113" s="257"/>
      <c r="AC113" s="257"/>
      <c r="AD113" s="257"/>
      <c r="AE113" s="192"/>
    </row>
    <row r="114" spans="3:34" x14ac:dyDescent="0.3">
      <c r="C114" s="299"/>
      <c r="D114" s="299"/>
      <c r="E114" s="258"/>
      <c r="G114" s="298"/>
      <c r="L114" s="24"/>
      <c r="Q114" s="192"/>
      <c r="R114" s="255"/>
      <c r="T114" s="256"/>
      <c r="U114" s="256"/>
      <c r="X114" s="255"/>
      <c r="Y114" s="257"/>
      <c r="Z114" s="257"/>
      <c r="AA114" s="257"/>
      <c r="AB114" s="257"/>
      <c r="AC114" s="257"/>
      <c r="AD114" s="257"/>
      <c r="AE114" s="192"/>
    </row>
    <row r="115" spans="3:34" x14ac:dyDescent="0.3">
      <c r="C115" s="299"/>
      <c r="D115" s="299"/>
      <c r="E115" s="258"/>
      <c r="G115" s="298"/>
      <c r="L115" s="24"/>
      <c r="Q115" s="192"/>
      <c r="R115" s="255"/>
      <c r="T115" s="256"/>
      <c r="U115" s="256"/>
      <c r="X115" s="255"/>
      <c r="Y115" s="257"/>
      <c r="Z115" s="257"/>
      <c r="AA115" s="257"/>
      <c r="AB115" s="257"/>
      <c r="AC115" s="257"/>
      <c r="AD115" s="257"/>
      <c r="AE115" s="192"/>
    </row>
    <row r="116" spans="3:34" x14ac:dyDescent="0.3">
      <c r="C116" s="299"/>
      <c r="D116" s="299"/>
      <c r="E116" s="258"/>
      <c r="G116" s="298"/>
      <c r="L116" s="24"/>
      <c r="Q116" s="192"/>
      <c r="R116" s="255"/>
      <c r="T116" s="256"/>
      <c r="U116" s="256"/>
      <c r="X116" s="255"/>
      <c r="Y116" s="257"/>
      <c r="Z116" s="257"/>
      <c r="AA116" s="257"/>
      <c r="AB116" s="257"/>
      <c r="AC116" s="257"/>
      <c r="AD116" s="257"/>
      <c r="AE116" s="192"/>
    </row>
    <row r="117" spans="3:34" x14ac:dyDescent="0.3">
      <c r="C117" s="299"/>
      <c r="D117" s="299"/>
      <c r="E117" s="258"/>
      <c r="G117" s="298"/>
      <c r="L117" s="24"/>
      <c r="Q117" s="192"/>
      <c r="R117" s="255"/>
      <c r="T117" s="256"/>
      <c r="U117" s="256"/>
      <c r="X117" s="255"/>
      <c r="Y117" s="257"/>
      <c r="Z117" s="257"/>
      <c r="AA117" s="257"/>
      <c r="AB117" s="257"/>
      <c r="AC117" s="257"/>
      <c r="AD117" s="257"/>
      <c r="AE117" s="192"/>
    </row>
    <row r="118" spans="3:34" x14ac:dyDescent="0.3">
      <c r="C118" s="299"/>
      <c r="D118" s="299"/>
      <c r="E118" s="258"/>
      <c r="G118" s="298"/>
      <c r="L118" s="24"/>
      <c r="Q118" s="192"/>
      <c r="R118" s="255"/>
      <c r="T118" s="256"/>
      <c r="U118" s="256"/>
      <c r="X118" s="255"/>
      <c r="Y118" s="257"/>
      <c r="Z118" s="257"/>
      <c r="AA118" s="257"/>
      <c r="AB118" s="257"/>
      <c r="AC118" s="257"/>
      <c r="AD118" s="257"/>
      <c r="AE118" s="192"/>
    </row>
    <row r="119" spans="3:34" x14ac:dyDescent="0.3">
      <c r="C119" s="299"/>
      <c r="D119" s="299"/>
      <c r="E119" s="258"/>
      <c r="G119" s="298"/>
      <c r="L119" s="24"/>
      <c r="Q119" s="192"/>
      <c r="R119" s="255"/>
      <c r="T119" s="256"/>
      <c r="U119" s="256"/>
      <c r="X119" s="255"/>
      <c r="Y119" s="257"/>
      <c r="Z119" s="257"/>
      <c r="AA119" s="257"/>
      <c r="AB119" s="257"/>
      <c r="AC119" s="257"/>
      <c r="AD119" s="257"/>
      <c r="AE119" s="192"/>
    </row>
    <row r="120" spans="3:34" x14ac:dyDescent="0.3">
      <c r="C120" s="299"/>
      <c r="D120" s="299"/>
      <c r="E120" s="258"/>
      <c r="G120" s="298"/>
      <c r="L120" s="24"/>
      <c r="Q120" s="192"/>
      <c r="R120" s="255"/>
      <c r="T120" s="256"/>
      <c r="U120" s="256"/>
      <c r="X120" s="255"/>
      <c r="Y120" s="257"/>
      <c r="Z120" s="257"/>
      <c r="AA120" s="257"/>
      <c r="AB120" s="257"/>
      <c r="AC120" s="257"/>
      <c r="AD120" s="257"/>
      <c r="AE120" s="192"/>
    </row>
    <row r="121" spans="3:34" x14ac:dyDescent="0.3">
      <c r="C121" s="299"/>
      <c r="D121" s="299"/>
      <c r="E121" s="258"/>
      <c r="G121" s="298"/>
      <c r="L121" s="24"/>
      <c r="Q121" s="192"/>
      <c r="R121" s="255"/>
      <c r="T121" s="256"/>
      <c r="U121" s="256"/>
      <c r="X121" s="255"/>
      <c r="Y121" s="257"/>
      <c r="Z121" s="257"/>
      <c r="AA121" s="257"/>
      <c r="AB121" s="257"/>
      <c r="AC121" s="257"/>
      <c r="AD121" s="257"/>
      <c r="AE121" s="192"/>
    </row>
    <row r="122" spans="3:34" x14ac:dyDescent="0.3">
      <c r="C122" s="299"/>
      <c r="D122" s="299"/>
      <c r="E122" s="258"/>
      <c r="G122" s="298"/>
      <c r="L122" s="24"/>
      <c r="Q122" s="192"/>
      <c r="R122" s="255"/>
      <c r="T122" s="256"/>
      <c r="U122" s="256"/>
      <c r="X122" s="255"/>
      <c r="Y122" s="257"/>
      <c r="Z122" s="257"/>
      <c r="AA122" s="257"/>
      <c r="AB122" s="257"/>
      <c r="AC122" s="257"/>
      <c r="AD122" s="257"/>
      <c r="AE122" s="192"/>
    </row>
    <row r="123" spans="3:34" x14ac:dyDescent="0.3">
      <c r="C123" s="299"/>
      <c r="D123" s="299"/>
      <c r="E123" s="258"/>
      <c r="G123" s="298"/>
      <c r="L123" s="24"/>
      <c r="Q123" s="192"/>
      <c r="R123" s="255"/>
      <c r="T123" s="256"/>
      <c r="U123" s="256"/>
      <c r="X123" s="255"/>
      <c r="Y123" s="257"/>
      <c r="Z123" s="257"/>
      <c r="AA123" s="257"/>
      <c r="AB123" s="257"/>
      <c r="AC123" s="257"/>
      <c r="AD123" s="257"/>
      <c r="AE123" s="192"/>
    </row>
    <row r="124" spans="3:34" x14ac:dyDescent="0.3">
      <c r="C124" s="299"/>
      <c r="D124" s="299"/>
      <c r="E124" s="258"/>
      <c r="G124" s="298"/>
      <c r="L124" s="24"/>
      <c r="Q124" s="192"/>
      <c r="R124" s="255"/>
      <c r="T124" s="256"/>
      <c r="U124" s="256"/>
      <c r="X124" s="255"/>
      <c r="Y124" s="257"/>
      <c r="Z124" s="257"/>
      <c r="AA124" s="257"/>
      <c r="AB124" s="257"/>
      <c r="AC124" s="257"/>
      <c r="AD124" s="257"/>
      <c r="AE124" s="192"/>
    </row>
    <row r="125" spans="3:34" x14ac:dyDescent="0.3">
      <c r="C125" s="299"/>
      <c r="D125" s="299"/>
      <c r="E125" s="258"/>
      <c r="G125" s="298"/>
      <c r="L125" s="24"/>
      <c r="Q125" s="192"/>
      <c r="R125" s="255"/>
      <c r="T125" s="256"/>
      <c r="U125" s="256"/>
      <c r="X125" s="255"/>
      <c r="Y125" s="257"/>
      <c r="Z125" s="257"/>
      <c r="AA125" s="257"/>
      <c r="AB125" s="257"/>
      <c r="AC125" s="257"/>
      <c r="AD125" s="257"/>
      <c r="AE125" s="192"/>
    </row>
    <row r="126" spans="3:34" x14ac:dyDescent="0.3">
      <c r="C126" s="299"/>
      <c r="D126" s="299"/>
      <c r="E126" s="258"/>
      <c r="G126" s="298"/>
      <c r="L126" s="24"/>
      <c r="Q126" s="192"/>
      <c r="R126" s="255"/>
      <c r="S126" s="255"/>
      <c r="T126" s="256"/>
      <c r="U126" s="256"/>
      <c r="V126" s="256"/>
      <c r="W126" s="255"/>
      <c r="X126" s="255"/>
      <c r="Y126" s="257"/>
      <c r="Z126" s="257"/>
      <c r="AA126" s="257"/>
      <c r="AB126" s="257"/>
      <c r="AC126" s="257"/>
      <c r="AD126" s="257"/>
      <c r="AE126" s="192"/>
      <c r="AF126" s="192"/>
      <c r="AG126" s="192"/>
      <c r="AH126" s="192"/>
    </row>
    <row r="127" spans="3:34" x14ac:dyDescent="0.3">
      <c r="C127" s="299"/>
      <c r="D127" s="299"/>
      <c r="E127" s="258"/>
      <c r="G127" s="298"/>
      <c r="L127" s="24"/>
      <c r="Q127" s="192"/>
      <c r="R127" s="255"/>
      <c r="S127" s="255"/>
      <c r="T127" s="256"/>
      <c r="U127" s="256"/>
      <c r="V127" s="256"/>
      <c r="W127" s="255"/>
      <c r="X127" s="255"/>
      <c r="Y127" s="257"/>
      <c r="Z127" s="257"/>
      <c r="AA127" s="257"/>
      <c r="AB127" s="257"/>
      <c r="AC127" s="257"/>
      <c r="AD127" s="257"/>
      <c r="AE127" s="192"/>
      <c r="AF127" s="192"/>
      <c r="AG127" s="192"/>
      <c r="AH127" s="192"/>
    </row>
    <row r="128" spans="3:34" x14ac:dyDescent="0.3">
      <c r="C128" s="299"/>
      <c r="D128" s="299"/>
      <c r="E128" s="258"/>
      <c r="G128" s="298"/>
      <c r="L128" s="24"/>
      <c r="Q128" s="192"/>
      <c r="R128" s="255"/>
      <c r="S128" s="255"/>
      <c r="T128" s="256"/>
      <c r="U128" s="256"/>
      <c r="V128" s="256"/>
      <c r="W128" s="255"/>
      <c r="X128" s="255"/>
      <c r="Y128" s="257"/>
      <c r="Z128" s="257"/>
      <c r="AA128" s="257"/>
      <c r="AB128" s="257"/>
      <c r="AC128" s="257"/>
      <c r="AD128" s="257"/>
      <c r="AE128" s="192"/>
      <c r="AF128" s="192"/>
      <c r="AG128" s="192"/>
      <c r="AH128" s="192"/>
    </row>
    <row r="129" spans="3:34" x14ac:dyDescent="0.3">
      <c r="C129" s="299"/>
      <c r="D129" s="299"/>
      <c r="E129" s="258"/>
      <c r="G129" s="298"/>
      <c r="L129" s="24"/>
      <c r="Q129" s="192"/>
      <c r="R129" s="255"/>
      <c r="T129" s="256"/>
      <c r="U129" s="256"/>
      <c r="X129" s="255"/>
      <c r="Y129" s="257"/>
      <c r="Z129" s="257"/>
      <c r="AA129" s="257"/>
      <c r="AB129" s="257"/>
      <c r="AC129" s="257"/>
      <c r="AD129" s="257"/>
      <c r="AE129" s="192"/>
    </row>
    <row r="130" spans="3:34" x14ac:dyDescent="0.3">
      <c r="C130" s="299"/>
      <c r="D130" s="299"/>
      <c r="E130" s="258"/>
      <c r="G130" s="298"/>
      <c r="L130" s="24"/>
      <c r="Q130" s="192"/>
      <c r="R130" s="255"/>
      <c r="T130" s="256"/>
      <c r="U130" s="256"/>
      <c r="X130" s="255"/>
      <c r="Y130" s="257"/>
      <c r="Z130" s="257"/>
      <c r="AA130" s="257"/>
      <c r="AB130" s="257"/>
      <c r="AC130" s="257"/>
      <c r="AD130" s="257"/>
      <c r="AE130" s="192"/>
    </row>
    <row r="131" spans="3:34" x14ac:dyDescent="0.3">
      <c r="C131" s="299"/>
      <c r="D131" s="299"/>
      <c r="E131" s="258"/>
      <c r="G131" s="298"/>
      <c r="L131" s="24"/>
      <c r="Q131" s="192"/>
      <c r="R131" s="255"/>
      <c r="T131" s="256"/>
      <c r="U131" s="256"/>
      <c r="X131" s="255"/>
      <c r="Y131" s="257"/>
      <c r="Z131" s="257"/>
      <c r="AA131" s="257"/>
      <c r="AB131" s="257"/>
      <c r="AC131" s="257"/>
      <c r="AD131" s="257"/>
      <c r="AE131" s="192"/>
    </row>
    <row r="132" spans="3:34" x14ac:dyDescent="0.3">
      <c r="C132" s="299"/>
      <c r="D132" s="299"/>
      <c r="E132" s="258"/>
      <c r="G132" s="298"/>
      <c r="L132" s="24"/>
      <c r="Q132" s="192"/>
      <c r="R132" s="255"/>
      <c r="T132" s="256"/>
      <c r="U132" s="256"/>
      <c r="X132" s="255"/>
      <c r="Y132" s="257"/>
      <c r="Z132" s="257"/>
      <c r="AA132" s="257"/>
      <c r="AB132" s="257"/>
      <c r="AC132" s="257"/>
      <c r="AD132" s="257"/>
      <c r="AE132" s="192"/>
    </row>
    <row r="133" spans="3:34" x14ac:dyDescent="0.3">
      <c r="C133" s="299"/>
      <c r="D133" s="299"/>
      <c r="E133" s="258"/>
      <c r="G133" s="298"/>
      <c r="L133" s="24"/>
      <c r="Q133" s="192"/>
      <c r="R133" s="255"/>
      <c r="T133" s="256"/>
      <c r="U133" s="256"/>
      <c r="X133" s="255"/>
      <c r="Y133" s="257"/>
      <c r="Z133" s="257"/>
      <c r="AA133" s="257"/>
      <c r="AB133" s="257"/>
      <c r="AC133" s="257"/>
      <c r="AD133" s="257"/>
      <c r="AE133" s="192"/>
    </row>
    <row r="134" spans="3:34" x14ac:dyDescent="0.3">
      <c r="C134" s="299"/>
      <c r="D134" s="299"/>
      <c r="E134" s="258"/>
      <c r="G134" s="298"/>
      <c r="L134" s="24"/>
      <c r="Q134" s="192"/>
      <c r="R134" s="255"/>
      <c r="T134" s="256"/>
      <c r="U134" s="256"/>
      <c r="X134" s="255"/>
      <c r="Y134" s="257"/>
      <c r="Z134" s="257"/>
      <c r="AA134" s="257"/>
      <c r="AB134" s="257"/>
      <c r="AC134" s="257"/>
      <c r="AD134" s="257"/>
      <c r="AE134" s="192"/>
    </row>
    <row r="135" spans="3:34" x14ac:dyDescent="0.3">
      <c r="C135" s="299"/>
      <c r="D135" s="299"/>
      <c r="E135" s="258"/>
      <c r="G135" s="298"/>
      <c r="L135" s="24"/>
      <c r="Q135" s="192"/>
      <c r="R135" s="255"/>
      <c r="T135" s="256"/>
      <c r="U135" s="256"/>
      <c r="X135" s="255"/>
      <c r="Y135" s="257"/>
      <c r="Z135" s="257"/>
      <c r="AA135" s="257"/>
      <c r="AB135" s="257"/>
      <c r="AC135" s="257"/>
      <c r="AD135" s="257"/>
      <c r="AE135" s="192"/>
    </row>
    <row r="136" spans="3:34" x14ac:dyDescent="0.3">
      <c r="C136" s="299"/>
      <c r="D136" s="299"/>
      <c r="E136" s="258"/>
      <c r="G136" s="298"/>
      <c r="L136" s="24"/>
      <c r="Q136" s="192"/>
      <c r="R136" s="255"/>
      <c r="T136" s="256"/>
      <c r="U136" s="256"/>
      <c r="X136" s="255"/>
      <c r="Y136" s="257"/>
      <c r="Z136" s="257"/>
      <c r="AA136" s="257"/>
      <c r="AB136" s="257"/>
      <c r="AC136" s="257"/>
      <c r="AD136" s="257"/>
      <c r="AE136" s="192"/>
    </row>
    <row r="137" spans="3:34" x14ac:dyDescent="0.3">
      <c r="C137" s="299"/>
      <c r="D137" s="299"/>
      <c r="E137" s="258"/>
      <c r="G137" s="298"/>
      <c r="L137" s="24"/>
      <c r="Q137" s="192"/>
      <c r="R137" s="255"/>
      <c r="T137" s="256"/>
      <c r="U137" s="256"/>
      <c r="X137" s="255"/>
      <c r="Y137" s="257"/>
      <c r="Z137" s="257"/>
      <c r="AA137" s="257"/>
      <c r="AB137" s="257"/>
      <c r="AC137" s="257"/>
      <c r="AD137" s="257"/>
      <c r="AE137" s="192"/>
    </row>
    <row r="138" spans="3:34" x14ac:dyDescent="0.3">
      <c r="C138" s="299"/>
      <c r="D138" s="299"/>
      <c r="E138" s="258"/>
      <c r="G138" s="298"/>
      <c r="L138" s="24"/>
      <c r="Q138" s="192"/>
      <c r="R138" s="255"/>
      <c r="T138" s="256"/>
      <c r="U138" s="256"/>
      <c r="X138" s="255"/>
      <c r="Y138" s="257"/>
      <c r="Z138" s="257"/>
      <c r="AA138" s="257"/>
      <c r="AB138" s="257"/>
      <c r="AC138" s="257"/>
      <c r="AD138" s="257"/>
      <c r="AE138" s="192"/>
    </row>
    <row r="139" spans="3:34" x14ac:dyDescent="0.3">
      <c r="C139" s="299"/>
      <c r="D139" s="299"/>
      <c r="E139" s="258"/>
      <c r="G139" s="298"/>
      <c r="L139" s="24"/>
      <c r="Q139" s="192"/>
      <c r="R139" s="255"/>
      <c r="T139" s="256"/>
      <c r="U139" s="256"/>
      <c r="X139" s="255"/>
      <c r="Y139" s="257"/>
      <c r="Z139" s="257"/>
      <c r="AA139" s="257"/>
      <c r="AB139" s="257"/>
      <c r="AC139" s="257"/>
      <c r="AD139" s="257"/>
      <c r="AE139" s="192"/>
    </row>
    <row r="140" spans="3:34" x14ac:dyDescent="0.3">
      <c r="C140" s="299"/>
      <c r="D140" s="299"/>
      <c r="E140" s="258"/>
      <c r="G140" s="298"/>
      <c r="L140" s="24"/>
      <c r="Q140" s="192"/>
      <c r="R140" s="255"/>
      <c r="T140" s="256"/>
      <c r="U140" s="256"/>
      <c r="X140" s="255"/>
      <c r="Y140" s="257"/>
      <c r="Z140" s="257"/>
      <c r="AA140" s="257"/>
      <c r="AB140" s="257"/>
      <c r="AC140" s="257"/>
      <c r="AD140" s="257"/>
      <c r="AE140" s="192"/>
    </row>
    <row r="141" spans="3:34" x14ac:dyDescent="0.3">
      <c r="C141" s="299"/>
      <c r="D141" s="299"/>
      <c r="E141" s="258"/>
      <c r="G141" s="298"/>
      <c r="L141" s="24"/>
      <c r="Q141" s="192"/>
      <c r="R141" s="255"/>
      <c r="T141" s="256"/>
      <c r="U141" s="256"/>
      <c r="X141" s="255"/>
      <c r="Y141" s="257"/>
      <c r="Z141" s="257"/>
      <c r="AA141" s="257"/>
      <c r="AB141" s="257"/>
      <c r="AC141" s="257"/>
      <c r="AD141" s="257"/>
      <c r="AE141" s="192"/>
    </row>
    <row r="142" spans="3:34" x14ac:dyDescent="0.3">
      <c r="C142" s="299"/>
      <c r="D142" s="299"/>
      <c r="E142" s="258"/>
      <c r="G142" s="298"/>
      <c r="L142" s="24"/>
      <c r="Q142" s="192"/>
      <c r="R142" s="255"/>
      <c r="T142" s="256"/>
      <c r="U142" s="256"/>
      <c r="X142" s="255"/>
      <c r="Y142" s="257"/>
      <c r="Z142" s="257"/>
      <c r="AA142" s="257"/>
      <c r="AB142" s="257"/>
      <c r="AC142" s="257"/>
      <c r="AD142" s="257"/>
      <c r="AE142" s="192"/>
    </row>
    <row r="143" spans="3:34" x14ac:dyDescent="0.3">
      <c r="C143" s="299"/>
      <c r="D143" s="299"/>
      <c r="E143" s="258"/>
      <c r="G143" s="298"/>
      <c r="L143" s="24"/>
      <c r="Q143" s="192"/>
      <c r="R143" s="255"/>
      <c r="S143" s="255"/>
      <c r="T143" s="256"/>
      <c r="U143" s="256"/>
      <c r="V143" s="256"/>
      <c r="W143" s="255"/>
      <c r="X143" s="255"/>
      <c r="Y143" s="257"/>
      <c r="Z143" s="257"/>
      <c r="AA143" s="257"/>
      <c r="AB143" s="257"/>
      <c r="AC143" s="257"/>
      <c r="AD143" s="257"/>
      <c r="AE143" s="192"/>
      <c r="AF143" s="192"/>
      <c r="AG143" s="192"/>
      <c r="AH143" s="192"/>
    </row>
    <row r="144" spans="3:34" x14ac:dyDescent="0.3">
      <c r="C144" s="299"/>
      <c r="D144" s="299"/>
      <c r="E144" s="258"/>
      <c r="G144" s="298"/>
      <c r="L144" s="24"/>
      <c r="Q144" s="192"/>
      <c r="R144" s="255"/>
      <c r="S144" s="255"/>
      <c r="T144" s="256"/>
      <c r="U144" s="256"/>
      <c r="V144" s="256"/>
      <c r="W144" s="255"/>
      <c r="X144" s="255"/>
      <c r="Y144" s="257"/>
      <c r="Z144" s="257"/>
      <c r="AA144" s="257"/>
      <c r="AB144" s="257"/>
      <c r="AC144" s="257"/>
      <c r="AD144" s="257"/>
      <c r="AE144" s="192"/>
      <c r="AF144" s="192"/>
      <c r="AG144" s="192"/>
      <c r="AH144" s="192"/>
    </row>
    <row r="145" spans="3:34" x14ac:dyDescent="0.3">
      <c r="C145" s="299"/>
      <c r="D145" s="299"/>
      <c r="E145" s="258"/>
      <c r="G145" s="298"/>
      <c r="L145" s="24"/>
      <c r="Q145" s="192"/>
      <c r="R145" s="255"/>
      <c r="S145" s="255"/>
      <c r="T145" s="256"/>
      <c r="U145" s="256"/>
      <c r="V145" s="256"/>
      <c r="W145" s="255"/>
      <c r="X145" s="255"/>
      <c r="Y145" s="257"/>
      <c r="Z145" s="257"/>
      <c r="AA145" s="257"/>
      <c r="AB145" s="257"/>
      <c r="AC145" s="257"/>
      <c r="AD145" s="257"/>
      <c r="AE145" s="192"/>
      <c r="AF145" s="192"/>
      <c r="AG145" s="192"/>
      <c r="AH145" s="192"/>
    </row>
    <row r="146" spans="3:34" x14ac:dyDescent="0.3">
      <c r="C146" s="299"/>
      <c r="D146" s="299"/>
      <c r="E146" s="258"/>
      <c r="G146" s="298"/>
      <c r="L146" s="24"/>
      <c r="Q146" s="192"/>
      <c r="R146" s="255"/>
      <c r="T146" s="256"/>
      <c r="U146" s="256"/>
      <c r="X146" s="255"/>
      <c r="Y146" s="257"/>
      <c r="Z146" s="257"/>
      <c r="AA146" s="257"/>
      <c r="AB146" s="257"/>
      <c r="AC146" s="257"/>
      <c r="AD146" s="257"/>
      <c r="AE146" s="192"/>
    </row>
    <row r="147" spans="3:34" x14ac:dyDescent="0.3">
      <c r="C147" s="299"/>
      <c r="D147" s="299"/>
      <c r="E147" s="258"/>
      <c r="G147" s="298"/>
      <c r="L147" s="24"/>
      <c r="Q147" s="192"/>
      <c r="R147" s="255"/>
      <c r="T147" s="256"/>
      <c r="U147" s="256"/>
      <c r="X147" s="255"/>
      <c r="Y147" s="257"/>
      <c r="Z147" s="257"/>
      <c r="AA147" s="257"/>
      <c r="AB147" s="257"/>
      <c r="AC147" s="257"/>
      <c r="AD147" s="257"/>
      <c r="AE147" s="192"/>
    </row>
    <row r="148" spans="3:34" x14ac:dyDescent="0.3">
      <c r="C148" s="299"/>
      <c r="D148" s="299"/>
      <c r="E148" s="258"/>
      <c r="G148" s="298"/>
      <c r="L148" s="24"/>
      <c r="Q148" s="192"/>
      <c r="R148" s="255"/>
      <c r="T148" s="256"/>
      <c r="U148" s="256"/>
      <c r="X148" s="255"/>
      <c r="Y148" s="257"/>
      <c r="Z148" s="257"/>
      <c r="AA148" s="257"/>
      <c r="AB148" s="257"/>
      <c r="AC148" s="257"/>
      <c r="AD148" s="257"/>
      <c r="AE148" s="192"/>
    </row>
    <row r="149" spans="3:34" x14ac:dyDescent="0.3">
      <c r="C149" s="299"/>
      <c r="D149" s="299"/>
      <c r="E149" s="258"/>
      <c r="G149" s="298"/>
      <c r="L149" s="24"/>
      <c r="Q149" s="192"/>
      <c r="R149" s="255"/>
      <c r="T149" s="256"/>
      <c r="U149" s="256"/>
      <c r="X149" s="255"/>
      <c r="Y149" s="257"/>
      <c r="Z149" s="257"/>
      <c r="AA149" s="257"/>
      <c r="AB149" s="257"/>
      <c r="AC149" s="257"/>
      <c r="AD149" s="257"/>
      <c r="AE149" s="192"/>
    </row>
    <row r="150" spans="3:34" x14ac:dyDescent="0.3">
      <c r="C150" s="299"/>
      <c r="D150" s="299"/>
      <c r="E150" s="258"/>
      <c r="G150" s="298"/>
      <c r="L150" s="24"/>
      <c r="Q150" s="192"/>
      <c r="R150" s="255"/>
      <c r="T150" s="256"/>
      <c r="U150" s="256"/>
      <c r="X150" s="255"/>
      <c r="Y150" s="257"/>
      <c r="Z150" s="257"/>
      <c r="AA150" s="257"/>
      <c r="AB150" s="257"/>
      <c r="AC150" s="257"/>
      <c r="AD150" s="257"/>
      <c r="AE150" s="192"/>
    </row>
    <row r="151" spans="3:34" x14ac:dyDescent="0.3">
      <c r="C151" s="299"/>
      <c r="D151" s="299"/>
      <c r="E151" s="258"/>
      <c r="G151" s="298"/>
      <c r="L151" s="24"/>
      <c r="Q151" s="192"/>
      <c r="R151" s="255"/>
      <c r="T151" s="256"/>
      <c r="U151" s="256"/>
      <c r="X151" s="255"/>
      <c r="Y151" s="257"/>
      <c r="Z151" s="257"/>
      <c r="AA151" s="257"/>
      <c r="AB151" s="257"/>
      <c r="AC151" s="257"/>
      <c r="AD151" s="257"/>
      <c r="AE151" s="192"/>
    </row>
    <row r="152" spans="3:34" x14ac:dyDescent="0.3">
      <c r="C152" s="299"/>
      <c r="D152" s="299"/>
      <c r="E152" s="258"/>
      <c r="G152" s="298"/>
      <c r="L152" s="24"/>
      <c r="Q152" s="192"/>
      <c r="R152" s="255"/>
      <c r="T152" s="256"/>
      <c r="U152" s="256"/>
      <c r="X152" s="255"/>
      <c r="Y152" s="257"/>
      <c r="Z152" s="257"/>
      <c r="AA152" s="257"/>
      <c r="AB152" s="257"/>
      <c r="AC152" s="257"/>
      <c r="AD152" s="257"/>
      <c r="AE152" s="192"/>
    </row>
    <row r="153" spans="3:34" x14ac:dyDescent="0.3">
      <c r="C153" s="299"/>
      <c r="D153" s="299"/>
      <c r="E153" s="258"/>
      <c r="G153" s="298"/>
      <c r="L153" s="24"/>
      <c r="Q153" s="192"/>
      <c r="R153" s="255"/>
      <c r="T153" s="256"/>
      <c r="U153" s="256"/>
      <c r="X153" s="255"/>
      <c r="Y153" s="257"/>
      <c r="Z153" s="257"/>
      <c r="AA153" s="257"/>
      <c r="AB153" s="257"/>
      <c r="AC153" s="257"/>
      <c r="AD153" s="257"/>
      <c r="AE153" s="192"/>
    </row>
    <row r="154" spans="3:34" x14ac:dyDescent="0.3">
      <c r="C154" s="299"/>
      <c r="D154" s="299"/>
      <c r="E154" s="258"/>
      <c r="G154" s="298"/>
      <c r="L154" s="24"/>
      <c r="Q154" s="192"/>
      <c r="R154" s="255"/>
      <c r="T154" s="256"/>
      <c r="U154" s="256"/>
      <c r="X154" s="255"/>
      <c r="Y154" s="257"/>
      <c r="Z154" s="257"/>
      <c r="AA154" s="257"/>
      <c r="AB154" s="257"/>
      <c r="AC154" s="257"/>
      <c r="AD154" s="257"/>
      <c r="AE154" s="192"/>
    </row>
    <row r="155" spans="3:34" x14ac:dyDescent="0.3">
      <c r="C155" s="299"/>
      <c r="D155" s="299"/>
      <c r="E155" s="258"/>
      <c r="G155" s="298"/>
      <c r="L155" s="24"/>
      <c r="Q155" s="192"/>
      <c r="R155" s="255"/>
      <c r="T155" s="256"/>
      <c r="U155" s="256"/>
      <c r="X155" s="255"/>
      <c r="Y155" s="257"/>
      <c r="Z155" s="257"/>
      <c r="AA155" s="257"/>
      <c r="AB155" s="257"/>
      <c r="AC155" s="257"/>
      <c r="AD155" s="257"/>
      <c r="AE155" s="192"/>
    </row>
    <row r="156" spans="3:34" x14ac:dyDescent="0.3">
      <c r="C156" s="299"/>
      <c r="D156" s="299"/>
      <c r="E156" s="258"/>
      <c r="G156" s="298"/>
      <c r="L156" s="24"/>
      <c r="Q156" s="192"/>
      <c r="R156" s="255"/>
      <c r="T156" s="256"/>
      <c r="U156" s="256"/>
      <c r="X156" s="255"/>
      <c r="Y156" s="257"/>
      <c r="Z156" s="257"/>
      <c r="AA156" s="257"/>
      <c r="AB156" s="257"/>
      <c r="AC156" s="257"/>
      <c r="AD156" s="257"/>
      <c r="AE156" s="192"/>
    </row>
    <row r="157" spans="3:34" x14ac:dyDescent="0.3">
      <c r="C157" s="299"/>
      <c r="D157" s="299"/>
      <c r="E157" s="258"/>
      <c r="G157" s="298"/>
      <c r="L157" s="24"/>
      <c r="Q157" s="192"/>
      <c r="R157" s="255"/>
      <c r="T157" s="256"/>
      <c r="U157" s="256"/>
      <c r="X157" s="255"/>
      <c r="Y157" s="257"/>
      <c r="Z157" s="257"/>
      <c r="AA157" s="257"/>
      <c r="AB157" s="257"/>
      <c r="AC157" s="257"/>
      <c r="AD157" s="257"/>
      <c r="AE157" s="192"/>
    </row>
    <row r="158" spans="3:34" x14ac:dyDescent="0.3">
      <c r="C158" s="299"/>
      <c r="D158" s="299"/>
      <c r="E158" s="258"/>
      <c r="G158" s="298"/>
      <c r="L158" s="24"/>
      <c r="Q158" s="192"/>
      <c r="R158" s="255"/>
      <c r="T158" s="256"/>
      <c r="U158" s="256"/>
      <c r="X158" s="255"/>
      <c r="Y158" s="257"/>
      <c r="Z158" s="257"/>
      <c r="AA158" s="257"/>
      <c r="AB158" s="257"/>
      <c r="AC158" s="257"/>
      <c r="AD158" s="257"/>
      <c r="AE158" s="192"/>
    </row>
    <row r="159" spans="3:34" x14ac:dyDescent="0.3">
      <c r="C159" s="299"/>
      <c r="D159" s="299"/>
      <c r="E159" s="258"/>
      <c r="G159" s="298"/>
      <c r="L159" s="24"/>
      <c r="Q159" s="192"/>
      <c r="R159" s="255"/>
      <c r="T159" s="256"/>
      <c r="U159" s="256"/>
      <c r="X159" s="255"/>
      <c r="Y159" s="257"/>
      <c r="Z159" s="257"/>
      <c r="AA159" s="257"/>
      <c r="AB159" s="257"/>
      <c r="AC159" s="257"/>
      <c r="AD159" s="257"/>
      <c r="AE159" s="192"/>
    </row>
    <row r="160" spans="3:34" x14ac:dyDescent="0.3">
      <c r="C160" s="299"/>
      <c r="D160" s="299"/>
      <c r="E160" s="258"/>
      <c r="G160" s="298"/>
      <c r="L160" s="24"/>
      <c r="Q160" s="192"/>
      <c r="R160" s="255"/>
      <c r="S160" s="255"/>
      <c r="T160" s="256"/>
      <c r="U160" s="256"/>
      <c r="V160" s="256"/>
      <c r="W160" s="255"/>
      <c r="X160" s="255"/>
      <c r="Y160" s="257"/>
      <c r="Z160" s="257"/>
      <c r="AA160" s="257"/>
      <c r="AB160" s="257"/>
      <c r="AC160" s="257"/>
      <c r="AD160" s="257"/>
      <c r="AE160" s="192"/>
      <c r="AF160" s="192"/>
      <c r="AG160" s="192"/>
      <c r="AH160" s="192"/>
    </row>
    <row r="161" spans="3:34" x14ac:dyDescent="0.3">
      <c r="C161" s="299"/>
      <c r="D161" s="299"/>
      <c r="E161" s="258"/>
      <c r="G161" s="298"/>
      <c r="L161" s="24"/>
      <c r="Q161" s="192"/>
      <c r="R161" s="255"/>
      <c r="S161" s="255"/>
      <c r="T161" s="256"/>
      <c r="U161" s="256"/>
      <c r="V161" s="256"/>
      <c r="W161" s="255"/>
      <c r="X161" s="255"/>
      <c r="Y161" s="257"/>
      <c r="Z161" s="257"/>
      <c r="AA161" s="257"/>
      <c r="AB161" s="257"/>
      <c r="AC161" s="257"/>
      <c r="AD161" s="257"/>
      <c r="AE161" s="192"/>
      <c r="AF161" s="192"/>
      <c r="AG161" s="192"/>
      <c r="AH161" s="192"/>
    </row>
    <row r="162" spans="3:34" x14ac:dyDescent="0.3">
      <c r="C162" s="299"/>
      <c r="D162" s="299"/>
      <c r="E162" s="258"/>
      <c r="G162" s="298"/>
      <c r="L162" s="24"/>
      <c r="Q162" s="192"/>
      <c r="R162" s="255"/>
      <c r="S162" s="255"/>
      <c r="T162" s="256"/>
      <c r="U162" s="256"/>
      <c r="V162" s="256"/>
      <c r="W162" s="255"/>
      <c r="X162" s="255"/>
      <c r="Y162" s="257"/>
      <c r="Z162" s="257"/>
      <c r="AA162" s="257"/>
      <c r="AB162" s="257"/>
      <c r="AC162" s="257"/>
      <c r="AD162" s="257"/>
      <c r="AE162" s="192"/>
      <c r="AF162" s="192"/>
      <c r="AG162" s="192"/>
      <c r="AH162" s="192"/>
    </row>
    <row r="163" spans="3:34" x14ac:dyDescent="0.3">
      <c r="C163" s="299"/>
      <c r="D163" s="299"/>
      <c r="E163" s="258"/>
      <c r="G163" s="298"/>
      <c r="L163" s="24"/>
      <c r="Q163" s="192"/>
      <c r="R163" s="255"/>
      <c r="T163" s="256"/>
      <c r="U163" s="256"/>
      <c r="X163" s="255"/>
      <c r="Y163" s="257"/>
      <c r="Z163" s="257"/>
      <c r="AA163" s="257"/>
      <c r="AB163" s="257"/>
      <c r="AC163" s="257"/>
      <c r="AD163" s="257"/>
      <c r="AE163" s="192"/>
    </row>
    <row r="164" spans="3:34" x14ac:dyDescent="0.3">
      <c r="C164" s="299"/>
      <c r="D164" s="299"/>
      <c r="E164" s="258"/>
      <c r="G164" s="298"/>
      <c r="L164" s="24"/>
      <c r="Q164" s="192"/>
      <c r="R164" s="255"/>
      <c r="T164" s="256"/>
      <c r="U164" s="256"/>
      <c r="X164" s="255"/>
      <c r="Y164" s="257"/>
      <c r="Z164" s="257"/>
      <c r="AA164" s="257"/>
      <c r="AB164" s="257"/>
      <c r="AC164" s="257"/>
      <c r="AD164" s="257"/>
      <c r="AE164" s="192"/>
    </row>
    <row r="165" spans="3:34" x14ac:dyDescent="0.3">
      <c r="C165" s="299"/>
      <c r="D165" s="299"/>
      <c r="E165" s="258"/>
      <c r="G165" s="298"/>
      <c r="L165" s="24"/>
      <c r="Q165" s="192"/>
      <c r="R165" s="255"/>
      <c r="T165" s="256"/>
      <c r="U165" s="256"/>
      <c r="X165" s="255"/>
      <c r="Y165" s="257"/>
      <c r="Z165" s="257"/>
      <c r="AA165" s="257"/>
      <c r="AB165" s="257"/>
      <c r="AC165" s="257"/>
      <c r="AD165" s="257"/>
      <c r="AE165" s="192"/>
    </row>
    <row r="166" spans="3:34" x14ac:dyDescent="0.3">
      <c r="C166" s="299"/>
      <c r="D166" s="299"/>
      <c r="E166" s="258"/>
      <c r="G166" s="298"/>
      <c r="L166" s="24"/>
      <c r="Q166" s="192"/>
      <c r="R166" s="255"/>
      <c r="T166" s="256"/>
      <c r="U166" s="256"/>
      <c r="X166" s="255"/>
      <c r="Y166" s="257"/>
      <c r="Z166" s="257"/>
      <c r="AA166" s="257"/>
      <c r="AB166" s="257"/>
      <c r="AC166" s="257"/>
      <c r="AD166" s="257"/>
      <c r="AE166" s="192"/>
    </row>
    <row r="167" spans="3:34" x14ac:dyDescent="0.3">
      <c r="C167" s="299"/>
      <c r="D167" s="299"/>
      <c r="E167" s="258"/>
      <c r="G167" s="298"/>
      <c r="L167" s="24"/>
      <c r="Q167" s="192"/>
      <c r="R167" s="255"/>
      <c r="T167" s="256"/>
      <c r="U167" s="256"/>
      <c r="X167" s="255"/>
      <c r="Y167" s="257"/>
      <c r="Z167" s="257"/>
      <c r="AA167" s="257"/>
      <c r="AB167" s="257"/>
      <c r="AC167" s="257"/>
      <c r="AD167" s="257"/>
      <c r="AE167" s="192"/>
    </row>
    <row r="168" spans="3:34" x14ac:dyDescent="0.3">
      <c r="C168" s="299"/>
      <c r="D168" s="299"/>
      <c r="E168" s="258"/>
      <c r="G168" s="298"/>
      <c r="L168" s="24"/>
      <c r="Q168" s="192"/>
      <c r="R168" s="255"/>
      <c r="T168" s="256"/>
      <c r="U168" s="256"/>
      <c r="X168" s="255"/>
      <c r="Y168" s="257"/>
      <c r="Z168" s="257"/>
      <c r="AA168" s="257"/>
      <c r="AB168" s="257"/>
      <c r="AC168" s="257"/>
      <c r="AD168" s="257"/>
      <c r="AE168" s="192"/>
    </row>
    <row r="169" spans="3:34" x14ac:dyDescent="0.3">
      <c r="C169" s="299"/>
      <c r="D169" s="299"/>
      <c r="E169" s="258"/>
      <c r="G169" s="298"/>
      <c r="L169" s="24"/>
      <c r="Q169" s="192"/>
      <c r="R169" s="255"/>
      <c r="T169" s="256"/>
      <c r="U169" s="256"/>
      <c r="X169" s="255"/>
      <c r="Y169" s="257"/>
      <c r="Z169" s="257"/>
      <c r="AA169" s="257"/>
      <c r="AB169" s="257"/>
      <c r="AC169" s="257"/>
      <c r="AD169" s="257"/>
      <c r="AE169" s="192"/>
    </row>
    <row r="170" spans="3:34" x14ac:dyDescent="0.3">
      <c r="C170" s="299"/>
      <c r="D170" s="299"/>
      <c r="E170" s="258"/>
      <c r="G170" s="298"/>
      <c r="L170" s="24"/>
      <c r="Q170" s="192"/>
      <c r="R170" s="255"/>
      <c r="T170" s="256"/>
      <c r="U170" s="256"/>
      <c r="X170" s="255"/>
      <c r="Y170" s="257"/>
      <c r="Z170" s="257"/>
      <c r="AA170" s="257"/>
      <c r="AB170" s="257"/>
      <c r="AC170" s="257"/>
      <c r="AD170" s="257"/>
      <c r="AE170" s="192"/>
    </row>
    <row r="171" spans="3:34" x14ac:dyDescent="0.3">
      <c r="C171" s="299"/>
      <c r="D171" s="299"/>
      <c r="E171" s="258"/>
      <c r="G171" s="298"/>
      <c r="L171" s="24"/>
      <c r="Q171" s="192"/>
      <c r="R171" s="255"/>
      <c r="T171" s="256"/>
      <c r="U171" s="256"/>
      <c r="X171" s="255"/>
      <c r="Y171" s="257"/>
      <c r="Z171" s="257"/>
      <c r="AA171" s="257"/>
      <c r="AB171" s="257"/>
      <c r="AC171" s="257"/>
      <c r="AD171" s="257"/>
      <c r="AE171" s="192"/>
    </row>
    <row r="172" spans="3:34" x14ac:dyDescent="0.3">
      <c r="C172" s="299"/>
      <c r="D172" s="299"/>
      <c r="E172" s="258"/>
      <c r="G172" s="298"/>
      <c r="L172" s="24"/>
      <c r="Q172" s="192"/>
      <c r="R172" s="255"/>
      <c r="T172" s="256"/>
      <c r="U172" s="256"/>
      <c r="X172" s="255"/>
      <c r="Y172" s="257"/>
      <c r="Z172" s="257"/>
      <c r="AA172" s="257"/>
      <c r="AB172" s="257"/>
      <c r="AC172" s="257"/>
      <c r="AD172" s="257"/>
      <c r="AE172" s="192"/>
    </row>
    <row r="173" spans="3:34" x14ac:dyDescent="0.3">
      <c r="C173" s="299"/>
      <c r="D173" s="299"/>
      <c r="E173" s="258"/>
      <c r="G173" s="298"/>
      <c r="L173" s="24"/>
      <c r="Q173" s="192"/>
      <c r="R173" s="255"/>
      <c r="T173" s="256"/>
      <c r="U173" s="256"/>
      <c r="X173" s="255"/>
      <c r="Y173" s="257"/>
      <c r="Z173" s="257"/>
      <c r="AA173" s="257"/>
      <c r="AB173" s="257"/>
      <c r="AC173" s="257"/>
      <c r="AD173" s="257"/>
      <c r="AE173" s="192"/>
    </row>
    <row r="174" spans="3:34" x14ac:dyDescent="0.3">
      <c r="C174" s="299"/>
      <c r="D174" s="299"/>
      <c r="E174" s="258"/>
      <c r="G174" s="298"/>
      <c r="L174" s="24"/>
      <c r="Q174" s="192"/>
      <c r="R174" s="255"/>
      <c r="T174" s="256"/>
      <c r="U174" s="256"/>
      <c r="X174" s="255"/>
      <c r="Y174" s="257"/>
      <c r="Z174" s="257"/>
      <c r="AA174" s="257"/>
      <c r="AB174" s="257"/>
      <c r="AC174" s="257"/>
      <c r="AD174" s="257"/>
      <c r="AE174" s="192"/>
    </row>
    <row r="175" spans="3:34" x14ac:dyDescent="0.3">
      <c r="C175" s="299"/>
      <c r="D175" s="299"/>
      <c r="E175" s="258"/>
      <c r="G175" s="298"/>
      <c r="L175" s="24"/>
      <c r="Q175" s="192"/>
      <c r="R175" s="255"/>
      <c r="T175" s="256"/>
      <c r="U175" s="256"/>
      <c r="X175" s="255"/>
      <c r="Y175" s="257"/>
      <c r="Z175" s="257"/>
      <c r="AA175" s="257"/>
      <c r="AB175" s="257"/>
      <c r="AC175" s="257"/>
      <c r="AD175" s="257"/>
      <c r="AE175" s="192"/>
    </row>
    <row r="176" spans="3:34" x14ac:dyDescent="0.3">
      <c r="C176" s="299"/>
      <c r="D176" s="299"/>
      <c r="E176" s="258"/>
      <c r="G176" s="298"/>
      <c r="L176" s="24"/>
      <c r="Q176" s="192"/>
      <c r="R176" s="255"/>
      <c r="T176" s="256"/>
      <c r="U176" s="256"/>
      <c r="X176" s="255"/>
      <c r="Y176" s="257"/>
      <c r="Z176" s="257"/>
      <c r="AA176" s="257"/>
      <c r="AB176" s="257"/>
      <c r="AC176" s="257"/>
      <c r="AD176" s="257"/>
      <c r="AE176" s="192"/>
    </row>
    <row r="177" spans="3:34" x14ac:dyDescent="0.3">
      <c r="C177" s="299"/>
      <c r="D177" s="299"/>
      <c r="E177" s="258"/>
      <c r="G177" s="298"/>
      <c r="L177" s="24"/>
      <c r="Q177" s="192"/>
      <c r="R177" s="255"/>
      <c r="S177" s="255"/>
      <c r="T177" s="256"/>
      <c r="U177" s="256"/>
      <c r="V177" s="256"/>
      <c r="W177" s="255"/>
      <c r="X177" s="255"/>
      <c r="Y177" s="257"/>
      <c r="Z177" s="257"/>
      <c r="AA177" s="257"/>
      <c r="AB177" s="257"/>
      <c r="AC177" s="257"/>
      <c r="AD177" s="257"/>
      <c r="AE177" s="192"/>
      <c r="AF177" s="192"/>
      <c r="AG177" s="192"/>
      <c r="AH177" s="192"/>
    </row>
    <row r="178" spans="3:34" x14ac:dyDescent="0.3">
      <c r="C178" s="299"/>
      <c r="D178" s="299"/>
      <c r="E178" s="258"/>
      <c r="G178" s="298"/>
      <c r="L178" s="24"/>
      <c r="Q178" s="192"/>
      <c r="R178" s="255"/>
      <c r="S178" s="255"/>
      <c r="T178" s="256"/>
      <c r="U178" s="256"/>
      <c r="V178" s="256"/>
      <c r="W178" s="255"/>
      <c r="X178" s="255"/>
      <c r="Y178" s="257"/>
      <c r="Z178" s="257"/>
      <c r="AA178" s="257"/>
      <c r="AB178" s="257"/>
      <c r="AC178" s="257"/>
      <c r="AD178" s="257"/>
      <c r="AE178" s="192"/>
      <c r="AF178" s="192"/>
      <c r="AG178" s="192"/>
      <c r="AH178" s="192"/>
    </row>
    <row r="179" spans="3:34" x14ac:dyDescent="0.3">
      <c r="C179" s="299"/>
      <c r="D179" s="299"/>
      <c r="E179" s="258"/>
      <c r="G179" s="298"/>
      <c r="L179" s="24"/>
      <c r="Q179" s="192"/>
      <c r="R179" s="255"/>
      <c r="S179" s="255"/>
      <c r="T179" s="256"/>
      <c r="U179" s="256"/>
      <c r="V179" s="256"/>
      <c r="W179" s="255"/>
      <c r="X179" s="255"/>
      <c r="Y179" s="257"/>
      <c r="Z179" s="257"/>
      <c r="AA179" s="257"/>
      <c r="AB179" s="257"/>
      <c r="AC179" s="257"/>
      <c r="AD179" s="257"/>
      <c r="AE179" s="192"/>
      <c r="AF179" s="192"/>
      <c r="AG179" s="192"/>
      <c r="AH179" s="192"/>
    </row>
    <row r="180" spans="3:34" x14ac:dyDescent="0.3">
      <c r="C180" s="299"/>
      <c r="D180" s="299"/>
      <c r="E180" s="258"/>
      <c r="G180" s="298"/>
      <c r="L180" s="24"/>
      <c r="Q180" s="192"/>
      <c r="R180" s="255"/>
      <c r="T180" s="256"/>
      <c r="U180" s="256"/>
      <c r="X180" s="255"/>
      <c r="Y180" s="257"/>
      <c r="Z180" s="257"/>
      <c r="AA180" s="257"/>
      <c r="AB180" s="257"/>
      <c r="AC180" s="257"/>
      <c r="AD180" s="257"/>
      <c r="AE180" s="192"/>
    </row>
    <row r="181" spans="3:34" x14ac:dyDescent="0.3">
      <c r="C181" s="299"/>
      <c r="D181" s="299"/>
      <c r="E181" s="258"/>
      <c r="G181" s="298"/>
      <c r="L181" s="24"/>
      <c r="Q181" s="192"/>
      <c r="R181" s="255"/>
      <c r="T181" s="256"/>
      <c r="U181" s="256"/>
      <c r="X181" s="255"/>
      <c r="Y181" s="257"/>
      <c r="Z181" s="257"/>
      <c r="AA181" s="257"/>
      <c r="AB181" s="257"/>
      <c r="AC181" s="257"/>
      <c r="AD181" s="257"/>
      <c r="AE181" s="192"/>
    </row>
    <row r="182" spans="3:34" x14ac:dyDescent="0.3">
      <c r="C182" s="299"/>
      <c r="D182" s="299"/>
      <c r="E182" s="258"/>
      <c r="G182" s="298"/>
      <c r="L182" s="24"/>
      <c r="Q182" s="192"/>
      <c r="R182" s="255"/>
      <c r="T182" s="256"/>
      <c r="U182" s="256"/>
      <c r="X182" s="255"/>
      <c r="Y182" s="257"/>
      <c r="Z182" s="257"/>
      <c r="AA182" s="257"/>
      <c r="AB182" s="257"/>
      <c r="AC182" s="257"/>
      <c r="AD182" s="257"/>
      <c r="AE182" s="192"/>
    </row>
    <row r="183" spans="3:34" x14ac:dyDescent="0.3">
      <c r="C183" s="299"/>
      <c r="D183" s="299"/>
      <c r="E183" s="258"/>
      <c r="G183" s="298"/>
      <c r="L183" s="24"/>
      <c r="Q183" s="192"/>
      <c r="R183" s="255"/>
      <c r="T183" s="256"/>
      <c r="U183" s="256"/>
      <c r="X183" s="255"/>
      <c r="Y183" s="257"/>
      <c r="Z183" s="257"/>
      <c r="AA183" s="257"/>
      <c r="AB183" s="257"/>
      <c r="AC183" s="257"/>
      <c r="AD183" s="257"/>
      <c r="AE183" s="192"/>
    </row>
    <row r="184" spans="3:34" x14ac:dyDescent="0.3">
      <c r="C184" s="299"/>
      <c r="D184" s="299"/>
      <c r="E184" s="258"/>
      <c r="G184" s="298"/>
      <c r="L184" s="24"/>
      <c r="Q184" s="192"/>
      <c r="R184" s="255"/>
      <c r="T184" s="256"/>
      <c r="U184" s="256"/>
      <c r="X184" s="255"/>
      <c r="Y184" s="257"/>
      <c r="Z184" s="257"/>
      <c r="AA184" s="257"/>
      <c r="AB184" s="257"/>
      <c r="AC184" s="257"/>
      <c r="AD184" s="257"/>
      <c r="AE184" s="192"/>
    </row>
    <row r="185" spans="3:34" x14ac:dyDescent="0.3">
      <c r="C185" s="299"/>
      <c r="D185" s="299"/>
      <c r="E185" s="258"/>
      <c r="G185" s="298"/>
      <c r="L185" s="24"/>
      <c r="Q185" s="192"/>
      <c r="R185" s="255"/>
      <c r="T185" s="256"/>
      <c r="U185" s="256"/>
      <c r="X185" s="255"/>
      <c r="Y185" s="257"/>
      <c r="Z185" s="257"/>
      <c r="AA185" s="257"/>
      <c r="AB185" s="257"/>
      <c r="AC185" s="257"/>
      <c r="AD185" s="257"/>
      <c r="AE185" s="192"/>
    </row>
    <row r="186" spans="3:34" x14ac:dyDescent="0.3">
      <c r="C186" s="299"/>
      <c r="D186" s="299"/>
      <c r="E186" s="258"/>
      <c r="G186" s="298"/>
      <c r="L186" s="24"/>
      <c r="Q186" s="192"/>
      <c r="R186" s="255"/>
      <c r="T186" s="256"/>
      <c r="U186" s="256"/>
      <c r="X186" s="255"/>
      <c r="Y186" s="257"/>
      <c r="Z186" s="257"/>
      <c r="AA186" s="257"/>
      <c r="AB186" s="257"/>
      <c r="AC186" s="257"/>
      <c r="AD186" s="257"/>
      <c r="AE186" s="192"/>
    </row>
    <row r="187" spans="3:34" x14ac:dyDescent="0.3">
      <c r="C187" s="299"/>
      <c r="D187" s="299"/>
      <c r="E187" s="258"/>
      <c r="G187" s="298"/>
      <c r="L187" s="24"/>
      <c r="Q187" s="192"/>
      <c r="R187" s="255"/>
      <c r="T187" s="256"/>
      <c r="U187" s="256"/>
      <c r="X187" s="255"/>
      <c r="Y187" s="257"/>
      <c r="Z187" s="257"/>
      <c r="AA187" s="257"/>
      <c r="AB187" s="257"/>
      <c r="AC187" s="257"/>
      <c r="AD187" s="257"/>
      <c r="AE187" s="192"/>
    </row>
    <row r="188" spans="3:34" x14ac:dyDescent="0.3">
      <c r="C188" s="299"/>
      <c r="D188" s="299"/>
      <c r="E188" s="258"/>
      <c r="G188" s="298"/>
      <c r="L188" s="24"/>
      <c r="Q188" s="192"/>
      <c r="R188" s="255"/>
      <c r="T188" s="256"/>
      <c r="U188" s="256"/>
      <c r="X188" s="255"/>
      <c r="Y188" s="257"/>
      <c r="Z188" s="257"/>
      <c r="AA188" s="257"/>
      <c r="AB188" s="257"/>
      <c r="AC188" s="257"/>
      <c r="AD188" s="257"/>
      <c r="AE188" s="192"/>
    </row>
    <row r="189" spans="3:34" x14ac:dyDescent="0.3">
      <c r="C189" s="299"/>
      <c r="D189" s="299"/>
      <c r="E189" s="258"/>
      <c r="G189" s="298"/>
      <c r="L189" s="24"/>
      <c r="Q189" s="192"/>
      <c r="R189" s="255"/>
      <c r="T189" s="256"/>
      <c r="U189" s="256"/>
      <c r="X189" s="255"/>
      <c r="Y189" s="257"/>
      <c r="Z189" s="257"/>
      <c r="AA189" s="257"/>
      <c r="AB189" s="257"/>
      <c r="AC189" s="257"/>
      <c r="AD189" s="257"/>
      <c r="AE189" s="192"/>
    </row>
    <row r="190" spans="3:34" x14ac:dyDescent="0.3">
      <c r="C190" s="299"/>
      <c r="D190" s="299"/>
      <c r="E190" s="258"/>
      <c r="G190" s="298"/>
      <c r="L190" s="24"/>
      <c r="Q190" s="192"/>
      <c r="R190" s="255"/>
      <c r="T190" s="256"/>
      <c r="U190" s="256"/>
      <c r="X190" s="255"/>
      <c r="Y190" s="257"/>
      <c r="Z190" s="257"/>
      <c r="AA190" s="257"/>
      <c r="AB190" s="257"/>
      <c r="AC190" s="257"/>
      <c r="AD190" s="257"/>
      <c r="AE190" s="192"/>
    </row>
    <row r="191" spans="3:34" x14ac:dyDescent="0.3">
      <c r="C191" s="299"/>
      <c r="D191" s="299"/>
      <c r="E191" s="258"/>
      <c r="G191" s="298"/>
      <c r="L191" s="24"/>
      <c r="Q191" s="192"/>
      <c r="R191" s="255"/>
      <c r="T191" s="256"/>
      <c r="U191" s="256"/>
      <c r="X191" s="255"/>
      <c r="Y191" s="257"/>
      <c r="Z191" s="257"/>
      <c r="AA191" s="257"/>
      <c r="AB191" s="257"/>
      <c r="AC191" s="257"/>
      <c r="AD191" s="257"/>
      <c r="AE191" s="192"/>
    </row>
    <row r="192" spans="3:34" x14ac:dyDescent="0.3">
      <c r="C192" s="299"/>
      <c r="D192" s="299"/>
      <c r="E192" s="258"/>
      <c r="G192" s="298"/>
      <c r="L192" s="24"/>
      <c r="Q192" s="192"/>
      <c r="R192" s="255"/>
      <c r="T192" s="256"/>
      <c r="U192" s="256"/>
      <c r="X192" s="255"/>
      <c r="Y192" s="257"/>
      <c r="Z192" s="257"/>
      <c r="AA192" s="257"/>
      <c r="AB192" s="257"/>
      <c r="AC192" s="257"/>
      <c r="AD192" s="257"/>
      <c r="AE192" s="192"/>
    </row>
    <row r="193" spans="3:34" x14ac:dyDescent="0.3">
      <c r="C193" s="299"/>
      <c r="D193" s="299"/>
      <c r="E193" s="258"/>
      <c r="G193" s="298"/>
      <c r="L193" s="24"/>
      <c r="Q193" s="192"/>
      <c r="R193" s="255"/>
      <c r="T193" s="256"/>
      <c r="U193" s="256"/>
      <c r="X193" s="255"/>
      <c r="Y193" s="257"/>
      <c r="Z193" s="257"/>
      <c r="AA193" s="257"/>
      <c r="AB193" s="257"/>
      <c r="AC193" s="257"/>
      <c r="AD193" s="257"/>
      <c r="AE193" s="192"/>
    </row>
    <row r="194" spans="3:34" x14ac:dyDescent="0.3">
      <c r="C194" s="299"/>
      <c r="D194" s="299"/>
      <c r="E194" s="258"/>
      <c r="G194" s="298"/>
      <c r="L194" s="24"/>
      <c r="Q194" s="192"/>
      <c r="R194" s="255"/>
      <c r="S194" s="255"/>
      <c r="T194" s="256"/>
      <c r="U194" s="256"/>
      <c r="V194" s="256"/>
      <c r="W194" s="255"/>
      <c r="X194" s="255"/>
      <c r="Y194" s="257"/>
      <c r="Z194" s="257"/>
      <c r="AA194" s="257"/>
      <c r="AB194" s="257"/>
      <c r="AC194" s="257"/>
      <c r="AD194" s="257"/>
      <c r="AE194" s="192"/>
      <c r="AF194" s="192"/>
      <c r="AG194" s="192"/>
      <c r="AH194" s="192"/>
    </row>
    <row r="195" spans="3:34" x14ac:dyDescent="0.3">
      <c r="C195" s="299"/>
      <c r="D195" s="299"/>
      <c r="E195" s="258"/>
      <c r="G195" s="298"/>
      <c r="L195" s="24"/>
      <c r="Q195" s="192"/>
      <c r="R195" s="255"/>
      <c r="S195" s="255"/>
      <c r="T195" s="256"/>
      <c r="U195" s="256"/>
      <c r="V195" s="256"/>
      <c r="W195" s="255"/>
      <c r="X195" s="255"/>
      <c r="Y195" s="257"/>
      <c r="Z195" s="257"/>
      <c r="AA195" s="257"/>
      <c r="AB195" s="257"/>
      <c r="AC195" s="257"/>
      <c r="AD195" s="257"/>
      <c r="AE195" s="192"/>
      <c r="AF195" s="192"/>
      <c r="AG195" s="192"/>
      <c r="AH195" s="192"/>
    </row>
    <row r="196" spans="3:34" x14ac:dyDescent="0.3">
      <c r="C196" s="299"/>
      <c r="D196" s="299"/>
      <c r="E196" s="258"/>
      <c r="G196" s="298"/>
      <c r="L196" s="24"/>
      <c r="Q196" s="192"/>
      <c r="R196" s="255"/>
      <c r="S196" s="255"/>
      <c r="T196" s="256"/>
      <c r="U196" s="256"/>
      <c r="V196" s="256"/>
      <c r="W196" s="255"/>
      <c r="X196" s="255"/>
      <c r="Y196" s="257"/>
      <c r="Z196" s="257"/>
      <c r="AA196" s="257"/>
      <c r="AB196" s="257"/>
      <c r="AC196" s="257"/>
      <c r="AD196" s="257"/>
      <c r="AE196" s="192"/>
      <c r="AF196" s="192"/>
      <c r="AG196" s="192"/>
      <c r="AH196" s="192"/>
    </row>
    <row r="197" spans="3:34" x14ac:dyDescent="0.3">
      <c r="C197" s="299"/>
      <c r="D197" s="299"/>
      <c r="E197" s="258"/>
      <c r="G197" s="298"/>
      <c r="L197" s="24"/>
      <c r="Q197" s="192"/>
      <c r="R197" s="255"/>
      <c r="T197" s="256"/>
      <c r="U197" s="256"/>
      <c r="X197" s="255"/>
      <c r="Y197" s="257"/>
      <c r="Z197" s="257"/>
      <c r="AA197" s="257"/>
      <c r="AB197" s="257"/>
      <c r="AC197" s="257"/>
      <c r="AD197" s="257"/>
      <c r="AE197" s="192"/>
    </row>
    <row r="198" spans="3:34" x14ac:dyDescent="0.3">
      <c r="C198" s="299"/>
      <c r="D198" s="299"/>
      <c r="E198" s="258"/>
      <c r="G198" s="298"/>
      <c r="L198" s="24"/>
      <c r="Q198" s="192"/>
      <c r="R198" s="255"/>
      <c r="T198" s="256"/>
      <c r="U198" s="256"/>
      <c r="X198" s="255"/>
      <c r="Y198" s="257"/>
      <c r="Z198" s="257"/>
      <c r="AA198" s="257"/>
      <c r="AB198" s="257"/>
      <c r="AC198" s="257"/>
      <c r="AD198" s="257"/>
      <c r="AE198" s="192"/>
    </row>
    <row r="199" spans="3:34" x14ac:dyDescent="0.3">
      <c r="C199" s="299"/>
      <c r="D199" s="299"/>
      <c r="E199" s="258"/>
      <c r="G199" s="298"/>
      <c r="L199" s="24"/>
      <c r="Q199" s="192"/>
      <c r="R199" s="255"/>
      <c r="T199" s="256"/>
      <c r="U199" s="256"/>
      <c r="X199" s="255"/>
      <c r="Y199" s="257"/>
      <c r="Z199" s="257"/>
      <c r="AA199" s="257"/>
      <c r="AB199" s="257"/>
      <c r="AC199" s="257"/>
      <c r="AD199" s="257"/>
      <c r="AE199" s="192"/>
    </row>
    <row r="200" spans="3:34" x14ac:dyDescent="0.3">
      <c r="C200" s="299"/>
      <c r="D200" s="299"/>
      <c r="E200" s="258"/>
      <c r="G200" s="298"/>
      <c r="L200" s="24"/>
      <c r="Q200" s="192"/>
      <c r="R200" s="255"/>
      <c r="T200" s="256"/>
      <c r="U200" s="256"/>
      <c r="X200" s="255"/>
      <c r="Y200" s="257"/>
      <c r="Z200" s="257"/>
      <c r="AA200" s="257"/>
      <c r="AB200" s="257"/>
      <c r="AC200" s="257"/>
      <c r="AD200" s="257"/>
      <c r="AE200" s="192"/>
    </row>
    <row r="201" spans="3:34" x14ac:dyDescent="0.3">
      <c r="C201" s="299"/>
      <c r="D201" s="299"/>
      <c r="E201" s="258"/>
      <c r="G201" s="298"/>
      <c r="L201" s="24"/>
      <c r="Q201" s="192"/>
      <c r="R201" s="255"/>
      <c r="T201" s="256"/>
      <c r="U201" s="256"/>
      <c r="X201" s="255"/>
      <c r="Y201" s="257"/>
      <c r="Z201" s="257"/>
      <c r="AA201" s="257"/>
      <c r="AB201" s="257"/>
      <c r="AC201" s="257"/>
      <c r="AD201" s="257"/>
      <c r="AE201" s="192"/>
    </row>
    <row r="202" spans="3:34" x14ac:dyDescent="0.3">
      <c r="C202" s="299"/>
      <c r="D202" s="299"/>
      <c r="E202" s="258"/>
      <c r="G202" s="298"/>
      <c r="L202" s="24"/>
      <c r="Q202" s="192"/>
      <c r="R202" s="255"/>
      <c r="T202" s="256"/>
      <c r="U202" s="256"/>
      <c r="X202" s="255"/>
      <c r="Y202" s="257"/>
      <c r="Z202" s="257"/>
      <c r="AA202" s="257"/>
      <c r="AB202" s="257"/>
      <c r="AC202" s="257"/>
      <c r="AD202" s="257"/>
      <c r="AE202" s="192"/>
    </row>
    <row r="203" spans="3:34" x14ac:dyDescent="0.3">
      <c r="C203" s="299"/>
      <c r="D203" s="299"/>
      <c r="E203" s="258"/>
      <c r="G203" s="298"/>
      <c r="L203" s="24"/>
      <c r="Q203" s="192"/>
      <c r="R203" s="255"/>
      <c r="T203" s="256"/>
      <c r="U203" s="256"/>
      <c r="X203" s="255"/>
      <c r="Y203" s="257"/>
      <c r="Z203" s="257"/>
      <c r="AA203" s="257"/>
      <c r="AB203" s="257"/>
      <c r="AC203" s="257"/>
      <c r="AD203" s="257"/>
      <c r="AE203" s="192"/>
    </row>
    <row r="204" spans="3:34" x14ac:dyDescent="0.3">
      <c r="C204" s="299"/>
      <c r="D204" s="299"/>
      <c r="E204" s="258"/>
      <c r="G204" s="298"/>
      <c r="L204" s="24"/>
      <c r="Q204" s="192"/>
      <c r="R204" s="255"/>
      <c r="T204" s="256"/>
      <c r="U204" s="256"/>
      <c r="X204" s="255"/>
      <c r="Y204" s="257"/>
      <c r="Z204" s="257"/>
      <c r="AA204" s="257"/>
      <c r="AB204" s="257"/>
      <c r="AC204" s="257"/>
      <c r="AD204" s="257"/>
      <c r="AE204" s="192"/>
    </row>
    <row r="205" spans="3:34" x14ac:dyDescent="0.3">
      <c r="C205" s="299"/>
      <c r="D205" s="299"/>
      <c r="E205" s="258"/>
      <c r="G205" s="298"/>
      <c r="L205" s="24"/>
      <c r="Q205" s="192"/>
      <c r="R205" s="255"/>
      <c r="T205" s="256"/>
      <c r="U205" s="256"/>
      <c r="X205" s="255"/>
      <c r="Y205" s="257"/>
      <c r="Z205" s="257"/>
      <c r="AA205" s="257"/>
      <c r="AB205" s="257"/>
      <c r="AC205" s="257"/>
      <c r="AD205" s="257"/>
      <c r="AE205" s="192"/>
    </row>
    <row r="206" spans="3:34" x14ac:dyDescent="0.3">
      <c r="C206" s="299"/>
      <c r="D206" s="299"/>
      <c r="E206" s="258"/>
      <c r="G206" s="298"/>
      <c r="L206" s="24"/>
      <c r="Q206" s="192"/>
      <c r="R206" s="255"/>
      <c r="T206" s="256"/>
      <c r="U206" s="256"/>
      <c r="X206" s="255"/>
      <c r="Y206" s="257"/>
      <c r="Z206" s="257"/>
      <c r="AA206" s="257"/>
      <c r="AB206" s="257"/>
      <c r="AC206" s="257"/>
      <c r="AD206" s="257"/>
      <c r="AE206" s="192"/>
    </row>
    <row r="207" spans="3:34" x14ac:dyDescent="0.3">
      <c r="C207" s="299"/>
      <c r="D207" s="299"/>
      <c r="E207" s="258"/>
      <c r="G207" s="298"/>
      <c r="L207" s="24"/>
      <c r="Q207" s="192"/>
      <c r="R207" s="255"/>
      <c r="T207" s="256"/>
      <c r="U207" s="256"/>
      <c r="X207" s="255"/>
      <c r="Y207" s="257"/>
      <c r="Z207" s="257"/>
      <c r="AA207" s="257"/>
      <c r="AB207" s="257"/>
      <c r="AC207" s="257"/>
      <c r="AD207" s="257"/>
      <c r="AE207" s="192"/>
    </row>
    <row r="208" spans="3:34" x14ac:dyDescent="0.3">
      <c r="C208" s="299"/>
      <c r="D208" s="299"/>
      <c r="E208" s="258"/>
      <c r="G208" s="298"/>
      <c r="L208" s="24"/>
      <c r="Q208" s="192"/>
      <c r="R208" s="255"/>
      <c r="T208" s="256"/>
      <c r="U208" s="256"/>
      <c r="X208" s="255"/>
      <c r="Y208" s="257"/>
      <c r="Z208" s="257"/>
      <c r="AA208" s="257"/>
      <c r="AB208" s="257"/>
      <c r="AC208" s="257"/>
      <c r="AD208" s="257"/>
      <c r="AE208" s="192"/>
    </row>
    <row r="209" spans="3:34" x14ac:dyDescent="0.3">
      <c r="C209" s="299"/>
      <c r="D209" s="299"/>
      <c r="E209" s="258"/>
      <c r="G209" s="298"/>
      <c r="L209" s="24"/>
      <c r="Q209" s="192"/>
      <c r="R209" s="255"/>
      <c r="T209" s="256"/>
      <c r="U209" s="256"/>
      <c r="X209" s="255"/>
      <c r="Y209" s="257"/>
      <c r="Z209" s="257"/>
      <c r="AA209" s="257"/>
      <c r="AB209" s="257"/>
      <c r="AC209" s="257"/>
      <c r="AD209" s="257"/>
      <c r="AE209" s="192"/>
    </row>
    <row r="210" spans="3:34" x14ac:dyDescent="0.3">
      <c r="C210" s="299"/>
      <c r="D210" s="299"/>
      <c r="E210" s="258"/>
      <c r="G210" s="298"/>
      <c r="L210" s="24"/>
      <c r="Q210" s="192"/>
      <c r="R210" s="255"/>
      <c r="T210" s="256"/>
      <c r="U210" s="256"/>
      <c r="X210" s="255"/>
      <c r="Y210" s="257"/>
      <c r="Z210" s="257"/>
      <c r="AA210" s="257"/>
      <c r="AB210" s="257"/>
      <c r="AC210" s="257"/>
      <c r="AD210" s="257"/>
      <c r="AE210" s="192"/>
    </row>
    <row r="211" spans="3:34" x14ac:dyDescent="0.3">
      <c r="C211" s="299"/>
      <c r="D211" s="299"/>
      <c r="E211" s="258"/>
      <c r="G211" s="298"/>
      <c r="L211" s="24"/>
      <c r="Q211" s="192"/>
      <c r="R211" s="255"/>
      <c r="S211" s="255"/>
      <c r="T211" s="256"/>
      <c r="U211" s="256"/>
      <c r="V211" s="256"/>
      <c r="W211" s="255"/>
      <c r="X211" s="255"/>
      <c r="Y211" s="257"/>
      <c r="Z211" s="257"/>
      <c r="AA211" s="257"/>
      <c r="AB211" s="257"/>
      <c r="AC211" s="257"/>
      <c r="AD211" s="257"/>
      <c r="AE211" s="192"/>
      <c r="AF211" s="192"/>
      <c r="AG211" s="192"/>
      <c r="AH211" s="192"/>
    </row>
    <row r="212" spans="3:34" x14ac:dyDescent="0.3">
      <c r="C212" s="299"/>
      <c r="D212" s="299"/>
      <c r="E212" s="258"/>
      <c r="G212" s="298"/>
      <c r="L212" s="24"/>
      <c r="Q212" s="192"/>
      <c r="R212" s="255"/>
      <c r="S212" s="255"/>
      <c r="T212" s="256"/>
      <c r="U212" s="256"/>
      <c r="V212" s="256"/>
      <c r="W212" s="255"/>
      <c r="X212" s="255"/>
      <c r="Y212" s="257"/>
      <c r="Z212" s="257"/>
      <c r="AA212" s="257"/>
      <c r="AB212" s="257"/>
      <c r="AC212" s="257"/>
      <c r="AD212" s="257"/>
      <c r="AE212" s="192"/>
      <c r="AF212" s="192"/>
      <c r="AG212" s="192"/>
      <c r="AH212" s="192"/>
    </row>
    <row r="213" spans="3:34" x14ac:dyDescent="0.3">
      <c r="C213" s="299"/>
      <c r="D213" s="299"/>
      <c r="E213" s="258"/>
      <c r="G213" s="298"/>
      <c r="L213" s="24"/>
      <c r="Q213" s="192"/>
      <c r="R213" s="255"/>
      <c r="S213" s="255"/>
      <c r="T213" s="256"/>
      <c r="U213" s="256"/>
      <c r="V213" s="256"/>
      <c r="W213" s="255"/>
      <c r="X213" s="255"/>
      <c r="Y213" s="257"/>
      <c r="Z213" s="257"/>
      <c r="AA213" s="257"/>
      <c r="AB213" s="257"/>
      <c r="AC213" s="257"/>
      <c r="AD213" s="257"/>
      <c r="AE213" s="192"/>
      <c r="AF213" s="192"/>
      <c r="AG213" s="192"/>
      <c r="AH213" s="192"/>
    </row>
    <row r="214" spans="3:34" x14ac:dyDescent="0.3">
      <c r="C214" s="299"/>
      <c r="D214" s="299"/>
      <c r="E214" s="258"/>
      <c r="G214" s="298"/>
      <c r="L214" s="24"/>
      <c r="Q214" s="192"/>
      <c r="R214" s="255"/>
      <c r="T214" s="256"/>
      <c r="U214" s="256"/>
      <c r="X214" s="255"/>
      <c r="Y214" s="257"/>
      <c r="Z214" s="257"/>
      <c r="AA214" s="257"/>
      <c r="AB214" s="257"/>
      <c r="AC214" s="257"/>
      <c r="AD214" s="257"/>
      <c r="AE214" s="192"/>
    </row>
    <row r="215" spans="3:34" x14ac:dyDescent="0.3">
      <c r="C215" s="299"/>
      <c r="D215" s="299"/>
      <c r="E215" s="258"/>
      <c r="G215" s="298"/>
      <c r="L215" s="24"/>
      <c r="Q215" s="192"/>
      <c r="R215" s="255"/>
      <c r="T215" s="256"/>
      <c r="U215" s="256"/>
      <c r="X215" s="255"/>
      <c r="Y215" s="257"/>
      <c r="Z215" s="257"/>
      <c r="AA215" s="257"/>
      <c r="AB215" s="257"/>
      <c r="AC215" s="257"/>
      <c r="AD215" s="257"/>
      <c r="AE215" s="192"/>
    </row>
    <row r="216" spans="3:34" x14ac:dyDescent="0.3">
      <c r="C216" s="299"/>
      <c r="D216" s="299"/>
      <c r="E216" s="258"/>
      <c r="G216" s="298"/>
      <c r="L216" s="24"/>
      <c r="Q216" s="192"/>
      <c r="R216" s="255"/>
      <c r="T216" s="256"/>
      <c r="U216" s="256"/>
      <c r="X216" s="255"/>
      <c r="Y216" s="257"/>
      <c r="Z216" s="257"/>
      <c r="AA216" s="257"/>
      <c r="AB216" s="257"/>
      <c r="AC216" s="257"/>
      <c r="AD216" s="257"/>
      <c r="AE216" s="192"/>
    </row>
    <row r="217" spans="3:34" x14ac:dyDescent="0.3">
      <c r="C217" s="299"/>
      <c r="D217" s="299"/>
      <c r="E217" s="258"/>
      <c r="G217" s="298"/>
      <c r="L217" s="24"/>
      <c r="Q217" s="192"/>
      <c r="R217" s="255"/>
      <c r="T217" s="256"/>
      <c r="U217" s="256"/>
      <c r="X217" s="255"/>
      <c r="Y217" s="257"/>
      <c r="Z217" s="257"/>
      <c r="AA217" s="257"/>
      <c r="AB217" s="257"/>
      <c r="AC217" s="257"/>
      <c r="AD217" s="257"/>
      <c r="AE217" s="192"/>
    </row>
    <row r="218" spans="3:34" x14ac:dyDescent="0.3">
      <c r="C218" s="299"/>
      <c r="D218" s="299"/>
      <c r="E218" s="258"/>
      <c r="G218" s="298"/>
      <c r="L218" s="24"/>
      <c r="Q218" s="192"/>
      <c r="R218" s="255"/>
      <c r="T218" s="256"/>
      <c r="U218" s="256"/>
      <c r="X218" s="255"/>
      <c r="Y218" s="257"/>
      <c r="Z218" s="257"/>
      <c r="AA218" s="257"/>
      <c r="AB218" s="257"/>
      <c r="AC218" s="257"/>
      <c r="AD218" s="257"/>
      <c r="AE218" s="192"/>
    </row>
    <row r="219" spans="3:34" x14ac:dyDescent="0.3">
      <c r="C219" s="299"/>
      <c r="D219" s="299"/>
      <c r="E219" s="258"/>
      <c r="G219" s="298"/>
      <c r="L219" s="24"/>
      <c r="Q219" s="192"/>
      <c r="R219" s="255"/>
      <c r="T219" s="256"/>
      <c r="U219" s="256"/>
      <c r="X219" s="255"/>
      <c r="Y219" s="257"/>
      <c r="Z219" s="257"/>
      <c r="AA219" s="257"/>
      <c r="AB219" s="257"/>
      <c r="AC219" s="257"/>
      <c r="AD219" s="257"/>
      <c r="AE219" s="192"/>
    </row>
    <row r="220" spans="3:34" x14ac:dyDescent="0.3">
      <c r="C220" s="299"/>
      <c r="D220" s="299"/>
      <c r="E220" s="258"/>
      <c r="G220" s="298"/>
      <c r="L220" s="24"/>
      <c r="Q220" s="192"/>
      <c r="R220" s="255"/>
      <c r="T220" s="256"/>
      <c r="U220" s="256"/>
      <c r="X220" s="255"/>
      <c r="Y220" s="257"/>
      <c r="Z220" s="257"/>
      <c r="AA220" s="257"/>
      <c r="AB220" s="257"/>
      <c r="AC220" s="257"/>
      <c r="AD220" s="257"/>
      <c r="AE220" s="192"/>
    </row>
    <row r="221" spans="3:34" x14ac:dyDescent="0.3">
      <c r="C221" s="299"/>
      <c r="D221" s="299"/>
      <c r="E221" s="258"/>
      <c r="G221" s="298"/>
      <c r="L221" s="24"/>
      <c r="Q221" s="192"/>
      <c r="R221" s="255"/>
      <c r="T221" s="256"/>
      <c r="U221" s="256"/>
      <c r="X221" s="255"/>
      <c r="Y221" s="257"/>
      <c r="Z221" s="257"/>
      <c r="AA221" s="257"/>
      <c r="AB221" s="257"/>
      <c r="AC221" s="257"/>
      <c r="AD221" s="257"/>
      <c r="AE221" s="192"/>
    </row>
    <row r="222" spans="3:34" x14ac:dyDescent="0.3">
      <c r="C222" s="299"/>
      <c r="D222" s="299"/>
      <c r="E222" s="258"/>
      <c r="G222" s="298"/>
      <c r="L222" s="24"/>
      <c r="Q222" s="192"/>
      <c r="R222" s="255"/>
      <c r="T222" s="256"/>
      <c r="U222" s="256"/>
      <c r="X222" s="255"/>
      <c r="Y222" s="257"/>
      <c r="Z222" s="257"/>
      <c r="AA222" s="257"/>
      <c r="AB222" s="257"/>
      <c r="AC222" s="257"/>
      <c r="AD222" s="257"/>
      <c r="AE222" s="192"/>
    </row>
    <row r="223" spans="3:34" x14ac:dyDescent="0.3">
      <c r="C223" s="299"/>
      <c r="D223" s="299"/>
      <c r="E223" s="258"/>
      <c r="G223" s="298"/>
      <c r="L223" s="24"/>
      <c r="Q223" s="192"/>
      <c r="R223" s="255"/>
      <c r="T223" s="256"/>
      <c r="U223" s="256"/>
      <c r="X223" s="255"/>
      <c r="Y223" s="257"/>
      <c r="Z223" s="257"/>
      <c r="AA223" s="257"/>
      <c r="AB223" s="257"/>
      <c r="AC223" s="257"/>
      <c r="AD223" s="257"/>
      <c r="AE223" s="192"/>
    </row>
    <row r="224" spans="3:34" x14ac:dyDescent="0.3">
      <c r="C224" s="299"/>
      <c r="D224" s="299"/>
      <c r="E224" s="258"/>
      <c r="G224" s="298"/>
      <c r="L224" s="24"/>
      <c r="Q224" s="192"/>
      <c r="R224" s="255"/>
      <c r="T224" s="256"/>
      <c r="U224" s="256"/>
      <c r="X224" s="255"/>
      <c r="Y224" s="257"/>
      <c r="Z224" s="257"/>
      <c r="AA224" s="257"/>
      <c r="AB224" s="257"/>
      <c r="AC224" s="257"/>
      <c r="AD224" s="257"/>
      <c r="AE224" s="192"/>
    </row>
    <row r="225" spans="3:34" x14ac:dyDescent="0.3">
      <c r="C225" s="299"/>
      <c r="D225" s="299"/>
      <c r="E225" s="258"/>
      <c r="G225" s="298"/>
      <c r="L225" s="24"/>
      <c r="Q225" s="192"/>
      <c r="R225" s="255"/>
      <c r="T225" s="256"/>
      <c r="U225" s="256"/>
      <c r="X225" s="255"/>
      <c r="Y225" s="257"/>
      <c r="Z225" s="257"/>
      <c r="AA225" s="257"/>
      <c r="AB225" s="257"/>
      <c r="AC225" s="257"/>
      <c r="AD225" s="257"/>
      <c r="AE225" s="192"/>
    </row>
    <row r="226" spans="3:34" x14ac:dyDescent="0.3">
      <c r="C226" s="299"/>
      <c r="D226" s="299"/>
      <c r="E226" s="258"/>
      <c r="G226" s="298"/>
      <c r="L226" s="24"/>
      <c r="Q226" s="192"/>
      <c r="R226" s="255"/>
      <c r="T226" s="256"/>
      <c r="U226" s="256"/>
      <c r="X226" s="255"/>
      <c r="Y226" s="257"/>
      <c r="Z226" s="257"/>
      <c r="AA226" s="257"/>
      <c r="AB226" s="257"/>
      <c r="AC226" s="257"/>
      <c r="AD226" s="257"/>
      <c r="AE226" s="192"/>
    </row>
    <row r="227" spans="3:34" x14ac:dyDescent="0.3">
      <c r="C227" s="299"/>
      <c r="D227" s="299"/>
      <c r="E227" s="258"/>
      <c r="G227" s="298"/>
      <c r="L227" s="24"/>
      <c r="Q227" s="192"/>
      <c r="R227" s="255"/>
      <c r="T227" s="256"/>
      <c r="U227" s="256"/>
      <c r="X227" s="255"/>
      <c r="Y227" s="257"/>
      <c r="Z227" s="257"/>
      <c r="AA227" s="257"/>
      <c r="AB227" s="257"/>
      <c r="AC227" s="257"/>
      <c r="AD227" s="257"/>
      <c r="AE227" s="192"/>
    </row>
    <row r="228" spans="3:34" x14ac:dyDescent="0.3">
      <c r="C228" s="299"/>
      <c r="D228" s="299"/>
      <c r="E228" s="258"/>
      <c r="G228" s="298"/>
      <c r="L228" s="24"/>
      <c r="Q228" s="192"/>
      <c r="R228" s="255"/>
      <c r="S228" s="255"/>
      <c r="T228" s="256"/>
      <c r="U228" s="256"/>
      <c r="V228" s="256"/>
      <c r="W228" s="255"/>
      <c r="X228" s="255"/>
      <c r="Y228" s="257"/>
      <c r="Z228" s="257"/>
      <c r="AA228" s="257"/>
      <c r="AB228" s="257"/>
      <c r="AC228" s="257"/>
      <c r="AD228" s="257"/>
      <c r="AE228" s="192"/>
      <c r="AF228" s="192"/>
      <c r="AG228" s="192"/>
      <c r="AH228" s="192"/>
    </row>
    <row r="229" spans="3:34" x14ac:dyDescent="0.3">
      <c r="C229" s="299"/>
      <c r="D229" s="299"/>
      <c r="E229" s="258"/>
      <c r="G229" s="298"/>
      <c r="L229" s="24"/>
      <c r="Q229" s="192"/>
      <c r="R229" s="255"/>
      <c r="S229" s="255"/>
      <c r="T229" s="256"/>
      <c r="U229" s="256"/>
      <c r="V229" s="256"/>
      <c r="W229" s="255"/>
      <c r="X229" s="255"/>
      <c r="Y229" s="257"/>
      <c r="Z229" s="257"/>
      <c r="AA229" s="257"/>
      <c r="AB229" s="257"/>
      <c r="AC229" s="257"/>
      <c r="AD229" s="257"/>
      <c r="AE229" s="192"/>
      <c r="AF229" s="192"/>
      <c r="AG229" s="192"/>
      <c r="AH229" s="192"/>
    </row>
    <row r="230" spans="3:34" x14ac:dyDescent="0.3">
      <c r="C230" s="299"/>
      <c r="D230" s="299"/>
      <c r="E230" s="258"/>
      <c r="G230" s="298"/>
      <c r="L230" s="24"/>
      <c r="Q230" s="192"/>
      <c r="R230" s="255"/>
      <c r="S230" s="255"/>
      <c r="T230" s="256"/>
      <c r="U230" s="256"/>
      <c r="V230" s="256"/>
      <c r="W230" s="255"/>
      <c r="X230" s="255"/>
      <c r="Y230" s="257"/>
      <c r="Z230" s="257"/>
      <c r="AA230" s="257"/>
      <c r="AB230" s="257"/>
      <c r="AC230" s="257"/>
      <c r="AD230" s="257"/>
      <c r="AE230" s="192"/>
      <c r="AF230" s="192"/>
      <c r="AG230" s="192"/>
      <c r="AH230" s="192"/>
    </row>
    <row r="231" spans="3:34" x14ac:dyDescent="0.3">
      <c r="C231" s="299"/>
      <c r="D231" s="299"/>
      <c r="E231" s="258"/>
      <c r="G231" s="298"/>
      <c r="L231" s="24"/>
      <c r="Q231" s="192"/>
      <c r="R231" s="255"/>
      <c r="T231" s="256"/>
      <c r="U231" s="256"/>
      <c r="X231" s="255"/>
      <c r="Y231" s="257"/>
      <c r="Z231" s="257"/>
      <c r="AA231" s="257"/>
      <c r="AB231" s="257"/>
      <c r="AC231" s="257"/>
      <c r="AD231" s="257"/>
      <c r="AE231" s="192"/>
    </row>
    <row r="232" spans="3:34" x14ac:dyDescent="0.3">
      <c r="C232" s="299"/>
      <c r="D232" s="299"/>
      <c r="E232" s="258"/>
      <c r="G232" s="298"/>
      <c r="L232" s="24"/>
      <c r="Q232" s="192"/>
      <c r="R232" s="255"/>
      <c r="T232" s="256"/>
      <c r="U232" s="256"/>
      <c r="X232" s="255"/>
      <c r="Y232" s="257"/>
      <c r="Z232" s="257"/>
      <c r="AA232" s="257"/>
      <c r="AB232" s="257"/>
      <c r="AC232" s="257"/>
      <c r="AD232" s="257"/>
      <c r="AE232" s="192"/>
    </row>
    <row r="233" spans="3:34" x14ac:dyDescent="0.3">
      <c r="C233" s="299"/>
      <c r="D233" s="299"/>
      <c r="E233" s="258"/>
      <c r="G233" s="298"/>
      <c r="L233" s="24"/>
      <c r="Q233" s="192"/>
      <c r="R233" s="255"/>
      <c r="T233" s="256"/>
      <c r="U233" s="256"/>
      <c r="X233" s="255"/>
      <c r="Y233" s="257"/>
      <c r="Z233" s="257"/>
      <c r="AA233" s="257"/>
      <c r="AB233" s="257"/>
      <c r="AC233" s="257"/>
      <c r="AD233" s="257"/>
      <c r="AE233" s="192"/>
    </row>
    <row r="234" spans="3:34" x14ac:dyDescent="0.3">
      <c r="C234" s="299"/>
      <c r="D234" s="299"/>
      <c r="E234" s="258"/>
      <c r="G234" s="298"/>
      <c r="L234" s="24"/>
      <c r="Q234" s="192"/>
      <c r="R234" s="255"/>
      <c r="T234" s="256"/>
      <c r="U234" s="256"/>
      <c r="X234" s="255"/>
      <c r="Y234" s="257"/>
      <c r="Z234" s="257"/>
      <c r="AA234" s="257"/>
      <c r="AB234" s="257"/>
      <c r="AC234" s="257"/>
      <c r="AD234" s="257"/>
      <c r="AE234" s="192"/>
    </row>
    <row r="235" spans="3:34" x14ac:dyDescent="0.3">
      <c r="C235" s="299"/>
      <c r="D235" s="299"/>
      <c r="E235" s="258"/>
      <c r="G235" s="298"/>
      <c r="L235" s="24"/>
      <c r="Q235" s="192"/>
      <c r="R235" s="255"/>
      <c r="T235" s="256"/>
      <c r="U235" s="256"/>
      <c r="X235" s="255"/>
      <c r="Y235" s="257"/>
      <c r="Z235" s="257"/>
      <c r="AA235" s="257"/>
      <c r="AB235" s="257"/>
      <c r="AC235" s="257"/>
      <c r="AD235" s="257"/>
      <c r="AE235" s="192"/>
    </row>
    <row r="236" spans="3:34" x14ac:dyDescent="0.3">
      <c r="C236" s="299"/>
      <c r="D236" s="299"/>
      <c r="E236" s="258"/>
      <c r="G236" s="298"/>
      <c r="L236" s="24"/>
      <c r="Q236" s="192"/>
      <c r="R236" s="255"/>
      <c r="T236" s="256"/>
      <c r="U236" s="256"/>
      <c r="X236" s="255"/>
      <c r="Y236" s="257"/>
      <c r="Z236" s="257"/>
      <c r="AA236" s="257"/>
      <c r="AB236" s="257"/>
      <c r="AC236" s="257"/>
      <c r="AD236" s="257"/>
      <c r="AE236" s="192"/>
    </row>
    <row r="237" spans="3:34" x14ac:dyDescent="0.3">
      <c r="C237" s="299"/>
      <c r="D237" s="299"/>
      <c r="E237" s="258"/>
      <c r="G237" s="298"/>
      <c r="L237" s="24"/>
      <c r="Q237" s="192"/>
      <c r="R237" s="255"/>
      <c r="T237" s="256"/>
      <c r="U237" s="256"/>
      <c r="X237" s="255"/>
      <c r="Y237" s="257"/>
      <c r="Z237" s="257"/>
      <c r="AA237" s="257"/>
      <c r="AB237" s="257"/>
      <c r="AC237" s="257"/>
      <c r="AD237" s="257"/>
      <c r="AE237" s="192"/>
    </row>
    <row r="238" spans="3:34" x14ac:dyDescent="0.3">
      <c r="C238" s="299"/>
      <c r="D238" s="299"/>
      <c r="E238" s="258"/>
      <c r="G238" s="298"/>
      <c r="L238" s="24"/>
      <c r="Q238" s="192"/>
      <c r="R238" s="255"/>
      <c r="T238" s="256"/>
      <c r="U238" s="256"/>
      <c r="X238" s="255"/>
      <c r="Y238" s="257"/>
      <c r="Z238" s="257"/>
      <c r="AA238" s="257"/>
      <c r="AB238" s="257"/>
      <c r="AC238" s="257"/>
      <c r="AD238" s="257"/>
      <c r="AE238" s="192"/>
    </row>
    <row r="239" spans="3:34" x14ac:dyDescent="0.3">
      <c r="C239" s="299"/>
      <c r="D239" s="299"/>
      <c r="E239" s="258"/>
      <c r="G239" s="298"/>
      <c r="L239" s="24"/>
      <c r="Q239" s="192"/>
      <c r="R239" s="255"/>
      <c r="T239" s="256"/>
      <c r="U239" s="256"/>
      <c r="X239" s="255"/>
      <c r="Y239" s="257"/>
      <c r="Z239" s="257"/>
      <c r="AA239" s="257"/>
      <c r="AB239" s="257"/>
      <c r="AC239" s="257"/>
      <c r="AD239" s="257"/>
      <c r="AE239" s="192"/>
    </row>
    <row r="240" spans="3:34" x14ac:dyDescent="0.3">
      <c r="C240" s="299"/>
      <c r="D240" s="299"/>
      <c r="E240" s="258"/>
      <c r="G240" s="298"/>
      <c r="L240" s="24"/>
      <c r="Q240" s="192"/>
      <c r="R240" s="255"/>
      <c r="T240" s="256"/>
      <c r="U240" s="256"/>
      <c r="X240" s="255"/>
      <c r="Y240" s="257"/>
      <c r="Z240" s="257"/>
      <c r="AA240" s="257"/>
      <c r="AB240" s="257"/>
      <c r="AC240" s="257"/>
      <c r="AD240" s="257"/>
      <c r="AE240" s="192"/>
    </row>
    <row r="241" spans="3:34" x14ac:dyDescent="0.3">
      <c r="C241" s="299"/>
      <c r="D241" s="299"/>
      <c r="E241" s="258"/>
      <c r="G241" s="298"/>
      <c r="L241" s="24"/>
      <c r="Q241" s="192"/>
      <c r="R241" s="255"/>
      <c r="T241" s="256"/>
      <c r="U241" s="256"/>
      <c r="X241" s="255"/>
      <c r="Y241" s="257"/>
      <c r="Z241" s="257"/>
      <c r="AA241" s="257"/>
      <c r="AB241" s="257"/>
      <c r="AC241" s="257"/>
      <c r="AD241" s="257"/>
      <c r="AE241" s="192"/>
    </row>
    <row r="242" spans="3:34" x14ac:dyDescent="0.3">
      <c r="C242" s="299"/>
      <c r="D242" s="299"/>
      <c r="E242" s="258"/>
      <c r="G242" s="298"/>
      <c r="L242" s="24"/>
      <c r="Q242" s="192"/>
      <c r="R242" s="255"/>
      <c r="T242" s="256"/>
      <c r="U242" s="256"/>
      <c r="X242" s="255"/>
      <c r="Y242" s="257"/>
      <c r="Z242" s="257"/>
      <c r="AA242" s="257"/>
      <c r="AB242" s="257"/>
      <c r="AC242" s="257"/>
      <c r="AD242" s="257"/>
      <c r="AE242" s="192"/>
    </row>
    <row r="243" spans="3:34" x14ac:dyDescent="0.3">
      <c r="C243" s="299"/>
      <c r="D243" s="299"/>
      <c r="E243" s="258"/>
      <c r="G243" s="298"/>
      <c r="L243" s="24"/>
      <c r="Q243" s="192"/>
      <c r="R243" s="255"/>
      <c r="T243" s="256"/>
      <c r="U243" s="256"/>
      <c r="X243" s="255"/>
      <c r="Y243" s="257"/>
      <c r="Z243" s="257"/>
      <c r="AA243" s="257"/>
      <c r="AB243" s="257"/>
      <c r="AC243" s="257"/>
      <c r="AD243" s="257"/>
      <c r="AE243" s="192"/>
    </row>
    <row r="244" spans="3:34" x14ac:dyDescent="0.3">
      <c r="C244" s="299"/>
      <c r="D244" s="299"/>
      <c r="E244" s="258"/>
      <c r="G244" s="298"/>
      <c r="L244" s="24"/>
      <c r="Q244" s="192"/>
      <c r="R244" s="255"/>
      <c r="T244" s="256"/>
      <c r="U244" s="256"/>
      <c r="X244" s="255"/>
      <c r="Y244" s="257"/>
      <c r="Z244" s="257"/>
      <c r="AA244" s="257"/>
      <c r="AB244" s="257"/>
      <c r="AC244" s="257"/>
      <c r="AD244" s="257"/>
      <c r="AE244" s="192"/>
    </row>
    <row r="245" spans="3:34" x14ac:dyDescent="0.3">
      <c r="C245" s="299"/>
      <c r="D245" s="299"/>
      <c r="E245" s="258"/>
      <c r="G245" s="298"/>
      <c r="L245" s="24"/>
      <c r="Q245" s="192"/>
      <c r="R245" s="255"/>
      <c r="S245" s="255"/>
      <c r="T245" s="256"/>
      <c r="U245" s="256"/>
      <c r="V245" s="256"/>
      <c r="W245" s="255"/>
      <c r="X245" s="255"/>
      <c r="Y245" s="257"/>
      <c r="Z245" s="257"/>
      <c r="AA245" s="257"/>
      <c r="AB245" s="257"/>
      <c r="AC245" s="257"/>
      <c r="AD245" s="257"/>
      <c r="AE245" s="192"/>
      <c r="AF245" s="192"/>
      <c r="AG245" s="192"/>
      <c r="AH245" s="192"/>
    </row>
    <row r="246" spans="3:34" x14ac:dyDescent="0.3">
      <c r="C246" s="299"/>
      <c r="D246" s="299"/>
      <c r="E246" s="258"/>
      <c r="G246" s="298"/>
      <c r="L246" s="24"/>
      <c r="Q246" s="192"/>
      <c r="R246" s="255"/>
      <c r="S246" s="255"/>
      <c r="T246" s="256"/>
      <c r="U246" s="256"/>
      <c r="V246" s="256"/>
      <c r="W246" s="255"/>
      <c r="X246" s="255"/>
      <c r="Y246" s="257"/>
      <c r="Z246" s="257"/>
      <c r="AA246" s="257"/>
      <c r="AB246" s="257"/>
      <c r="AC246" s="257"/>
      <c r="AD246" s="257"/>
      <c r="AE246" s="192"/>
      <c r="AF246" s="192"/>
      <c r="AG246" s="192"/>
      <c r="AH246" s="192"/>
    </row>
    <row r="247" spans="3:34" x14ac:dyDescent="0.3">
      <c r="C247" s="299"/>
      <c r="D247" s="299"/>
      <c r="E247" s="258"/>
      <c r="G247" s="298"/>
      <c r="L247" s="24"/>
      <c r="Q247" s="192"/>
      <c r="R247" s="255"/>
      <c r="S247" s="255"/>
      <c r="T247" s="256"/>
      <c r="U247" s="256"/>
      <c r="V247" s="256"/>
      <c r="W247" s="255"/>
      <c r="X247" s="255"/>
      <c r="Y247" s="257"/>
      <c r="Z247" s="257"/>
      <c r="AA247" s="257"/>
      <c r="AB247" s="257"/>
      <c r="AC247" s="257"/>
      <c r="AD247" s="257"/>
      <c r="AE247" s="192"/>
      <c r="AF247" s="192"/>
      <c r="AG247" s="192"/>
      <c r="AH247" s="192"/>
    </row>
    <row r="248" spans="3:34" x14ac:dyDescent="0.3">
      <c r="C248" s="299"/>
      <c r="D248" s="299"/>
      <c r="E248" s="258"/>
      <c r="G248" s="298"/>
      <c r="L248" s="24"/>
      <c r="Q248" s="192"/>
      <c r="R248" s="255"/>
      <c r="T248" s="256"/>
      <c r="U248" s="256"/>
      <c r="X248" s="255"/>
      <c r="Y248" s="257"/>
      <c r="Z248" s="257"/>
      <c r="AA248" s="257"/>
      <c r="AB248" s="257"/>
      <c r="AC248" s="257"/>
      <c r="AD248" s="257"/>
      <c r="AE248" s="192"/>
    </row>
    <row r="249" spans="3:34" x14ac:dyDescent="0.3">
      <c r="C249" s="299"/>
      <c r="D249" s="299"/>
      <c r="E249" s="258"/>
      <c r="G249" s="298"/>
      <c r="L249" s="24"/>
      <c r="Q249" s="192"/>
      <c r="R249" s="255"/>
      <c r="T249" s="256"/>
      <c r="U249" s="256"/>
      <c r="X249" s="255"/>
      <c r="Y249" s="257"/>
      <c r="Z249" s="257"/>
      <c r="AA249" s="257"/>
      <c r="AB249" s="257"/>
      <c r="AC249" s="257"/>
      <c r="AD249" s="257"/>
      <c r="AE249" s="192"/>
    </row>
    <row r="250" spans="3:34" x14ac:dyDescent="0.3">
      <c r="C250" s="299"/>
      <c r="D250" s="299"/>
      <c r="E250" s="258"/>
      <c r="G250" s="298"/>
      <c r="L250" s="24"/>
      <c r="Q250" s="192"/>
      <c r="R250" s="255"/>
      <c r="T250" s="256"/>
      <c r="U250" s="256"/>
      <c r="X250" s="255"/>
      <c r="Y250" s="257"/>
      <c r="Z250" s="257"/>
      <c r="AA250" s="257"/>
      <c r="AB250" s="257"/>
      <c r="AC250" s="257"/>
      <c r="AD250" s="257"/>
      <c r="AE250" s="192"/>
    </row>
    <row r="251" spans="3:34" x14ac:dyDescent="0.3">
      <c r="C251" s="299"/>
      <c r="D251" s="299"/>
      <c r="E251" s="258"/>
      <c r="G251" s="298"/>
      <c r="L251" s="24"/>
      <c r="Q251" s="192"/>
      <c r="R251" s="255"/>
      <c r="T251" s="256"/>
      <c r="U251" s="256"/>
      <c r="X251" s="255"/>
      <c r="Y251" s="257"/>
      <c r="Z251" s="257"/>
      <c r="AA251" s="257"/>
      <c r="AB251" s="257"/>
      <c r="AC251" s="257"/>
      <c r="AD251" s="257"/>
      <c r="AE251" s="192"/>
    </row>
    <row r="252" spans="3:34" x14ac:dyDescent="0.3">
      <c r="C252" s="299"/>
      <c r="D252" s="299"/>
      <c r="E252" s="258"/>
      <c r="G252" s="298"/>
      <c r="L252" s="24"/>
      <c r="Q252" s="192"/>
      <c r="R252" s="255"/>
      <c r="T252" s="256"/>
      <c r="U252" s="256"/>
      <c r="X252" s="255"/>
      <c r="Y252" s="257"/>
      <c r="Z252" s="257"/>
      <c r="AA252" s="257"/>
      <c r="AB252" s="257"/>
      <c r="AC252" s="257"/>
      <c r="AD252" s="257"/>
      <c r="AE252" s="192"/>
    </row>
    <row r="253" spans="3:34" x14ac:dyDescent="0.3">
      <c r="C253" s="299"/>
      <c r="D253" s="299"/>
      <c r="E253" s="258"/>
      <c r="G253" s="298"/>
      <c r="L253" s="24"/>
      <c r="Q253" s="192"/>
      <c r="R253" s="255"/>
      <c r="T253" s="256"/>
      <c r="U253" s="256"/>
      <c r="X253" s="255"/>
      <c r="Y253" s="257"/>
      <c r="Z253" s="257"/>
      <c r="AA253" s="257"/>
      <c r="AB253" s="257"/>
      <c r="AC253" s="257"/>
      <c r="AD253" s="257"/>
      <c r="AE253" s="192"/>
    </row>
    <row r="254" spans="3:34" x14ac:dyDescent="0.3">
      <c r="C254" s="299"/>
      <c r="D254" s="299"/>
      <c r="E254" s="258"/>
      <c r="G254" s="298"/>
      <c r="L254" s="24"/>
      <c r="Q254" s="192"/>
      <c r="R254" s="255"/>
      <c r="T254" s="256"/>
      <c r="U254" s="256"/>
      <c r="X254" s="255"/>
      <c r="Y254" s="257"/>
      <c r="Z254" s="257"/>
      <c r="AA254" s="257"/>
      <c r="AB254" s="257"/>
      <c r="AC254" s="257"/>
      <c r="AD254" s="257"/>
      <c r="AE254" s="192"/>
    </row>
    <row r="255" spans="3:34" x14ac:dyDescent="0.3">
      <c r="C255" s="299"/>
      <c r="D255" s="299"/>
      <c r="E255" s="258"/>
      <c r="G255" s="298"/>
      <c r="L255" s="24"/>
      <c r="Q255" s="192"/>
      <c r="R255" s="255"/>
      <c r="T255" s="256"/>
      <c r="U255" s="256"/>
      <c r="X255" s="255"/>
      <c r="Y255" s="257"/>
      <c r="Z255" s="257"/>
      <c r="AA255" s="257"/>
      <c r="AB255" s="257"/>
      <c r="AC255" s="257"/>
      <c r="AD255" s="257"/>
      <c r="AE255" s="192"/>
    </row>
    <row r="256" spans="3:34" x14ac:dyDescent="0.3">
      <c r="C256" s="299"/>
      <c r="D256" s="299"/>
      <c r="E256" s="258"/>
      <c r="G256" s="298"/>
      <c r="L256" s="24"/>
      <c r="Q256" s="192"/>
      <c r="R256" s="255"/>
      <c r="T256" s="256"/>
      <c r="U256" s="256"/>
      <c r="X256" s="255"/>
      <c r="Y256" s="257"/>
      <c r="Z256" s="257"/>
      <c r="AA256" s="257"/>
      <c r="AB256" s="257"/>
      <c r="AC256" s="257"/>
      <c r="AD256" s="257"/>
      <c r="AE256" s="192"/>
    </row>
    <row r="257" spans="3:34" x14ac:dyDescent="0.3">
      <c r="C257" s="299"/>
      <c r="D257" s="299"/>
      <c r="E257" s="258"/>
      <c r="G257" s="298"/>
      <c r="L257" s="24"/>
      <c r="Q257" s="192"/>
      <c r="R257" s="255"/>
      <c r="T257" s="256"/>
      <c r="U257" s="256"/>
      <c r="X257" s="255"/>
      <c r="Y257" s="257"/>
      <c r="Z257" s="257"/>
      <c r="AA257" s="257"/>
      <c r="AB257" s="257"/>
      <c r="AC257" s="257"/>
      <c r="AD257" s="257"/>
      <c r="AE257" s="192"/>
    </row>
    <row r="258" spans="3:34" x14ac:dyDescent="0.3">
      <c r="C258" s="299"/>
      <c r="D258" s="299"/>
      <c r="E258" s="258"/>
      <c r="G258" s="298"/>
      <c r="L258" s="24"/>
      <c r="Q258" s="192"/>
      <c r="R258" s="255"/>
      <c r="T258" s="256"/>
      <c r="U258" s="256"/>
      <c r="X258" s="255"/>
      <c r="Y258" s="257"/>
      <c r="Z258" s="257"/>
      <c r="AA258" s="257"/>
      <c r="AB258" s="257"/>
      <c r="AC258" s="257"/>
      <c r="AD258" s="257"/>
      <c r="AE258" s="192"/>
    </row>
    <row r="259" spans="3:34" x14ac:dyDescent="0.3">
      <c r="C259" s="299"/>
      <c r="D259" s="299"/>
      <c r="E259" s="258"/>
      <c r="G259" s="298"/>
      <c r="L259" s="24"/>
      <c r="Q259" s="192"/>
      <c r="R259" s="255"/>
      <c r="T259" s="256"/>
      <c r="U259" s="256"/>
      <c r="X259" s="255"/>
      <c r="Y259" s="257"/>
      <c r="Z259" s="257"/>
      <c r="AA259" s="257"/>
      <c r="AB259" s="257"/>
      <c r="AC259" s="257"/>
      <c r="AD259" s="257"/>
      <c r="AE259" s="192"/>
    </row>
    <row r="260" spans="3:34" x14ac:dyDescent="0.3">
      <c r="C260" s="299"/>
      <c r="D260" s="299"/>
      <c r="E260" s="258"/>
      <c r="G260" s="298"/>
      <c r="L260" s="24"/>
      <c r="Q260" s="192"/>
      <c r="R260" s="255"/>
      <c r="T260" s="256"/>
      <c r="U260" s="256"/>
      <c r="X260" s="255"/>
      <c r="Y260" s="257"/>
      <c r="Z260" s="257"/>
      <c r="AA260" s="257"/>
      <c r="AB260" s="257"/>
      <c r="AC260" s="257"/>
      <c r="AD260" s="257"/>
      <c r="AE260" s="192"/>
    </row>
    <row r="261" spans="3:34" x14ac:dyDescent="0.3">
      <c r="C261" s="299"/>
      <c r="D261" s="299"/>
      <c r="E261" s="258"/>
      <c r="G261" s="298"/>
      <c r="L261" s="24"/>
      <c r="Q261" s="192"/>
      <c r="R261" s="255"/>
      <c r="T261" s="256"/>
      <c r="U261" s="256"/>
      <c r="X261" s="255"/>
      <c r="Y261" s="257"/>
      <c r="Z261" s="257"/>
      <c r="AA261" s="257"/>
      <c r="AB261" s="257"/>
      <c r="AC261" s="257"/>
      <c r="AD261" s="257"/>
      <c r="AE261" s="192"/>
    </row>
    <row r="262" spans="3:34" x14ac:dyDescent="0.3">
      <c r="C262" s="299"/>
      <c r="D262" s="299"/>
      <c r="E262" s="258"/>
      <c r="G262" s="298"/>
      <c r="L262" s="24"/>
      <c r="Q262" s="192"/>
      <c r="R262" s="255"/>
      <c r="S262" s="255"/>
      <c r="T262" s="256"/>
      <c r="U262" s="256"/>
      <c r="V262" s="256"/>
      <c r="W262" s="255"/>
      <c r="X262" s="255"/>
      <c r="Y262" s="257"/>
      <c r="Z262" s="257"/>
      <c r="AA262" s="257"/>
      <c r="AB262" s="257"/>
      <c r="AC262" s="257"/>
      <c r="AD262" s="257"/>
      <c r="AE262" s="192"/>
      <c r="AF262" s="192"/>
      <c r="AG262" s="192"/>
      <c r="AH262" s="192"/>
    </row>
    <row r="263" spans="3:34" x14ac:dyDescent="0.3">
      <c r="C263" s="299"/>
      <c r="D263" s="299"/>
      <c r="E263" s="258"/>
      <c r="G263" s="298"/>
      <c r="L263" s="24"/>
      <c r="Q263" s="192"/>
      <c r="R263" s="255"/>
      <c r="S263" s="255"/>
      <c r="T263" s="256"/>
      <c r="U263" s="256"/>
      <c r="V263" s="256"/>
      <c r="W263" s="255"/>
      <c r="X263" s="255"/>
      <c r="Y263" s="257"/>
      <c r="Z263" s="257"/>
      <c r="AA263" s="257"/>
      <c r="AB263" s="257"/>
      <c r="AC263" s="257"/>
      <c r="AD263" s="257"/>
      <c r="AE263" s="192"/>
      <c r="AF263" s="192"/>
      <c r="AG263" s="192"/>
      <c r="AH263" s="192"/>
    </row>
    <row r="264" spans="3:34" x14ac:dyDescent="0.3">
      <c r="C264" s="299"/>
      <c r="D264" s="299"/>
      <c r="E264" s="258"/>
      <c r="G264" s="298"/>
      <c r="L264" s="24"/>
      <c r="Q264" s="192"/>
      <c r="R264" s="255"/>
      <c r="S264" s="255"/>
      <c r="T264" s="256"/>
      <c r="U264" s="256"/>
      <c r="V264" s="256"/>
      <c r="W264" s="255"/>
      <c r="X264" s="255"/>
      <c r="Y264" s="257"/>
      <c r="Z264" s="257"/>
      <c r="AA264" s="257"/>
      <c r="AB264" s="257"/>
      <c r="AC264" s="257"/>
      <c r="AD264" s="257"/>
      <c r="AE264" s="192"/>
      <c r="AF264" s="192"/>
      <c r="AG264" s="192"/>
      <c r="AH264" s="192"/>
    </row>
    <row r="265" spans="3:34" x14ac:dyDescent="0.3">
      <c r="C265" s="299"/>
      <c r="D265" s="299"/>
      <c r="E265" s="258"/>
      <c r="G265" s="298"/>
      <c r="L265" s="24"/>
      <c r="Q265" s="192"/>
      <c r="R265" s="255"/>
      <c r="T265" s="256"/>
      <c r="U265" s="256"/>
      <c r="X265" s="255"/>
      <c r="Y265" s="257"/>
      <c r="Z265" s="257"/>
      <c r="AA265" s="257"/>
      <c r="AB265" s="257"/>
      <c r="AC265" s="257"/>
      <c r="AD265" s="257"/>
      <c r="AE265" s="192"/>
    </row>
    <row r="266" spans="3:34" x14ac:dyDescent="0.3">
      <c r="C266" s="299"/>
      <c r="D266" s="299"/>
      <c r="E266" s="258"/>
      <c r="G266" s="298"/>
      <c r="L266" s="24"/>
      <c r="Q266" s="192"/>
      <c r="R266" s="255"/>
      <c r="T266" s="256"/>
      <c r="U266" s="256"/>
      <c r="X266" s="255"/>
      <c r="Y266" s="257"/>
      <c r="Z266" s="257"/>
      <c r="AA266" s="257"/>
      <c r="AB266" s="257"/>
      <c r="AC266" s="257"/>
      <c r="AD266" s="257"/>
      <c r="AE266" s="192"/>
    </row>
    <row r="267" spans="3:34" x14ac:dyDescent="0.3">
      <c r="C267" s="299"/>
      <c r="D267" s="299"/>
      <c r="E267" s="258"/>
      <c r="G267" s="298"/>
      <c r="L267" s="24"/>
      <c r="Q267" s="192"/>
      <c r="R267" s="255"/>
      <c r="T267" s="256"/>
      <c r="U267" s="256"/>
      <c r="X267" s="255"/>
      <c r="Y267" s="257"/>
      <c r="Z267" s="257"/>
      <c r="AA267" s="257"/>
      <c r="AB267" s="257"/>
      <c r="AC267" s="257"/>
      <c r="AD267" s="257"/>
      <c r="AE267" s="192"/>
    </row>
    <row r="268" spans="3:34" x14ac:dyDescent="0.3">
      <c r="C268" s="299"/>
      <c r="D268" s="299"/>
      <c r="E268" s="258"/>
      <c r="G268" s="298"/>
      <c r="L268" s="24"/>
      <c r="Q268" s="192"/>
      <c r="R268" s="255"/>
      <c r="T268" s="256"/>
      <c r="U268" s="256"/>
      <c r="X268" s="255"/>
      <c r="Y268" s="257"/>
      <c r="Z268" s="257"/>
      <c r="AA268" s="257"/>
      <c r="AB268" s="257"/>
      <c r="AC268" s="257"/>
      <c r="AD268" s="257"/>
      <c r="AE268" s="192"/>
    </row>
    <row r="269" spans="3:34" x14ac:dyDescent="0.3">
      <c r="C269" s="299"/>
      <c r="D269" s="299"/>
      <c r="E269" s="258"/>
      <c r="G269" s="298"/>
      <c r="L269" s="24"/>
      <c r="Q269" s="192"/>
      <c r="R269" s="255"/>
      <c r="T269" s="256"/>
      <c r="U269" s="256"/>
      <c r="X269" s="255"/>
      <c r="Y269" s="257"/>
      <c r="Z269" s="257"/>
      <c r="AA269" s="257"/>
      <c r="AB269" s="257"/>
      <c r="AC269" s="257"/>
      <c r="AD269" s="257"/>
      <c r="AE269" s="192"/>
    </row>
    <row r="270" spans="3:34" x14ac:dyDescent="0.3">
      <c r="C270" s="299"/>
      <c r="D270" s="299"/>
      <c r="E270" s="258"/>
      <c r="G270" s="298"/>
      <c r="L270" s="24"/>
      <c r="Q270" s="192"/>
      <c r="R270" s="255"/>
      <c r="T270" s="256"/>
      <c r="U270" s="256"/>
      <c r="X270" s="255"/>
      <c r="Y270" s="257"/>
      <c r="Z270" s="257"/>
      <c r="AA270" s="257"/>
      <c r="AB270" s="257"/>
      <c r="AC270" s="257"/>
      <c r="AD270" s="257"/>
      <c r="AE270" s="192"/>
    </row>
    <row r="271" spans="3:34" x14ac:dyDescent="0.3">
      <c r="C271" s="299"/>
      <c r="D271" s="299"/>
      <c r="E271" s="258"/>
      <c r="G271" s="298"/>
      <c r="L271" s="24"/>
      <c r="Q271" s="192"/>
      <c r="R271" s="255"/>
      <c r="T271" s="256"/>
      <c r="U271" s="256"/>
      <c r="X271" s="255"/>
      <c r="Y271" s="257"/>
      <c r="Z271" s="257"/>
      <c r="AA271" s="257"/>
      <c r="AB271" s="257"/>
      <c r="AC271" s="257"/>
      <c r="AD271" s="257"/>
      <c r="AE271" s="192"/>
    </row>
    <row r="272" spans="3:34" x14ac:dyDescent="0.3">
      <c r="C272" s="299"/>
      <c r="D272" s="299"/>
      <c r="E272" s="258"/>
      <c r="G272" s="298"/>
      <c r="L272" s="24"/>
      <c r="Q272" s="192"/>
      <c r="R272" s="255"/>
      <c r="T272" s="256"/>
      <c r="U272" s="256"/>
      <c r="X272" s="255"/>
      <c r="Y272" s="257"/>
      <c r="Z272" s="257"/>
      <c r="AA272" s="257"/>
      <c r="AB272" s="257"/>
      <c r="AC272" s="257"/>
      <c r="AD272" s="257"/>
      <c r="AE272" s="192"/>
    </row>
    <row r="273" spans="3:34" x14ac:dyDescent="0.3">
      <c r="C273" s="299"/>
      <c r="D273" s="299"/>
      <c r="E273" s="258"/>
      <c r="G273" s="298"/>
      <c r="L273" s="24"/>
      <c r="Q273" s="192"/>
      <c r="R273" s="255"/>
      <c r="T273" s="256"/>
      <c r="U273" s="256"/>
      <c r="X273" s="255"/>
      <c r="Y273" s="257"/>
      <c r="Z273" s="257"/>
      <c r="AA273" s="257"/>
      <c r="AB273" s="257"/>
      <c r="AC273" s="257"/>
      <c r="AD273" s="257"/>
      <c r="AE273" s="192"/>
    </row>
    <row r="274" spans="3:34" x14ac:dyDescent="0.3">
      <c r="C274" s="299"/>
      <c r="D274" s="299"/>
      <c r="E274" s="258"/>
      <c r="G274" s="298"/>
      <c r="L274" s="24"/>
      <c r="Q274" s="192"/>
      <c r="R274" s="255"/>
      <c r="T274" s="256"/>
      <c r="U274" s="256"/>
      <c r="X274" s="255"/>
      <c r="Y274" s="257"/>
      <c r="Z274" s="257"/>
      <c r="AA274" s="257"/>
      <c r="AB274" s="257"/>
      <c r="AC274" s="257"/>
      <c r="AD274" s="257"/>
      <c r="AE274" s="192"/>
    </row>
    <row r="275" spans="3:34" x14ac:dyDescent="0.3">
      <c r="C275" s="299"/>
      <c r="D275" s="299"/>
      <c r="E275" s="258"/>
      <c r="G275" s="298"/>
      <c r="L275" s="24"/>
      <c r="Q275" s="192"/>
      <c r="R275" s="255"/>
      <c r="T275" s="256"/>
      <c r="U275" s="256"/>
      <c r="X275" s="255"/>
      <c r="Y275" s="257"/>
      <c r="Z275" s="257"/>
      <c r="AA275" s="257"/>
      <c r="AB275" s="257"/>
      <c r="AC275" s="257"/>
      <c r="AD275" s="257"/>
      <c r="AE275" s="192"/>
    </row>
    <row r="276" spans="3:34" x14ac:dyDescent="0.3">
      <c r="C276" s="299"/>
      <c r="D276" s="299"/>
      <c r="E276" s="258"/>
      <c r="G276" s="298"/>
      <c r="L276" s="24"/>
      <c r="Q276" s="192"/>
      <c r="R276" s="255"/>
      <c r="T276" s="256"/>
      <c r="U276" s="256"/>
      <c r="X276" s="255"/>
      <c r="Y276" s="257"/>
      <c r="Z276" s="257"/>
      <c r="AA276" s="257"/>
      <c r="AB276" s="257"/>
      <c r="AC276" s="257"/>
      <c r="AD276" s="257"/>
      <c r="AE276" s="192"/>
    </row>
    <row r="277" spans="3:34" x14ac:dyDescent="0.3">
      <c r="C277" s="299"/>
      <c r="D277" s="299"/>
      <c r="E277" s="258"/>
      <c r="G277" s="298"/>
      <c r="L277" s="24"/>
      <c r="Q277" s="192"/>
      <c r="R277" s="255"/>
      <c r="T277" s="256"/>
      <c r="U277" s="256"/>
      <c r="X277" s="255"/>
      <c r="Y277" s="257"/>
      <c r="Z277" s="257"/>
      <c r="AA277" s="257"/>
      <c r="AB277" s="257"/>
      <c r="AC277" s="257"/>
      <c r="AD277" s="257"/>
      <c r="AE277" s="192"/>
    </row>
    <row r="278" spans="3:34" x14ac:dyDescent="0.3">
      <c r="C278" s="299"/>
      <c r="D278" s="299"/>
      <c r="E278" s="258"/>
      <c r="G278" s="298"/>
      <c r="L278" s="24"/>
      <c r="Q278" s="192"/>
      <c r="R278" s="255"/>
      <c r="T278" s="256"/>
      <c r="U278" s="256"/>
      <c r="X278" s="255"/>
      <c r="Y278" s="257"/>
      <c r="Z278" s="257"/>
      <c r="AA278" s="257"/>
      <c r="AB278" s="257"/>
      <c r="AC278" s="257"/>
      <c r="AD278" s="257"/>
      <c r="AE278" s="192"/>
    </row>
    <row r="279" spans="3:34" x14ac:dyDescent="0.3">
      <c r="C279" s="299"/>
      <c r="D279" s="299"/>
      <c r="E279" s="258"/>
      <c r="G279" s="298"/>
      <c r="L279" s="24"/>
      <c r="Q279" s="192"/>
      <c r="R279" s="255"/>
      <c r="S279" s="255"/>
      <c r="T279" s="256"/>
      <c r="U279" s="256"/>
      <c r="V279" s="256"/>
      <c r="W279" s="255"/>
      <c r="X279" s="255"/>
      <c r="Y279" s="257"/>
      <c r="Z279" s="257"/>
      <c r="AA279" s="257"/>
      <c r="AB279" s="257"/>
      <c r="AC279" s="257"/>
      <c r="AD279" s="257"/>
      <c r="AE279" s="192"/>
      <c r="AF279" s="192"/>
      <c r="AG279" s="192"/>
      <c r="AH279" s="192"/>
    </row>
    <row r="280" spans="3:34" x14ac:dyDescent="0.3">
      <c r="C280" s="299"/>
      <c r="D280" s="299"/>
      <c r="E280" s="258"/>
      <c r="G280" s="298"/>
      <c r="L280" s="24"/>
      <c r="Q280" s="192"/>
      <c r="R280" s="255"/>
      <c r="S280" s="255"/>
      <c r="T280" s="256"/>
      <c r="U280" s="256"/>
      <c r="V280" s="256"/>
      <c r="W280" s="255"/>
      <c r="X280" s="255"/>
      <c r="Y280" s="257"/>
      <c r="Z280" s="257"/>
      <c r="AA280" s="257"/>
      <c r="AB280" s="257"/>
      <c r="AC280" s="257"/>
      <c r="AD280" s="257"/>
      <c r="AE280" s="192"/>
      <c r="AF280" s="192"/>
      <c r="AG280" s="192"/>
      <c r="AH280" s="192"/>
    </row>
    <row r="281" spans="3:34" x14ac:dyDescent="0.3">
      <c r="C281" s="299"/>
      <c r="D281" s="299"/>
      <c r="E281" s="258"/>
      <c r="G281" s="298"/>
      <c r="L281" s="24"/>
      <c r="Q281" s="192"/>
      <c r="R281" s="255"/>
      <c r="S281" s="255"/>
      <c r="T281" s="256"/>
      <c r="U281" s="256"/>
      <c r="V281" s="256"/>
      <c r="W281" s="255"/>
      <c r="X281" s="255"/>
      <c r="Y281" s="257"/>
      <c r="Z281" s="257"/>
      <c r="AA281" s="257"/>
      <c r="AB281" s="257"/>
      <c r="AC281" s="257"/>
      <c r="AD281" s="257"/>
      <c r="AE281" s="192"/>
      <c r="AF281" s="192"/>
      <c r="AG281" s="192"/>
      <c r="AH281" s="192"/>
    </row>
    <row r="282" spans="3:34" x14ac:dyDescent="0.3">
      <c r="C282" s="299"/>
      <c r="D282" s="299"/>
      <c r="E282" s="258"/>
      <c r="G282" s="298"/>
      <c r="L282" s="24"/>
      <c r="Q282" s="192"/>
      <c r="R282" s="255"/>
      <c r="T282" s="256"/>
      <c r="U282" s="256"/>
      <c r="X282" s="255"/>
      <c r="Y282" s="257"/>
      <c r="Z282" s="257"/>
      <c r="AA282" s="257"/>
      <c r="AB282" s="257"/>
      <c r="AC282" s="257"/>
      <c r="AD282" s="257"/>
      <c r="AE282" s="192"/>
    </row>
    <row r="283" spans="3:34" x14ac:dyDescent="0.3">
      <c r="C283" s="299"/>
      <c r="D283" s="299"/>
      <c r="E283" s="258"/>
      <c r="G283" s="298"/>
      <c r="L283" s="24"/>
      <c r="Q283" s="192"/>
      <c r="R283" s="255"/>
      <c r="T283" s="256"/>
      <c r="U283" s="256"/>
      <c r="X283" s="255"/>
      <c r="Y283" s="257"/>
      <c r="Z283" s="257"/>
      <c r="AA283" s="257"/>
      <c r="AB283" s="257"/>
      <c r="AC283" s="257"/>
      <c r="AD283" s="257"/>
      <c r="AE283" s="192"/>
    </row>
    <row r="284" spans="3:34" x14ac:dyDescent="0.3">
      <c r="C284" s="299"/>
      <c r="D284" s="299"/>
      <c r="E284" s="258"/>
      <c r="G284" s="298"/>
      <c r="L284" s="24"/>
      <c r="Q284" s="192"/>
      <c r="R284" s="255"/>
      <c r="T284" s="256"/>
      <c r="U284" s="256"/>
      <c r="X284" s="255"/>
      <c r="Y284" s="257"/>
      <c r="Z284" s="257"/>
      <c r="AA284" s="257"/>
      <c r="AB284" s="257"/>
      <c r="AC284" s="257"/>
      <c r="AD284" s="257"/>
      <c r="AE284" s="192"/>
    </row>
    <row r="285" spans="3:34" x14ac:dyDescent="0.3">
      <c r="C285" s="299"/>
      <c r="D285" s="299"/>
      <c r="E285" s="258"/>
      <c r="G285" s="298"/>
      <c r="L285" s="24"/>
      <c r="Q285" s="192"/>
      <c r="R285" s="255"/>
      <c r="T285" s="256"/>
      <c r="U285" s="256"/>
      <c r="X285" s="255"/>
      <c r="Y285" s="257"/>
      <c r="Z285" s="257"/>
      <c r="AA285" s="257"/>
      <c r="AB285" s="257"/>
      <c r="AC285" s="257"/>
      <c r="AD285" s="257"/>
      <c r="AE285" s="192"/>
    </row>
    <row r="286" spans="3:34" x14ac:dyDescent="0.3">
      <c r="C286" s="299"/>
      <c r="D286" s="299"/>
      <c r="E286" s="258"/>
      <c r="G286" s="298"/>
      <c r="L286" s="24"/>
      <c r="Q286" s="192"/>
      <c r="R286" s="255"/>
      <c r="T286" s="256"/>
      <c r="U286" s="256"/>
      <c r="X286" s="255"/>
      <c r="Y286" s="257"/>
      <c r="Z286" s="257"/>
      <c r="AA286" s="257"/>
      <c r="AB286" s="257"/>
      <c r="AC286" s="257"/>
      <c r="AD286" s="257"/>
      <c r="AE286" s="192"/>
    </row>
    <row r="287" spans="3:34" x14ac:dyDescent="0.3">
      <c r="C287" s="299"/>
      <c r="D287" s="299"/>
      <c r="E287" s="258"/>
      <c r="G287" s="298"/>
      <c r="L287" s="24"/>
      <c r="Q287" s="192"/>
      <c r="R287" s="255"/>
      <c r="T287" s="256"/>
      <c r="U287" s="256"/>
      <c r="X287" s="255"/>
      <c r="Y287" s="257"/>
      <c r="Z287" s="257"/>
      <c r="AA287" s="257"/>
      <c r="AB287" s="257"/>
      <c r="AC287" s="257"/>
      <c r="AD287" s="257"/>
      <c r="AE287" s="192"/>
    </row>
    <row r="288" spans="3:34" x14ac:dyDescent="0.3">
      <c r="C288" s="299"/>
      <c r="D288" s="299"/>
      <c r="E288" s="258"/>
      <c r="G288" s="298"/>
      <c r="L288" s="24"/>
      <c r="Q288" s="192"/>
      <c r="R288" s="255"/>
      <c r="T288" s="256"/>
      <c r="U288" s="256"/>
      <c r="X288" s="255"/>
      <c r="Y288" s="257"/>
      <c r="Z288" s="257"/>
      <c r="AA288" s="257"/>
      <c r="AB288" s="257"/>
      <c r="AC288" s="257"/>
      <c r="AD288" s="257"/>
      <c r="AE288" s="192"/>
    </row>
    <row r="289" spans="3:34" x14ac:dyDescent="0.3">
      <c r="C289" s="299"/>
      <c r="D289" s="299"/>
      <c r="E289" s="258"/>
      <c r="G289" s="298"/>
      <c r="L289" s="24"/>
      <c r="Q289" s="192"/>
      <c r="R289" s="255"/>
      <c r="T289" s="256"/>
      <c r="U289" s="256"/>
      <c r="X289" s="255"/>
      <c r="Y289" s="257"/>
      <c r="Z289" s="257"/>
      <c r="AA289" s="257"/>
      <c r="AB289" s="257"/>
      <c r="AC289" s="257"/>
      <c r="AD289" s="257"/>
      <c r="AE289" s="192"/>
    </row>
    <row r="290" spans="3:34" x14ac:dyDescent="0.3">
      <c r="C290" s="299"/>
      <c r="D290" s="299"/>
      <c r="E290" s="258"/>
      <c r="G290" s="298"/>
      <c r="L290" s="24"/>
      <c r="Q290" s="192"/>
      <c r="R290" s="255"/>
      <c r="T290" s="256"/>
      <c r="U290" s="256"/>
      <c r="X290" s="255"/>
      <c r="Y290" s="257"/>
      <c r="Z290" s="257"/>
      <c r="AA290" s="257"/>
      <c r="AB290" s="257"/>
      <c r="AC290" s="257"/>
      <c r="AD290" s="257"/>
      <c r="AE290" s="192"/>
    </row>
    <row r="291" spans="3:34" x14ac:dyDescent="0.3">
      <c r="C291" s="299"/>
      <c r="D291" s="299"/>
      <c r="E291" s="258"/>
      <c r="G291" s="298"/>
      <c r="L291" s="24"/>
      <c r="Q291" s="192"/>
      <c r="R291" s="255"/>
      <c r="T291" s="256"/>
      <c r="U291" s="256"/>
      <c r="X291" s="255"/>
      <c r="Y291" s="257"/>
      <c r="Z291" s="257"/>
      <c r="AA291" s="257"/>
      <c r="AB291" s="257"/>
      <c r="AC291" s="257"/>
      <c r="AD291" s="257"/>
      <c r="AE291" s="192"/>
    </row>
    <row r="292" spans="3:34" x14ac:dyDescent="0.3">
      <c r="C292" s="299"/>
      <c r="D292" s="299"/>
      <c r="E292" s="258"/>
      <c r="G292" s="298"/>
      <c r="L292" s="24"/>
      <c r="Q292" s="192"/>
      <c r="R292" s="255"/>
      <c r="T292" s="256"/>
      <c r="U292" s="256"/>
      <c r="X292" s="255"/>
      <c r="Y292" s="257"/>
      <c r="Z292" s="257"/>
      <c r="AA292" s="257"/>
      <c r="AB292" s="257"/>
      <c r="AC292" s="257"/>
      <c r="AD292" s="257"/>
      <c r="AE292" s="192"/>
    </row>
    <row r="293" spans="3:34" x14ac:dyDescent="0.3">
      <c r="C293" s="299"/>
      <c r="D293" s="299"/>
      <c r="E293" s="258"/>
      <c r="G293" s="298"/>
      <c r="L293" s="24"/>
      <c r="Q293" s="192"/>
      <c r="R293" s="255"/>
      <c r="T293" s="256"/>
      <c r="U293" s="256"/>
      <c r="X293" s="255"/>
      <c r="Y293" s="257"/>
      <c r="Z293" s="257"/>
      <c r="AA293" s="257"/>
      <c r="AB293" s="257"/>
      <c r="AC293" s="257"/>
      <c r="AD293" s="257"/>
      <c r="AE293" s="192"/>
    </row>
    <row r="294" spans="3:34" x14ac:dyDescent="0.3">
      <c r="C294" s="299"/>
      <c r="D294" s="299"/>
      <c r="E294" s="258"/>
      <c r="G294" s="298"/>
      <c r="L294" s="24"/>
      <c r="Q294" s="192"/>
      <c r="R294" s="255"/>
      <c r="T294" s="256"/>
      <c r="U294" s="256"/>
      <c r="X294" s="255"/>
      <c r="Y294" s="257"/>
      <c r="Z294" s="257"/>
      <c r="AA294" s="257"/>
      <c r="AB294" s="257"/>
      <c r="AC294" s="257"/>
      <c r="AD294" s="257"/>
      <c r="AE294" s="192"/>
    </row>
    <row r="295" spans="3:34" x14ac:dyDescent="0.3">
      <c r="C295" s="299"/>
      <c r="D295" s="299"/>
      <c r="E295" s="258"/>
      <c r="G295" s="298"/>
      <c r="L295" s="24"/>
      <c r="Q295" s="192"/>
      <c r="R295" s="255"/>
      <c r="T295" s="256"/>
      <c r="U295" s="256"/>
      <c r="X295" s="255"/>
      <c r="Y295" s="257"/>
      <c r="Z295" s="257"/>
      <c r="AA295" s="257"/>
      <c r="AB295" s="257"/>
      <c r="AC295" s="257"/>
      <c r="AD295" s="257"/>
      <c r="AE295" s="192"/>
    </row>
    <row r="296" spans="3:34" x14ac:dyDescent="0.3">
      <c r="C296" s="299"/>
      <c r="D296" s="299"/>
      <c r="E296" s="258"/>
      <c r="G296" s="298"/>
      <c r="L296" s="24"/>
      <c r="Q296" s="192"/>
      <c r="R296" s="255"/>
      <c r="S296" s="255"/>
      <c r="T296" s="256"/>
      <c r="U296" s="256"/>
      <c r="V296" s="256"/>
      <c r="W296" s="255"/>
      <c r="X296" s="255"/>
      <c r="Y296" s="257"/>
      <c r="Z296" s="257"/>
      <c r="AA296" s="257"/>
      <c r="AB296" s="257"/>
      <c r="AC296" s="257"/>
      <c r="AD296" s="257"/>
      <c r="AE296" s="192"/>
      <c r="AF296" s="192"/>
      <c r="AG296" s="192"/>
      <c r="AH296" s="192"/>
    </row>
    <row r="297" spans="3:34" x14ac:dyDescent="0.3">
      <c r="C297" s="299"/>
      <c r="D297" s="299"/>
      <c r="E297" s="258"/>
      <c r="G297" s="298"/>
      <c r="L297" s="24"/>
      <c r="Q297" s="192"/>
      <c r="R297" s="255"/>
      <c r="S297" s="255"/>
      <c r="T297" s="256"/>
      <c r="U297" s="256"/>
      <c r="V297" s="256"/>
      <c r="W297" s="255"/>
      <c r="X297" s="255"/>
      <c r="Y297" s="257"/>
      <c r="Z297" s="257"/>
      <c r="AA297" s="257"/>
      <c r="AB297" s="257"/>
      <c r="AC297" s="257"/>
      <c r="AD297" s="257"/>
      <c r="AE297" s="192"/>
      <c r="AF297" s="192"/>
      <c r="AG297" s="192"/>
      <c r="AH297" s="192"/>
    </row>
    <row r="298" spans="3:34" x14ac:dyDescent="0.3">
      <c r="C298" s="299"/>
      <c r="D298" s="299"/>
      <c r="E298" s="258"/>
      <c r="G298" s="298"/>
      <c r="L298" s="24"/>
      <c r="Q298" s="192"/>
      <c r="R298" s="255"/>
      <c r="S298" s="255"/>
      <c r="T298" s="256"/>
      <c r="U298" s="256"/>
      <c r="V298" s="256"/>
      <c r="W298" s="255"/>
      <c r="X298" s="255"/>
      <c r="Y298" s="257"/>
      <c r="Z298" s="257"/>
      <c r="AA298" s="257"/>
      <c r="AB298" s="257"/>
      <c r="AC298" s="257"/>
      <c r="AD298" s="257"/>
      <c r="AE298" s="192"/>
      <c r="AF298" s="192"/>
      <c r="AG298" s="192"/>
      <c r="AH298" s="192"/>
    </row>
    <row r="299" spans="3:34" x14ac:dyDescent="0.3">
      <c r="C299" s="299"/>
      <c r="D299" s="299"/>
      <c r="E299" s="258"/>
      <c r="G299" s="298"/>
      <c r="L299" s="24"/>
      <c r="Q299" s="192"/>
      <c r="R299" s="255"/>
      <c r="T299" s="256"/>
      <c r="U299" s="256"/>
      <c r="X299" s="255"/>
      <c r="Y299" s="257"/>
      <c r="Z299" s="257"/>
      <c r="AA299" s="257"/>
      <c r="AB299" s="257"/>
      <c r="AC299" s="257"/>
      <c r="AD299" s="257"/>
      <c r="AE299" s="192"/>
    </row>
    <row r="300" spans="3:34" x14ac:dyDescent="0.3">
      <c r="C300" s="299"/>
      <c r="D300" s="299"/>
      <c r="E300" s="258"/>
      <c r="G300" s="298"/>
      <c r="L300" s="24"/>
      <c r="Q300" s="192"/>
      <c r="R300" s="255"/>
      <c r="T300" s="256"/>
      <c r="U300" s="256"/>
      <c r="X300" s="255"/>
      <c r="Y300" s="257"/>
      <c r="Z300" s="257"/>
      <c r="AA300" s="257"/>
      <c r="AB300" s="257"/>
      <c r="AC300" s="257"/>
      <c r="AD300" s="257"/>
      <c r="AE300" s="192"/>
    </row>
    <row r="301" spans="3:34" x14ac:dyDescent="0.3">
      <c r="C301" s="299"/>
      <c r="D301" s="299"/>
      <c r="E301" s="258"/>
      <c r="G301" s="298"/>
      <c r="L301" s="24"/>
      <c r="Q301" s="192"/>
      <c r="R301" s="255"/>
      <c r="T301" s="256"/>
      <c r="U301" s="256"/>
      <c r="X301" s="255"/>
      <c r="Y301" s="257"/>
      <c r="Z301" s="257"/>
      <c r="AA301" s="257"/>
      <c r="AB301" s="257"/>
      <c r="AC301" s="257"/>
      <c r="AD301" s="257"/>
      <c r="AE301" s="192"/>
    </row>
    <row r="302" spans="3:34" x14ac:dyDescent="0.3">
      <c r="C302" s="299"/>
      <c r="D302" s="299"/>
      <c r="E302" s="258"/>
      <c r="G302" s="298"/>
      <c r="L302" s="24"/>
      <c r="Q302" s="192"/>
      <c r="R302" s="255"/>
      <c r="T302" s="256"/>
      <c r="U302" s="256"/>
      <c r="X302" s="255"/>
      <c r="Y302" s="257"/>
      <c r="Z302" s="257"/>
      <c r="AA302" s="257"/>
      <c r="AB302" s="257"/>
      <c r="AC302" s="257"/>
      <c r="AD302" s="257"/>
      <c r="AE302" s="192"/>
    </row>
    <row r="303" spans="3:34" x14ac:dyDescent="0.3">
      <c r="C303" s="299"/>
      <c r="D303" s="299"/>
      <c r="E303" s="258"/>
      <c r="G303" s="298"/>
      <c r="L303" s="24"/>
      <c r="Q303" s="192"/>
      <c r="R303" s="255"/>
      <c r="T303" s="256"/>
      <c r="U303" s="256"/>
      <c r="X303" s="255"/>
      <c r="Y303" s="257"/>
      <c r="Z303" s="257"/>
      <c r="AA303" s="257"/>
      <c r="AB303" s="257"/>
      <c r="AC303" s="257"/>
      <c r="AD303" s="257"/>
      <c r="AE303" s="192"/>
    </row>
    <row r="304" spans="3:34" x14ac:dyDescent="0.3">
      <c r="C304" s="299"/>
      <c r="D304" s="299"/>
      <c r="E304" s="258"/>
      <c r="G304" s="298"/>
      <c r="L304" s="24"/>
      <c r="Q304" s="192"/>
      <c r="R304" s="255"/>
      <c r="T304" s="256"/>
      <c r="U304" s="256"/>
      <c r="X304" s="255"/>
      <c r="Y304" s="257"/>
      <c r="Z304" s="257"/>
      <c r="AA304" s="257"/>
      <c r="AB304" s="257"/>
      <c r="AC304" s="257"/>
      <c r="AD304" s="257"/>
      <c r="AE304" s="192"/>
    </row>
    <row r="305" spans="3:34" x14ac:dyDescent="0.3">
      <c r="C305" s="299"/>
      <c r="D305" s="299"/>
      <c r="E305" s="258"/>
      <c r="G305" s="298"/>
      <c r="L305" s="24"/>
      <c r="Q305" s="192"/>
      <c r="R305" s="255"/>
      <c r="T305" s="256"/>
      <c r="U305" s="256"/>
      <c r="X305" s="255"/>
      <c r="Y305" s="257"/>
      <c r="Z305" s="257"/>
      <c r="AA305" s="257"/>
      <c r="AB305" s="257"/>
      <c r="AC305" s="257"/>
      <c r="AD305" s="257"/>
      <c r="AE305" s="192"/>
    </row>
    <row r="306" spans="3:34" x14ac:dyDescent="0.3">
      <c r="C306" s="299"/>
      <c r="D306" s="299"/>
      <c r="E306" s="258"/>
      <c r="G306" s="298"/>
      <c r="L306" s="24"/>
      <c r="Q306" s="192"/>
      <c r="R306" s="255"/>
      <c r="T306" s="256"/>
      <c r="U306" s="256"/>
      <c r="X306" s="255"/>
      <c r="Y306" s="257"/>
      <c r="Z306" s="257"/>
      <c r="AA306" s="257"/>
      <c r="AB306" s="257"/>
      <c r="AC306" s="257"/>
      <c r="AD306" s="257"/>
      <c r="AE306" s="192"/>
    </row>
    <row r="307" spans="3:34" x14ac:dyDescent="0.3">
      <c r="C307" s="299"/>
      <c r="D307" s="299"/>
      <c r="E307" s="258"/>
      <c r="G307" s="298"/>
      <c r="L307" s="24"/>
      <c r="Q307" s="192"/>
      <c r="R307" s="255"/>
      <c r="T307" s="256"/>
      <c r="U307" s="256"/>
      <c r="X307" s="255"/>
      <c r="Y307" s="257"/>
      <c r="Z307" s="257"/>
      <c r="AA307" s="257"/>
      <c r="AB307" s="257"/>
      <c r="AC307" s="257"/>
      <c r="AD307" s="257"/>
      <c r="AE307" s="192"/>
    </row>
    <row r="308" spans="3:34" x14ac:dyDescent="0.3">
      <c r="C308" s="299"/>
      <c r="D308" s="299"/>
      <c r="E308" s="258"/>
      <c r="G308" s="298"/>
      <c r="L308" s="24"/>
      <c r="Q308" s="192"/>
      <c r="R308" s="255"/>
      <c r="T308" s="256"/>
      <c r="U308" s="256"/>
      <c r="X308" s="255"/>
      <c r="Y308" s="257"/>
      <c r="Z308" s="257"/>
      <c r="AA308" s="257"/>
      <c r="AB308" s="257"/>
      <c r="AC308" s="257"/>
      <c r="AD308" s="257"/>
      <c r="AE308" s="192"/>
    </row>
    <row r="309" spans="3:34" x14ac:dyDescent="0.3">
      <c r="C309" s="299"/>
      <c r="D309" s="299"/>
      <c r="E309" s="258"/>
      <c r="G309" s="298"/>
      <c r="L309" s="24"/>
      <c r="Q309" s="192"/>
      <c r="R309" s="255"/>
      <c r="T309" s="256"/>
      <c r="U309" s="256"/>
      <c r="X309" s="255"/>
      <c r="Y309" s="257"/>
      <c r="Z309" s="257"/>
      <c r="AA309" s="257"/>
      <c r="AB309" s="257"/>
      <c r="AC309" s="257"/>
      <c r="AD309" s="257"/>
      <c r="AE309" s="192"/>
    </row>
    <row r="310" spans="3:34" x14ac:dyDescent="0.3">
      <c r="C310" s="299"/>
      <c r="D310" s="299"/>
      <c r="E310" s="258"/>
      <c r="G310" s="298"/>
      <c r="L310" s="24"/>
      <c r="Q310" s="192"/>
      <c r="R310" s="255"/>
      <c r="T310" s="256"/>
      <c r="U310" s="256"/>
      <c r="X310" s="255"/>
      <c r="Y310" s="257"/>
      <c r="Z310" s="257"/>
      <c r="AA310" s="257"/>
      <c r="AB310" s="257"/>
      <c r="AC310" s="257"/>
      <c r="AD310" s="257"/>
      <c r="AE310" s="192"/>
    </row>
    <row r="311" spans="3:34" x14ac:dyDescent="0.3">
      <c r="C311" s="299"/>
      <c r="D311" s="299"/>
      <c r="E311" s="258"/>
      <c r="G311" s="298"/>
      <c r="L311" s="24"/>
      <c r="Q311" s="192"/>
      <c r="R311" s="255"/>
      <c r="T311" s="256"/>
      <c r="U311" s="256"/>
      <c r="X311" s="255"/>
      <c r="Y311" s="257"/>
      <c r="Z311" s="257"/>
      <c r="AA311" s="257"/>
      <c r="AB311" s="257"/>
      <c r="AC311" s="257"/>
      <c r="AD311" s="257"/>
      <c r="AE311" s="192"/>
    </row>
    <row r="312" spans="3:34" x14ac:dyDescent="0.3">
      <c r="C312" s="299"/>
      <c r="D312" s="299"/>
      <c r="E312" s="258"/>
      <c r="G312" s="298"/>
      <c r="L312" s="24"/>
      <c r="Q312" s="192"/>
      <c r="R312" s="255"/>
      <c r="T312" s="256"/>
      <c r="U312" s="256"/>
      <c r="X312" s="255"/>
      <c r="Y312" s="257"/>
      <c r="Z312" s="257"/>
      <c r="AA312" s="257"/>
      <c r="AB312" s="257"/>
      <c r="AC312" s="257"/>
      <c r="AD312" s="257"/>
      <c r="AE312" s="192"/>
    </row>
    <row r="313" spans="3:34" x14ac:dyDescent="0.3">
      <c r="C313" s="299"/>
      <c r="D313" s="299"/>
      <c r="E313" s="258"/>
      <c r="G313" s="298"/>
      <c r="L313" s="24"/>
      <c r="Q313" s="192"/>
      <c r="R313" s="255"/>
      <c r="S313" s="255"/>
      <c r="T313" s="256"/>
      <c r="U313" s="256"/>
      <c r="V313" s="256"/>
      <c r="W313" s="255"/>
      <c r="X313" s="255"/>
      <c r="Y313" s="257"/>
      <c r="Z313" s="257"/>
      <c r="AA313" s="257"/>
      <c r="AB313" s="257"/>
      <c r="AC313" s="257"/>
      <c r="AD313" s="257"/>
      <c r="AE313" s="192"/>
      <c r="AF313" s="192"/>
      <c r="AG313" s="192"/>
      <c r="AH313" s="192"/>
    </row>
    <row r="314" spans="3:34" x14ac:dyDescent="0.3">
      <c r="C314" s="299"/>
      <c r="D314" s="299"/>
      <c r="E314" s="258"/>
      <c r="G314" s="298"/>
      <c r="L314" s="24"/>
      <c r="Q314" s="192"/>
      <c r="R314" s="255"/>
      <c r="S314" s="255"/>
      <c r="T314" s="256"/>
      <c r="U314" s="256"/>
      <c r="V314" s="256"/>
      <c r="W314" s="255"/>
      <c r="X314" s="255"/>
      <c r="Y314" s="257"/>
      <c r="Z314" s="257"/>
      <c r="AA314" s="257"/>
      <c r="AB314" s="257"/>
      <c r="AC314" s="257"/>
      <c r="AD314" s="257"/>
      <c r="AE314" s="192"/>
      <c r="AF314" s="192"/>
      <c r="AG314" s="192"/>
      <c r="AH314" s="192"/>
    </row>
    <row r="315" spans="3:34" x14ac:dyDescent="0.3">
      <c r="C315" s="299"/>
      <c r="D315" s="299"/>
      <c r="E315" s="258"/>
      <c r="G315" s="298"/>
      <c r="L315" s="24"/>
      <c r="Q315" s="192"/>
      <c r="R315" s="255"/>
      <c r="S315" s="255"/>
      <c r="T315" s="256"/>
      <c r="U315" s="256"/>
      <c r="V315" s="256"/>
      <c r="W315" s="255"/>
      <c r="X315" s="255"/>
      <c r="Y315" s="257"/>
      <c r="Z315" s="257"/>
      <c r="AA315" s="257"/>
      <c r="AB315" s="257"/>
      <c r="AC315" s="257"/>
      <c r="AD315" s="257"/>
      <c r="AE315" s="192"/>
      <c r="AF315" s="192"/>
      <c r="AG315" s="192"/>
      <c r="AH315" s="192"/>
    </row>
    <row r="316" spans="3:34" x14ac:dyDescent="0.3">
      <c r="C316" s="299"/>
      <c r="D316" s="299"/>
      <c r="E316" s="258"/>
      <c r="G316" s="298"/>
      <c r="L316" s="24"/>
      <c r="Q316" s="192"/>
      <c r="R316" s="255"/>
      <c r="T316" s="256"/>
      <c r="U316" s="256"/>
      <c r="X316" s="255"/>
      <c r="Y316" s="257"/>
      <c r="Z316" s="257"/>
      <c r="AA316" s="257"/>
      <c r="AB316" s="257"/>
      <c r="AC316" s="257"/>
      <c r="AD316" s="257"/>
      <c r="AE316" s="192"/>
    </row>
    <row r="317" spans="3:34" x14ac:dyDescent="0.3">
      <c r="C317" s="299"/>
      <c r="D317" s="299"/>
      <c r="E317" s="258"/>
      <c r="G317" s="298"/>
      <c r="L317" s="24"/>
      <c r="Q317" s="192"/>
      <c r="R317" s="255"/>
      <c r="T317" s="256"/>
      <c r="U317" s="256"/>
      <c r="X317" s="255"/>
      <c r="Y317" s="257"/>
      <c r="Z317" s="257"/>
      <c r="AA317" s="257"/>
      <c r="AB317" s="257"/>
      <c r="AC317" s="257"/>
      <c r="AD317" s="257"/>
      <c r="AE317" s="192"/>
    </row>
    <row r="318" spans="3:34" x14ac:dyDescent="0.3">
      <c r="C318" s="299"/>
      <c r="D318" s="299"/>
      <c r="E318" s="258"/>
      <c r="G318" s="298"/>
      <c r="L318" s="24"/>
      <c r="Q318" s="192"/>
      <c r="R318" s="255"/>
      <c r="T318" s="256"/>
      <c r="U318" s="256"/>
      <c r="X318" s="255"/>
      <c r="Y318" s="257"/>
      <c r="Z318" s="257"/>
      <c r="AA318" s="257"/>
      <c r="AB318" s="257"/>
      <c r="AC318" s="257"/>
      <c r="AD318" s="257"/>
      <c r="AE318" s="192"/>
    </row>
    <row r="319" spans="3:34" x14ac:dyDescent="0.3">
      <c r="C319" s="299"/>
      <c r="D319" s="299"/>
      <c r="E319" s="258"/>
      <c r="G319" s="298"/>
      <c r="L319" s="24"/>
      <c r="Q319" s="192"/>
      <c r="R319" s="255"/>
      <c r="T319" s="256"/>
      <c r="U319" s="256"/>
      <c r="X319" s="255"/>
      <c r="Y319" s="257"/>
      <c r="Z319" s="257"/>
      <c r="AA319" s="257"/>
      <c r="AB319" s="257"/>
      <c r="AC319" s="257"/>
      <c r="AD319" s="257"/>
      <c r="AE319" s="192"/>
    </row>
    <row r="320" spans="3:34" x14ac:dyDescent="0.3">
      <c r="C320" s="299"/>
      <c r="D320" s="299"/>
      <c r="E320" s="258"/>
      <c r="G320" s="298"/>
      <c r="L320" s="24"/>
      <c r="Q320" s="192"/>
      <c r="R320" s="255"/>
      <c r="T320" s="256"/>
      <c r="U320" s="256"/>
      <c r="X320" s="255"/>
      <c r="Y320" s="257"/>
      <c r="Z320" s="257"/>
      <c r="AA320" s="257"/>
      <c r="AB320" s="257"/>
      <c r="AC320" s="257"/>
      <c r="AD320" s="257"/>
      <c r="AE320" s="192"/>
    </row>
    <row r="321" spans="3:34" x14ac:dyDescent="0.3">
      <c r="C321" s="299"/>
      <c r="D321" s="299"/>
      <c r="E321" s="258"/>
      <c r="G321" s="298"/>
      <c r="L321" s="24"/>
      <c r="Q321" s="192"/>
      <c r="R321" s="255"/>
      <c r="T321" s="256"/>
      <c r="U321" s="256"/>
      <c r="X321" s="255"/>
      <c r="Y321" s="257"/>
      <c r="Z321" s="257"/>
      <c r="AA321" s="257"/>
      <c r="AB321" s="257"/>
      <c r="AC321" s="257"/>
      <c r="AD321" s="257"/>
      <c r="AE321" s="192"/>
    </row>
    <row r="322" spans="3:34" x14ac:dyDescent="0.3">
      <c r="C322" s="299"/>
      <c r="D322" s="299"/>
      <c r="E322" s="258"/>
      <c r="G322" s="298"/>
      <c r="L322" s="24"/>
      <c r="Q322" s="192"/>
      <c r="R322" s="255"/>
      <c r="T322" s="256"/>
      <c r="U322" s="256"/>
      <c r="X322" s="255"/>
      <c r="Y322" s="257"/>
      <c r="Z322" s="257"/>
      <c r="AA322" s="257"/>
      <c r="AB322" s="257"/>
      <c r="AC322" s="257"/>
      <c r="AD322" s="257"/>
      <c r="AE322" s="192"/>
    </row>
    <row r="323" spans="3:34" x14ac:dyDescent="0.3">
      <c r="C323" s="299"/>
      <c r="D323" s="299"/>
      <c r="E323" s="258"/>
      <c r="G323" s="298"/>
      <c r="L323" s="24"/>
      <c r="Q323" s="192"/>
      <c r="R323" s="255"/>
      <c r="T323" s="256"/>
      <c r="U323" s="256"/>
      <c r="X323" s="255"/>
      <c r="Y323" s="257"/>
      <c r="Z323" s="257"/>
      <c r="AA323" s="257"/>
      <c r="AB323" s="257"/>
      <c r="AC323" s="257"/>
      <c r="AD323" s="257"/>
      <c r="AE323" s="192"/>
    </row>
    <row r="324" spans="3:34" x14ac:dyDescent="0.3">
      <c r="C324" s="299"/>
      <c r="D324" s="299"/>
      <c r="E324" s="258"/>
      <c r="G324" s="298"/>
      <c r="L324" s="24"/>
      <c r="Q324" s="192"/>
      <c r="R324" s="255"/>
      <c r="T324" s="256"/>
      <c r="U324" s="256"/>
      <c r="X324" s="255"/>
      <c r="Y324" s="257"/>
      <c r="Z324" s="257"/>
      <c r="AA324" s="257"/>
      <c r="AB324" s="257"/>
      <c r="AC324" s="257"/>
      <c r="AD324" s="257"/>
      <c r="AE324" s="192"/>
    </row>
    <row r="325" spans="3:34" x14ac:dyDescent="0.3">
      <c r="C325" s="299"/>
      <c r="D325" s="299"/>
      <c r="E325" s="258"/>
      <c r="G325" s="298"/>
      <c r="L325" s="24"/>
      <c r="Q325" s="192"/>
      <c r="R325" s="255"/>
      <c r="T325" s="256"/>
      <c r="U325" s="256"/>
      <c r="X325" s="255"/>
      <c r="Y325" s="257"/>
      <c r="Z325" s="257"/>
      <c r="AA325" s="257"/>
      <c r="AB325" s="257"/>
      <c r="AC325" s="257"/>
      <c r="AD325" s="257"/>
      <c r="AE325" s="192"/>
    </row>
    <row r="326" spans="3:34" x14ac:dyDescent="0.3">
      <c r="C326" s="299"/>
      <c r="D326" s="299"/>
      <c r="E326" s="258"/>
      <c r="G326" s="298"/>
      <c r="L326" s="24"/>
      <c r="Q326" s="192"/>
      <c r="R326" s="255"/>
      <c r="T326" s="256"/>
      <c r="U326" s="256"/>
      <c r="X326" s="255"/>
      <c r="Y326" s="257"/>
      <c r="Z326" s="257"/>
      <c r="AA326" s="257"/>
      <c r="AB326" s="257"/>
      <c r="AC326" s="257"/>
      <c r="AD326" s="257"/>
      <c r="AE326" s="192"/>
    </row>
    <row r="327" spans="3:34" x14ac:dyDescent="0.3">
      <c r="C327" s="299"/>
      <c r="D327" s="299"/>
      <c r="E327" s="258"/>
      <c r="G327" s="298"/>
      <c r="L327" s="24"/>
      <c r="Q327" s="192"/>
      <c r="R327" s="255"/>
      <c r="T327" s="256"/>
      <c r="U327" s="256"/>
      <c r="X327" s="255"/>
      <c r="Y327" s="257"/>
      <c r="Z327" s="257"/>
      <c r="AA327" s="257"/>
      <c r="AB327" s="257"/>
      <c r="AC327" s="257"/>
      <c r="AD327" s="257"/>
      <c r="AE327" s="192"/>
    </row>
    <row r="328" spans="3:34" x14ac:dyDescent="0.3">
      <c r="C328" s="299"/>
      <c r="D328" s="299"/>
      <c r="E328" s="258"/>
      <c r="G328" s="298"/>
      <c r="L328" s="24"/>
      <c r="Q328" s="192"/>
      <c r="R328" s="255"/>
      <c r="T328" s="256"/>
      <c r="U328" s="256"/>
      <c r="X328" s="255"/>
      <c r="Y328" s="257"/>
      <c r="Z328" s="257"/>
      <c r="AA328" s="257"/>
      <c r="AB328" s="257"/>
      <c r="AC328" s="257"/>
      <c r="AD328" s="257"/>
      <c r="AE328" s="192"/>
    </row>
    <row r="329" spans="3:34" x14ac:dyDescent="0.3">
      <c r="C329" s="299"/>
      <c r="D329" s="299"/>
      <c r="E329" s="258"/>
      <c r="G329" s="298"/>
      <c r="L329" s="24"/>
      <c r="Q329" s="192"/>
      <c r="R329" s="255"/>
      <c r="T329" s="256"/>
      <c r="U329" s="256"/>
      <c r="X329" s="255"/>
      <c r="Y329" s="257"/>
      <c r="Z329" s="257"/>
      <c r="AA329" s="257"/>
      <c r="AB329" s="257"/>
      <c r="AC329" s="257"/>
      <c r="AD329" s="257"/>
      <c r="AE329" s="192"/>
    </row>
    <row r="330" spans="3:34" x14ac:dyDescent="0.3">
      <c r="C330" s="299"/>
      <c r="D330" s="299"/>
      <c r="E330" s="258"/>
      <c r="G330" s="298"/>
      <c r="L330" s="24"/>
      <c r="Q330" s="192"/>
      <c r="R330" s="255"/>
      <c r="S330" s="255"/>
      <c r="T330" s="256"/>
      <c r="U330" s="256"/>
      <c r="V330" s="256"/>
      <c r="W330" s="255"/>
      <c r="X330" s="255"/>
      <c r="Y330" s="257"/>
      <c r="Z330" s="257"/>
      <c r="AA330" s="257"/>
      <c r="AB330" s="257"/>
      <c r="AC330" s="257"/>
      <c r="AD330" s="257"/>
      <c r="AE330" s="192"/>
      <c r="AF330" s="192"/>
      <c r="AG330" s="192"/>
      <c r="AH330" s="192"/>
    </row>
    <row r="331" spans="3:34" x14ac:dyDescent="0.3">
      <c r="C331" s="299"/>
      <c r="D331" s="299"/>
      <c r="E331" s="258"/>
      <c r="G331" s="298"/>
      <c r="L331" s="24"/>
      <c r="Q331" s="192"/>
      <c r="R331" s="255"/>
      <c r="S331" s="255"/>
      <c r="T331" s="256"/>
      <c r="U331" s="256"/>
      <c r="V331" s="256"/>
      <c r="W331" s="255"/>
      <c r="X331" s="255"/>
      <c r="Y331" s="257"/>
      <c r="Z331" s="257"/>
      <c r="AA331" s="257"/>
      <c r="AB331" s="257"/>
      <c r="AC331" s="257"/>
      <c r="AD331" s="257"/>
      <c r="AE331" s="192"/>
      <c r="AF331" s="192"/>
      <c r="AG331" s="192"/>
      <c r="AH331" s="192"/>
    </row>
    <row r="332" spans="3:34" x14ac:dyDescent="0.3">
      <c r="C332" s="299"/>
      <c r="D332" s="299"/>
      <c r="E332" s="258"/>
      <c r="G332" s="298"/>
      <c r="L332" s="24"/>
      <c r="Q332" s="192"/>
      <c r="R332" s="255"/>
      <c r="S332" s="255"/>
      <c r="T332" s="256"/>
      <c r="U332" s="256"/>
      <c r="V332" s="256"/>
      <c r="W332" s="255"/>
      <c r="X332" s="255"/>
      <c r="Y332" s="257"/>
      <c r="Z332" s="257"/>
      <c r="AA332" s="257"/>
      <c r="AB332" s="257"/>
      <c r="AC332" s="257"/>
      <c r="AD332" s="257"/>
      <c r="AE332" s="192"/>
      <c r="AF332" s="192"/>
      <c r="AG332" s="192"/>
      <c r="AH332" s="192"/>
    </row>
    <row r="333" spans="3:34" x14ac:dyDescent="0.3">
      <c r="C333" s="299"/>
      <c r="D333" s="299"/>
      <c r="E333" s="258"/>
      <c r="G333" s="298"/>
      <c r="L333" s="24"/>
      <c r="Q333" s="192"/>
      <c r="R333" s="255"/>
      <c r="T333" s="256"/>
      <c r="U333" s="256"/>
      <c r="X333" s="255"/>
      <c r="Y333" s="257"/>
      <c r="Z333" s="257"/>
      <c r="AA333" s="257"/>
      <c r="AB333" s="257"/>
      <c r="AC333" s="257"/>
      <c r="AD333" s="257"/>
      <c r="AE333" s="192"/>
    </row>
    <row r="334" spans="3:34" x14ac:dyDescent="0.3">
      <c r="C334" s="299"/>
      <c r="D334" s="299"/>
      <c r="E334" s="258"/>
      <c r="G334" s="298"/>
      <c r="L334" s="24"/>
      <c r="Q334" s="192"/>
      <c r="R334" s="255"/>
      <c r="T334" s="256"/>
      <c r="U334" s="256"/>
      <c r="X334" s="255"/>
      <c r="Y334" s="257"/>
      <c r="Z334" s="257"/>
      <c r="AA334" s="257"/>
      <c r="AB334" s="257"/>
      <c r="AC334" s="257"/>
      <c r="AD334" s="257"/>
      <c r="AE334" s="192"/>
    </row>
    <row r="335" spans="3:34" x14ac:dyDescent="0.3">
      <c r="C335" s="299"/>
      <c r="D335" s="299"/>
      <c r="E335" s="258"/>
      <c r="G335" s="298"/>
      <c r="L335" s="24"/>
      <c r="Q335" s="192"/>
      <c r="R335" s="255"/>
      <c r="T335" s="256"/>
      <c r="U335" s="256"/>
      <c r="X335" s="255"/>
      <c r="Y335" s="257"/>
      <c r="Z335" s="257"/>
      <c r="AA335" s="257"/>
      <c r="AB335" s="257"/>
      <c r="AC335" s="257"/>
      <c r="AD335" s="257"/>
      <c r="AE335" s="192"/>
    </row>
    <row r="336" spans="3:34" x14ac:dyDescent="0.3">
      <c r="C336" s="299"/>
      <c r="D336" s="299"/>
      <c r="E336" s="258"/>
      <c r="G336" s="298"/>
      <c r="L336" s="24"/>
      <c r="Q336" s="192"/>
      <c r="R336" s="255"/>
      <c r="T336" s="256"/>
      <c r="U336" s="256"/>
      <c r="X336" s="255"/>
      <c r="Y336" s="257"/>
      <c r="Z336" s="257"/>
      <c r="AA336" s="257"/>
      <c r="AB336" s="257"/>
      <c r="AC336" s="257"/>
      <c r="AD336" s="257"/>
      <c r="AE336" s="192"/>
    </row>
    <row r="337" spans="3:34" x14ac:dyDescent="0.3">
      <c r="C337" s="299"/>
      <c r="D337" s="299"/>
      <c r="E337" s="258"/>
      <c r="G337" s="298"/>
      <c r="L337" s="24"/>
      <c r="Q337" s="192"/>
      <c r="R337" s="255"/>
      <c r="T337" s="256"/>
      <c r="U337" s="256"/>
      <c r="X337" s="255"/>
      <c r="Y337" s="257"/>
      <c r="Z337" s="257"/>
      <c r="AA337" s="257"/>
      <c r="AB337" s="257"/>
      <c r="AC337" s="257"/>
      <c r="AD337" s="257"/>
      <c r="AE337" s="192"/>
    </row>
    <row r="338" spans="3:34" x14ac:dyDescent="0.3">
      <c r="C338" s="299"/>
      <c r="D338" s="299"/>
      <c r="E338" s="258"/>
      <c r="G338" s="298"/>
      <c r="L338" s="24"/>
      <c r="Q338" s="192"/>
      <c r="R338" s="255"/>
      <c r="T338" s="256"/>
      <c r="U338" s="256"/>
      <c r="X338" s="255"/>
      <c r="Y338" s="257"/>
      <c r="Z338" s="257"/>
      <c r="AA338" s="257"/>
      <c r="AB338" s="257"/>
      <c r="AC338" s="257"/>
      <c r="AD338" s="257"/>
      <c r="AE338" s="192"/>
    </row>
    <row r="339" spans="3:34" x14ac:dyDescent="0.3">
      <c r="C339" s="299"/>
      <c r="D339" s="299"/>
      <c r="E339" s="258"/>
      <c r="G339" s="298"/>
      <c r="L339" s="24"/>
      <c r="Q339" s="192"/>
      <c r="R339" s="255"/>
      <c r="T339" s="256"/>
      <c r="U339" s="256"/>
      <c r="X339" s="255"/>
      <c r="Y339" s="257"/>
      <c r="Z339" s="257"/>
      <c r="AA339" s="257"/>
      <c r="AB339" s="257"/>
      <c r="AC339" s="257"/>
      <c r="AD339" s="257"/>
      <c r="AE339" s="192"/>
    </row>
    <row r="340" spans="3:34" x14ac:dyDescent="0.3">
      <c r="C340" s="299"/>
      <c r="D340" s="299"/>
      <c r="E340" s="258"/>
      <c r="G340" s="298"/>
      <c r="L340" s="24"/>
      <c r="Q340" s="192"/>
      <c r="R340" s="255"/>
      <c r="T340" s="256"/>
      <c r="U340" s="256"/>
      <c r="X340" s="255"/>
      <c r="Y340" s="257"/>
      <c r="Z340" s="257"/>
      <c r="AA340" s="257"/>
      <c r="AB340" s="257"/>
      <c r="AC340" s="257"/>
      <c r="AD340" s="257"/>
      <c r="AE340" s="192"/>
    </row>
    <row r="341" spans="3:34" x14ac:dyDescent="0.3">
      <c r="C341" s="299"/>
      <c r="D341" s="299"/>
      <c r="E341" s="258"/>
      <c r="G341" s="298"/>
      <c r="L341" s="24"/>
      <c r="Q341" s="192"/>
      <c r="R341" s="255"/>
      <c r="T341" s="256"/>
      <c r="U341" s="256"/>
      <c r="X341" s="255"/>
      <c r="Y341" s="257"/>
      <c r="Z341" s="257"/>
      <c r="AA341" s="257"/>
      <c r="AB341" s="257"/>
      <c r="AC341" s="257"/>
      <c r="AD341" s="257"/>
      <c r="AE341" s="192"/>
    </row>
    <row r="342" spans="3:34" x14ac:dyDescent="0.3">
      <c r="C342" s="299"/>
      <c r="D342" s="299"/>
      <c r="E342" s="258"/>
      <c r="G342" s="298"/>
      <c r="L342" s="24"/>
      <c r="Q342" s="192"/>
      <c r="R342" s="255"/>
      <c r="T342" s="256"/>
      <c r="U342" s="256"/>
      <c r="X342" s="255"/>
      <c r="Y342" s="257"/>
      <c r="Z342" s="257"/>
      <c r="AA342" s="257"/>
      <c r="AB342" s="257"/>
      <c r="AC342" s="257"/>
      <c r="AD342" s="257"/>
      <c r="AE342" s="192"/>
    </row>
    <row r="343" spans="3:34" x14ac:dyDescent="0.3">
      <c r="C343" s="299"/>
      <c r="D343" s="299"/>
      <c r="E343" s="258"/>
      <c r="G343" s="298"/>
      <c r="L343" s="24"/>
      <c r="Q343" s="192"/>
      <c r="R343" s="255"/>
      <c r="T343" s="256"/>
      <c r="U343" s="256"/>
      <c r="X343" s="255"/>
      <c r="Y343" s="257"/>
      <c r="Z343" s="257"/>
      <c r="AA343" s="257"/>
      <c r="AB343" s="257"/>
      <c r="AC343" s="257"/>
      <c r="AD343" s="257"/>
      <c r="AE343" s="192"/>
    </row>
    <row r="344" spans="3:34" x14ac:dyDescent="0.3">
      <c r="C344" s="299"/>
      <c r="D344" s="299"/>
      <c r="E344" s="258"/>
      <c r="G344" s="298"/>
      <c r="L344" s="24"/>
      <c r="Q344" s="192"/>
      <c r="R344" s="255"/>
      <c r="T344" s="256"/>
      <c r="U344" s="256"/>
      <c r="X344" s="255"/>
      <c r="Y344" s="257"/>
      <c r="Z344" s="257"/>
      <c r="AA344" s="257"/>
      <c r="AB344" s="257"/>
      <c r="AC344" s="257"/>
      <c r="AD344" s="257"/>
      <c r="AE344" s="192"/>
    </row>
    <row r="345" spans="3:34" x14ac:dyDescent="0.3">
      <c r="C345" s="299"/>
      <c r="D345" s="299"/>
      <c r="E345" s="258"/>
      <c r="G345" s="298"/>
      <c r="L345" s="24"/>
      <c r="Q345" s="192"/>
      <c r="R345" s="255"/>
      <c r="T345" s="256"/>
      <c r="U345" s="256"/>
      <c r="X345" s="255"/>
      <c r="Y345" s="257"/>
      <c r="Z345" s="257"/>
      <c r="AA345" s="257"/>
      <c r="AB345" s="257"/>
      <c r="AC345" s="257"/>
      <c r="AD345" s="257"/>
      <c r="AE345" s="192"/>
    </row>
    <row r="346" spans="3:34" x14ac:dyDescent="0.3">
      <c r="C346" s="299"/>
      <c r="D346" s="299"/>
      <c r="E346" s="258"/>
      <c r="G346" s="298"/>
      <c r="L346" s="24"/>
      <c r="Q346" s="192"/>
      <c r="R346" s="255"/>
      <c r="T346" s="256"/>
      <c r="U346" s="256"/>
      <c r="X346" s="255"/>
      <c r="Y346" s="257"/>
      <c r="Z346" s="257"/>
      <c r="AA346" s="257"/>
      <c r="AB346" s="257"/>
      <c r="AC346" s="257"/>
      <c r="AD346" s="257"/>
      <c r="AE346" s="192"/>
    </row>
    <row r="347" spans="3:34" x14ac:dyDescent="0.3">
      <c r="C347" s="299"/>
      <c r="D347" s="299"/>
      <c r="E347" s="258"/>
      <c r="G347" s="298"/>
      <c r="L347" s="24"/>
      <c r="Q347" s="192"/>
      <c r="R347" s="255"/>
      <c r="S347" s="255"/>
      <c r="T347" s="256"/>
      <c r="U347" s="256"/>
      <c r="V347" s="256"/>
      <c r="W347" s="255"/>
      <c r="X347" s="255"/>
      <c r="Y347" s="257"/>
      <c r="Z347" s="257"/>
      <c r="AA347" s="257"/>
      <c r="AB347" s="257"/>
      <c r="AC347" s="257"/>
      <c r="AD347" s="257"/>
      <c r="AE347" s="192"/>
      <c r="AF347" s="192"/>
      <c r="AG347" s="192"/>
      <c r="AH347" s="192"/>
    </row>
    <row r="348" spans="3:34" x14ac:dyDescent="0.3">
      <c r="C348" s="299"/>
      <c r="D348" s="299"/>
      <c r="E348" s="258"/>
      <c r="G348" s="298"/>
      <c r="L348" s="24"/>
      <c r="Q348" s="192"/>
      <c r="R348" s="255"/>
      <c r="S348" s="255"/>
      <c r="T348" s="256"/>
      <c r="U348" s="256"/>
      <c r="V348" s="256"/>
      <c r="W348" s="255"/>
      <c r="X348" s="255"/>
      <c r="Y348" s="257"/>
      <c r="Z348" s="257"/>
      <c r="AA348" s="257"/>
      <c r="AB348" s="257"/>
      <c r="AC348" s="257"/>
      <c r="AD348" s="257"/>
      <c r="AE348" s="192"/>
      <c r="AF348" s="192"/>
      <c r="AG348" s="192"/>
      <c r="AH348" s="192"/>
    </row>
    <row r="349" spans="3:34" x14ac:dyDescent="0.3">
      <c r="C349" s="299"/>
      <c r="D349" s="299"/>
      <c r="E349" s="258"/>
      <c r="G349" s="298"/>
      <c r="L349" s="24"/>
      <c r="Q349" s="192"/>
      <c r="R349" s="255"/>
      <c r="S349" s="255"/>
      <c r="T349" s="256"/>
      <c r="U349" s="256"/>
      <c r="V349" s="256"/>
      <c r="W349" s="255"/>
      <c r="X349" s="255"/>
      <c r="Y349" s="257"/>
      <c r="Z349" s="257"/>
      <c r="AA349" s="257"/>
      <c r="AB349" s="257"/>
      <c r="AC349" s="257"/>
      <c r="AD349" s="257"/>
      <c r="AE349" s="192"/>
      <c r="AF349" s="192"/>
      <c r="AG349" s="192"/>
      <c r="AH349" s="192"/>
    </row>
    <row r="350" spans="3:34" x14ac:dyDescent="0.3">
      <c r="C350" s="299"/>
      <c r="D350" s="299"/>
      <c r="E350" s="258"/>
      <c r="G350" s="298"/>
      <c r="L350" s="24"/>
      <c r="Q350" s="192"/>
      <c r="R350" s="255"/>
      <c r="T350" s="256"/>
      <c r="U350" s="256"/>
      <c r="X350" s="255"/>
      <c r="Y350" s="257"/>
      <c r="Z350" s="257"/>
      <c r="AA350" s="257"/>
      <c r="AB350" s="257"/>
      <c r="AC350" s="257"/>
      <c r="AD350" s="257"/>
      <c r="AE350" s="192"/>
    </row>
    <row r="351" spans="3:34" x14ac:dyDescent="0.3">
      <c r="C351" s="299"/>
      <c r="D351" s="299"/>
      <c r="E351" s="258"/>
      <c r="G351" s="298"/>
      <c r="L351" s="24"/>
      <c r="Q351" s="192"/>
      <c r="R351" s="255"/>
      <c r="T351" s="256"/>
      <c r="U351" s="256"/>
      <c r="X351" s="255"/>
      <c r="Y351" s="257"/>
      <c r="Z351" s="257"/>
      <c r="AA351" s="257"/>
      <c r="AB351" s="257"/>
      <c r="AC351" s="257"/>
      <c r="AD351" s="257"/>
      <c r="AE351" s="192"/>
    </row>
    <row r="352" spans="3:34" x14ac:dyDescent="0.3">
      <c r="C352" s="299"/>
      <c r="D352" s="299"/>
      <c r="E352" s="258"/>
      <c r="G352" s="298"/>
      <c r="L352" s="24"/>
      <c r="Q352" s="192"/>
      <c r="R352" s="255"/>
      <c r="T352" s="256"/>
      <c r="U352" s="256"/>
      <c r="X352" s="255"/>
      <c r="Y352" s="257"/>
      <c r="Z352" s="257"/>
      <c r="AA352" s="257"/>
      <c r="AB352" s="257"/>
      <c r="AC352" s="257"/>
      <c r="AD352" s="257"/>
      <c r="AE352" s="192"/>
    </row>
    <row r="353" spans="3:34" x14ac:dyDescent="0.3">
      <c r="C353" s="299"/>
      <c r="D353" s="299"/>
      <c r="E353" s="258"/>
      <c r="G353" s="298"/>
      <c r="L353" s="24"/>
      <c r="Q353" s="192"/>
      <c r="R353" s="255"/>
      <c r="T353" s="256"/>
      <c r="U353" s="256"/>
      <c r="X353" s="255"/>
      <c r="Y353" s="257"/>
      <c r="Z353" s="257"/>
      <c r="AA353" s="257"/>
      <c r="AB353" s="257"/>
      <c r="AC353" s="257"/>
      <c r="AD353" s="257"/>
      <c r="AE353" s="192"/>
    </row>
    <row r="354" spans="3:34" x14ac:dyDescent="0.3">
      <c r="C354" s="299"/>
      <c r="D354" s="299"/>
      <c r="E354" s="258"/>
      <c r="G354" s="298"/>
      <c r="L354" s="24"/>
      <c r="Q354" s="192"/>
      <c r="R354" s="255"/>
      <c r="T354" s="256"/>
      <c r="U354" s="256"/>
      <c r="X354" s="255"/>
      <c r="Y354" s="257"/>
      <c r="Z354" s="257"/>
      <c r="AA354" s="257"/>
      <c r="AB354" s="257"/>
      <c r="AC354" s="257"/>
      <c r="AD354" s="257"/>
      <c r="AE354" s="192"/>
    </row>
    <row r="355" spans="3:34" x14ac:dyDescent="0.3">
      <c r="C355" s="299"/>
      <c r="D355" s="299"/>
      <c r="E355" s="258"/>
      <c r="G355" s="298"/>
      <c r="L355" s="24"/>
      <c r="Q355" s="192"/>
      <c r="R355" s="255"/>
      <c r="T355" s="256"/>
      <c r="U355" s="256"/>
      <c r="X355" s="255"/>
      <c r="Y355" s="257"/>
      <c r="Z355" s="257"/>
      <c r="AA355" s="257"/>
      <c r="AB355" s="257"/>
      <c r="AC355" s="257"/>
      <c r="AD355" s="257"/>
      <c r="AE355" s="192"/>
    </row>
    <row r="356" spans="3:34" x14ac:dyDescent="0.3">
      <c r="C356" s="299"/>
      <c r="D356" s="299"/>
      <c r="E356" s="258"/>
      <c r="G356" s="298"/>
      <c r="L356" s="24"/>
      <c r="Q356" s="192"/>
      <c r="R356" s="255"/>
      <c r="T356" s="256"/>
      <c r="U356" s="256"/>
      <c r="X356" s="255"/>
      <c r="Y356" s="257"/>
      <c r="Z356" s="257"/>
      <c r="AA356" s="257"/>
      <c r="AB356" s="257"/>
      <c r="AC356" s="257"/>
      <c r="AD356" s="257"/>
      <c r="AE356" s="192"/>
    </row>
    <row r="357" spans="3:34" x14ac:dyDescent="0.3">
      <c r="C357" s="299"/>
      <c r="D357" s="299"/>
      <c r="E357" s="258"/>
      <c r="G357" s="298"/>
      <c r="L357" s="24"/>
      <c r="Q357" s="192"/>
      <c r="R357" s="255"/>
      <c r="T357" s="256"/>
      <c r="U357" s="256"/>
      <c r="X357" s="255"/>
      <c r="Y357" s="257"/>
      <c r="Z357" s="257"/>
      <c r="AA357" s="257"/>
      <c r="AB357" s="257"/>
      <c r="AC357" s="257"/>
      <c r="AD357" s="257"/>
      <c r="AE357" s="192"/>
    </row>
    <row r="358" spans="3:34" x14ac:dyDescent="0.3">
      <c r="C358" s="299"/>
      <c r="D358" s="299"/>
      <c r="E358" s="258"/>
      <c r="G358" s="298"/>
      <c r="L358" s="24"/>
      <c r="Q358" s="192"/>
      <c r="R358" s="255"/>
      <c r="T358" s="256"/>
      <c r="U358" s="256"/>
      <c r="X358" s="255"/>
      <c r="Y358" s="257"/>
      <c r="Z358" s="257"/>
      <c r="AA358" s="257"/>
      <c r="AB358" s="257"/>
      <c r="AC358" s="257"/>
      <c r="AD358" s="257"/>
      <c r="AE358" s="192"/>
    </row>
    <row r="359" spans="3:34" x14ac:dyDescent="0.3">
      <c r="C359" s="299"/>
      <c r="D359" s="299"/>
      <c r="E359" s="258"/>
      <c r="G359" s="298"/>
      <c r="L359" s="24"/>
      <c r="Q359" s="192"/>
      <c r="R359" s="255"/>
      <c r="T359" s="256"/>
      <c r="U359" s="256"/>
      <c r="X359" s="255"/>
      <c r="Y359" s="257"/>
      <c r="Z359" s="257"/>
      <c r="AA359" s="257"/>
      <c r="AB359" s="257"/>
      <c r="AC359" s="257"/>
      <c r="AD359" s="257"/>
      <c r="AE359" s="192"/>
    </row>
    <row r="360" spans="3:34" x14ac:dyDescent="0.3">
      <c r="C360" s="299"/>
      <c r="D360" s="299"/>
      <c r="E360" s="258"/>
      <c r="G360" s="298"/>
      <c r="L360" s="24"/>
      <c r="Q360" s="192"/>
      <c r="R360" s="255"/>
      <c r="T360" s="256"/>
      <c r="U360" s="256"/>
      <c r="X360" s="255"/>
      <c r="Y360" s="257"/>
      <c r="Z360" s="257"/>
      <c r="AA360" s="257"/>
      <c r="AB360" s="257"/>
      <c r="AC360" s="257"/>
      <c r="AD360" s="257"/>
      <c r="AE360" s="192"/>
    </row>
    <row r="361" spans="3:34" x14ac:dyDescent="0.3">
      <c r="C361" s="299"/>
      <c r="D361" s="299"/>
      <c r="E361" s="258"/>
      <c r="G361" s="298"/>
      <c r="L361" s="24"/>
      <c r="Q361" s="192"/>
      <c r="R361" s="255"/>
      <c r="T361" s="256"/>
      <c r="U361" s="256"/>
      <c r="X361" s="255"/>
      <c r="Y361" s="257"/>
      <c r="Z361" s="257"/>
      <c r="AA361" s="257"/>
      <c r="AB361" s="257"/>
      <c r="AC361" s="257"/>
      <c r="AD361" s="257"/>
      <c r="AE361" s="192"/>
    </row>
    <row r="362" spans="3:34" x14ac:dyDescent="0.3">
      <c r="C362" s="299"/>
      <c r="D362" s="299"/>
      <c r="E362" s="258"/>
      <c r="G362" s="298"/>
      <c r="L362" s="24"/>
      <c r="Q362" s="192"/>
      <c r="R362" s="255"/>
      <c r="T362" s="256"/>
      <c r="U362" s="256"/>
      <c r="X362" s="255"/>
      <c r="Y362" s="257"/>
      <c r="Z362" s="257"/>
      <c r="AA362" s="257"/>
      <c r="AB362" s="257"/>
      <c r="AC362" s="257"/>
      <c r="AD362" s="257"/>
      <c r="AE362" s="192"/>
    </row>
    <row r="363" spans="3:34" x14ac:dyDescent="0.3">
      <c r="C363" s="299"/>
      <c r="D363" s="299"/>
      <c r="E363" s="258"/>
      <c r="G363" s="298"/>
      <c r="L363" s="24"/>
      <c r="Q363" s="192"/>
      <c r="R363" s="255"/>
      <c r="T363" s="256"/>
      <c r="U363" s="256"/>
      <c r="X363" s="255"/>
      <c r="Y363" s="257"/>
      <c r="Z363" s="257"/>
      <c r="AA363" s="257"/>
      <c r="AB363" s="257"/>
      <c r="AC363" s="257"/>
      <c r="AD363" s="257"/>
      <c r="AE363" s="192"/>
    </row>
    <row r="364" spans="3:34" x14ac:dyDescent="0.3">
      <c r="C364" s="299"/>
      <c r="D364" s="299"/>
      <c r="E364" s="258"/>
      <c r="G364" s="298"/>
      <c r="L364" s="24"/>
      <c r="Q364" s="192"/>
      <c r="R364" s="255"/>
      <c r="S364" s="255"/>
      <c r="T364" s="256"/>
      <c r="U364" s="256"/>
      <c r="V364" s="256"/>
      <c r="W364" s="255"/>
      <c r="X364" s="255"/>
      <c r="Y364" s="257"/>
      <c r="Z364" s="257"/>
      <c r="AA364" s="257"/>
      <c r="AB364" s="257"/>
      <c r="AC364" s="257"/>
      <c r="AD364" s="257"/>
      <c r="AE364" s="192"/>
      <c r="AF364" s="192"/>
      <c r="AG364" s="192"/>
      <c r="AH364" s="192"/>
    </row>
    <row r="365" spans="3:34" x14ac:dyDescent="0.3">
      <c r="C365" s="299"/>
      <c r="D365" s="299"/>
      <c r="E365" s="258"/>
      <c r="G365" s="298"/>
      <c r="L365" s="24"/>
      <c r="Q365" s="192"/>
      <c r="R365" s="255"/>
      <c r="S365" s="255"/>
      <c r="T365" s="256"/>
      <c r="U365" s="256"/>
      <c r="V365" s="256"/>
      <c r="W365" s="255"/>
      <c r="X365" s="255"/>
      <c r="Y365" s="257"/>
      <c r="Z365" s="257"/>
      <c r="AA365" s="257"/>
      <c r="AB365" s="257"/>
      <c r="AC365" s="257"/>
      <c r="AD365" s="257"/>
      <c r="AE365" s="192"/>
      <c r="AF365" s="192"/>
      <c r="AG365" s="192"/>
      <c r="AH365" s="192"/>
    </row>
    <row r="366" spans="3:34" x14ac:dyDescent="0.3">
      <c r="C366" s="299"/>
      <c r="D366" s="299"/>
      <c r="E366" s="258"/>
      <c r="G366" s="298"/>
      <c r="L366" s="24"/>
      <c r="Q366" s="192"/>
      <c r="R366" s="255"/>
      <c r="S366" s="255"/>
      <c r="T366" s="256"/>
      <c r="U366" s="256"/>
      <c r="V366" s="256"/>
      <c r="W366" s="255"/>
      <c r="X366" s="255"/>
      <c r="Y366" s="257"/>
      <c r="Z366" s="257"/>
      <c r="AA366" s="257"/>
      <c r="AB366" s="257"/>
      <c r="AC366" s="257"/>
      <c r="AD366" s="257"/>
      <c r="AE366" s="192"/>
      <c r="AF366" s="192"/>
      <c r="AG366" s="192"/>
      <c r="AH366" s="192"/>
    </row>
    <row r="367" spans="3:34" x14ac:dyDescent="0.3">
      <c r="C367" s="299"/>
      <c r="D367" s="299"/>
      <c r="E367" s="258"/>
      <c r="G367" s="298"/>
      <c r="L367" s="24"/>
      <c r="Q367" s="192"/>
      <c r="R367" s="255"/>
      <c r="T367" s="256"/>
      <c r="U367" s="256"/>
      <c r="X367" s="255"/>
      <c r="Y367" s="257"/>
      <c r="Z367" s="257"/>
      <c r="AA367" s="257"/>
      <c r="AB367" s="257"/>
      <c r="AC367" s="257"/>
      <c r="AD367" s="257"/>
      <c r="AE367" s="192"/>
    </row>
    <row r="368" spans="3:34" x14ac:dyDescent="0.3">
      <c r="C368" s="299"/>
      <c r="D368" s="299"/>
      <c r="E368" s="258"/>
      <c r="G368" s="298"/>
      <c r="L368" s="24"/>
      <c r="Q368" s="192"/>
      <c r="R368" s="255"/>
      <c r="T368" s="256"/>
      <c r="U368" s="256"/>
      <c r="X368" s="255"/>
      <c r="Y368" s="257"/>
      <c r="Z368" s="257"/>
      <c r="AA368" s="257"/>
      <c r="AB368" s="257"/>
      <c r="AC368" s="257"/>
      <c r="AD368" s="257"/>
      <c r="AE368" s="192"/>
    </row>
    <row r="369" spans="3:34" x14ac:dyDescent="0.3">
      <c r="C369" s="299"/>
      <c r="D369" s="299"/>
      <c r="E369" s="258"/>
      <c r="G369" s="298"/>
      <c r="L369" s="24"/>
      <c r="Q369" s="192"/>
      <c r="R369" s="255"/>
      <c r="T369" s="256"/>
      <c r="U369" s="256"/>
      <c r="X369" s="255"/>
      <c r="Y369" s="257"/>
      <c r="Z369" s="257"/>
      <c r="AA369" s="257"/>
      <c r="AB369" s="257"/>
      <c r="AC369" s="257"/>
      <c r="AD369" s="257"/>
      <c r="AE369" s="192"/>
    </row>
    <row r="370" spans="3:34" x14ac:dyDescent="0.3">
      <c r="C370" s="299"/>
      <c r="D370" s="299"/>
      <c r="E370" s="258"/>
      <c r="G370" s="298"/>
      <c r="L370" s="24"/>
      <c r="Q370" s="192"/>
      <c r="R370" s="255"/>
      <c r="T370" s="256"/>
      <c r="U370" s="256"/>
      <c r="X370" s="255"/>
      <c r="Y370" s="257"/>
      <c r="Z370" s="257"/>
      <c r="AA370" s="257"/>
      <c r="AB370" s="257"/>
      <c r="AC370" s="257"/>
      <c r="AD370" s="257"/>
      <c r="AE370" s="192"/>
    </row>
    <row r="371" spans="3:34" x14ac:dyDescent="0.3">
      <c r="C371" s="299"/>
      <c r="D371" s="299"/>
      <c r="E371" s="258"/>
      <c r="G371" s="298"/>
      <c r="L371" s="24"/>
      <c r="Q371" s="192"/>
      <c r="R371" s="255"/>
      <c r="T371" s="256"/>
      <c r="U371" s="256"/>
      <c r="X371" s="255"/>
      <c r="Y371" s="257"/>
      <c r="Z371" s="257"/>
      <c r="AA371" s="257"/>
      <c r="AB371" s="257"/>
      <c r="AC371" s="257"/>
      <c r="AD371" s="257"/>
      <c r="AE371" s="192"/>
    </row>
    <row r="372" spans="3:34" x14ac:dyDescent="0.3">
      <c r="C372" s="299"/>
      <c r="D372" s="299"/>
      <c r="E372" s="258"/>
      <c r="G372" s="298"/>
      <c r="L372" s="24"/>
      <c r="Q372" s="192"/>
      <c r="R372" s="255"/>
      <c r="T372" s="256"/>
      <c r="U372" s="256"/>
      <c r="X372" s="255"/>
      <c r="Y372" s="257"/>
      <c r="Z372" s="257"/>
      <c r="AA372" s="257"/>
      <c r="AB372" s="257"/>
      <c r="AC372" s="257"/>
      <c r="AD372" s="257"/>
      <c r="AE372" s="192"/>
    </row>
    <row r="373" spans="3:34" x14ac:dyDescent="0.3">
      <c r="C373" s="299"/>
      <c r="D373" s="299"/>
      <c r="E373" s="258"/>
      <c r="G373" s="298"/>
      <c r="L373" s="24"/>
      <c r="Q373" s="192"/>
      <c r="R373" s="255"/>
      <c r="T373" s="256"/>
      <c r="U373" s="256"/>
      <c r="X373" s="255"/>
      <c r="Y373" s="257"/>
      <c r="Z373" s="257"/>
      <c r="AA373" s="257"/>
      <c r="AB373" s="257"/>
      <c r="AC373" s="257"/>
      <c r="AD373" s="257"/>
      <c r="AE373" s="192"/>
    </row>
    <row r="374" spans="3:34" x14ac:dyDescent="0.3">
      <c r="C374" s="299"/>
      <c r="D374" s="299"/>
      <c r="E374" s="258"/>
      <c r="G374" s="298"/>
      <c r="L374" s="24"/>
      <c r="Q374" s="192"/>
      <c r="R374" s="255"/>
      <c r="T374" s="256"/>
      <c r="U374" s="256"/>
      <c r="X374" s="255"/>
      <c r="Y374" s="257"/>
      <c r="Z374" s="257"/>
      <c r="AA374" s="257"/>
      <c r="AB374" s="257"/>
      <c r="AC374" s="257"/>
      <c r="AD374" s="257"/>
      <c r="AE374" s="192"/>
    </row>
    <row r="375" spans="3:34" x14ac:dyDescent="0.3">
      <c r="C375" s="299"/>
      <c r="D375" s="299"/>
      <c r="E375" s="258"/>
      <c r="G375" s="298"/>
      <c r="L375" s="24"/>
      <c r="Q375" s="192"/>
      <c r="R375" s="255"/>
      <c r="T375" s="256"/>
      <c r="U375" s="256"/>
      <c r="X375" s="255"/>
      <c r="Y375" s="257"/>
      <c r="Z375" s="257"/>
      <c r="AA375" s="257"/>
      <c r="AB375" s="257"/>
      <c r="AC375" s="257"/>
      <c r="AD375" s="257"/>
      <c r="AE375" s="192"/>
    </row>
    <row r="376" spans="3:34" x14ac:dyDescent="0.3">
      <c r="C376" s="299"/>
      <c r="D376" s="299"/>
      <c r="E376" s="258"/>
      <c r="G376" s="298"/>
      <c r="L376" s="24"/>
      <c r="Q376" s="192"/>
      <c r="R376" s="255"/>
      <c r="T376" s="256"/>
      <c r="U376" s="256"/>
      <c r="X376" s="255"/>
      <c r="Y376" s="257"/>
      <c r="Z376" s="257"/>
      <c r="AA376" s="257"/>
      <c r="AB376" s="257"/>
      <c r="AC376" s="257"/>
      <c r="AD376" s="257"/>
      <c r="AE376" s="192"/>
    </row>
    <row r="377" spans="3:34" x14ac:dyDescent="0.3">
      <c r="C377" s="299"/>
      <c r="D377" s="299"/>
      <c r="E377" s="258"/>
      <c r="G377" s="298"/>
      <c r="L377" s="24"/>
      <c r="Q377" s="192"/>
      <c r="R377" s="255"/>
      <c r="T377" s="256"/>
      <c r="U377" s="256"/>
      <c r="X377" s="255"/>
      <c r="Y377" s="257"/>
      <c r="Z377" s="257"/>
      <c r="AA377" s="257"/>
      <c r="AB377" s="257"/>
      <c r="AC377" s="257"/>
      <c r="AD377" s="257"/>
      <c r="AE377" s="192"/>
    </row>
    <row r="378" spans="3:34" x14ac:dyDescent="0.3">
      <c r="C378" s="299"/>
      <c r="D378" s="299"/>
      <c r="E378" s="258"/>
      <c r="G378" s="298"/>
      <c r="L378" s="24"/>
      <c r="Q378" s="192"/>
      <c r="R378" s="255"/>
      <c r="T378" s="256"/>
      <c r="U378" s="256"/>
      <c r="X378" s="255"/>
      <c r="Y378" s="257"/>
      <c r="Z378" s="257"/>
      <c r="AA378" s="257"/>
      <c r="AB378" s="257"/>
      <c r="AC378" s="257"/>
      <c r="AD378" s="257"/>
      <c r="AE378" s="192"/>
    </row>
    <row r="379" spans="3:34" x14ac:dyDescent="0.3">
      <c r="C379" s="299"/>
      <c r="D379" s="299"/>
      <c r="E379" s="258"/>
      <c r="G379" s="298"/>
      <c r="L379" s="24"/>
      <c r="Q379" s="192"/>
      <c r="R379" s="255"/>
      <c r="T379" s="256"/>
      <c r="U379" s="256"/>
      <c r="X379" s="255"/>
      <c r="Y379" s="257"/>
      <c r="Z379" s="257"/>
      <c r="AA379" s="257"/>
      <c r="AB379" s="257"/>
      <c r="AC379" s="257"/>
      <c r="AD379" s="257"/>
      <c r="AE379" s="192"/>
    </row>
    <row r="380" spans="3:34" x14ac:dyDescent="0.3">
      <c r="C380" s="299"/>
      <c r="D380" s="299"/>
      <c r="E380" s="258"/>
      <c r="G380" s="298"/>
      <c r="L380" s="24"/>
      <c r="Q380" s="192"/>
      <c r="R380" s="255"/>
      <c r="T380" s="256"/>
      <c r="U380" s="256"/>
      <c r="X380" s="255"/>
      <c r="Y380" s="257"/>
      <c r="Z380" s="257"/>
      <c r="AA380" s="257"/>
      <c r="AB380" s="257"/>
      <c r="AC380" s="257"/>
      <c r="AD380" s="257"/>
      <c r="AE380" s="192"/>
    </row>
    <row r="381" spans="3:34" x14ac:dyDescent="0.3">
      <c r="C381" s="299"/>
      <c r="D381" s="299"/>
      <c r="E381" s="258"/>
      <c r="G381" s="298"/>
      <c r="L381" s="24"/>
      <c r="Q381" s="192"/>
      <c r="R381" s="255"/>
      <c r="S381" s="255"/>
      <c r="T381" s="256"/>
      <c r="U381" s="256"/>
      <c r="V381" s="256"/>
      <c r="W381" s="255"/>
      <c r="X381" s="255"/>
      <c r="Y381" s="257"/>
      <c r="Z381" s="257"/>
      <c r="AA381" s="257"/>
      <c r="AB381" s="257"/>
      <c r="AC381" s="257"/>
      <c r="AD381" s="257"/>
      <c r="AE381" s="192"/>
      <c r="AF381" s="192"/>
      <c r="AG381" s="192"/>
      <c r="AH381" s="192"/>
    </row>
    <row r="382" spans="3:34" x14ac:dyDescent="0.3">
      <c r="C382" s="299"/>
      <c r="D382" s="299"/>
      <c r="E382" s="258"/>
      <c r="G382" s="298"/>
      <c r="L382" s="24"/>
      <c r="Q382" s="192"/>
      <c r="R382" s="255"/>
      <c r="S382" s="255"/>
      <c r="T382" s="256"/>
      <c r="U382" s="256"/>
      <c r="V382" s="256"/>
      <c r="W382" s="255"/>
      <c r="X382" s="255"/>
      <c r="Y382" s="257"/>
      <c r="Z382" s="257"/>
      <c r="AA382" s="257"/>
      <c r="AB382" s="257"/>
      <c r="AC382" s="257"/>
      <c r="AD382" s="257"/>
      <c r="AE382" s="192"/>
      <c r="AF382" s="192"/>
      <c r="AG382" s="192"/>
      <c r="AH382" s="192"/>
    </row>
    <row r="383" spans="3:34" x14ac:dyDescent="0.3">
      <c r="C383" s="299"/>
      <c r="D383" s="299"/>
      <c r="E383" s="258"/>
      <c r="G383" s="298"/>
      <c r="L383" s="24"/>
      <c r="Q383" s="192"/>
      <c r="R383" s="255"/>
      <c r="S383" s="255"/>
      <c r="T383" s="256"/>
      <c r="U383" s="256"/>
      <c r="V383" s="256"/>
      <c r="W383" s="255"/>
      <c r="X383" s="255"/>
      <c r="Y383" s="257"/>
      <c r="Z383" s="257"/>
      <c r="AA383" s="257"/>
      <c r="AB383" s="257"/>
      <c r="AC383" s="257"/>
      <c r="AD383" s="257"/>
      <c r="AE383" s="192"/>
      <c r="AF383" s="192"/>
      <c r="AG383" s="192"/>
      <c r="AH383" s="192"/>
    </row>
    <row r="384" spans="3:34" x14ac:dyDescent="0.3">
      <c r="C384" s="299"/>
      <c r="D384" s="299"/>
      <c r="E384" s="258"/>
      <c r="G384" s="298"/>
      <c r="L384" s="24"/>
      <c r="Q384" s="192"/>
      <c r="R384" s="255"/>
      <c r="T384" s="256"/>
      <c r="U384" s="256"/>
      <c r="X384" s="255"/>
      <c r="Y384" s="257"/>
      <c r="Z384" s="257"/>
      <c r="AA384" s="257"/>
      <c r="AB384" s="257"/>
      <c r="AC384" s="257"/>
      <c r="AD384" s="257"/>
      <c r="AE384" s="192"/>
    </row>
    <row r="385" spans="3:34" x14ac:dyDescent="0.3">
      <c r="C385" s="299"/>
      <c r="D385" s="299"/>
      <c r="E385" s="258"/>
      <c r="G385" s="298"/>
      <c r="L385" s="24"/>
      <c r="Q385" s="192"/>
      <c r="R385" s="255"/>
      <c r="T385" s="256"/>
      <c r="U385" s="256"/>
      <c r="X385" s="255"/>
      <c r="Y385" s="257"/>
      <c r="Z385" s="257"/>
      <c r="AA385" s="257"/>
      <c r="AB385" s="257"/>
      <c r="AC385" s="257"/>
      <c r="AD385" s="257"/>
      <c r="AE385" s="192"/>
    </row>
    <row r="386" spans="3:34" x14ac:dyDescent="0.3">
      <c r="C386" s="299"/>
      <c r="D386" s="299"/>
      <c r="E386" s="258"/>
      <c r="G386" s="298"/>
      <c r="L386" s="24"/>
      <c r="Q386" s="192"/>
      <c r="R386" s="255"/>
      <c r="T386" s="256"/>
      <c r="U386" s="256"/>
      <c r="X386" s="255"/>
      <c r="Y386" s="257"/>
      <c r="Z386" s="257"/>
      <c r="AA386" s="257"/>
      <c r="AB386" s="257"/>
      <c r="AC386" s="257"/>
      <c r="AD386" s="257"/>
      <c r="AE386" s="192"/>
    </row>
    <row r="387" spans="3:34" x14ac:dyDescent="0.3">
      <c r="C387" s="299"/>
      <c r="D387" s="299"/>
      <c r="E387" s="258"/>
      <c r="G387" s="298"/>
      <c r="L387" s="24"/>
      <c r="Q387" s="192"/>
      <c r="R387" s="255"/>
      <c r="T387" s="256"/>
      <c r="U387" s="256"/>
      <c r="X387" s="255"/>
      <c r="Y387" s="257"/>
      <c r="Z387" s="257"/>
      <c r="AA387" s="257"/>
      <c r="AB387" s="257"/>
      <c r="AC387" s="257"/>
      <c r="AD387" s="257"/>
      <c r="AE387" s="192"/>
    </row>
    <row r="388" spans="3:34" x14ac:dyDescent="0.3">
      <c r="C388" s="299"/>
      <c r="D388" s="299"/>
      <c r="E388" s="258"/>
      <c r="G388" s="298"/>
      <c r="L388" s="24"/>
      <c r="Q388" s="192"/>
      <c r="R388" s="255"/>
      <c r="T388" s="256"/>
      <c r="U388" s="256"/>
      <c r="X388" s="255"/>
      <c r="Y388" s="257"/>
      <c r="Z388" s="257"/>
      <c r="AA388" s="257"/>
      <c r="AB388" s="257"/>
      <c r="AC388" s="257"/>
      <c r="AD388" s="257"/>
      <c r="AE388" s="192"/>
    </row>
    <row r="389" spans="3:34" x14ac:dyDescent="0.3">
      <c r="C389" s="299"/>
      <c r="D389" s="299"/>
      <c r="E389" s="258"/>
      <c r="G389" s="298"/>
      <c r="L389" s="24"/>
      <c r="Q389" s="192"/>
      <c r="R389" s="255"/>
      <c r="T389" s="256"/>
      <c r="U389" s="256"/>
      <c r="X389" s="255"/>
      <c r="Y389" s="257"/>
      <c r="Z389" s="257"/>
      <c r="AA389" s="257"/>
      <c r="AB389" s="257"/>
      <c r="AC389" s="257"/>
      <c r="AD389" s="257"/>
      <c r="AE389" s="192"/>
    </row>
    <row r="390" spans="3:34" x14ac:dyDescent="0.3">
      <c r="C390" s="299"/>
      <c r="D390" s="299"/>
      <c r="E390" s="258"/>
      <c r="G390" s="298"/>
      <c r="L390" s="24"/>
      <c r="Q390" s="192"/>
      <c r="R390" s="255"/>
      <c r="T390" s="256"/>
      <c r="U390" s="256"/>
      <c r="X390" s="255"/>
      <c r="Y390" s="257"/>
      <c r="Z390" s="257"/>
      <c r="AA390" s="257"/>
      <c r="AB390" s="257"/>
      <c r="AC390" s="257"/>
      <c r="AD390" s="257"/>
      <c r="AE390" s="192"/>
    </row>
    <row r="391" spans="3:34" x14ac:dyDescent="0.3">
      <c r="C391" s="299"/>
      <c r="D391" s="299"/>
      <c r="E391" s="258"/>
      <c r="G391" s="298"/>
      <c r="L391" s="24"/>
      <c r="Q391" s="192"/>
      <c r="R391" s="255"/>
      <c r="T391" s="256"/>
      <c r="U391" s="256"/>
      <c r="X391" s="255"/>
      <c r="Y391" s="257"/>
      <c r="Z391" s="257"/>
      <c r="AA391" s="257"/>
      <c r="AB391" s="257"/>
      <c r="AC391" s="257"/>
      <c r="AD391" s="257"/>
      <c r="AE391" s="192"/>
    </row>
    <row r="392" spans="3:34" x14ac:dyDescent="0.3">
      <c r="C392" s="299"/>
      <c r="D392" s="299"/>
      <c r="E392" s="258"/>
      <c r="G392" s="298"/>
      <c r="L392" s="24"/>
      <c r="Q392" s="192"/>
      <c r="R392" s="255"/>
      <c r="T392" s="256"/>
      <c r="U392" s="256"/>
      <c r="X392" s="255"/>
      <c r="Y392" s="257"/>
      <c r="Z392" s="257"/>
      <c r="AA392" s="257"/>
      <c r="AB392" s="257"/>
      <c r="AC392" s="257"/>
      <c r="AD392" s="257"/>
      <c r="AE392" s="192"/>
    </row>
    <row r="393" spans="3:34" x14ac:dyDescent="0.3">
      <c r="C393" s="299"/>
      <c r="D393" s="299"/>
      <c r="E393" s="258"/>
      <c r="G393" s="298"/>
      <c r="L393" s="24"/>
      <c r="Q393" s="192"/>
      <c r="R393" s="255"/>
      <c r="T393" s="256"/>
      <c r="U393" s="256"/>
      <c r="X393" s="255"/>
      <c r="Y393" s="257"/>
      <c r="Z393" s="257"/>
      <c r="AA393" s="257"/>
      <c r="AB393" s="257"/>
      <c r="AC393" s="257"/>
      <c r="AD393" s="257"/>
      <c r="AE393" s="192"/>
    </row>
    <row r="394" spans="3:34" x14ac:dyDescent="0.3">
      <c r="C394" s="299"/>
      <c r="D394" s="299"/>
      <c r="E394" s="258"/>
      <c r="G394" s="298"/>
      <c r="L394" s="24"/>
      <c r="Q394" s="192"/>
      <c r="R394" s="255"/>
      <c r="T394" s="256"/>
      <c r="U394" s="256"/>
      <c r="X394" s="255"/>
      <c r="Y394" s="257"/>
      <c r="Z394" s="257"/>
      <c r="AA394" s="257"/>
      <c r="AB394" s="257"/>
      <c r="AC394" s="257"/>
      <c r="AD394" s="257"/>
      <c r="AE394" s="192"/>
    </row>
    <row r="395" spans="3:34" x14ac:dyDescent="0.3">
      <c r="C395" s="299"/>
      <c r="D395" s="299"/>
      <c r="E395" s="258"/>
      <c r="G395" s="298"/>
      <c r="L395" s="24"/>
      <c r="Q395" s="192"/>
      <c r="R395" s="255"/>
      <c r="T395" s="256"/>
      <c r="U395" s="256"/>
      <c r="X395" s="255"/>
      <c r="Y395" s="257"/>
      <c r="Z395" s="257"/>
      <c r="AA395" s="257"/>
      <c r="AB395" s="257"/>
      <c r="AC395" s="257"/>
      <c r="AD395" s="257"/>
      <c r="AE395" s="192"/>
    </row>
    <row r="396" spans="3:34" x14ac:dyDescent="0.3">
      <c r="C396" s="299"/>
      <c r="D396" s="299"/>
      <c r="E396" s="258"/>
      <c r="G396" s="298"/>
      <c r="L396" s="24"/>
      <c r="Q396" s="192"/>
      <c r="R396" s="255"/>
      <c r="T396" s="256"/>
      <c r="U396" s="256"/>
      <c r="X396" s="255"/>
      <c r="Y396" s="257"/>
      <c r="Z396" s="257"/>
      <c r="AA396" s="257"/>
      <c r="AB396" s="257"/>
      <c r="AC396" s="257"/>
      <c r="AD396" s="257"/>
      <c r="AE396" s="192"/>
    </row>
    <row r="397" spans="3:34" x14ac:dyDescent="0.3">
      <c r="C397" s="299"/>
      <c r="D397" s="299"/>
      <c r="E397" s="258"/>
      <c r="G397" s="298"/>
      <c r="L397" s="24"/>
      <c r="Q397" s="192"/>
      <c r="R397" s="255"/>
      <c r="T397" s="256"/>
      <c r="U397" s="256"/>
      <c r="X397" s="255"/>
      <c r="Y397" s="257"/>
      <c r="Z397" s="257"/>
      <c r="AA397" s="257"/>
      <c r="AB397" s="257"/>
      <c r="AC397" s="257"/>
      <c r="AD397" s="257"/>
      <c r="AE397" s="192"/>
    </row>
    <row r="398" spans="3:34" x14ac:dyDescent="0.3">
      <c r="C398" s="299"/>
      <c r="D398" s="299"/>
      <c r="E398" s="258"/>
      <c r="G398" s="298"/>
      <c r="L398" s="24"/>
      <c r="Q398" s="192"/>
      <c r="R398" s="255"/>
      <c r="S398" s="255"/>
      <c r="T398" s="256"/>
      <c r="U398" s="256"/>
      <c r="V398" s="256"/>
      <c r="W398" s="255"/>
      <c r="X398" s="255"/>
      <c r="Y398" s="257"/>
      <c r="Z398" s="257"/>
      <c r="AA398" s="257"/>
      <c r="AB398" s="257"/>
      <c r="AC398" s="257"/>
      <c r="AD398" s="257"/>
      <c r="AE398" s="192"/>
      <c r="AF398" s="192"/>
      <c r="AG398" s="192"/>
      <c r="AH398" s="192"/>
    </row>
    <row r="399" spans="3:34" x14ac:dyDescent="0.3">
      <c r="C399" s="299"/>
      <c r="D399" s="299"/>
      <c r="E399" s="258"/>
      <c r="G399" s="298"/>
      <c r="L399" s="24"/>
      <c r="Q399" s="192"/>
      <c r="R399" s="255"/>
      <c r="S399" s="255"/>
      <c r="T399" s="256"/>
      <c r="U399" s="256"/>
      <c r="V399" s="256"/>
      <c r="W399" s="255"/>
      <c r="X399" s="255"/>
      <c r="Y399" s="257"/>
      <c r="Z399" s="257"/>
      <c r="AA399" s="257"/>
      <c r="AB399" s="257"/>
      <c r="AC399" s="257"/>
      <c r="AD399" s="257"/>
      <c r="AE399" s="192"/>
      <c r="AF399" s="192"/>
      <c r="AG399" s="192"/>
      <c r="AH399" s="192"/>
    </row>
    <row r="400" spans="3:34" x14ac:dyDescent="0.3">
      <c r="C400" s="299"/>
      <c r="D400" s="299"/>
      <c r="E400" s="258"/>
      <c r="G400" s="298"/>
      <c r="L400" s="24"/>
      <c r="Q400" s="192"/>
      <c r="R400" s="255"/>
      <c r="S400" s="255"/>
      <c r="T400" s="256"/>
      <c r="U400" s="256"/>
      <c r="V400" s="256"/>
      <c r="W400" s="255"/>
      <c r="X400" s="255"/>
      <c r="Y400" s="257"/>
      <c r="Z400" s="257"/>
      <c r="AA400" s="257"/>
      <c r="AB400" s="257"/>
      <c r="AC400" s="257"/>
      <c r="AD400" s="257"/>
      <c r="AE400" s="192"/>
      <c r="AF400" s="192"/>
      <c r="AG400" s="192"/>
      <c r="AH400" s="192"/>
    </row>
    <row r="401" spans="3:34" x14ac:dyDescent="0.3">
      <c r="C401" s="299"/>
      <c r="D401" s="299"/>
      <c r="E401" s="258"/>
      <c r="G401" s="298"/>
      <c r="L401" s="24"/>
      <c r="Q401" s="192"/>
      <c r="R401" s="255"/>
      <c r="T401" s="256"/>
      <c r="U401" s="256"/>
      <c r="X401" s="255"/>
      <c r="Y401" s="257"/>
      <c r="Z401" s="257"/>
      <c r="AA401" s="257"/>
      <c r="AB401" s="257"/>
      <c r="AC401" s="257"/>
      <c r="AD401" s="257"/>
      <c r="AE401" s="192"/>
    </row>
    <row r="402" spans="3:34" x14ac:dyDescent="0.3">
      <c r="C402" s="299"/>
      <c r="D402" s="299"/>
      <c r="E402" s="258"/>
      <c r="G402" s="298"/>
      <c r="L402" s="24"/>
      <c r="Q402" s="192"/>
      <c r="R402" s="255"/>
      <c r="T402" s="256"/>
      <c r="U402" s="256"/>
      <c r="X402" s="255"/>
      <c r="Y402" s="257"/>
      <c r="Z402" s="257"/>
      <c r="AA402" s="257"/>
      <c r="AB402" s="257"/>
      <c r="AC402" s="257"/>
      <c r="AD402" s="257"/>
      <c r="AE402" s="192"/>
    </row>
    <row r="403" spans="3:34" x14ac:dyDescent="0.3">
      <c r="C403" s="299"/>
      <c r="D403" s="299"/>
      <c r="E403" s="258"/>
      <c r="G403" s="298"/>
      <c r="L403" s="24"/>
      <c r="Q403" s="192"/>
      <c r="R403" s="255"/>
      <c r="T403" s="256"/>
      <c r="U403" s="256"/>
      <c r="X403" s="255"/>
      <c r="Y403" s="257"/>
      <c r="Z403" s="257"/>
      <c r="AA403" s="257"/>
      <c r="AB403" s="257"/>
      <c r="AC403" s="257"/>
      <c r="AD403" s="257"/>
      <c r="AE403" s="192"/>
    </row>
    <row r="404" spans="3:34" x14ac:dyDescent="0.3">
      <c r="C404" s="299"/>
      <c r="D404" s="299"/>
      <c r="E404" s="258"/>
      <c r="G404" s="298"/>
      <c r="L404" s="24"/>
      <c r="Q404" s="192"/>
      <c r="R404" s="255"/>
      <c r="T404" s="256"/>
      <c r="U404" s="256"/>
      <c r="X404" s="255"/>
      <c r="Y404" s="257"/>
      <c r="Z404" s="257"/>
      <c r="AA404" s="257"/>
      <c r="AB404" s="257"/>
      <c r="AC404" s="257"/>
      <c r="AD404" s="257"/>
      <c r="AE404" s="192"/>
    </row>
    <row r="405" spans="3:34" x14ac:dyDescent="0.3">
      <c r="C405" s="299"/>
      <c r="D405" s="299"/>
      <c r="E405" s="258"/>
      <c r="G405" s="298"/>
      <c r="L405" s="24"/>
      <c r="Q405" s="192"/>
      <c r="R405" s="255"/>
      <c r="T405" s="256"/>
      <c r="U405" s="256"/>
      <c r="X405" s="255"/>
      <c r="Y405" s="257"/>
      <c r="Z405" s="257"/>
      <c r="AA405" s="257"/>
      <c r="AB405" s="257"/>
      <c r="AC405" s="257"/>
      <c r="AD405" s="257"/>
      <c r="AE405" s="192"/>
    </row>
    <row r="406" spans="3:34" x14ac:dyDescent="0.3">
      <c r="C406" s="299"/>
      <c r="D406" s="299"/>
      <c r="E406" s="258"/>
      <c r="G406" s="298"/>
      <c r="L406" s="24"/>
      <c r="Q406" s="192"/>
      <c r="R406" s="255"/>
      <c r="T406" s="256"/>
      <c r="U406" s="256"/>
      <c r="X406" s="255"/>
      <c r="Y406" s="257"/>
      <c r="Z406" s="257"/>
      <c r="AA406" s="257"/>
      <c r="AB406" s="257"/>
      <c r="AC406" s="257"/>
      <c r="AD406" s="257"/>
      <c r="AE406" s="192"/>
    </row>
    <row r="407" spans="3:34" x14ac:dyDescent="0.3">
      <c r="C407" s="299"/>
      <c r="D407" s="299"/>
      <c r="E407" s="258"/>
      <c r="G407" s="298"/>
      <c r="L407" s="24"/>
      <c r="Q407" s="192"/>
      <c r="R407" s="255"/>
      <c r="T407" s="256"/>
      <c r="U407" s="256"/>
      <c r="X407" s="255"/>
      <c r="Y407" s="257"/>
      <c r="Z407" s="257"/>
      <c r="AA407" s="257"/>
      <c r="AB407" s="257"/>
      <c r="AC407" s="257"/>
      <c r="AD407" s="257"/>
      <c r="AE407" s="192"/>
    </row>
    <row r="408" spans="3:34" x14ac:dyDescent="0.3">
      <c r="C408" s="299"/>
      <c r="D408" s="299"/>
      <c r="E408" s="258"/>
      <c r="G408" s="298"/>
      <c r="L408" s="24"/>
      <c r="Q408" s="192"/>
      <c r="R408" s="255"/>
      <c r="T408" s="256"/>
      <c r="U408" s="256"/>
      <c r="X408" s="255"/>
      <c r="Y408" s="257"/>
      <c r="Z408" s="257"/>
      <c r="AA408" s="257"/>
      <c r="AB408" s="257"/>
      <c r="AC408" s="257"/>
      <c r="AD408" s="257"/>
      <c r="AE408" s="192"/>
    </row>
    <row r="409" spans="3:34" x14ac:dyDescent="0.3">
      <c r="C409" s="299"/>
      <c r="D409" s="299"/>
      <c r="E409" s="258"/>
      <c r="G409" s="298"/>
      <c r="L409" s="24"/>
      <c r="Q409" s="192"/>
      <c r="R409" s="255"/>
      <c r="T409" s="256"/>
      <c r="U409" s="256"/>
      <c r="X409" s="255"/>
      <c r="Y409" s="257"/>
      <c r="Z409" s="257"/>
      <c r="AA409" s="257"/>
      <c r="AB409" s="257"/>
      <c r="AC409" s="257"/>
      <c r="AD409" s="257"/>
      <c r="AE409" s="192"/>
    </row>
    <row r="410" spans="3:34" x14ac:dyDescent="0.3">
      <c r="C410" s="299"/>
      <c r="D410" s="299"/>
      <c r="E410" s="258"/>
      <c r="G410" s="298"/>
      <c r="L410" s="24"/>
      <c r="Q410" s="192"/>
      <c r="R410" s="255"/>
      <c r="T410" s="256"/>
      <c r="U410" s="256"/>
      <c r="X410" s="255"/>
      <c r="Y410" s="257"/>
      <c r="Z410" s="257"/>
      <c r="AA410" s="257"/>
      <c r="AB410" s="257"/>
      <c r="AC410" s="257"/>
      <c r="AD410" s="257"/>
      <c r="AE410" s="192"/>
    </row>
    <row r="411" spans="3:34" x14ac:dyDescent="0.3">
      <c r="C411" s="299"/>
      <c r="D411" s="299"/>
      <c r="E411" s="258"/>
      <c r="G411" s="298"/>
      <c r="L411" s="24"/>
      <c r="Q411" s="192"/>
      <c r="R411" s="255"/>
      <c r="T411" s="256"/>
      <c r="U411" s="256"/>
      <c r="X411" s="255"/>
      <c r="Y411" s="257"/>
      <c r="Z411" s="257"/>
      <c r="AA411" s="257"/>
      <c r="AB411" s="257"/>
      <c r="AC411" s="257"/>
      <c r="AD411" s="257"/>
      <c r="AE411" s="192"/>
    </row>
    <row r="412" spans="3:34" x14ac:dyDescent="0.3">
      <c r="C412" s="299"/>
      <c r="D412" s="299"/>
      <c r="E412" s="258"/>
      <c r="G412" s="298"/>
      <c r="L412" s="24"/>
      <c r="Q412" s="192"/>
      <c r="R412" s="255"/>
      <c r="T412" s="256"/>
      <c r="U412" s="256"/>
      <c r="X412" s="255"/>
      <c r="Y412" s="257"/>
      <c r="Z412" s="257"/>
      <c r="AA412" s="257"/>
      <c r="AB412" s="257"/>
      <c r="AC412" s="257"/>
      <c r="AD412" s="257"/>
      <c r="AE412" s="192"/>
    </row>
    <row r="413" spans="3:34" x14ac:dyDescent="0.3">
      <c r="C413" s="299"/>
      <c r="D413" s="299"/>
      <c r="E413" s="258"/>
      <c r="G413" s="298"/>
      <c r="L413" s="24"/>
      <c r="Q413" s="192"/>
      <c r="R413" s="255"/>
      <c r="T413" s="256"/>
      <c r="U413" s="256"/>
      <c r="X413" s="255"/>
      <c r="Y413" s="257"/>
      <c r="Z413" s="257"/>
      <c r="AA413" s="257"/>
      <c r="AB413" s="257"/>
      <c r="AC413" s="257"/>
      <c r="AD413" s="257"/>
      <c r="AE413" s="192"/>
    </row>
    <row r="414" spans="3:34" x14ac:dyDescent="0.3">
      <c r="C414" s="299"/>
      <c r="D414" s="299"/>
      <c r="E414" s="258"/>
      <c r="G414" s="298"/>
      <c r="L414" s="24"/>
      <c r="Q414" s="192"/>
      <c r="R414" s="255"/>
      <c r="T414" s="256"/>
      <c r="U414" s="256"/>
      <c r="X414" s="255"/>
      <c r="Y414" s="257"/>
      <c r="Z414" s="257"/>
      <c r="AA414" s="257"/>
      <c r="AB414" s="257"/>
      <c r="AC414" s="257"/>
      <c r="AD414" s="257"/>
      <c r="AE414" s="192"/>
    </row>
    <row r="415" spans="3:34" x14ac:dyDescent="0.3">
      <c r="C415" s="299"/>
      <c r="D415" s="299"/>
      <c r="E415" s="258"/>
      <c r="G415" s="298"/>
      <c r="L415" s="24"/>
      <c r="Q415" s="192"/>
      <c r="R415" s="255"/>
      <c r="S415" s="255"/>
      <c r="T415" s="256"/>
      <c r="U415" s="256"/>
      <c r="V415" s="256"/>
      <c r="W415" s="255"/>
      <c r="X415" s="255"/>
      <c r="Y415" s="257"/>
      <c r="Z415" s="257"/>
      <c r="AA415" s="257"/>
      <c r="AB415" s="257"/>
      <c r="AC415" s="257"/>
      <c r="AD415" s="257"/>
      <c r="AE415" s="192"/>
      <c r="AF415" s="192"/>
      <c r="AG415" s="192"/>
      <c r="AH415" s="192"/>
    </row>
    <row r="416" spans="3:34" x14ac:dyDescent="0.3">
      <c r="C416" s="299"/>
      <c r="D416" s="299"/>
      <c r="E416" s="258"/>
      <c r="G416" s="298"/>
      <c r="L416" s="24"/>
      <c r="Q416" s="192"/>
      <c r="R416" s="255"/>
      <c r="S416" s="255"/>
      <c r="T416" s="256"/>
      <c r="U416" s="256"/>
      <c r="V416" s="256"/>
      <c r="W416" s="255"/>
      <c r="X416" s="255"/>
      <c r="Y416" s="257"/>
      <c r="Z416" s="257"/>
      <c r="AA416" s="257"/>
      <c r="AB416" s="257"/>
      <c r="AC416" s="257"/>
      <c r="AD416" s="257"/>
      <c r="AE416" s="192"/>
      <c r="AF416" s="192"/>
      <c r="AG416" s="192"/>
      <c r="AH416" s="192"/>
    </row>
    <row r="417" spans="3:34" x14ac:dyDescent="0.3">
      <c r="C417" s="299"/>
      <c r="D417" s="299"/>
      <c r="E417" s="258"/>
      <c r="G417" s="298"/>
      <c r="L417" s="24"/>
      <c r="Q417" s="192"/>
      <c r="R417" s="255"/>
      <c r="S417" s="255"/>
      <c r="T417" s="256"/>
      <c r="U417" s="256"/>
      <c r="V417" s="256"/>
      <c r="W417" s="255"/>
      <c r="X417" s="255"/>
      <c r="Y417" s="257"/>
      <c r="Z417" s="257"/>
      <c r="AA417" s="257"/>
      <c r="AB417" s="257"/>
      <c r="AC417" s="257"/>
      <c r="AD417" s="257"/>
      <c r="AE417" s="192"/>
      <c r="AF417" s="192"/>
      <c r="AG417" s="192"/>
      <c r="AH417" s="192"/>
    </row>
    <row r="418" spans="3:34" x14ac:dyDescent="0.3">
      <c r="C418" s="299"/>
      <c r="D418" s="299"/>
      <c r="E418" s="258"/>
      <c r="G418" s="298"/>
      <c r="L418" s="24"/>
      <c r="Q418" s="192"/>
      <c r="R418" s="255"/>
      <c r="T418" s="256"/>
      <c r="U418" s="256"/>
      <c r="X418" s="255"/>
      <c r="Y418" s="257"/>
      <c r="Z418" s="257"/>
      <c r="AA418" s="257"/>
      <c r="AB418" s="257"/>
      <c r="AC418" s="257"/>
      <c r="AD418" s="257"/>
      <c r="AE418" s="192"/>
    </row>
    <row r="419" spans="3:34" x14ac:dyDescent="0.3">
      <c r="C419" s="299"/>
      <c r="D419" s="299"/>
      <c r="E419" s="258"/>
      <c r="G419" s="298"/>
      <c r="L419" s="24"/>
      <c r="Q419" s="192"/>
      <c r="R419" s="255"/>
      <c r="T419" s="256"/>
      <c r="U419" s="256"/>
      <c r="X419" s="255"/>
      <c r="Y419" s="257"/>
      <c r="Z419" s="257"/>
      <c r="AA419" s="257"/>
      <c r="AB419" s="257"/>
      <c r="AC419" s="257"/>
      <c r="AD419" s="257"/>
      <c r="AE419" s="192"/>
    </row>
    <row r="420" spans="3:34" x14ac:dyDescent="0.3">
      <c r="C420" s="299"/>
      <c r="D420" s="299"/>
      <c r="E420" s="258"/>
      <c r="G420" s="298"/>
      <c r="L420" s="24"/>
      <c r="Q420" s="192"/>
      <c r="R420" s="255"/>
      <c r="T420" s="256"/>
      <c r="U420" s="256"/>
      <c r="X420" s="255"/>
      <c r="Y420" s="257"/>
      <c r="Z420" s="257"/>
      <c r="AA420" s="257"/>
      <c r="AB420" s="257"/>
      <c r="AC420" s="257"/>
      <c r="AD420" s="257"/>
      <c r="AE420" s="192"/>
    </row>
    <row r="421" spans="3:34" x14ac:dyDescent="0.3">
      <c r="C421" s="299"/>
      <c r="D421" s="299"/>
      <c r="E421" s="258"/>
      <c r="G421" s="298"/>
      <c r="L421" s="24"/>
      <c r="Q421" s="192"/>
      <c r="R421" s="255"/>
      <c r="T421" s="256"/>
      <c r="U421" s="256"/>
      <c r="X421" s="255"/>
      <c r="Y421" s="257"/>
      <c r="Z421" s="257"/>
      <c r="AA421" s="257"/>
      <c r="AB421" s="257"/>
      <c r="AC421" s="257"/>
      <c r="AD421" s="257"/>
      <c r="AE421" s="192"/>
    </row>
    <row r="422" spans="3:34" x14ac:dyDescent="0.3">
      <c r="C422" s="299"/>
      <c r="D422" s="299"/>
      <c r="E422" s="258"/>
      <c r="G422" s="298"/>
      <c r="L422" s="24"/>
      <c r="Q422" s="192"/>
      <c r="R422" s="255"/>
      <c r="T422" s="256"/>
      <c r="U422" s="256"/>
      <c r="X422" s="255"/>
      <c r="Y422" s="257"/>
      <c r="Z422" s="257"/>
      <c r="AA422" s="257"/>
      <c r="AB422" s="257"/>
      <c r="AC422" s="257"/>
      <c r="AD422" s="257"/>
      <c r="AE422" s="192"/>
    </row>
    <row r="423" spans="3:34" x14ac:dyDescent="0.3">
      <c r="C423" s="299"/>
      <c r="D423" s="299"/>
      <c r="E423" s="258"/>
      <c r="G423" s="298"/>
      <c r="L423" s="24"/>
      <c r="Q423" s="192"/>
      <c r="R423" s="255"/>
      <c r="T423" s="256"/>
      <c r="U423" s="256"/>
      <c r="X423" s="255"/>
      <c r="Y423" s="257"/>
      <c r="Z423" s="257"/>
      <c r="AA423" s="257"/>
      <c r="AB423" s="257"/>
      <c r="AC423" s="257"/>
      <c r="AD423" s="257"/>
      <c r="AE423" s="192"/>
    </row>
    <row r="424" spans="3:34" x14ac:dyDescent="0.3">
      <c r="C424" s="299"/>
      <c r="D424" s="299"/>
      <c r="E424" s="258"/>
      <c r="G424" s="298"/>
      <c r="L424" s="24"/>
      <c r="Q424" s="192"/>
      <c r="R424" s="255"/>
      <c r="T424" s="256"/>
      <c r="U424" s="256"/>
      <c r="X424" s="255"/>
      <c r="Y424" s="257"/>
      <c r="Z424" s="257"/>
      <c r="AA424" s="257"/>
      <c r="AB424" s="257"/>
      <c r="AC424" s="257"/>
      <c r="AD424" s="257"/>
      <c r="AE424" s="192"/>
    </row>
    <row r="425" spans="3:34" x14ac:dyDescent="0.3">
      <c r="C425" s="299"/>
      <c r="D425" s="299"/>
      <c r="E425" s="258"/>
      <c r="G425" s="298"/>
      <c r="L425" s="24"/>
      <c r="Q425" s="192"/>
      <c r="R425" s="255"/>
      <c r="T425" s="256"/>
      <c r="U425" s="256"/>
      <c r="X425" s="255"/>
      <c r="Y425" s="257"/>
      <c r="Z425" s="257"/>
      <c r="AA425" s="257"/>
      <c r="AB425" s="257"/>
      <c r="AC425" s="257"/>
      <c r="AD425" s="257"/>
      <c r="AE425" s="192"/>
    </row>
    <row r="426" spans="3:34" x14ac:dyDescent="0.3">
      <c r="C426" s="299"/>
      <c r="D426" s="299"/>
      <c r="E426" s="258"/>
      <c r="G426" s="298"/>
      <c r="L426" s="24"/>
      <c r="Q426" s="192"/>
      <c r="R426" s="255"/>
      <c r="T426" s="256"/>
      <c r="U426" s="256"/>
      <c r="X426" s="255"/>
      <c r="Y426" s="257"/>
      <c r="Z426" s="257"/>
      <c r="AA426" s="257"/>
      <c r="AB426" s="257"/>
      <c r="AC426" s="257"/>
      <c r="AD426" s="257"/>
      <c r="AE426" s="192"/>
    </row>
    <row r="427" spans="3:34" x14ac:dyDescent="0.3">
      <c r="C427" s="299"/>
      <c r="D427" s="299"/>
      <c r="E427" s="258"/>
      <c r="G427" s="298"/>
      <c r="L427" s="24"/>
      <c r="Q427" s="192"/>
      <c r="R427" s="255"/>
      <c r="T427" s="256"/>
      <c r="U427" s="256"/>
      <c r="X427" s="255"/>
      <c r="Y427" s="257"/>
      <c r="Z427" s="257"/>
      <c r="AA427" s="257"/>
      <c r="AB427" s="257"/>
      <c r="AC427" s="257"/>
      <c r="AD427" s="257"/>
      <c r="AE427" s="192"/>
    </row>
    <row r="428" spans="3:34" x14ac:dyDescent="0.3">
      <c r="C428" s="299"/>
      <c r="D428" s="299"/>
      <c r="E428" s="258"/>
      <c r="G428" s="298"/>
      <c r="L428" s="24"/>
      <c r="Q428" s="192"/>
      <c r="R428" s="255"/>
      <c r="T428" s="256"/>
      <c r="U428" s="256"/>
      <c r="X428" s="255"/>
      <c r="Y428" s="257"/>
      <c r="Z428" s="257"/>
      <c r="AA428" s="257"/>
      <c r="AB428" s="257"/>
      <c r="AC428" s="257"/>
      <c r="AD428" s="257"/>
      <c r="AE428" s="192"/>
    </row>
    <row r="429" spans="3:34" x14ac:dyDescent="0.3">
      <c r="C429" s="299"/>
      <c r="D429" s="299"/>
      <c r="E429" s="258"/>
      <c r="G429" s="298"/>
      <c r="L429" s="24"/>
      <c r="Q429" s="192"/>
      <c r="R429" s="255"/>
      <c r="T429" s="256"/>
      <c r="U429" s="256"/>
      <c r="X429" s="255"/>
      <c r="Y429" s="257"/>
      <c r="Z429" s="257"/>
      <c r="AA429" s="257"/>
      <c r="AB429" s="257"/>
      <c r="AC429" s="257"/>
      <c r="AD429" s="257"/>
      <c r="AE429" s="192"/>
    </row>
    <row r="430" spans="3:34" x14ac:dyDescent="0.3">
      <c r="C430" s="299"/>
      <c r="D430" s="299"/>
      <c r="E430" s="258"/>
      <c r="G430" s="298"/>
      <c r="L430" s="24"/>
      <c r="Q430" s="192"/>
      <c r="R430" s="255"/>
      <c r="T430" s="256"/>
      <c r="U430" s="256"/>
      <c r="X430" s="255"/>
      <c r="Y430" s="257"/>
      <c r="Z430" s="257"/>
      <c r="AA430" s="257"/>
      <c r="AB430" s="257"/>
      <c r="AC430" s="257"/>
      <c r="AD430" s="257"/>
      <c r="AE430" s="192"/>
    </row>
    <row r="431" spans="3:34" x14ac:dyDescent="0.3">
      <c r="C431" s="299"/>
      <c r="D431" s="299"/>
      <c r="E431" s="258"/>
      <c r="G431" s="298"/>
      <c r="L431" s="24"/>
      <c r="Q431" s="192"/>
      <c r="R431" s="255"/>
      <c r="T431" s="256"/>
      <c r="U431" s="256"/>
      <c r="X431" s="255"/>
      <c r="Y431" s="257"/>
      <c r="Z431" s="257"/>
      <c r="AA431" s="257"/>
      <c r="AB431" s="257"/>
      <c r="AC431" s="257"/>
      <c r="AD431" s="257"/>
      <c r="AE431" s="192"/>
    </row>
    <row r="432" spans="3:34" x14ac:dyDescent="0.3">
      <c r="C432" s="299"/>
      <c r="D432" s="299"/>
      <c r="E432" s="258"/>
      <c r="G432" s="298"/>
      <c r="L432" s="24"/>
      <c r="Q432" s="192"/>
      <c r="R432" s="255"/>
      <c r="S432" s="255"/>
      <c r="T432" s="256"/>
      <c r="U432" s="256"/>
      <c r="V432" s="256"/>
      <c r="W432" s="255"/>
      <c r="X432" s="255"/>
      <c r="Y432" s="257"/>
      <c r="Z432" s="257"/>
      <c r="AA432" s="257"/>
      <c r="AB432" s="257"/>
      <c r="AC432" s="257"/>
      <c r="AD432" s="257"/>
      <c r="AE432" s="192"/>
      <c r="AF432" s="192"/>
      <c r="AG432" s="192"/>
      <c r="AH432" s="192"/>
    </row>
    <row r="433" spans="3:34" x14ac:dyDescent="0.3">
      <c r="C433" s="299"/>
      <c r="D433" s="299"/>
      <c r="E433" s="258"/>
      <c r="G433" s="298"/>
      <c r="L433" s="24"/>
      <c r="Q433" s="192"/>
      <c r="R433" s="255"/>
      <c r="S433" s="255"/>
      <c r="T433" s="256"/>
      <c r="U433" s="256"/>
      <c r="V433" s="256"/>
      <c r="W433" s="255"/>
      <c r="X433" s="255"/>
      <c r="Y433" s="257"/>
      <c r="Z433" s="257"/>
      <c r="AA433" s="257"/>
      <c r="AB433" s="257"/>
      <c r="AC433" s="257"/>
      <c r="AD433" s="257"/>
      <c r="AE433" s="192"/>
      <c r="AF433" s="192"/>
      <c r="AG433" s="192"/>
      <c r="AH433" s="192"/>
    </row>
    <row r="434" spans="3:34" x14ac:dyDescent="0.3">
      <c r="C434" s="299"/>
      <c r="D434" s="299"/>
      <c r="E434" s="258"/>
      <c r="G434" s="298"/>
      <c r="L434" s="24"/>
      <c r="Q434" s="192"/>
      <c r="R434" s="255"/>
      <c r="S434" s="255"/>
      <c r="T434" s="256"/>
      <c r="U434" s="256"/>
      <c r="V434" s="256"/>
      <c r="W434" s="255"/>
      <c r="X434" s="255"/>
      <c r="Y434" s="257"/>
      <c r="Z434" s="257"/>
      <c r="AA434" s="257"/>
      <c r="AB434" s="257"/>
      <c r="AC434" s="257"/>
      <c r="AD434" s="257"/>
      <c r="AE434" s="192"/>
      <c r="AF434" s="192"/>
      <c r="AG434" s="192"/>
      <c r="AH434" s="192"/>
    </row>
    <row r="435" spans="3:34" x14ac:dyDescent="0.3">
      <c r="C435" s="299"/>
      <c r="D435" s="299"/>
      <c r="E435" s="258"/>
      <c r="G435" s="298"/>
      <c r="L435" s="24"/>
      <c r="Q435" s="192"/>
      <c r="R435" s="255"/>
      <c r="T435" s="256"/>
      <c r="U435" s="256"/>
      <c r="X435" s="255"/>
      <c r="Y435" s="257"/>
      <c r="Z435" s="257"/>
      <c r="AA435" s="257"/>
      <c r="AB435" s="257"/>
      <c r="AC435" s="257"/>
      <c r="AD435" s="257"/>
      <c r="AE435" s="192"/>
    </row>
    <row r="436" spans="3:34" x14ac:dyDescent="0.3">
      <c r="C436" s="299"/>
      <c r="D436" s="299"/>
      <c r="E436" s="258"/>
      <c r="G436" s="298"/>
      <c r="L436" s="24"/>
      <c r="Q436" s="192"/>
      <c r="R436" s="255"/>
      <c r="T436" s="256"/>
      <c r="U436" s="256"/>
      <c r="X436" s="255"/>
      <c r="Y436" s="257"/>
      <c r="Z436" s="257"/>
      <c r="AA436" s="257"/>
      <c r="AB436" s="257"/>
      <c r="AC436" s="257"/>
      <c r="AD436" s="257"/>
      <c r="AE436" s="192"/>
    </row>
    <row r="437" spans="3:34" x14ac:dyDescent="0.3">
      <c r="C437" s="299"/>
      <c r="D437" s="299"/>
      <c r="E437" s="258"/>
      <c r="G437" s="298"/>
      <c r="L437" s="24"/>
      <c r="Q437" s="192"/>
      <c r="R437" s="255"/>
      <c r="T437" s="256"/>
      <c r="U437" s="256"/>
      <c r="X437" s="255"/>
      <c r="Y437" s="257"/>
      <c r="Z437" s="257"/>
      <c r="AA437" s="257"/>
      <c r="AB437" s="257"/>
      <c r="AC437" s="257"/>
      <c r="AD437" s="257"/>
      <c r="AE437" s="192"/>
    </row>
    <row r="438" spans="3:34" x14ac:dyDescent="0.3">
      <c r="C438" s="299"/>
      <c r="D438" s="299"/>
      <c r="E438" s="258"/>
      <c r="G438" s="298"/>
      <c r="L438" s="24"/>
      <c r="Q438" s="192"/>
      <c r="R438" s="255"/>
      <c r="T438" s="256"/>
      <c r="U438" s="256"/>
      <c r="X438" s="255"/>
      <c r="Y438" s="257"/>
      <c r="Z438" s="257"/>
      <c r="AA438" s="257"/>
      <c r="AB438" s="257"/>
      <c r="AC438" s="257"/>
      <c r="AD438" s="257"/>
      <c r="AE438" s="192"/>
    </row>
    <row r="439" spans="3:34" x14ac:dyDescent="0.3">
      <c r="C439" s="299"/>
      <c r="D439" s="299"/>
      <c r="E439" s="258"/>
      <c r="G439" s="298"/>
      <c r="L439" s="24"/>
      <c r="Q439" s="192"/>
      <c r="R439" s="255"/>
      <c r="T439" s="256"/>
      <c r="U439" s="256"/>
      <c r="X439" s="255"/>
      <c r="Y439" s="257"/>
      <c r="Z439" s="257"/>
      <c r="AA439" s="257"/>
      <c r="AB439" s="257"/>
      <c r="AC439" s="257"/>
      <c r="AD439" s="257"/>
      <c r="AE439" s="192"/>
    </row>
    <row r="440" spans="3:34" x14ac:dyDescent="0.3">
      <c r="C440" s="299"/>
      <c r="D440" s="299"/>
      <c r="E440" s="258"/>
      <c r="G440" s="298"/>
      <c r="L440" s="24"/>
      <c r="Q440" s="192"/>
      <c r="R440" s="255"/>
      <c r="T440" s="256"/>
      <c r="U440" s="256"/>
      <c r="X440" s="255"/>
      <c r="Y440" s="257"/>
      <c r="Z440" s="257"/>
      <c r="AA440" s="257"/>
      <c r="AB440" s="257"/>
      <c r="AC440" s="257"/>
      <c r="AD440" s="257"/>
      <c r="AE440" s="192"/>
    </row>
    <row r="441" spans="3:34" x14ac:dyDescent="0.3">
      <c r="C441" s="299"/>
      <c r="D441" s="299"/>
      <c r="E441" s="258"/>
      <c r="G441" s="298"/>
      <c r="L441" s="24"/>
      <c r="Q441" s="192"/>
      <c r="R441" s="255"/>
      <c r="T441" s="256"/>
      <c r="U441" s="256"/>
      <c r="X441" s="255"/>
      <c r="Y441" s="257"/>
      <c r="Z441" s="257"/>
      <c r="AA441" s="257"/>
      <c r="AB441" s="257"/>
      <c r="AC441" s="257"/>
      <c r="AD441" s="257"/>
      <c r="AE441" s="192"/>
    </row>
    <row r="442" spans="3:34" x14ac:dyDescent="0.3">
      <c r="C442" s="299"/>
      <c r="D442" s="299"/>
      <c r="E442" s="258"/>
      <c r="G442" s="298"/>
      <c r="L442" s="24"/>
      <c r="Q442" s="192"/>
      <c r="R442" s="255"/>
      <c r="T442" s="256"/>
      <c r="U442" s="256"/>
      <c r="X442" s="255"/>
      <c r="Y442" s="257"/>
      <c r="Z442" s="257"/>
      <c r="AA442" s="257"/>
      <c r="AB442" s="257"/>
      <c r="AC442" s="257"/>
      <c r="AD442" s="257"/>
      <c r="AE442" s="192"/>
    </row>
    <row r="443" spans="3:34" x14ac:dyDescent="0.3">
      <c r="C443" s="299"/>
      <c r="D443" s="299"/>
      <c r="E443" s="258"/>
      <c r="G443" s="298"/>
      <c r="L443" s="24"/>
      <c r="Q443" s="192"/>
      <c r="R443" s="255"/>
      <c r="T443" s="256"/>
      <c r="U443" s="256"/>
      <c r="X443" s="255"/>
      <c r="Y443" s="257"/>
      <c r="Z443" s="257"/>
      <c r="AA443" s="257"/>
      <c r="AB443" s="257"/>
      <c r="AC443" s="257"/>
      <c r="AD443" s="257"/>
      <c r="AE443" s="192"/>
    </row>
    <row r="444" spans="3:34" x14ac:dyDescent="0.3">
      <c r="C444" s="299"/>
      <c r="D444" s="299"/>
      <c r="E444" s="258"/>
      <c r="G444" s="298"/>
      <c r="L444" s="24"/>
      <c r="Q444" s="192"/>
      <c r="R444" s="255"/>
      <c r="T444" s="256"/>
      <c r="U444" s="256"/>
      <c r="X444" s="255"/>
      <c r="Y444" s="257"/>
      <c r="Z444" s="257"/>
      <c r="AA444" s="257"/>
      <c r="AB444" s="257"/>
      <c r="AC444" s="257"/>
      <c r="AD444" s="257"/>
      <c r="AE444" s="192"/>
    </row>
    <row r="445" spans="3:34" x14ac:dyDescent="0.3">
      <c r="C445" s="299"/>
      <c r="D445" s="299"/>
      <c r="E445" s="258"/>
      <c r="G445" s="298"/>
      <c r="L445" s="24"/>
      <c r="Q445" s="192"/>
      <c r="R445" s="255"/>
      <c r="T445" s="256"/>
      <c r="U445" s="256"/>
      <c r="X445" s="255"/>
      <c r="Y445" s="257"/>
      <c r="Z445" s="257"/>
      <c r="AA445" s="257"/>
      <c r="AB445" s="257"/>
      <c r="AC445" s="257"/>
      <c r="AD445" s="257"/>
      <c r="AE445" s="192"/>
    </row>
    <row r="446" spans="3:34" x14ac:dyDescent="0.3">
      <c r="C446" s="299"/>
      <c r="D446" s="299"/>
      <c r="E446" s="258"/>
      <c r="G446" s="298"/>
      <c r="L446" s="24"/>
      <c r="Q446" s="192"/>
      <c r="R446" s="255"/>
      <c r="T446" s="256"/>
      <c r="U446" s="256"/>
      <c r="X446" s="255"/>
      <c r="Y446" s="257"/>
      <c r="Z446" s="257"/>
      <c r="AA446" s="257"/>
      <c r="AB446" s="257"/>
      <c r="AC446" s="257"/>
      <c r="AD446" s="257"/>
      <c r="AE446" s="192"/>
    </row>
    <row r="447" spans="3:34" x14ac:dyDescent="0.3">
      <c r="C447" s="299"/>
      <c r="D447" s="299"/>
      <c r="E447" s="258"/>
      <c r="G447" s="298"/>
      <c r="L447" s="24"/>
      <c r="Q447" s="192"/>
      <c r="R447" s="255"/>
      <c r="T447" s="256"/>
      <c r="U447" s="256"/>
      <c r="X447" s="255"/>
      <c r="Y447" s="257"/>
      <c r="Z447" s="257"/>
      <c r="AA447" s="257"/>
      <c r="AB447" s="257"/>
      <c r="AC447" s="257"/>
      <c r="AD447" s="257"/>
      <c r="AE447" s="192"/>
    </row>
    <row r="448" spans="3:34" x14ac:dyDescent="0.3">
      <c r="C448" s="299"/>
      <c r="D448" s="299"/>
      <c r="E448" s="258"/>
      <c r="G448" s="298"/>
      <c r="L448" s="24"/>
      <c r="Q448" s="192"/>
      <c r="R448" s="255"/>
      <c r="T448" s="256"/>
      <c r="U448" s="256"/>
      <c r="X448" s="255"/>
      <c r="Y448" s="257"/>
      <c r="Z448" s="257"/>
      <c r="AA448" s="257"/>
      <c r="AB448" s="257"/>
      <c r="AC448" s="257"/>
      <c r="AD448" s="257"/>
      <c r="AE448" s="192"/>
    </row>
    <row r="449" spans="3:34" x14ac:dyDescent="0.3">
      <c r="C449" s="299"/>
      <c r="D449" s="299"/>
      <c r="E449" s="258"/>
      <c r="G449" s="298"/>
      <c r="L449" s="24"/>
      <c r="Q449" s="192"/>
      <c r="R449" s="255"/>
      <c r="S449" s="255"/>
      <c r="T449" s="256"/>
      <c r="U449" s="256"/>
      <c r="V449" s="256"/>
      <c r="W449" s="255"/>
      <c r="X449" s="255"/>
      <c r="Y449" s="257"/>
      <c r="Z449" s="257"/>
      <c r="AA449" s="257"/>
      <c r="AB449" s="257"/>
      <c r="AC449" s="257"/>
      <c r="AD449" s="257"/>
      <c r="AE449" s="192"/>
      <c r="AF449" s="192"/>
      <c r="AG449" s="192"/>
      <c r="AH449" s="192"/>
    </row>
    <row r="450" spans="3:34" x14ac:dyDescent="0.3">
      <c r="C450" s="299"/>
      <c r="D450" s="299"/>
      <c r="E450" s="258"/>
      <c r="G450" s="298"/>
      <c r="L450" s="24"/>
      <c r="Q450" s="192"/>
      <c r="R450" s="255"/>
      <c r="S450" s="255"/>
      <c r="T450" s="256"/>
      <c r="U450" s="256"/>
      <c r="V450" s="256"/>
      <c r="W450" s="255"/>
      <c r="X450" s="255"/>
      <c r="Y450" s="257"/>
      <c r="Z450" s="257"/>
      <c r="AA450" s="257"/>
      <c r="AB450" s="257"/>
      <c r="AC450" s="257"/>
      <c r="AD450" s="257"/>
      <c r="AE450" s="192"/>
      <c r="AF450" s="192"/>
      <c r="AG450" s="192"/>
      <c r="AH450" s="192"/>
    </row>
    <row r="451" spans="3:34" x14ac:dyDescent="0.3">
      <c r="C451" s="299"/>
      <c r="D451" s="299"/>
      <c r="E451" s="258"/>
      <c r="G451" s="298"/>
      <c r="L451" s="24"/>
      <c r="Q451" s="192"/>
      <c r="R451" s="255"/>
      <c r="S451" s="255"/>
      <c r="T451" s="256"/>
      <c r="U451" s="256"/>
      <c r="V451" s="256"/>
      <c r="W451" s="255"/>
      <c r="X451" s="255"/>
      <c r="Y451" s="257"/>
      <c r="Z451" s="257"/>
      <c r="AA451" s="257"/>
      <c r="AB451" s="257"/>
      <c r="AC451" s="257"/>
      <c r="AD451" s="257"/>
      <c r="AE451" s="192"/>
      <c r="AF451" s="192"/>
      <c r="AG451" s="192"/>
      <c r="AH451" s="192"/>
    </row>
    <row r="452" spans="3:34" x14ac:dyDescent="0.3">
      <c r="C452" s="299"/>
      <c r="D452" s="299"/>
      <c r="E452" s="258"/>
      <c r="G452" s="298"/>
      <c r="L452" s="24"/>
      <c r="Q452" s="192"/>
      <c r="R452" s="255"/>
      <c r="T452" s="256"/>
      <c r="U452" s="256"/>
      <c r="X452" s="255"/>
      <c r="Y452" s="257"/>
      <c r="Z452" s="257"/>
      <c r="AA452" s="257"/>
      <c r="AB452" s="257"/>
      <c r="AC452" s="257"/>
      <c r="AD452" s="257"/>
      <c r="AE452" s="192"/>
    </row>
    <row r="453" spans="3:34" x14ac:dyDescent="0.3">
      <c r="C453" s="299"/>
      <c r="D453" s="299"/>
      <c r="E453" s="258"/>
      <c r="G453" s="298"/>
      <c r="L453" s="24"/>
      <c r="Q453" s="192"/>
      <c r="R453" s="255"/>
      <c r="T453" s="256"/>
      <c r="U453" s="256"/>
      <c r="X453" s="255"/>
      <c r="Y453" s="257"/>
      <c r="Z453" s="257"/>
      <c r="AA453" s="257"/>
      <c r="AB453" s="257"/>
      <c r="AC453" s="257"/>
      <c r="AD453" s="257"/>
      <c r="AE453" s="192"/>
    </row>
    <row r="454" spans="3:34" x14ac:dyDescent="0.3">
      <c r="C454" s="299"/>
      <c r="D454" s="299"/>
      <c r="E454" s="258"/>
      <c r="G454" s="298"/>
      <c r="L454" s="24"/>
      <c r="Q454" s="192"/>
      <c r="R454" s="255"/>
      <c r="T454" s="256"/>
      <c r="U454" s="256"/>
      <c r="X454" s="255"/>
      <c r="Y454" s="257"/>
      <c r="Z454" s="257"/>
      <c r="AA454" s="257"/>
      <c r="AB454" s="257"/>
      <c r="AC454" s="257"/>
      <c r="AD454" s="257"/>
      <c r="AE454" s="192"/>
    </row>
    <row r="455" spans="3:34" x14ac:dyDescent="0.3">
      <c r="C455" s="299"/>
      <c r="D455" s="299"/>
      <c r="E455" s="258"/>
      <c r="G455" s="298"/>
      <c r="L455" s="24"/>
      <c r="Q455" s="192"/>
      <c r="R455" s="255"/>
      <c r="T455" s="256"/>
      <c r="U455" s="256"/>
      <c r="X455" s="255"/>
      <c r="Y455" s="257"/>
      <c r="Z455" s="257"/>
      <c r="AA455" s="257"/>
      <c r="AB455" s="257"/>
      <c r="AC455" s="257"/>
      <c r="AD455" s="257"/>
      <c r="AE455" s="192"/>
    </row>
    <row r="456" spans="3:34" x14ac:dyDescent="0.3">
      <c r="C456" s="299"/>
      <c r="D456" s="299"/>
      <c r="E456" s="258"/>
      <c r="G456" s="298"/>
      <c r="L456" s="24"/>
      <c r="Q456" s="192"/>
      <c r="R456" s="255"/>
      <c r="T456" s="256"/>
      <c r="U456" s="256"/>
      <c r="X456" s="255"/>
      <c r="Y456" s="257"/>
      <c r="Z456" s="257"/>
      <c r="AA456" s="257"/>
      <c r="AB456" s="257"/>
      <c r="AC456" s="257"/>
      <c r="AD456" s="257"/>
      <c r="AE456" s="192"/>
    </row>
    <row r="457" spans="3:34" x14ac:dyDescent="0.3">
      <c r="C457" s="299"/>
      <c r="D457" s="299"/>
      <c r="E457" s="258"/>
      <c r="G457" s="298"/>
      <c r="L457" s="24"/>
      <c r="Q457" s="192"/>
      <c r="R457" s="255"/>
      <c r="T457" s="256"/>
      <c r="U457" s="256"/>
      <c r="X457" s="255"/>
      <c r="Y457" s="257"/>
      <c r="Z457" s="257"/>
      <c r="AA457" s="257"/>
      <c r="AB457" s="257"/>
      <c r="AC457" s="257"/>
      <c r="AD457" s="257"/>
      <c r="AE457" s="192"/>
    </row>
    <row r="458" spans="3:34" x14ac:dyDescent="0.3">
      <c r="C458" s="299"/>
      <c r="D458" s="299"/>
      <c r="E458" s="258"/>
      <c r="G458" s="298"/>
      <c r="L458" s="24"/>
      <c r="Q458" s="192"/>
      <c r="R458" s="255"/>
      <c r="T458" s="256"/>
      <c r="U458" s="256"/>
      <c r="X458" s="255"/>
      <c r="Y458" s="257"/>
      <c r="Z458" s="257"/>
      <c r="AA458" s="257"/>
      <c r="AB458" s="257"/>
      <c r="AC458" s="257"/>
      <c r="AD458" s="257"/>
      <c r="AE458" s="192"/>
    </row>
    <row r="459" spans="3:34" x14ac:dyDescent="0.3">
      <c r="C459" s="299"/>
      <c r="D459" s="299"/>
      <c r="E459" s="258"/>
      <c r="G459" s="298"/>
      <c r="L459" s="24"/>
      <c r="Q459" s="192"/>
      <c r="R459" s="255"/>
      <c r="T459" s="256"/>
      <c r="U459" s="256"/>
      <c r="X459" s="255"/>
      <c r="Y459" s="257"/>
      <c r="Z459" s="257"/>
      <c r="AA459" s="257"/>
      <c r="AB459" s="257"/>
      <c r="AC459" s="257"/>
      <c r="AD459" s="257"/>
      <c r="AE459" s="192"/>
    </row>
    <row r="460" spans="3:34" x14ac:dyDescent="0.3">
      <c r="C460" s="299"/>
      <c r="D460" s="299"/>
      <c r="E460" s="258"/>
      <c r="G460" s="298"/>
      <c r="L460" s="24"/>
      <c r="Q460" s="192"/>
      <c r="R460" s="255"/>
      <c r="T460" s="256"/>
      <c r="U460" s="256"/>
      <c r="X460" s="255"/>
      <c r="Y460" s="257"/>
      <c r="Z460" s="257"/>
      <c r="AA460" s="257"/>
      <c r="AB460" s="257"/>
      <c r="AC460" s="257"/>
      <c r="AD460" s="257"/>
      <c r="AE460" s="192"/>
    </row>
    <row r="461" spans="3:34" x14ac:dyDescent="0.3">
      <c r="C461" s="299"/>
      <c r="D461" s="299"/>
      <c r="E461" s="258"/>
      <c r="G461" s="298"/>
      <c r="L461" s="24"/>
      <c r="Q461" s="192"/>
      <c r="R461" s="255"/>
      <c r="T461" s="256"/>
      <c r="U461" s="256"/>
      <c r="X461" s="255"/>
      <c r="Y461" s="257"/>
      <c r="Z461" s="257"/>
      <c r="AA461" s="257"/>
      <c r="AB461" s="257"/>
      <c r="AC461" s="257"/>
      <c r="AD461" s="257"/>
      <c r="AE461" s="192"/>
    </row>
    <row r="462" spans="3:34" x14ac:dyDescent="0.3">
      <c r="C462" s="299"/>
      <c r="D462" s="299"/>
      <c r="E462" s="258"/>
      <c r="G462" s="298"/>
      <c r="L462" s="24"/>
      <c r="Q462" s="192"/>
      <c r="R462" s="255"/>
      <c r="T462" s="256"/>
      <c r="U462" s="256"/>
      <c r="X462" s="255"/>
      <c r="Y462" s="257"/>
      <c r="Z462" s="257"/>
      <c r="AA462" s="257"/>
      <c r="AB462" s="257"/>
      <c r="AC462" s="257"/>
      <c r="AD462" s="257"/>
      <c r="AE462" s="192"/>
    </row>
    <row r="463" spans="3:34" x14ac:dyDescent="0.3">
      <c r="C463" s="299"/>
      <c r="D463" s="299"/>
      <c r="E463" s="258"/>
      <c r="G463" s="298"/>
      <c r="L463" s="24"/>
      <c r="Q463" s="192"/>
      <c r="R463" s="255"/>
      <c r="T463" s="256"/>
      <c r="U463" s="256"/>
      <c r="X463" s="255"/>
      <c r="Y463" s="257"/>
      <c r="Z463" s="257"/>
      <c r="AA463" s="257"/>
      <c r="AB463" s="257"/>
      <c r="AC463" s="257"/>
      <c r="AD463" s="257"/>
      <c r="AE463" s="192"/>
    </row>
    <row r="464" spans="3:34" x14ac:dyDescent="0.3">
      <c r="C464" s="299"/>
      <c r="D464" s="299"/>
      <c r="E464" s="258"/>
      <c r="G464" s="298"/>
      <c r="L464" s="24"/>
      <c r="Q464" s="192"/>
      <c r="R464" s="255"/>
      <c r="T464" s="256"/>
      <c r="U464" s="256"/>
      <c r="X464" s="255"/>
      <c r="Y464" s="257"/>
      <c r="Z464" s="257"/>
      <c r="AA464" s="257"/>
      <c r="AB464" s="257"/>
      <c r="AC464" s="257"/>
      <c r="AD464" s="257"/>
      <c r="AE464" s="192"/>
    </row>
    <row r="465" spans="3:34" x14ac:dyDescent="0.3">
      <c r="C465" s="299"/>
      <c r="D465" s="299"/>
      <c r="E465" s="258"/>
      <c r="G465" s="298"/>
      <c r="L465" s="24"/>
      <c r="Q465" s="192"/>
      <c r="R465" s="255"/>
      <c r="T465" s="256"/>
      <c r="U465" s="256"/>
      <c r="X465" s="255"/>
      <c r="Y465" s="257"/>
      <c r="Z465" s="257"/>
      <c r="AA465" s="257"/>
      <c r="AB465" s="257"/>
      <c r="AC465" s="257"/>
      <c r="AD465" s="257"/>
      <c r="AE465" s="192"/>
    </row>
    <row r="466" spans="3:34" x14ac:dyDescent="0.3">
      <c r="C466" s="299"/>
      <c r="D466" s="299"/>
      <c r="E466" s="258"/>
      <c r="G466" s="298"/>
      <c r="L466" s="24"/>
      <c r="Q466" s="192"/>
      <c r="R466" s="255"/>
      <c r="S466" s="255"/>
      <c r="T466" s="256"/>
      <c r="U466" s="256"/>
      <c r="V466" s="256"/>
      <c r="W466" s="255"/>
      <c r="X466" s="255"/>
      <c r="Y466" s="257"/>
      <c r="Z466" s="257"/>
      <c r="AA466" s="257"/>
      <c r="AB466" s="257"/>
      <c r="AC466" s="257"/>
      <c r="AD466" s="257"/>
      <c r="AE466" s="192"/>
      <c r="AF466" s="192"/>
      <c r="AG466" s="192"/>
      <c r="AH466" s="192"/>
    </row>
    <row r="467" spans="3:34" x14ac:dyDescent="0.3">
      <c r="C467" s="299"/>
      <c r="D467" s="299"/>
      <c r="E467" s="258"/>
      <c r="G467" s="298"/>
      <c r="L467" s="24"/>
      <c r="Q467" s="192"/>
      <c r="R467" s="255"/>
      <c r="S467" s="255"/>
      <c r="T467" s="256"/>
      <c r="U467" s="256"/>
      <c r="V467" s="256"/>
      <c r="W467" s="255"/>
      <c r="X467" s="255"/>
      <c r="Y467" s="257"/>
      <c r="Z467" s="257"/>
      <c r="AA467" s="257"/>
      <c r="AB467" s="257"/>
      <c r="AC467" s="257"/>
      <c r="AD467" s="257"/>
      <c r="AE467" s="192"/>
      <c r="AF467" s="192"/>
      <c r="AG467" s="192"/>
      <c r="AH467" s="192"/>
    </row>
    <row r="468" spans="3:34" x14ac:dyDescent="0.3">
      <c r="C468" s="299"/>
      <c r="D468" s="299"/>
      <c r="E468" s="258"/>
      <c r="G468" s="298"/>
      <c r="L468" s="24"/>
      <c r="Q468" s="192"/>
      <c r="R468" s="255"/>
      <c r="S468" s="255"/>
      <c r="T468" s="256"/>
      <c r="U468" s="256"/>
      <c r="V468" s="256"/>
      <c r="W468" s="255"/>
      <c r="X468" s="255"/>
      <c r="Y468" s="257"/>
      <c r="Z468" s="257"/>
      <c r="AA468" s="257"/>
      <c r="AB468" s="257"/>
      <c r="AC468" s="257"/>
      <c r="AD468" s="257"/>
      <c r="AE468" s="192"/>
      <c r="AF468" s="192"/>
      <c r="AG468" s="192"/>
      <c r="AH468" s="192"/>
    </row>
    <row r="469" spans="3:34" x14ac:dyDescent="0.3">
      <c r="C469" s="299"/>
      <c r="D469" s="299"/>
      <c r="E469" s="258"/>
      <c r="G469" s="298"/>
      <c r="L469" s="24"/>
      <c r="Q469" s="192"/>
      <c r="R469" s="255"/>
      <c r="T469" s="256"/>
      <c r="U469" s="256"/>
      <c r="X469" s="255"/>
      <c r="Y469" s="257"/>
      <c r="Z469" s="257"/>
      <c r="AA469" s="257"/>
      <c r="AB469" s="257"/>
      <c r="AC469" s="257"/>
      <c r="AD469" s="257"/>
      <c r="AE469" s="192"/>
    </row>
    <row r="470" spans="3:34" x14ac:dyDescent="0.3">
      <c r="C470" s="299"/>
      <c r="D470" s="299"/>
      <c r="E470" s="258"/>
      <c r="G470" s="298"/>
      <c r="L470" s="24"/>
      <c r="Q470" s="192"/>
      <c r="R470" s="255"/>
      <c r="T470" s="256"/>
      <c r="U470" s="256"/>
      <c r="X470" s="255"/>
      <c r="Y470" s="257"/>
      <c r="Z470" s="257"/>
      <c r="AA470" s="257"/>
      <c r="AB470" s="257"/>
      <c r="AC470" s="257"/>
      <c r="AD470" s="257"/>
      <c r="AE470" s="192"/>
    </row>
    <row r="471" spans="3:34" x14ac:dyDescent="0.3">
      <c r="C471" s="299"/>
      <c r="D471" s="299"/>
      <c r="E471" s="258"/>
      <c r="G471" s="298"/>
      <c r="L471" s="24"/>
      <c r="Q471" s="192"/>
      <c r="R471" s="255"/>
      <c r="T471" s="256"/>
      <c r="U471" s="256"/>
      <c r="X471" s="255"/>
      <c r="Y471" s="257"/>
      <c r="Z471" s="257"/>
      <c r="AA471" s="257"/>
      <c r="AB471" s="257"/>
      <c r="AC471" s="257"/>
      <c r="AD471" s="257"/>
      <c r="AE471" s="192"/>
    </row>
    <row r="472" spans="3:34" x14ac:dyDescent="0.3">
      <c r="C472" s="299"/>
      <c r="D472" s="299"/>
      <c r="E472" s="258"/>
      <c r="G472" s="298"/>
      <c r="L472" s="24"/>
      <c r="Q472" s="192"/>
      <c r="R472" s="255"/>
      <c r="T472" s="256"/>
      <c r="U472" s="256"/>
      <c r="X472" s="255"/>
      <c r="Y472" s="257"/>
      <c r="Z472" s="257"/>
      <c r="AA472" s="257"/>
      <c r="AB472" s="257"/>
      <c r="AC472" s="257"/>
      <c r="AD472" s="257"/>
      <c r="AE472" s="192"/>
    </row>
    <row r="473" spans="3:34" x14ac:dyDescent="0.3">
      <c r="C473" s="299"/>
      <c r="D473" s="299"/>
      <c r="E473" s="258"/>
      <c r="G473" s="298"/>
      <c r="L473" s="24"/>
      <c r="Q473" s="192"/>
      <c r="R473" s="255"/>
      <c r="T473" s="256"/>
      <c r="U473" s="256"/>
      <c r="X473" s="255"/>
      <c r="Y473" s="257"/>
      <c r="Z473" s="257"/>
      <c r="AA473" s="257"/>
      <c r="AB473" s="257"/>
      <c r="AC473" s="257"/>
      <c r="AD473" s="257"/>
      <c r="AE473" s="192"/>
    </row>
    <row r="474" spans="3:34" x14ac:dyDescent="0.3">
      <c r="C474" s="299"/>
      <c r="D474" s="299"/>
      <c r="E474" s="258"/>
      <c r="G474" s="298"/>
      <c r="L474" s="24"/>
      <c r="Q474" s="192"/>
      <c r="R474" s="255"/>
      <c r="T474" s="256"/>
      <c r="U474" s="256"/>
      <c r="X474" s="255"/>
      <c r="Y474" s="257"/>
      <c r="Z474" s="257"/>
      <c r="AA474" s="257"/>
      <c r="AB474" s="257"/>
      <c r="AC474" s="257"/>
      <c r="AD474" s="257"/>
      <c r="AE474" s="192"/>
    </row>
    <row r="475" spans="3:34" x14ac:dyDescent="0.3">
      <c r="C475" s="299"/>
      <c r="D475" s="299"/>
      <c r="E475" s="258"/>
      <c r="G475" s="298"/>
      <c r="L475" s="24"/>
      <c r="Q475" s="192"/>
      <c r="R475" s="255"/>
      <c r="T475" s="256"/>
      <c r="U475" s="256"/>
      <c r="X475" s="255"/>
      <c r="Y475" s="257"/>
      <c r="Z475" s="257"/>
      <c r="AA475" s="257"/>
      <c r="AB475" s="257"/>
      <c r="AC475" s="257"/>
      <c r="AD475" s="257"/>
      <c r="AE475" s="192"/>
    </row>
    <row r="476" spans="3:34" x14ac:dyDescent="0.3">
      <c r="C476" s="299"/>
      <c r="D476" s="299"/>
      <c r="E476" s="258"/>
      <c r="G476" s="298"/>
      <c r="L476" s="24"/>
      <c r="Q476" s="192"/>
      <c r="R476" s="255"/>
      <c r="T476" s="256"/>
      <c r="U476" s="256"/>
      <c r="X476" s="255"/>
      <c r="Y476" s="257"/>
      <c r="Z476" s="257"/>
      <c r="AA476" s="257"/>
      <c r="AB476" s="257"/>
      <c r="AC476" s="257"/>
      <c r="AD476" s="257"/>
      <c r="AE476" s="192"/>
    </row>
    <row r="477" spans="3:34" x14ac:dyDescent="0.3">
      <c r="C477" s="299"/>
      <c r="D477" s="299"/>
      <c r="E477" s="258"/>
      <c r="G477" s="298"/>
      <c r="L477" s="24"/>
      <c r="Q477" s="192"/>
      <c r="R477" s="255"/>
      <c r="T477" s="256"/>
      <c r="U477" s="256"/>
      <c r="X477" s="255"/>
      <c r="Y477" s="257"/>
      <c r="Z477" s="257"/>
      <c r="AA477" s="257"/>
      <c r="AB477" s="257"/>
      <c r="AC477" s="257"/>
      <c r="AD477" s="257"/>
      <c r="AE477" s="192"/>
    </row>
    <row r="478" spans="3:34" x14ac:dyDescent="0.3">
      <c r="C478" s="299"/>
      <c r="D478" s="299"/>
      <c r="E478" s="258"/>
      <c r="G478" s="298"/>
      <c r="L478" s="24"/>
      <c r="Q478" s="192"/>
      <c r="R478" s="255"/>
      <c r="T478" s="256"/>
      <c r="U478" s="256"/>
      <c r="X478" s="255"/>
      <c r="Y478" s="257"/>
      <c r="Z478" s="257"/>
      <c r="AA478" s="257"/>
      <c r="AB478" s="257"/>
      <c r="AC478" s="257"/>
      <c r="AD478" s="257"/>
      <c r="AE478" s="192"/>
    </row>
    <row r="479" spans="3:34" x14ac:dyDescent="0.3">
      <c r="C479" s="299"/>
      <c r="D479" s="299"/>
      <c r="E479" s="258"/>
      <c r="G479" s="298"/>
      <c r="L479" s="24"/>
      <c r="Q479" s="192"/>
      <c r="R479" s="255"/>
      <c r="T479" s="256"/>
      <c r="U479" s="256"/>
      <c r="X479" s="255"/>
      <c r="Y479" s="257"/>
      <c r="Z479" s="257"/>
      <c r="AA479" s="257"/>
      <c r="AB479" s="257"/>
      <c r="AC479" s="257"/>
      <c r="AD479" s="257"/>
      <c r="AE479" s="192"/>
    </row>
    <row r="480" spans="3:34" x14ac:dyDescent="0.3">
      <c r="C480" s="299"/>
      <c r="D480" s="299"/>
      <c r="E480" s="258"/>
      <c r="G480" s="298"/>
      <c r="L480" s="24"/>
      <c r="Q480" s="192"/>
      <c r="R480" s="255"/>
      <c r="T480" s="256"/>
      <c r="U480" s="256"/>
      <c r="X480" s="255"/>
      <c r="Y480" s="257"/>
      <c r="Z480" s="257"/>
      <c r="AA480" s="257"/>
      <c r="AB480" s="257"/>
      <c r="AC480" s="257"/>
      <c r="AD480" s="257"/>
      <c r="AE480" s="192"/>
    </row>
    <row r="481" spans="3:34" x14ac:dyDescent="0.3">
      <c r="C481" s="299"/>
      <c r="D481" s="299"/>
      <c r="E481" s="258"/>
      <c r="G481" s="298"/>
      <c r="L481" s="24"/>
      <c r="Q481" s="192"/>
      <c r="R481" s="255"/>
      <c r="T481" s="256"/>
      <c r="U481" s="256"/>
      <c r="X481" s="255"/>
      <c r="Y481" s="257"/>
      <c r="Z481" s="257"/>
      <c r="AA481" s="257"/>
      <c r="AB481" s="257"/>
      <c r="AC481" s="257"/>
      <c r="AD481" s="257"/>
      <c r="AE481" s="192"/>
    </row>
    <row r="482" spans="3:34" x14ac:dyDescent="0.3">
      <c r="C482" s="299"/>
      <c r="D482" s="299"/>
      <c r="E482" s="258"/>
      <c r="G482" s="298"/>
      <c r="L482" s="24"/>
      <c r="Q482" s="192"/>
      <c r="R482" s="255"/>
      <c r="T482" s="256"/>
      <c r="U482" s="256"/>
      <c r="X482" s="255"/>
      <c r="Y482" s="257"/>
      <c r="Z482" s="257"/>
      <c r="AA482" s="257"/>
      <c r="AB482" s="257"/>
      <c r="AC482" s="257"/>
      <c r="AD482" s="257"/>
      <c r="AE482" s="192"/>
    </row>
    <row r="483" spans="3:34" x14ac:dyDescent="0.3">
      <c r="C483" s="299"/>
      <c r="D483" s="299"/>
      <c r="E483" s="258"/>
      <c r="G483" s="298"/>
      <c r="L483" s="24"/>
      <c r="Q483" s="192"/>
      <c r="R483" s="255"/>
      <c r="S483" s="255"/>
      <c r="T483" s="256"/>
      <c r="U483" s="256"/>
      <c r="V483" s="256"/>
      <c r="W483" s="255"/>
      <c r="X483" s="255"/>
      <c r="Y483" s="257"/>
      <c r="Z483" s="257"/>
      <c r="AA483" s="257"/>
      <c r="AB483" s="257"/>
      <c r="AC483" s="257"/>
      <c r="AD483" s="257"/>
      <c r="AE483" s="192"/>
      <c r="AF483" s="192"/>
      <c r="AG483" s="192"/>
      <c r="AH483" s="192"/>
    </row>
    <row r="484" spans="3:34" x14ac:dyDescent="0.3">
      <c r="C484" s="299"/>
      <c r="D484" s="299"/>
      <c r="E484" s="258"/>
      <c r="G484" s="298"/>
      <c r="L484" s="24"/>
      <c r="Q484" s="192"/>
      <c r="R484" s="255"/>
      <c r="S484" s="255"/>
      <c r="T484" s="256"/>
      <c r="U484" s="256"/>
      <c r="V484" s="256"/>
      <c r="W484" s="255"/>
      <c r="X484" s="255"/>
      <c r="Y484" s="257"/>
      <c r="Z484" s="257"/>
      <c r="AA484" s="257"/>
      <c r="AB484" s="257"/>
      <c r="AC484" s="257"/>
      <c r="AD484" s="257"/>
      <c r="AE484" s="192"/>
      <c r="AF484" s="192"/>
      <c r="AG484" s="192"/>
      <c r="AH484" s="192"/>
    </row>
    <row r="485" spans="3:34" x14ac:dyDescent="0.3">
      <c r="C485" s="299"/>
      <c r="D485" s="299"/>
      <c r="E485" s="258"/>
      <c r="G485" s="298"/>
      <c r="L485" s="24"/>
      <c r="Q485" s="192"/>
      <c r="R485" s="255"/>
      <c r="S485" s="255"/>
      <c r="T485" s="256"/>
      <c r="U485" s="256"/>
      <c r="V485" s="256"/>
      <c r="W485" s="255"/>
      <c r="X485" s="255"/>
      <c r="Y485" s="257"/>
      <c r="Z485" s="257"/>
      <c r="AA485" s="257"/>
      <c r="AB485" s="257"/>
      <c r="AC485" s="257"/>
      <c r="AD485" s="257"/>
      <c r="AE485" s="192"/>
      <c r="AF485" s="192"/>
      <c r="AG485" s="192"/>
      <c r="AH485" s="192"/>
    </row>
    <row r="486" spans="3:34" x14ac:dyDescent="0.3">
      <c r="C486" s="299"/>
      <c r="D486" s="299"/>
      <c r="E486" s="258"/>
      <c r="G486" s="298"/>
      <c r="L486" s="24"/>
      <c r="Q486" s="192"/>
      <c r="R486" s="255"/>
      <c r="T486" s="256"/>
      <c r="U486" s="256"/>
      <c r="X486" s="255"/>
      <c r="Y486" s="257"/>
      <c r="Z486" s="257"/>
      <c r="AA486" s="257"/>
      <c r="AB486" s="257"/>
      <c r="AC486" s="257"/>
      <c r="AD486" s="257"/>
      <c r="AE486" s="192"/>
    </row>
    <row r="487" spans="3:34" x14ac:dyDescent="0.3">
      <c r="C487" s="299"/>
      <c r="D487" s="299"/>
      <c r="E487" s="258"/>
      <c r="G487" s="298"/>
      <c r="L487" s="24"/>
      <c r="Q487" s="192"/>
      <c r="R487" s="255"/>
      <c r="T487" s="256"/>
      <c r="U487" s="256"/>
      <c r="X487" s="255"/>
      <c r="Y487" s="257"/>
      <c r="Z487" s="257"/>
      <c r="AA487" s="257"/>
      <c r="AB487" s="257"/>
      <c r="AC487" s="257"/>
      <c r="AD487" s="257"/>
      <c r="AE487" s="192"/>
    </row>
    <row r="488" spans="3:34" x14ac:dyDescent="0.3">
      <c r="C488" s="299"/>
      <c r="D488" s="299"/>
      <c r="E488" s="258"/>
      <c r="G488" s="298"/>
      <c r="L488" s="24"/>
      <c r="Q488" s="192"/>
      <c r="R488" s="255"/>
      <c r="T488" s="256"/>
      <c r="U488" s="256"/>
      <c r="X488" s="255"/>
      <c r="Y488" s="257"/>
      <c r="Z488" s="257"/>
      <c r="AA488" s="257"/>
      <c r="AB488" s="257"/>
      <c r="AC488" s="257"/>
      <c r="AD488" s="257"/>
      <c r="AE488" s="192"/>
    </row>
    <row r="489" spans="3:34" x14ac:dyDescent="0.3">
      <c r="C489" s="299"/>
      <c r="D489" s="299"/>
      <c r="E489" s="258"/>
      <c r="G489" s="298"/>
      <c r="L489" s="24"/>
      <c r="Q489" s="192"/>
      <c r="R489" s="255"/>
      <c r="T489" s="256"/>
      <c r="U489" s="256"/>
      <c r="X489" s="255"/>
      <c r="Y489" s="257"/>
      <c r="Z489" s="257"/>
      <c r="AA489" s="257"/>
      <c r="AB489" s="257"/>
      <c r="AC489" s="257"/>
      <c r="AD489" s="257"/>
      <c r="AE489" s="192"/>
    </row>
    <row r="490" spans="3:34" x14ac:dyDescent="0.3">
      <c r="C490" s="299"/>
      <c r="D490" s="299"/>
      <c r="E490" s="258"/>
      <c r="G490" s="298"/>
      <c r="L490" s="24"/>
      <c r="Q490" s="192"/>
      <c r="R490" s="255"/>
      <c r="T490" s="256"/>
      <c r="U490" s="256"/>
      <c r="X490" s="255"/>
      <c r="Y490" s="257"/>
      <c r="Z490" s="257"/>
      <c r="AA490" s="257"/>
      <c r="AB490" s="257"/>
      <c r="AC490" s="257"/>
      <c r="AD490" s="257"/>
      <c r="AE490" s="192"/>
    </row>
    <row r="491" spans="3:34" x14ac:dyDescent="0.3">
      <c r="C491" s="299"/>
      <c r="D491" s="299"/>
      <c r="E491" s="258"/>
      <c r="G491" s="298"/>
      <c r="L491" s="24"/>
      <c r="Q491" s="192"/>
      <c r="R491" s="255"/>
      <c r="T491" s="256"/>
      <c r="U491" s="256"/>
      <c r="X491" s="255"/>
      <c r="Y491" s="257"/>
      <c r="Z491" s="257"/>
      <c r="AA491" s="257"/>
      <c r="AB491" s="257"/>
      <c r="AC491" s="257"/>
      <c r="AD491" s="257"/>
      <c r="AE491" s="192"/>
    </row>
    <row r="492" spans="3:34" x14ac:dyDescent="0.3">
      <c r="C492" s="299"/>
      <c r="D492" s="299"/>
      <c r="E492" s="258"/>
      <c r="G492" s="298"/>
      <c r="L492" s="24"/>
      <c r="Q492" s="192"/>
      <c r="R492" s="255"/>
      <c r="T492" s="256"/>
      <c r="U492" s="256"/>
      <c r="X492" s="255"/>
      <c r="Y492" s="257"/>
      <c r="Z492" s="257"/>
      <c r="AA492" s="257"/>
      <c r="AB492" s="257"/>
      <c r="AC492" s="257"/>
      <c r="AD492" s="257"/>
      <c r="AE492" s="192"/>
    </row>
    <row r="493" spans="3:34" x14ac:dyDescent="0.3">
      <c r="C493" s="299"/>
      <c r="D493" s="299"/>
      <c r="E493" s="258"/>
      <c r="G493" s="298"/>
      <c r="L493" s="24"/>
      <c r="Q493" s="192"/>
      <c r="R493" s="255"/>
      <c r="T493" s="256"/>
      <c r="U493" s="256"/>
      <c r="X493" s="255"/>
      <c r="Y493" s="257"/>
      <c r="Z493" s="257"/>
      <c r="AA493" s="257"/>
      <c r="AB493" s="257"/>
      <c r="AC493" s="257"/>
      <c r="AD493" s="257"/>
      <c r="AE493" s="192"/>
    </row>
    <row r="494" spans="3:34" x14ac:dyDescent="0.3">
      <c r="C494" s="299"/>
      <c r="D494" s="299"/>
      <c r="E494" s="258"/>
      <c r="G494" s="298"/>
      <c r="L494" s="24"/>
      <c r="Q494" s="192"/>
      <c r="R494" s="255"/>
      <c r="T494" s="256"/>
      <c r="U494" s="256"/>
      <c r="X494" s="255"/>
      <c r="Y494" s="257"/>
      <c r="Z494" s="257"/>
      <c r="AA494" s="257"/>
      <c r="AB494" s="257"/>
      <c r="AC494" s="257"/>
      <c r="AD494" s="257"/>
      <c r="AE494" s="192"/>
    </row>
    <row r="495" spans="3:34" x14ac:dyDescent="0.3">
      <c r="C495" s="299"/>
      <c r="D495" s="299"/>
      <c r="E495" s="258"/>
      <c r="G495" s="298"/>
      <c r="L495" s="24"/>
      <c r="Q495" s="192"/>
      <c r="R495" s="255"/>
      <c r="T495" s="256"/>
      <c r="U495" s="256"/>
      <c r="X495" s="255"/>
      <c r="Y495" s="257"/>
      <c r="Z495" s="257"/>
      <c r="AA495" s="257"/>
      <c r="AB495" s="257"/>
      <c r="AC495" s="257"/>
      <c r="AD495" s="257"/>
      <c r="AE495" s="192"/>
    </row>
    <row r="496" spans="3:34" x14ac:dyDescent="0.3">
      <c r="C496" s="299"/>
      <c r="D496" s="299"/>
      <c r="E496" s="258"/>
      <c r="G496" s="298"/>
      <c r="L496" s="24"/>
      <c r="Q496" s="192"/>
      <c r="R496" s="255"/>
      <c r="T496" s="256"/>
      <c r="U496" s="256"/>
      <c r="X496" s="255"/>
      <c r="Y496" s="257"/>
      <c r="Z496" s="257"/>
      <c r="AA496" s="257"/>
      <c r="AB496" s="257"/>
      <c r="AC496" s="257"/>
      <c r="AD496" s="257"/>
      <c r="AE496" s="192"/>
    </row>
    <row r="497" spans="3:34" x14ac:dyDescent="0.3">
      <c r="C497" s="299"/>
      <c r="D497" s="299"/>
      <c r="E497" s="258"/>
      <c r="G497" s="298"/>
      <c r="L497" s="24"/>
      <c r="Q497" s="192"/>
      <c r="R497" s="255"/>
      <c r="T497" s="256"/>
      <c r="U497" s="256"/>
      <c r="X497" s="255"/>
      <c r="Y497" s="257"/>
      <c r="Z497" s="257"/>
      <c r="AA497" s="257"/>
      <c r="AB497" s="257"/>
      <c r="AC497" s="257"/>
      <c r="AD497" s="257"/>
      <c r="AE497" s="192"/>
    </row>
    <row r="498" spans="3:34" x14ac:dyDescent="0.3">
      <c r="C498" s="299"/>
      <c r="D498" s="299"/>
      <c r="E498" s="258"/>
      <c r="G498" s="298"/>
      <c r="L498" s="24"/>
      <c r="Q498" s="192"/>
      <c r="R498" s="255"/>
      <c r="T498" s="256"/>
      <c r="U498" s="256"/>
      <c r="X498" s="255"/>
      <c r="Y498" s="257"/>
      <c r="Z498" s="257"/>
      <c r="AA498" s="257"/>
      <c r="AB498" s="257"/>
      <c r="AC498" s="257"/>
      <c r="AD498" s="257"/>
      <c r="AE498" s="192"/>
    </row>
    <row r="499" spans="3:34" x14ac:dyDescent="0.3">
      <c r="C499" s="299"/>
      <c r="D499" s="299"/>
      <c r="E499" s="258"/>
      <c r="G499" s="298"/>
      <c r="L499" s="24"/>
      <c r="Q499" s="192"/>
      <c r="R499" s="255"/>
      <c r="T499" s="256"/>
      <c r="U499" s="256"/>
      <c r="X499" s="255"/>
      <c r="Y499" s="257"/>
      <c r="Z499" s="257"/>
      <c r="AA499" s="257"/>
      <c r="AB499" s="257"/>
      <c r="AC499" s="257"/>
      <c r="AD499" s="257"/>
      <c r="AE499" s="192"/>
    </row>
    <row r="500" spans="3:34" x14ac:dyDescent="0.3">
      <c r="C500" s="299"/>
      <c r="D500" s="299"/>
      <c r="E500" s="258"/>
      <c r="G500" s="298"/>
      <c r="L500" s="24"/>
      <c r="Q500" s="192"/>
      <c r="R500" s="255"/>
      <c r="S500" s="255"/>
      <c r="T500" s="256"/>
      <c r="U500" s="256"/>
      <c r="V500" s="256"/>
      <c r="W500" s="255"/>
      <c r="X500" s="255"/>
      <c r="Y500" s="257"/>
      <c r="Z500" s="257"/>
      <c r="AA500" s="257"/>
      <c r="AB500" s="257"/>
      <c r="AC500" s="257"/>
      <c r="AD500" s="257"/>
      <c r="AE500" s="192"/>
      <c r="AF500" s="192"/>
      <c r="AG500" s="192"/>
      <c r="AH500" s="192"/>
    </row>
    <row r="501" spans="3:34" x14ac:dyDescent="0.3">
      <c r="C501" s="299"/>
      <c r="D501" s="299"/>
      <c r="E501" s="258"/>
      <c r="G501" s="298"/>
      <c r="L501" s="24"/>
      <c r="Q501" s="192"/>
      <c r="R501" s="255"/>
      <c r="S501" s="255"/>
      <c r="T501" s="256"/>
      <c r="U501" s="256"/>
      <c r="V501" s="256"/>
      <c r="W501" s="255"/>
      <c r="X501" s="255"/>
      <c r="Y501" s="257"/>
      <c r="Z501" s="257"/>
      <c r="AA501" s="257"/>
      <c r="AB501" s="257"/>
      <c r="AC501" s="257"/>
      <c r="AD501" s="257"/>
      <c r="AE501" s="192"/>
      <c r="AF501" s="192"/>
      <c r="AG501" s="192"/>
      <c r="AH501" s="192"/>
    </row>
    <row r="502" spans="3:34" x14ac:dyDescent="0.3">
      <c r="C502" s="299"/>
      <c r="D502" s="299"/>
      <c r="E502" s="258"/>
      <c r="G502" s="298"/>
      <c r="L502" s="24"/>
      <c r="Q502" s="192"/>
      <c r="R502" s="255"/>
      <c r="S502" s="255"/>
      <c r="T502" s="256"/>
      <c r="U502" s="256"/>
      <c r="V502" s="256"/>
      <c r="W502" s="255"/>
      <c r="X502" s="255"/>
      <c r="Y502" s="257"/>
      <c r="Z502" s="257"/>
      <c r="AA502" s="257"/>
      <c r="AB502" s="257"/>
      <c r="AC502" s="257"/>
      <c r="AD502" s="257"/>
      <c r="AE502" s="192"/>
      <c r="AF502" s="192"/>
      <c r="AG502" s="192"/>
      <c r="AH502" s="192"/>
    </row>
    <row r="503" spans="3:34" x14ac:dyDescent="0.3">
      <c r="C503" s="299"/>
      <c r="D503" s="299"/>
      <c r="E503" s="258"/>
      <c r="G503" s="298"/>
      <c r="L503" s="24"/>
      <c r="Q503" s="192"/>
      <c r="R503" s="255"/>
      <c r="T503" s="256"/>
      <c r="U503" s="256"/>
      <c r="X503" s="255"/>
      <c r="Y503" s="257"/>
      <c r="Z503" s="257"/>
      <c r="AA503" s="257"/>
      <c r="AB503" s="257"/>
      <c r="AC503" s="257"/>
      <c r="AD503" s="257"/>
      <c r="AE503" s="192"/>
    </row>
    <row r="504" spans="3:34" x14ac:dyDescent="0.3">
      <c r="C504" s="299"/>
      <c r="D504" s="299"/>
      <c r="E504" s="258"/>
      <c r="G504" s="298"/>
      <c r="L504" s="24"/>
      <c r="Q504" s="192"/>
      <c r="R504" s="255"/>
      <c r="T504" s="256"/>
      <c r="U504" s="256"/>
      <c r="X504" s="255"/>
      <c r="Y504" s="257"/>
      <c r="Z504" s="257"/>
      <c r="AA504" s="257"/>
      <c r="AB504" s="257"/>
      <c r="AC504" s="257"/>
      <c r="AD504" s="257"/>
      <c r="AE504" s="192"/>
    </row>
    <row r="505" spans="3:34" x14ac:dyDescent="0.3">
      <c r="C505" s="299"/>
      <c r="D505" s="299"/>
      <c r="E505" s="258"/>
      <c r="G505" s="298"/>
      <c r="L505" s="24"/>
      <c r="Q505" s="192"/>
      <c r="R505" s="255"/>
      <c r="T505" s="256"/>
      <c r="U505" s="256"/>
      <c r="X505" s="255"/>
      <c r="Y505" s="257"/>
      <c r="Z505" s="257"/>
      <c r="AA505" s="257"/>
      <c r="AB505" s="257"/>
      <c r="AC505" s="257"/>
      <c r="AD505" s="257"/>
      <c r="AE505" s="192"/>
    </row>
    <row r="506" spans="3:34" x14ac:dyDescent="0.3">
      <c r="C506" s="299"/>
      <c r="D506" s="299"/>
      <c r="E506" s="258"/>
      <c r="G506" s="298"/>
      <c r="L506" s="24"/>
      <c r="Q506" s="192"/>
      <c r="R506" s="255"/>
      <c r="T506" s="256"/>
      <c r="U506" s="256"/>
      <c r="X506" s="255"/>
      <c r="Y506" s="257"/>
      <c r="Z506" s="257"/>
      <c r="AA506" s="257"/>
      <c r="AB506" s="257"/>
      <c r="AC506" s="257"/>
      <c r="AD506" s="257"/>
      <c r="AE506" s="192"/>
    </row>
    <row r="507" spans="3:34" x14ac:dyDescent="0.3">
      <c r="C507" s="299"/>
      <c r="D507" s="299"/>
      <c r="E507" s="258"/>
      <c r="G507" s="298"/>
      <c r="L507" s="24"/>
      <c r="Q507" s="192"/>
      <c r="R507" s="255"/>
      <c r="T507" s="256"/>
      <c r="U507" s="256"/>
      <c r="X507" s="255"/>
      <c r="Y507" s="257"/>
      <c r="Z507" s="257"/>
      <c r="AA507" s="257"/>
      <c r="AB507" s="257"/>
      <c r="AC507" s="257"/>
      <c r="AD507" s="257"/>
      <c r="AE507" s="192"/>
    </row>
    <row r="508" spans="3:34" x14ac:dyDescent="0.3">
      <c r="C508" s="299"/>
      <c r="D508" s="299"/>
      <c r="E508" s="258"/>
      <c r="G508" s="298"/>
      <c r="L508" s="24"/>
      <c r="Q508" s="192"/>
      <c r="R508" s="255"/>
      <c r="T508" s="256"/>
      <c r="U508" s="256"/>
      <c r="X508" s="255"/>
      <c r="Y508" s="257"/>
      <c r="Z508" s="257"/>
      <c r="AA508" s="257"/>
      <c r="AB508" s="257"/>
      <c r="AC508" s="257"/>
      <c r="AD508" s="257"/>
      <c r="AE508" s="192"/>
    </row>
    <row r="509" spans="3:34" x14ac:dyDescent="0.3">
      <c r="C509" s="299"/>
      <c r="D509" s="299"/>
      <c r="E509" s="258"/>
      <c r="G509" s="298"/>
      <c r="L509" s="24"/>
      <c r="Q509" s="192"/>
      <c r="R509" s="255"/>
      <c r="T509" s="256"/>
      <c r="U509" s="256"/>
      <c r="X509" s="255"/>
      <c r="Y509" s="257"/>
      <c r="Z509" s="257"/>
      <c r="AA509" s="257"/>
      <c r="AB509" s="257"/>
      <c r="AC509" s="257"/>
      <c r="AD509" s="257"/>
      <c r="AE509" s="192"/>
    </row>
    <row r="510" spans="3:34" x14ac:dyDescent="0.3">
      <c r="C510" s="299"/>
      <c r="D510" s="299"/>
      <c r="E510" s="258"/>
      <c r="G510" s="298"/>
      <c r="L510" s="24"/>
      <c r="Q510" s="192"/>
      <c r="R510" s="255"/>
      <c r="T510" s="256"/>
      <c r="U510" s="256"/>
      <c r="X510" s="255"/>
      <c r="Y510" s="257"/>
      <c r="Z510" s="257"/>
      <c r="AA510" s="257"/>
      <c r="AB510" s="257"/>
      <c r="AC510" s="257"/>
      <c r="AD510" s="257"/>
      <c r="AE510" s="192"/>
    </row>
    <row r="511" spans="3:34" x14ac:dyDescent="0.3">
      <c r="C511" s="299"/>
      <c r="D511" s="299"/>
      <c r="E511" s="258"/>
      <c r="G511" s="298"/>
      <c r="L511" s="24"/>
      <c r="Q511" s="192"/>
      <c r="R511" s="255"/>
      <c r="T511" s="256"/>
      <c r="U511" s="256"/>
      <c r="X511" s="255"/>
      <c r="Y511" s="257"/>
      <c r="Z511" s="257"/>
      <c r="AA511" s="257"/>
      <c r="AB511" s="257"/>
      <c r="AC511" s="257"/>
      <c r="AD511" s="257"/>
      <c r="AE511" s="192"/>
    </row>
    <row r="512" spans="3:34" x14ac:dyDescent="0.3">
      <c r="C512" s="299"/>
      <c r="D512" s="299"/>
      <c r="E512" s="258"/>
      <c r="G512" s="298"/>
      <c r="L512" s="24"/>
      <c r="Q512" s="192"/>
      <c r="R512" s="255"/>
      <c r="T512" s="256"/>
      <c r="U512" s="256"/>
      <c r="X512" s="255"/>
      <c r="Y512" s="257"/>
      <c r="Z512" s="257"/>
      <c r="AA512" s="257"/>
      <c r="AB512" s="257"/>
      <c r="AC512" s="257"/>
      <c r="AD512" s="257"/>
      <c r="AE512" s="192"/>
    </row>
    <row r="513" spans="3:34" x14ac:dyDescent="0.3">
      <c r="C513" s="299"/>
      <c r="D513" s="299"/>
      <c r="E513" s="258"/>
      <c r="G513" s="298"/>
      <c r="L513" s="24"/>
      <c r="Q513" s="192"/>
      <c r="R513" s="255"/>
      <c r="T513" s="256"/>
      <c r="U513" s="256"/>
      <c r="X513" s="255"/>
      <c r="Y513" s="257"/>
      <c r="Z513" s="257"/>
      <c r="AA513" s="257"/>
      <c r="AB513" s="257"/>
      <c r="AC513" s="257"/>
      <c r="AD513" s="257"/>
      <c r="AE513" s="192"/>
    </row>
    <row r="514" spans="3:34" x14ac:dyDescent="0.3">
      <c r="C514" s="299"/>
      <c r="D514" s="299"/>
      <c r="E514" s="258"/>
      <c r="G514" s="298"/>
      <c r="L514" s="24"/>
      <c r="Q514" s="192"/>
      <c r="R514" s="255"/>
      <c r="T514" s="256"/>
      <c r="U514" s="256"/>
      <c r="X514" s="255"/>
      <c r="Y514" s="257"/>
      <c r="Z514" s="257"/>
      <c r="AA514" s="257"/>
      <c r="AB514" s="257"/>
      <c r="AC514" s="257"/>
      <c r="AD514" s="257"/>
      <c r="AE514" s="192"/>
    </row>
    <row r="515" spans="3:34" x14ac:dyDescent="0.3">
      <c r="C515" s="299"/>
      <c r="D515" s="299"/>
      <c r="E515" s="258"/>
      <c r="G515" s="298"/>
      <c r="L515" s="24"/>
      <c r="Q515" s="192"/>
      <c r="R515" s="255"/>
      <c r="T515" s="256"/>
      <c r="U515" s="256"/>
      <c r="X515" s="255"/>
      <c r="Y515" s="257"/>
      <c r="Z515" s="257"/>
      <c r="AA515" s="257"/>
      <c r="AB515" s="257"/>
      <c r="AC515" s="257"/>
      <c r="AD515" s="257"/>
      <c r="AE515" s="192"/>
    </row>
    <row r="516" spans="3:34" x14ac:dyDescent="0.3">
      <c r="C516" s="299"/>
      <c r="D516" s="299"/>
      <c r="E516" s="258"/>
      <c r="G516" s="298"/>
      <c r="L516" s="24"/>
      <c r="Q516" s="192"/>
      <c r="R516" s="255"/>
      <c r="T516" s="256"/>
      <c r="U516" s="256"/>
      <c r="X516" s="255"/>
      <c r="Y516" s="257"/>
      <c r="Z516" s="257"/>
      <c r="AA516" s="257"/>
      <c r="AB516" s="257"/>
      <c r="AC516" s="257"/>
      <c r="AD516" s="257"/>
      <c r="AE516" s="192"/>
    </row>
    <row r="517" spans="3:34" x14ac:dyDescent="0.3">
      <c r="C517" s="299"/>
      <c r="D517" s="299"/>
      <c r="E517" s="258"/>
      <c r="G517" s="298"/>
      <c r="L517" s="24"/>
      <c r="Q517" s="192"/>
      <c r="R517" s="255"/>
      <c r="S517" s="255"/>
      <c r="T517" s="256"/>
      <c r="U517" s="256"/>
      <c r="V517" s="256"/>
      <c r="W517" s="255"/>
      <c r="X517" s="255"/>
      <c r="Y517" s="257"/>
      <c r="Z517" s="257"/>
      <c r="AA517" s="257"/>
      <c r="AB517" s="257"/>
      <c r="AC517" s="257"/>
      <c r="AD517" s="257"/>
      <c r="AE517" s="192"/>
      <c r="AF517" s="192"/>
      <c r="AG517" s="192"/>
      <c r="AH517" s="192"/>
    </row>
    <row r="518" spans="3:34" x14ac:dyDescent="0.3">
      <c r="C518" s="299"/>
      <c r="D518" s="299"/>
      <c r="E518" s="258"/>
      <c r="G518" s="298"/>
      <c r="L518" s="24"/>
      <c r="Q518" s="192"/>
      <c r="R518" s="255"/>
      <c r="S518" s="255"/>
      <c r="T518" s="256"/>
      <c r="U518" s="256"/>
      <c r="V518" s="256"/>
      <c r="W518" s="255"/>
      <c r="X518" s="255"/>
      <c r="Y518" s="257"/>
      <c r="Z518" s="257"/>
      <c r="AA518" s="257"/>
      <c r="AB518" s="257"/>
      <c r="AC518" s="257"/>
      <c r="AD518" s="257"/>
      <c r="AE518" s="192"/>
      <c r="AF518" s="192"/>
      <c r="AG518" s="192"/>
      <c r="AH518" s="192"/>
    </row>
    <row r="519" spans="3:34" x14ac:dyDescent="0.3">
      <c r="C519" s="299"/>
      <c r="D519" s="299"/>
      <c r="E519" s="258"/>
      <c r="G519" s="298"/>
      <c r="L519" s="24"/>
      <c r="Q519" s="192"/>
      <c r="R519" s="255"/>
      <c r="S519" s="255"/>
      <c r="T519" s="256"/>
      <c r="U519" s="256"/>
      <c r="V519" s="256"/>
      <c r="W519" s="255"/>
      <c r="X519" s="255"/>
      <c r="Y519" s="257"/>
      <c r="Z519" s="257"/>
      <c r="AA519" s="257"/>
      <c r="AB519" s="257"/>
      <c r="AC519" s="257"/>
      <c r="AD519" s="257"/>
      <c r="AE519" s="192"/>
      <c r="AF519" s="192"/>
      <c r="AG519" s="192"/>
      <c r="AH519" s="192"/>
    </row>
    <row r="520" spans="3:34" x14ac:dyDescent="0.3">
      <c r="C520" s="299"/>
      <c r="D520" s="299"/>
      <c r="E520" s="258"/>
      <c r="G520" s="298"/>
      <c r="L520" s="24"/>
      <c r="Q520" s="192"/>
      <c r="R520" s="255"/>
      <c r="T520" s="256"/>
      <c r="U520" s="256"/>
      <c r="X520" s="255"/>
      <c r="Y520" s="257"/>
      <c r="Z520" s="257"/>
      <c r="AA520" s="257"/>
      <c r="AB520" s="257"/>
      <c r="AC520" s="257"/>
      <c r="AD520" s="257"/>
      <c r="AE520" s="192"/>
    </row>
    <row r="521" spans="3:34" x14ac:dyDescent="0.3">
      <c r="C521" s="299"/>
      <c r="D521" s="299"/>
      <c r="E521" s="258"/>
      <c r="G521" s="298"/>
      <c r="L521" s="24"/>
      <c r="Q521" s="192"/>
      <c r="R521" s="255"/>
      <c r="T521" s="256"/>
      <c r="U521" s="256"/>
      <c r="X521" s="255"/>
      <c r="Y521" s="257"/>
      <c r="Z521" s="257"/>
      <c r="AA521" s="257"/>
      <c r="AB521" s="257"/>
      <c r="AC521" s="257"/>
      <c r="AD521" s="257"/>
      <c r="AE521" s="192"/>
    </row>
    <row r="522" spans="3:34" x14ac:dyDescent="0.3">
      <c r="C522" s="299"/>
      <c r="D522" s="299"/>
      <c r="E522" s="258"/>
      <c r="G522" s="298"/>
      <c r="L522" s="24"/>
      <c r="Q522" s="192"/>
      <c r="R522" s="255"/>
      <c r="T522" s="256"/>
      <c r="U522" s="256"/>
      <c r="X522" s="255"/>
      <c r="Y522" s="257"/>
      <c r="Z522" s="257"/>
      <c r="AA522" s="257"/>
      <c r="AB522" s="257"/>
      <c r="AC522" s="257"/>
      <c r="AD522" s="257"/>
      <c r="AE522" s="192"/>
    </row>
    <row r="523" spans="3:34" x14ac:dyDescent="0.3">
      <c r="C523" s="299"/>
      <c r="D523" s="299"/>
      <c r="E523" s="258"/>
      <c r="G523" s="298"/>
      <c r="L523" s="24"/>
      <c r="Q523" s="192"/>
      <c r="R523" s="255"/>
      <c r="T523" s="256"/>
      <c r="U523" s="256"/>
      <c r="X523" s="255"/>
      <c r="Y523" s="257"/>
      <c r="Z523" s="257"/>
      <c r="AA523" s="257"/>
      <c r="AB523" s="257"/>
      <c r="AC523" s="257"/>
      <c r="AD523" s="257"/>
      <c r="AE523" s="192"/>
    </row>
    <row r="524" spans="3:34" x14ac:dyDescent="0.3">
      <c r="C524" s="299"/>
      <c r="D524" s="299"/>
      <c r="E524" s="258"/>
      <c r="G524" s="298"/>
      <c r="L524" s="24"/>
      <c r="Q524" s="192"/>
      <c r="R524" s="255"/>
      <c r="T524" s="256"/>
      <c r="U524" s="256"/>
      <c r="X524" s="255"/>
      <c r="Y524" s="257"/>
      <c r="Z524" s="257"/>
      <c r="AA524" s="257"/>
      <c r="AB524" s="257"/>
      <c r="AC524" s="257"/>
      <c r="AD524" s="257"/>
      <c r="AE524" s="192"/>
    </row>
    <row r="525" spans="3:34" x14ac:dyDescent="0.3">
      <c r="C525" s="299"/>
      <c r="D525" s="299"/>
      <c r="E525" s="258"/>
      <c r="G525" s="298"/>
      <c r="L525" s="24"/>
      <c r="Q525" s="192"/>
      <c r="R525" s="255"/>
      <c r="T525" s="256"/>
      <c r="U525" s="256"/>
      <c r="X525" s="255"/>
      <c r="Y525" s="257"/>
      <c r="Z525" s="257"/>
      <c r="AA525" s="257"/>
      <c r="AB525" s="257"/>
      <c r="AC525" s="257"/>
      <c r="AD525" s="257"/>
      <c r="AE525" s="192"/>
    </row>
    <row r="526" spans="3:34" x14ac:dyDescent="0.3">
      <c r="C526" s="299"/>
      <c r="D526" s="299"/>
      <c r="E526" s="258"/>
      <c r="G526" s="298"/>
      <c r="L526" s="24"/>
      <c r="Q526" s="192"/>
      <c r="R526" s="255"/>
      <c r="T526" s="256"/>
      <c r="U526" s="256"/>
      <c r="X526" s="255"/>
      <c r="Y526" s="257"/>
      <c r="Z526" s="257"/>
      <c r="AA526" s="257"/>
      <c r="AB526" s="257"/>
      <c r="AC526" s="257"/>
      <c r="AD526" s="257"/>
      <c r="AE526" s="192"/>
    </row>
    <row r="527" spans="3:34" x14ac:dyDescent="0.3">
      <c r="C527" s="299"/>
      <c r="D527" s="299"/>
      <c r="E527" s="258"/>
      <c r="G527" s="298"/>
      <c r="L527" s="24"/>
      <c r="Q527" s="192"/>
      <c r="R527" s="255"/>
      <c r="T527" s="256"/>
      <c r="U527" s="256"/>
      <c r="X527" s="255"/>
      <c r="Y527" s="257"/>
      <c r="Z527" s="257"/>
      <c r="AA527" s="257"/>
      <c r="AB527" s="257"/>
      <c r="AC527" s="257"/>
      <c r="AD527" s="257"/>
      <c r="AE527" s="192"/>
    </row>
    <row r="528" spans="3:34" x14ac:dyDescent="0.3">
      <c r="C528" s="299"/>
      <c r="D528" s="299"/>
      <c r="E528" s="258"/>
      <c r="G528" s="298"/>
      <c r="L528" s="24"/>
      <c r="Q528" s="192"/>
      <c r="R528" s="255"/>
      <c r="T528" s="256"/>
      <c r="U528" s="256"/>
      <c r="X528" s="255"/>
      <c r="Y528" s="257"/>
      <c r="Z528" s="257"/>
      <c r="AA528" s="257"/>
      <c r="AB528" s="257"/>
      <c r="AC528" s="257"/>
      <c r="AD528" s="257"/>
      <c r="AE528" s="192"/>
    </row>
    <row r="529" spans="3:34" x14ac:dyDescent="0.3">
      <c r="C529" s="299"/>
      <c r="D529" s="299"/>
      <c r="E529" s="258"/>
      <c r="G529" s="298"/>
      <c r="L529" s="24"/>
      <c r="Q529" s="192"/>
      <c r="R529" s="255"/>
      <c r="T529" s="256"/>
      <c r="U529" s="256"/>
      <c r="X529" s="255"/>
      <c r="Y529" s="257"/>
      <c r="Z529" s="257"/>
      <c r="AA529" s="257"/>
      <c r="AB529" s="257"/>
      <c r="AC529" s="257"/>
      <c r="AD529" s="257"/>
      <c r="AE529" s="192"/>
    </row>
    <row r="530" spans="3:34" x14ac:dyDescent="0.3">
      <c r="C530" s="299"/>
      <c r="D530" s="299"/>
      <c r="E530" s="258"/>
      <c r="G530" s="298"/>
      <c r="L530" s="24"/>
      <c r="Q530" s="192"/>
      <c r="R530" s="255"/>
      <c r="T530" s="256"/>
      <c r="U530" s="256"/>
      <c r="X530" s="255"/>
      <c r="Y530" s="257"/>
      <c r="Z530" s="257"/>
      <c r="AA530" s="257"/>
      <c r="AB530" s="257"/>
      <c r="AC530" s="257"/>
      <c r="AD530" s="257"/>
      <c r="AE530" s="192"/>
    </row>
    <row r="531" spans="3:34" x14ac:dyDescent="0.3">
      <c r="C531" s="299"/>
      <c r="D531" s="299"/>
      <c r="E531" s="258"/>
      <c r="G531" s="298"/>
      <c r="L531" s="24"/>
      <c r="Q531" s="192"/>
      <c r="R531" s="255"/>
      <c r="T531" s="256"/>
      <c r="U531" s="256"/>
      <c r="X531" s="255"/>
      <c r="Y531" s="257"/>
      <c r="Z531" s="257"/>
      <c r="AA531" s="257"/>
      <c r="AB531" s="257"/>
      <c r="AC531" s="257"/>
      <c r="AD531" s="257"/>
      <c r="AE531" s="192"/>
    </row>
    <row r="532" spans="3:34" x14ac:dyDescent="0.3">
      <c r="C532" s="299"/>
      <c r="D532" s="299"/>
      <c r="E532" s="258"/>
      <c r="G532" s="298"/>
      <c r="L532" s="24"/>
      <c r="Q532" s="192"/>
      <c r="R532" s="255"/>
      <c r="T532" s="256"/>
      <c r="U532" s="256"/>
      <c r="X532" s="255"/>
      <c r="Y532" s="257"/>
      <c r="Z532" s="257"/>
      <c r="AA532" s="257"/>
      <c r="AB532" s="257"/>
      <c r="AC532" s="257"/>
      <c r="AD532" s="257"/>
      <c r="AE532" s="192"/>
    </row>
    <row r="533" spans="3:34" x14ac:dyDescent="0.3">
      <c r="C533" s="299"/>
      <c r="D533" s="299"/>
      <c r="E533" s="258"/>
      <c r="G533" s="298"/>
      <c r="L533" s="24"/>
      <c r="Q533" s="192"/>
      <c r="R533" s="255"/>
      <c r="T533" s="256"/>
      <c r="U533" s="256"/>
      <c r="X533" s="255"/>
      <c r="Y533" s="257"/>
      <c r="Z533" s="257"/>
      <c r="AA533" s="257"/>
      <c r="AB533" s="257"/>
      <c r="AC533" s="257"/>
      <c r="AD533" s="257"/>
      <c r="AE533" s="192"/>
    </row>
    <row r="534" spans="3:34" x14ac:dyDescent="0.3">
      <c r="C534" s="299"/>
      <c r="D534" s="299"/>
      <c r="E534" s="258"/>
      <c r="G534" s="298"/>
      <c r="L534" s="24"/>
      <c r="Q534" s="192"/>
      <c r="R534" s="255"/>
      <c r="S534" s="255"/>
      <c r="T534" s="256"/>
      <c r="U534" s="256"/>
      <c r="V534" s="256"/>
      <c r="W534" s="255"/>
      <c r="X534" s="255"/>
      <c r="Y534" s="257"/>
      <c r="Z534" s="257"/>
      <c r="AA534" s="257"/>
      <c r="AB534" s="257"/>
      <c r="AC534" s="257"/>
      <c r="AD534" s="257"/>
      <c r="AE534" s="192"/>
      <c r="AF534" s="192"/>
      <c r="AG534" s="192"/>
      <c r="AH534" s="192"/>
    </row>
    <row r="535" spans="3:34" x14ac:dyDescent="0.3">
      <c r="C535" s="299"/>
      <c r="D535" s="299"/>
      <c r="E535" s="258"/>
      <c r="G535" s="298"/>
      <c r="L535" s="24"/>
      <c r="Q535" s="192"/>
      <c r="R535" s="255"/>
      <c r="S535" s="255"/>
      <c r="T535" s="256"/>
      <c r="U535" s="256"/>
      <c r="V535" s="256"/>
      <c r="W535" s="255"/>
      <c r="X535" s="255"/>
      <c r="Y535" s="257"/>
      <c r="Z535" s="257"/>
      <c r="AA535" s="257"/>
      <c r="AB535" s="257"/>
      <c r="AC535" s="257"/>
      <c r="AD535" s="257"/>
      <c r="AE535" s="192"/>
      <c r="AF535" s="192"/>
      <c r="AG535" s="192"/>
      <c r="AH535" s="192"/>
    </row>
    <row r="536" spans="3:34" x14ac:dyDescent="0.3">
      <c r="C536" s="299"/>
      <c r="D536" s="299"/>
      <c r="E536" s="258"/>
      <c r="G536" s="298"/>
      <c r="L536" s="24"/>
      <c r="Q536" s="192"/>
      <c r="R536" s="255"/>
      <c r="S536" s="255"/>
      <c r="T536" s="256"/>
      <c r="U536" s="256"/>
      <c r="V536" s="256"/>
      <c r="W536" s="255"/>
      <c r="X536" s="255"/>
      <c r="Y536" s="257"/>
      <c r="Z536" s="257"/>
      <c r="AA536" s="257"/>
      <c r="AB536" s="257"/>
      <c r="AC536" s="257"/>
      <c r="AD536" s="257"/>
      <c r="AE536" s="192"/>
      <c r="AF536" s="192"/>
      <c r="AG536" s="192"/>
      <c r="AH536" s="192"/>
    </row>
    <row r="537" spans="3:34" x14ac:dyDescent="0.3">
      <c r="C537" s="299"/>
      <c r="D537" s="299"/>
      <c r="E537" s="258"/>
      <c r="G537" s="298"/>
      <c r="L537" s="24"/>
      <c r="Q537" s="192"/>
      <c r="R537" s="255"/>
      <c r="T537" s="256"/>
      <c r="U537" s="256"/>
      <c r="X537" s="255"/>
      <c r="Y537" s="257"/>
      <c r="Z537" s="257"/>
      <c r="AA537" s="257"/>
      <c r="AB537" s="257"/>
      <c r="AC537" s="257"/>
      <c r="AD537" s="257"/>
      <c r="AE537" s="192"/>
    </row>
    <row r="538" spans="3:34" x14ac:dyDescent="0.3">
      <c r="C538" s="299"/>
      <c r="D538" s="299"/>
      <c r="E538" s="258"/>
      <c r="G538" s="298"/>
      <c r="L538" s="24"/>
      <c r="Q538" s="192"/>
      <c r="R538" s="255"/>
      <c r="T538" s="256"/>
      <c r="U538" s="256"/>
      <c r="X538" s="255"/>
      <c r="Y538" s="257"/>
      <c r="Z538" s="257"/>
      <c r="AA538" s="257"/>
      <c r="AB538" s="257"/>
      <c r="AC538" s="257"/>
      <c r="AD538" s="257"/>
      <c r="AE538" s="192"/>
    </row>
    <row r="539" spans="3:34" x14ac:dyDescent="0.3">
      <c r="C539" s="299"/>
      <c r="D539" s="299"/>
      <c r="E539" s="258"/>
      <c r="G539" s="298"/>
      <c r="L539" s="24"/>
      <c r="Q539" s="192"/>
      <c r="R539" s="255"/>
      <c r="T539" s="256"/>
      <c r="U539" s="256"/>
      <c r="X539" s="255"/>
      <c r="Y539" s="257"/>
      <c r="Z539" s="257"/>
      <c r="AA539" s="257"/>
      <c r="AB539" s="257"/>
      <c r="AC539" s="257"/>
      <c r="AD539" s="257"/>
      <c r="AE539" s="192"/>
    </row>
    <row r="540" spans="3:34" x14ac:dyDescent="0.3">
      <c r="C540" s="299"/>
      <c r="D540" s="299"/>
      <c r="E540" s="258"/>
      <c r="G540" s="298"/>
      <c r="L540" s="24"/>
      <c r="Q540" s="192"/>
      <c r="R540" s="255"/>
      <c r="T540" s="256"/>
      <c r="U540" s="256"/>
      <c r="X540" s="255"/>
      <c r="Y540" s="257"/>
      <c r="Z540" s="257"/>
      <c r="AA540" s="257"/>
      <c r="AB540" s="257"/>
      <c r="AC540" s="257"/>
      <c r="AD540" s="257"/>
      <c r="AE540" s="192"/>
    </row>
    <row r="541" spans="3:34" x14ac:dyDescent="0.3">
      <c r="C541" s="299"/>
      <c r="D541" s="299"/>
      <c r="E541" s="258"/>
      <c r="G541" s="298"/>
      <c r="L541" s="24"/>
      <c r="Q541" s="192"/>
      <c r="R541" s="255"/>
      <c r="T541" s="256"/>
      <c r="U541" s="256"/>
      <c r="X541" s="255"/>
      <c r="Y541" s="257"/>
      <c r="Z541" s="257"/>
      <c r="AA541" s="257"/>
      <c r="AB541" s="257"/>
      <c r="AC541" s="257"/>
      <c r="AD541" s="257"/>
      <c r="AE541" s="192"/>
    </row>
    <row r="542" spans="3:34" x14ac:dyDescent="0.3">
      <c r="C542" s="299"/>
      <c r="D542" s="299"/>
      <c r="E542" s="258"/>
      <c r="G542" s="298"/>
      <c r="L542" s="24"/>
      <c r="Q542" s="192"/>
      <c r="R542" s="255"/>
      <c r="T542" s="256"/>
      <c r="U542" s="256"/>
      <c r="X542" s="255"/>
      <c r="Y542" s="257"/>
      <c r="Z542" s="257"/>
      <c r="AA542" s="257"/>
      <c r="AB542" s="257"/>
      <c r="AC542" s="257"/>
      <c r="AD542" s="257"/>
      <c r="AE542" s="192"/>
    </row>
    <row r="543" spans="3:34" x14ac:dyDescent="0.3">
      <c r="C543" s="299"/>
      <c r="D543" s="299"/>
      <c r="E543" s="258"/>
      <c r="G543" s="298"/>
      <c r="L543" s="24"/>
      <c r="Q543" s="192"/>
      <c r="R543" s="255"/>
      <c r="T543" s="256"/>
      <c r="U543" s="256"/>
      <c r="X543" s="255"/>
      <c r="Y543" s="257"/>
      <c r="Z543" s="257"/>
      <c r="AA543" s="257"/>
      <c r="AB543" s="257"/>
      <c r="AC543" s="257"/>
      <c r="AD543" s="257"/>
      <c r="AE543" s="192"/>
    </row>
    <row r="544" spans="3:34" x14ac:dyDescent="0.3">
      <c r="C544" s="299"/>
      <c r="D544" s="299"/>
      <c r="E544" s="258"/>
      <c r="G544" s="298"/>
      <c r="L544" s="24"/>
      <c r="Q544" s="192"/>
      <c r="R544" s="255"/>
      <c r="T544" s="256"/>
      <c r="U544" s="256"/>
      <c r="X544" s="255"/>
      <c r="Y544" s="257"/>
      <c r="Z544" s="257"/>
      <c r="AA544" s="257"/>
      <c r="AB544" s="257"/>
      <c r="AC544" s="257"/>
      <c r="AD544" s="257"/>
      <c r="AE544" s="192"/>
    </row>
    <row r="545" spans="3:34" x14ac:dyDescent="0.3">
      <c r="C545" s="299"/>
      <c r="D545" s="299"/>
      <c r="E545" s="258"/>
      <c r="G545" s="298"/>
      <c r="L545" s="24"/>
      <c r="Q545" s="192"/>
      <c r="R545" s="255"/>
      <c r="T545" s="256"/>
      <c r="U545" s="256"/>
      <c r="X545" s="255"/>
      <c r="Y545" s="257"/>
      <c r="Z545" s="257"/>
      <c r="AA545" s="257"/>
      <c r="AB545" s="257"/>
      <c r="AC545" s="257"/>
      <c r="AD545" s="257"/>
      <c r="AE545" s="192"/>
    </row>
    <row r="546" spans="3:34" x14ac:dyDescent="0.3">
      <c r="C546" s="299"/>
      <c r="D546" s="299"/>
      <c r="E546" s="258"/>
      <c r="G546" s="298"/>
      <c r="L546" s="24"/>
      <c r="Q546" s="192"/>
      <c r="R546" s="255"/>
      <c r="T546" s="256"/>
      <c r="U546" s="256"/>
      <c r="X546" s="255"/>
      <c r="Y546" s="257"/>
      <c r="Z546" s="257"/>
      <c r="AA546" s="257"/>
      <c r="AB546" s="257"/>
      <c r="AC546" s="257"/>
      <c r="AD546" s="257"/>
      <c r="AE546" s="192"/>
    </row>
    <row r="547" spans="3:34" x14ac:dyDescent="0.3">
      <c r="C547" s="299"/>
      <c r="D547" s="299"/>
      <c r="E547" s="258"/>
      <c r="G547" s="298"/>
      <c r="L547" s="24"/>
      <c r="Q547" s="192"/>
      <c r="R547" s="255"/>
      <c r="T547" s="256"/>
      <c r="U547" s="256"/>
      <c r="X547" s="255"/>
      <c r="Y547" s="257"/>
      <c r="Z547" s="257"/>
      <c r="AA547" s="257"/>
      <c r="AB547" s="257"/>
      <c r="AC547" s="257"/>
      <c r="AD547" s="257"/>
      <c r="AE547" s="192"/>
    </row>
    <row r="548" spans="3:34" x14ac:dyDescent="0.3">
      <c r="C548" s="299"/>
      <c r="D548" s="299"/>
      <c r="E548" s="258"/>
      <c r="G548" s="298"/>
      <c r="L548" s="24"/>
      <c r="Q548" s="192"/>
      <c r="R548" s="255"/>
      <c r="T548" s="256"/>
      <c r="U548" s="256"/>
      <c r="X548" s="255"/>
      <c r="Y548" s="257"/>
      <c r="Z548" s="257"/>
      <c r="AA548" s="257"/>
      <c r="AB548" s="257"/>
      <c r="AC548" s="257"/>
      <c r="AD548" s="257"/>
      <c r="AE548" s="192"/>
    </row>
    <row r="549" spans="3:34" x14ac:dyDescent="0.3">
      <c r="C549" s="299"/>
      <c r="D549" s="299"/>
      <c r="E549" s="258"/>
      <c r="G549" s="298"/>
      <c r="L549" s="24"/>
      <c r="Q549" s="192"/>
      <c r="R549" s="255"/>
      <c r="T549" s="256"/>
      <c r="U549" s="256"/>
      <c r="X549" s="255"/>
      <c r="Y549" s="257"/>
      <c r="Z549" s="257"/>
      <c r="AA549" s="257"/>
      <c r="AB549" s="257"/>
      <c r="AC549" s="257"/>
      <c r="AD549" s="257"/>
      <c r="AE549" s="192"/>
    </row>
    <row r="550" spans="3:34" x14ac:dyDescent="0.3">
      <c r="C550" s="299"/>
      <c r="D550" s="299"/>
      <c r="E550" s="258"/>
      <c r="G550" s="298"/>
      <c r="L550" s="24"/>
      <c r="Q550" s="192"/>
      <c r="R550" s="255"/>
      <c r="T550" s="256"/>
      <c r="U550" s="256"/>
      <c r="X550" s="255"/>
      <c r="Y550" s="257"/>
      <c r="Z550" s="257"/>
      <c r="AA550" s="257"/>
      <c r="AB550" s="257"/>
      <c r="AC550" s="257"/>
      <c r="AD550" s="257"/>
      <c r="AE550" s="192"/>
    </row>
    <row r="551" spans="3:34" x14ac:dyDescent="0.3">
      <c r="C551" s="299"/>
      <c r="D551" s="299"/>
      <c r="E551" s="258"/>
      <c r="G551" s="298"/>
      <c r="L551" s="24"/>
      <c r="Q551" s="192"/>
      <c r="R551" s="255"/>
      <c r="S551" s="255"/>
      <c r="T551" s="256"/>
      <c r="U551" s="256"/>
      <c r="V551" s="256"/>
      <c r="W551" s="255"/>
      <c r="X551" s="255"/>
      <c r="Y551" s="257"/>
      <c r="Z551" s="257"/>
      <c r="AA551" s="257"/>
      <c r="AB551" s="257"/>
      <c r="AC551" s="257"/>
      <c r="AD551" s="257"/>
      <c r="AE551" s="192"/>
      <c r="AF551" s="192"/>
      <c r="AG551" s="192"/>
      <c r="AH551" s="192"/>
    </row>
    <row r="552" spans="3:34" x14ac:dyDescent="0.3">
      <c r="C552" s="299"/>
      <c r="D552" s="299"/>
      <c r="E552" s="258"/>
      <c r="G552" s="298"/>
      <c r="L552" s="24"/>
      <c r="Q552" s="192"/>
      <c r="R552" s="255"/>
      <c r="S552" s="255"/>
      <c r="T552" s="256"/>
      <c r="U552" s="256"/>
      <c r="V552" s="256"/>
      <c r="W552" s="255"/>
      <c r="X552" s="255"/>
      <c r="Y552" s="257"/>
      <c r="Z552" s="257"/>
      <c r="AA552" s="257"/>
      <c r="AB552" s="257"/>
      <c r="AC552" s="257"/>
      <c r="AD552" s="257"/>
      <c r="AE552" s="192"/>
      <c r="AF552" s="192"/>
      <c r="AG552" s="192"/>
      <c r="AH552" s="192"/>
    </row>
    <row r="553" spans="3:34" x14ac:dyDescent="0.3">
      <c r="C553" s="299"/>
      <c r="D553" s="299"/>
      <c r="E553" s="258"/>
      <c r="G553" s="298"/>
      <c r="L553" s="24"/>
      <c r="Q553" s="192"/>
      <c r="R553" s="255"/>
      <c r="S553" s="255"/>
      <c r="T553" s="256"/>
      <c r="U553" s="256"/>
      <c r="V553" s="256"/>
      <c r="W553" s="255"/>
      <c r="X553" s="255"/>
      <c r="Y553" s="257"/>
      <c r="Z553" s="257"/>
      <c r="AA553" s="257"/>
      <c r="AB553" s="257"/>
      <c r="AC553" s="257"/>
      <c r="AD553" s="257"/>
      <c r="AE553" s="192"/>
      <c r="AF553" s="192"/>
      <c r="AG553" s="192"/>
      <c r="AH553" s="192"/>
    </row>
    <row r="554" spans="3:34" x14ac:dyDescent="0.3">
      <c r="C554" s="299"/>
      <c r="D554" s="299"/>
      <c r="E554" s="258"/>
      <c r="G554" s="298"/>
      <c r="L554" s="24"/>
      <c r="Q554" s="192"/>
      <c r="R554" s="255"/>
      <c r="T554" s="256"/>
      <c r="U554" s="256"/>
      <c r="X554" s="255"/>
      <c r="Y554" s="257"/>
      <c r="Z554" s="257"/>
      <c r="AA554" s="257"/>
      <c r="AB554" s="257"/>
      <c r="AC554" s="257"/>
      <c r="AD554" s="257"/>
      <c r="AE554" s="192"/>
    </row>
    <row r="555" spans="3:34" x14ac:dyDescent="0.3">
      <c r="C555" s="299"/>
      <c r="D555" s="299"/>
      <c r="E555" s="258"/>
      <c r="G555" s="298"/>
      <c r="L555" s="24"/>
      <c r="Q555" s="192"/>
      <c r="R555" s="255"/>
      <c r="T555" s="256"/>
      <c r="U555" s="256"/>
      <c r="X555" s="255"/>
      <c r="Y555" s="257"/>
      <c r="Z555" s="257"/>
      <c r="AA555" s="257"/>
      <c r="AB555" s="257"/>
      <c r="AC555" s="257"/>
      <c r="AD555" s="257"/>
      <c r="AE555" s="192"/>
    </row>
    <row r="556" spans="3:34" x14ac:dyDescent="0.3">
      <c r="C556" s="299"/>
      <c r="D556" s="299"/>
      <c r="E556" s="258"/>
      <c r="G556" s="298"/>
      <c r="L556" s="24"/>
      <c r="Q556" s="192"/>
      <c r="R556" s="255"/>
      <c r="T556" s="256"/>
      <c r="U556" s="256"/>
      <c r="X556" s="255"/>
      <c r="Y556" s="257"/>
      <c r="Z556" s="257"/>
      <c r="AA556" s="257"/>
      <c r="AB556" s="257"/>
      <c r="AC556" s="257"/>
      <c r="AD556" s="257"/>
      <c r="AE556" s="192"/>
    </row>
    <row r="557" spans="3:34" x14ac:dyDescent="0.3">
      <c r="C557" s="299"/>
      <c r="D557" s="299"/>
      <c r="E557" s="258"/>
      <c r="G557" s="298"/>
      <c r="L557" s="24"/>
      <c r="Q557" s="192"/>
      <c r="R557" s="255"/>
      <c r="T557" s="256"/>
      <c r="U557" s="256"/>
      <c r="X557" s="255"/>
      <c r="Y557" s="257"/>
      <c r="Z557" s="257"/>
      <c r="AA557" s="257"/>
      <c r="AB557" s="257"/>
      <c r="AC557" s="257"/>
      <c r="AD557" s="257"/>
      <c r="AE557" s="192"/>
    </row>
    <row r="558" spans="3:34" x14ac:dyDescent="0.3">
      <c r="C558" s="299"/>
      <c r="D558" s="299"/>
      <c r="E558" s="258"/>
      <c r="G558" s="298"/>
      <c r="L558" s="24"/>
      <c r="Q558" s="192"/>
      <c r="R558" s="255"/>
      <c r="T558" s="256"/>
      <c r="U558" s="256"/>
      <c r="X558" s="255"/>
      <c r="Y558" s="257"/>
      <c r="Z558" s="257"/>
      <c r="AA558" s="257"/>
      <c r="AB558" s="257"/>
      <c r="AC558" s="257"/>
      <c r="AD558" s="257"/>
      <c r="AE558" s="192"/>
    </row>
    <row r="559" spans="3:34" x14ac:dyDescent="0.3">
      <c r="C559" s="299"/>
      <c r="D559" s="299"/>
      <c r="E559" s="258"/>
      <c r="G559" s="298"/>
      <c r="L559" s="24"/>
      <c r="Q559" s="192"/>
      <c r="R559" s="255"/>
      <c r="T559" s="256"/>
      <c r="U559" s="256"/>
      <c r="X559" s="255"/>
      <c r="Y559" s="257"/>
      <c r="Z559" s="257"/>
      <c r="AA559" s="257"/>
      <c r="AB559" s="257"/>
      <c r="AC559" s="257"/>
      <c r="AD559" s="257"/>
      <c r="AE559" s="192"/>
    </row>
    <row r="560" spans="3:34" x14ac:dyDescent="0.3">
      <c r="C560" s="299"/>
      <c r="D560" s="299"/>
      <c r="E560" s="258"/>
      <c r="G560" s="298"/>
      <c r="L560" s="24"/>
      <c r="Q560" s="192"/>
      <c r="R560" s="255"/>
      <c r="T560" s="256"/>
      <c r="U560" s="256"/>
      <c r="X560" s="255"/>
      <c r="Y560" s="257"/>
      <c r="Z560" s="257"/>
      <c r="AA560" s="257"/>
      <c r="AB560" s="257"/>
      <c r="AC560" s="257"/>
      <c r="AD560" s="257"/>
      <c r="AE560" s="192"/>
    </row>
    <row r="561" spans="3:34" x14ac:dyDescent="0.3">
      <c r="C561" s="299"/>
      <c r="D561" s="299"/>
      <c r="E561" s="258"/>
      <c r="G561" s="298"/>
      <c r="L561" s="24"/>
      <c r="Q561" s="192"/>
      <c r="R561" s="255"/>
      <c r="T561" s="256"/>
      <c r="U561" s="256"/>
      <c r="X561" s="255"/>
      <c r="Y561" s="257"/>
      <c r="Z561" s="257"/>
      <c r="AA561" s="257"/>
      <c r="AB561" s="257"/>
      <c r="AC561" s="257"/>
      <c r="AD561" s="257"/>
      <c r="AE561" s="192"/>
    </row>
    <row r="562" spans="3:34" x14ac:dyDescent="0.3">
      <c r="C562" s="299"/>
      <c r="D562" s="299"/>
      <c r="E562" s="258"/>
      <c r="G562" s="298"/>
      <c r="L562" s="24"/>
      <c r="Q562" s="192"/>
      <c r="R562" s="255"/>
      <c r="T562" s="256"/>
      <c r="U562" s="256"/>
      <c r="X562" s="255"/>
      <c r="Y562" s="257"/>
      <c r="Z562" s="257"/>
      <c r="AA562" s="257"/>
      <c r="AB562" s="257"/>
      <c r="AC562" s="257"/>
      <c r="AD562" s="257"/>
      <c r="AE562" s="192"/>
    </row>
    <row r="563" spans="3:34" x14ac:dyDescent="0.3">
      <c r="C563" s="299"/>
      <c r="D563" s="299"/>
      <c r="E563" s="258"/>
      <c r="G563" s="298"/>
      <c r="L563" s="24"/>
      <c r="Q563" s="192"/>
      <c r="R563" s="255"/>
      <c r="T563" s="256"/>
      <c r="U563" s="256"/>
      <c r="X563" s="255"/>
      <c r="Y563" s="257"/>
      <c r="Z563" s="257"/>
      <c r="AA563" s="257"/>
      <c r="AB563" s="257"/>
      <c r="AC563" s="257"/>
      <c r="AD563" s="257"/>
      <c r="AE563" s="192"/>
    </row>
    <row r="564" spans="3:34" x14ac:dyDescent="0.3">
      <c r="C564" s="299"/>
      <c r="D564" s="299"/>
      <c r="E564" s="258"/>
      <c r="G564" s="298"/>
      <c r="L564" s="24"/>
      <c r="Q564" s="192"/>
      <c r="R564" s="255"/>
      <c r="T564" s="256"/>
      <c r="U564" s="256"/>
      <c r="X564" s="255"/>
      <c r="Y564" s="257"/>
      <c r="Z564" s="257"/>
      <c r="AA564" s="257"/>
      <c r="AB564" s="257"/>
      <c r="AC564" s="257"/>
      <c r="AD564" s="257"/>
      <c r="AE564" s="192"/>
    </row>
    <row r="565" spans="3:34" x14ac:dyDescent="0.3">
      <c r="C565" s="299"/>
      <c r="D565" s="299"/>
      <c r="E565" s="258"/>
      <c r="G565" s="298"/>
      <c r="L565" s="24"/>
      <c r="Q565" s="192"/>
      <c r="R565" s="255"/>
      <c r="T565" s="256"/>
      <c r="U565" s="256"/>
      <c r="X565" s="255"/>
      <c r="Y565" s="257"/>
      <c r="Z565" s="257"/>
      <c r="AA565" s="257"/>
      <c r="AB565" s="257"/>
      <c r="AC565" s="257"/>
      <c r="AD565" s="257"/>
      <c r="AE565" s="192"/>
    </row>
    <row r="566" spans="3:34" x14ac:dyDescent="0.3">
      <c r="C566" s="299"/>
      <c r="D566" s="299"/>
      <c r="E566" s="258"/>
      <c r="G566" s="298"/>
      <c r="L566" s="24"/>
      <c r="Q566" s="192"/>
      <c r="R566" s="255"/>
      <c r="T566" s="256"/>
      <c r="U566" s="256"/>
      <c r="X566" s="255"/>
      <c r="Y566" s="257"/>
      <c r="Z566" s="257"/>
      <c r="AA566" s="257"/>
      <c r="AB566" s="257"/>
      <c r="AC566" s="257"/>
      <c r="AD566" s="257"/>
      <c r="AE566" s="192"/>
    </row>
    <row r="567" spans="3:34" x14ac:dyDescent="0.3">
      <c r="C567" s="299"/>
      <c r="D567" s="299"/>
      <c r="E567" s="258"/>
      <c r="G567" s="298"/>
      <c r="L567" s="24"/>
      <c r="Q567" s="192"/>
      <c r="R567" s="255"/>
      <c r="T567" s="256"/>
      <c r="U567" s="256"/>
      <c r="X567" s="255"/>
      <c r="Y567" s="257"/>
      <c r="Z567" s="257"/>
      <c r="AA567" s="257"/>
      <c r="AB567" s="257"/>
      <c r="AC567" s="257"/>
      <c r="AD567" s="257"/>
      <c r="AE567" s="192"/>
    </row>
    <row r="568" spans="3:34" x14ac:dyDescent="0.3">
      <c r="C568" s="299"/>
      <c r="D568" s="299"/>
      <c r="E568" s="258"/>
      <c r="G568" s="298"/>
      <c r="L568" s="24"/>
      <c r="Q568" s="192"/>
      <c r="R568" s="255"/>
      <c r="S568" s="255"/>
      <c r="T568" s="256"/>
      <c r="U568" s="256"/>
      <c r="V568" s="256"/>
      <c r="W568" s="255"/>
      <c r="X568" s="255"/>
      <c r="Y568" s="257"/>
      <c r="Z568" s="257"/>
      <c r="AA568" s="257"/>
      <c r="AB568" s="257"/>
      <c r="AC568" s="257"/>
      <c r="AD568" s="257"/>
      <c r="AE568" s="192"/>
      <c r="AF568" s="192"/>
      <c r="AG568" s="192"/>
      <c r="AH568" s="192"/>
    </row>
    <row r="569" spans="3:34" x14ac:dyDescent="0.3">
      <c r="C569" s="299"/>
      <c r="D569" s="299"/>
      <c r="E569" s="258"/>
      <c r="G569" s="298"/>
      <c r="L569" s="24"/>
      <c r="Q569" s="192"/>
      <c r="R569" s="255"/>
      <c r="S569" s="255"/>
      <c r="T569" s="256"/>
      <c r="U569" s="256"/>
      <c r="V569" s="256"/>
      <c r="W569" s="255"/>
      <c r="X569" s="255"/>
      <c r="Y569" s="257"/>
      <c r="Z569" s="257"/>
      <c r="AA569" s="257"/>
      <c r="AB569" s="257"/>
      <c r="AC569" s="257"/>
      <c r="AD569" s="257"/>
      <c r="AE569" s="192"/>
      <c r="AF569" s="192"/>
      <c r="AG569" s="192"/>
      <c r="AH569" s="192"/>
    </row>
    <row r="570" spans="3:34" x14ac:dyDescent="0.3">
      <c r="C570" s="299"/>
      <c r="D570" s="299"/>
      <c r="E570" s="258"/>
      <c r="G570" s="298"/>
      <c r="L570" s="24"/>
      <c r="Q570" s="192"/>
      <c r="R570" s="255"/>
      <c r="S570" s="255"/>
      <c r="T570" s="256"/>
      <c r="U570" s="256"/>
      <c r="V570" s="256"/>
      <c r="W570" s="255"/>
      <c r="X570" s="255"/>
      <c r="Y570" s="257"/>
      <c r="Z570" s="257"/>
      <c r="AA570" s="257"/>
      <c r="AB570" s="257"/>
      <c r="AC570" s="257"/>
      <c r="AD570" s="257"/>
      <c r="AE570" s="192"/>
      <c r="AF570" s="192"/>
      <c r="AG570" s="192"/>
      <c r="AH570" s="192"/>
    </row>
    <row r="571" spans="3:34" x14ac:dyDescent="0.3">
      <c r="C571" s="299"/>
      <c r="D571" s="299"/>
      <c r="E571" s="258"/>
      <c r="G571" s="298"/>
      <c r="L571" s="24"/>
      <c r="Q571" s="192"/>
      <c r="R571" s="255"/>
      <c r="T571" s="256"/>
      <c r="U571" s="256"/>
      <c r="X571" s="255"/>
      <c r="Y571" s="257"/>
      <c r="Z571" s="257"/>
      <c r="AA571" s="257"/>
      <c r="AB571" s="257"/>
      <c r="AC571" s="257"/>
      <c r="AD571" s="257"/>
      <c r="AE571" s="192"/>
    </row>
    <row r="572" spans="3:34" x14ac:dyDescent="0.3">
      <c r="C572" s="299"/>
      <c r="D572" s="299"/>
      <c r="E572" s="258"/>
      <c r="G572" s="298"/>
      <c r="L572" s="24"/>
      <c r="Q572" s="192"/>
      <c r="R572" s="255"/>
      <c r="T572" s="256"/>
      <c r="U572" s="256"/>
      <c r="X572" s="255"/>
      <c r="Y572" s="257"/>
      <c r="Z572" s="257"/>
      <c r="AA572" s="257"/>
      <c r="AB572" s="257"/>
      <c r="AC572" s="257"/>
      <c r="AD572" s="257"/>
      <c r="AE572" s="192"/>
    </row>
    <row r="573" spans="3:34" x14ac:dyDescent="0.3">
      <c r="C573" s="299"/>
      <c r="D573" s="299"/>
      <c r="E573" s="258"/>
      <c r="G573" s="298"/>
      <c r="L573" s="24"/>
      <c r="Q573" s="192"/>
      <c r="R573" s="255"/>
      <c r="T573" s="256"/>
      <c r="U573" s="256"/>
      <c r="X573" s="255"/>
      <c r="Y573" s="257"/>
      <c r="Z573" s="257"/>
      <c r="AA573" s="257"/>
      <c r="AB573" s="257"/>
      <c r="AC573" s="257"/>
      <c r="AD573" s="257"/>
      <c r="AE573" s="192"/>
    </row>
    <row r="574" spans="3:34" x14ac:dyDescent="0.3">
      <c r="C574" s="299"/>
      <c r="D574" s="299"/>
      <c r="E574" s="258"/>
      <c r="G574" s="298"/>
      <c r="L574" s="24"/>
      <c r="Q574" s="192"/>
      <c r="R574" s="255"/>
      <c r="T574" s="256"/>
      <c r="U574" s="256"/>
      <c r="X574" s="255"/>
      <c r="Y574" s="257"/>
      <c r="Z574" s="257"/>
      <c r="AA574" s="257"/>
      <c r="AB574" s="257"/>
      <c r="AC574" s="257"/>
      <c r="AD574" s="257"/>
      <c r="AE574" s="192"/>
    </row>
    <row r="575" spans="3:34" x14ac:dyDescent="0.3">
      <c r="C575" s="299"/>
      <c r="D575" s="299"/>
      <c r="E575" s="258"/>
      <c r="G575" s="298"/>
      <c r="L575" s="24"/>
      <c r="Q575" s="192"/>
      <c r="R575" s="255"/>
      <c r="T575" s="256"/>
      <c r="U575" s="256"/>
      <c r="X575" s="255"/>
      <c r="Y575" s="257"/>
      <c r="Z575" s="257"/>
      <c r="AA575" s="257"/>
      <c r="AB575" s="257"/>
      <c r="AC575" s="257"/>
      <c r="AD575" s="257"/>
      <c r="AE575" s="192"/>
    </row>
    <row r="576" spans="3:34" x14ac:dyDescent="0.3">
      <c r="C576" s="299"/>
      <c r="D576" s="299"/>
      <c r="E576" s="258"/>
      <c r="G576" s="298"/>
      <c r="L576" s="24"/>
      <c r="Q576" s="192"/>
      <c r="R576" s="255"/>
      <c r="T576" s="256"/>
      <c r="U576" s="256"/>
      <c r="X576" s="255"/>
      <c r="Y576" s="257"/>
      <c r="Z576" s="257"/>
      <c r="AA576" s="257"/>
      <c r="AB576" s="257"/>
      <c r="AC576" s="257"/>
      <c r="AD576" s="257"/>
      <c r="AE576" s="192"/>
    </row>
    <row r="577" spans="3:34" x14ac:dyDescent="0.3">
      <c r="C577" s="299"/>
      <c r="D577" s="299"/>
      <c r="E577" s="258"/>
      <c r="G577" s="298"/>
      <c r="L577" s="24"/>
      <c r="Q577" s="192"/>
      <c r="R577" s="255"/>
      <c r="T577" s="256"/>
      <c r="U577" s="256"/>
      <c r="X577" s="255"/>
      <c r="Y577" s="257"/>
      <c r="Z577" s="257"/>
      <c r="AA577" s="257"/>
      <c r="AB577" s="257"/>
      <c r="AC577" s="257"/>
      <c r="AD577" s="257"/>
      <c r="AE577" s="192"/>
    </row>
    <row r="578" spans="3:34" x14ac:dyDescent="0.3">
      <c r="C578" s="299"/>
      <c r="D578" s="299"/>
      <c r="E578" s="258"/>
      <c r="G578" s="298"/>
      <c r="L578" s="24"/>
      <c r="Q578" s="192"/>
      <c r="R578" s="255"/>
      <c r="T578" s="256"/>
      <c r="U578" s="256"/>
      <c r="X578" s="255"/>
      <c r="Y578" s="257"/>
      <c r="Z578" s="257"/>
      <c r="AA578" s="257"/>
      <c r="AB578" s="257"/>
      <c r="AC578" s="257"/>
      <c r="AD578" s="257"/>
      <c r="AE578" s="192"/>
    </row>
    <row r="579" spans="3:34" x14ac:dyDescent="0.3">
      <c r="C579" s="299"/>
      <c r="D579" s="299"/>
      <c r="E579" s="258"/>
      <c r="G579" s="298"/>
      <c r="L579" s="24"/>
      <c r="Q579" s="192"/>
      <c r="R579" s="255"/>
      <c r="T579" s="256"/>
      <c r="U579" s="256"/>
      <c r="X579" s="255"/>
      <c r="Y579" s="257"/>
      <c r="Z579" s="257"/>
      <c r="AA579" s="257"/>
      <c r="AB579" s="257"/>
      <c r="AC579" s="257"/>
      <c r="AD579" s="257"/>
      <c r="AE579" s="192"/>
    </row>
    <row r="580" spans="3:34" x14ac:dyDescent="0.3">
      <c r="C580" s="299"/>
      <c r="D580" s="299"/>
      <c r="E580" s="258"/>
      <c r="G580" s="298"/>
      <c r="L580" s="24"/>
      <c r="Q580" s="192"/>
      <c r="R580" s="255"/>
      <c r="T580" s="256"/>
      <c r="U580" s="256"/>
      <c r="X580" s="255"/>
      <c r="Y580" s="257"/>
      <c r="Z580" s="257"/>
      <c r="AA580" s="257"/>
      <c r="AB580" s="257"/>
      <c r="AC580" s="257"/>
      <c r="AD580" s="257"/>
      <c r="AE580" s="192"/>
    </row>
    <row r="581" spans="3:34" x14ac:dyDescent="0.3">
      <c r="C581" s="299"/>
      <c r="D581" s="299"/>
      <c r="E581" s="258"/>
      <c r="G581" s="298"/>
      <c r="L581" s="24"/>
      <c r="Q581" s="192"/>
      <c r="R581" s="255"/>
      <c r="T581" s="256"/>
      <c r="U581" s="256"/>
      <c r="X581" s="255"/>
      <c r="Y581" s="257"/>
      <c r="Z581" s="257"/>
      <c r="AA581" s="257"/>
      <c r="AB581" s="257"/>
      <c r="AC581" s="257"/>
      <c r="AD581" s="257"/>
      <c r="AE581" s="192"/>
    </row>
    <row r="582" spans="3:34" x14ac:dyDescent="0.3">
      <c r="C582" s="299"/>
      <c r="D582" s="299"/>
      <c r="E582" s="258"/>
      <c r="G582" s="298"/>
      <c r="L582" s="24"/>
      <c r="Q582" s="192"/>
      <c r="R582" s="255"/>
      <c r="T582" s="256"/>
      <c r="U582" s="256"/>
      <c r="X582" s="255"/>
      <c r="Y582" s="257"/>
      <c r="Z582" s="257"/>
      <c r="AA582" s="257"/>
      <c r="AB582" s="257"/>
      <c r="AC582" s="257"/>
      <c r="AD582" s="257"/>
      <c r="AE582" s="192"/>
    </row>
    <row r="583" spans="3:34" x14ac:dyDescent="0.3">
      <c r="C583" s="299"/>
      <c r="D583" s="299"/>
      <c r="E583" s="258"/>
      <c r="G583" s="298"/>
      <c r="L583" s="24"/>
      <c r="Q583" s="192"/>
      <c r="R583" s="255"/>
      <c r="T583" s="256"/>
      <c r="U583" s="256"/>
      <c r="X583" s="255"/>
      <c r="Y583" s="257"/>
      <c r="Z583" s="257"/>
      <c r="AA583" s="257"/>
      <c r="AB583" s="257"/>
      <c r="AC583" s="257"/>
      <c r="AD583" s="257"/>
      <c r="AE583" s="192"/>
    </row>
    <row r="584" spans="3:34" x14ac:dyDescent="0.3">
      <c r="C584" s="299"/>
      <c r="D584" s="299"/>
      <c r="E584" s="258"/>
      <c r="G584" s="298"/>
      <c r="L584" s="24"/>
      <c r="Q584" s="192"/>
      <c r="R584" s="255"/>
      <c r="T584" s="256"/>
      <c r="U584" s="256"/>
      <c r="X584" s="255"/>
      <c r="Y584" s="257"/>
      <c r="Z584" s="257"/>
      <c r="AA584" s="257"/>
      <c r="AB584" s="257"/>
      <c r="AC584" s="257"/>
      <c r="AD584" s="257"/>
      <c r="AE584" s="192"/>
    </row>
    <row r="585" spans="3:34" x14ac:dyDescent="0.3">
      <c r="C585" s="299"/>
      <c r="D585" s="299"/>
      <c r="E585" s="258"/>
      <c r="G585" s="298"/>
      <c r="L585" s="24"/>
      <c r="Q585" s="192"/>
      <c r="R585" s="255"/>
      <c r="S585" s="255"/>
      <c r="T585" s="256"/>
      <c r="U585" s="256"/>
      <c r="V585" s="256"/>
      <c r="W585" s="255"/>
      <c r="X585" s="255"/>
      <c r="Y585" s="257"/>
      <c r="Z585" s="257"/>
      <c r="AA585" s="257"/>
      <c r="AB585" s="257"/>
      <c r="AC585" s="257"/>
      <c r="AD585" s="257"/>
      <c r="AE585" s="192"/>
      <c r="AF585" s="192"/>
      <c r="AG585" s="192"/>
      <c r="AH585" s="192"/>
    </row>
    <row r="586" spans="3:34" x14ac:dyDescent="0.3">
      <c r="C586" s="299"/>
      <c r="D586" s="299"/>
      <c r="E586" s="258"/>
      <c r="G586" s="298"/>
      <c r="L586" s="24"/>
      <c r="Q586" s="192"/>
      <c r="R586" s="255"/>
      <c r="S586" s="255"/>
      <c r="T586" s="256"/>
      <c r="U586" s="256"/>
      <c r="V586" s="256"/>
      <c r="W586" s="255"/>
      <c r="X586" s="255"/>
      <c r="Y586" s="257"/>
      <c r="Z586" s="257"/>
      <c r="AA586" s="257"/>
      <c r="AB586" s="257"/>
      <c r="AC586" s="257"/>
      <c r="AD586" s="257"/>
      <c r="AE586" s="192"/>
      <c r="AF586" s="192"/>
      <c r="AG586" s="192"/>
      <c r="AH586" s="192"/>
    </row>
    <row r="587" spans="3:34" x14ac:dyDescent="0.3">
      <c r="C587" s="299"/>
      <c r="D587" s="299"/>
      <c r="E587" s="258"/>
      <c r="G587" s="298"/>
      <c r="L587" s="24"/>
      <c r="Q587" s="192"/>
      <c r="R587" s="255"/>
      <c r="S587" s="255"/>
      <c r="T587" s="256"/>
      <c r="U587" s="256"/>
      <c r="V587" s="256"/>
      <c r="W587" s="255"/>
      <c r="X587" s="255"/>
      <c r="Y587" s="257"/>
      <c r="Z587" s="257"/>
      <c r="AA587" s="257"/>
      <c r="AB587" s="257"/>
      <c r="AC587" s="257"/>
      <c r="AD587" s="257"/>
      <c r="AE587" s="192"/>
      <c r="AF587" s="192"/>
      <c r="AG587" s="192"/>
      <c r="AH587" s="192"/>
    </row>
    <row r="588" spans="3:34" x14ac:dyDescent="0.3">
      <c r="C588" s="299"/>
      <c r="D588" s="299"/>
      <c r="E588" s="258"/>
      <c r="G588" s="298"/>
      <c r="L588" s="24"/>
      <c r="Q588" s="192"/>
      <c r="R588" s="255"/>
      <c r="T588" s="256"/>
      <c r="U588" s="256"/>
      <c r="X588" s="255"/>
      <c r="Y588" s="257"/>
      <c r="Z588" s="257"/>
      <c r="AA588" s="257"/>
      <c r="AB588" s="257"/>
      <c r="AC588" s="257"/>
      <c r="AD588" s="257"/>
      <c r="AE588" s="192"/>
    </row>
    <row r="589" spans="3:34" x14ac:dyDescent="0.3">
      <c r="C589" s="299"/>
      <c r="D589" s="299"/>
      <c r="E589" s="258"/>
      <c r="G589" s="298"/>
      <c r="L589" s="24"/>
      <c r="Q589" s="192"/>
      <c r="R589" s="255"/>
      <c r="T589" s="256"/>
      <c r="U589" s="256"/>
      <c r="X589" s="255"/>
      <c r="Y589" s="257"/>
      <c r="Z589" s="257"/>
      <c r="AA589" s="257"/>
      <c r="AB589" s="257"/>
      <c r="AC589" s="257"/>
      <c r="AD589" s="257"/>
      <c r="AE589" s="192"/>
    </row>
    <row r="590" spans="3:34" x14ac:dyDescent="0.3">
      <c r="C590" s="299"/>
      <c r="D590" s="299"/>
      <c r="E590" s="258"/>
      <c r="G590" s="298"/>
      <c r="L590" s="24"/>
      <c r="Q590" s="192"/>
      <c r="R590" s="255"/>
      <c r="T590" s="256"/>
      <c r="U590" s="256"/>
      <c r="X590" s="255"/>
      <c r="Y590" s="257"/>
      <c r="Z590" s="257"/>
      <c r="AA590" s="257"/>
      <c r="AB590" s="257"/>
      <c r="AC590" s="257"/>
      <c r="AD590" s="257"/>
      <c r="AE590" s="192"/>
    </row>
    <row r="591" spans="3:34" x14ac:dyDescent="0.3">
      <c r="C591" s="299"/>
      <c r="D591" s="299"/>
      <c r="E591" s="258"/>
      <c r="G591" s="298"/>
      <c r="L591" s="24"/>
      <c r="Q591" s="192"/>
      <c r="R591" s="255"/>
      <c r="T591" s="256"/>
      <c r="U591" s="256"/>
      <c r="X591" s="255"/>
      <c r="Y591" s="257"/>
      <c r="Z591" s="257"/>
      <c r="AA591" s="257"/>
      <c r="AB591" s="257"/>
      <c r="AC591" s="257"/>
      <c r="AD591" s="257"/>
      <c r="AE591" s="192"/>
    </row>
    <row r="592" spans="3:34" x14ac:dyDescent="0.3">
      <c r="C592" s="299"/>
      <c r="D592" s="299"/>
      <c r="E592" s="258"/>
      <c r="G592" s="298"/>
      <c r="L592" s="24"/>
      <c r="Q592" s="192"/>
      <c r="R592" s="255"/>
      <c r="T592" s="256"/>
      <c r="U592" s="256"/>
      <c r="X592" s="255"/>
      <c r="Y592" s="257"/>
      <c r="Z592" s="257"/>
      <c r="AA592" s="257"/>
      <c r="AB592" s="257"/>
      <c r="AC592" s="257"/>
      <c r="AD592" s="257"/>
      <c r="AE592" s="192"/>
    </row>
    <row r="593" spans="3:34" x14ac:dyDescent="0.3">
      <c r="C593" s="299"/>
      <c r="D593" s="299"/>
      <c r="E593" s="258"/>
      <c r="G593" s="298"/>
      <c r="L593" s="24"/>
      <c r="Q593" s="192"/>
      <c r="R593" s="255"/>
      <c r="T593" s="256"/>
      <c r="U593" s="256"/>
      <c r="X593" s="255"/>
      <c r="Y593" s="257"/>
      <c r="Z593" s="257"/>
      <c r="AA593" s="257"/>
      <c r="AB593" s="257"/>
      <c r="AC593" s="257"/>
      <c r="AD593" s="257"/>
      <c r="AE593" s="192"/>
    </row>
    <row r="594" spans="3:34" x14ac:dyDescent="0.3">
      <c r="C594" s="299"/>
      <c r="D594" s="299"/>
      <c r="E594" s="258"/>
      <c r="G594" s="298"/>
      <c r="L594" s="24"/>
      <c r="Q594" s="192"/>
      <c r="R594" s="255"/>
      <c r="T594" s="256"/>
      <c r="U594" s="256"/>
      <c r="X594" s="255"/>
      <c r="Y594" s="257"/>
      <c r="Z594" s="257"/>
      <c r="AA594" s="257"/>
      <c r="AB594" s="257"/>
      <c r="AC594" s="257"/>
      <c r="AD594" s="257"/>
      <c r="AE594" s="192"/>
    </row>
    <row r="595" spans="3:34" x14ac:dyDescent="0.3">
      <c r="C595" s="299"/>
      <c r="D595" s="299"/>
      <c r="E595" s="258"/>
      <c r="G595" s="298"/>
      <c r="L595" s="24"/>
      <c r="Q595" s="192"/>
      <c r="R595" s="255"/>
      <c r="T595" s="256"/>
      <c r="U595" s="256"/>
      <c r="X595" s="255"/>
      <c r="Y595" s="257"/>
      <c r="Z595" s="257"/>
      <c r="AA595" s="257"/>
      <c r="AB595" s="257"/>
      <c r="AC595" s="257"/>
      <c r="AD595" s="257"/>
      <c r="AE595" s="192"/>
    </row>
    <row r="596" spans="3:34" x14ac:dyDescent="0.3">
      <c r="C596" s="299"/>
      <c r="D596" s="299"/>
      <c r="E596" s="258"/>
      <c r="G596" s="298"/>
      <c r="L596" s="24"/>
      <c r="Q596" s="192"/>
      <c r="R596" s="255"/>
      <c r="T596" s="256"/>
      <c r="U596" s="256"/>
      <c r="X596" s="255"/>
      <c r="Y596" s="257"/>
      <c r="Z596" s="257"/>
      <c r="AA596" s="257"/>
      <c r="AB596" s="257"/>
      <c r="AC596" s="257"/>
      <c r="AD596" s="257"/>
      <c r="AE596" s="192"/>
    </row>
    <row r="597" spans="3:34" x14ac:dyDescent="0.3">
      <c r="C597" s="299"/>
      <c r="D597" s="299"/>
      <c r="E597" s="258"/>
      <c r="G597" s="298"/>
      <c r="L597" s="24"/>
      <c r="Q597" s="192"/>
      <c r="R597" s="255"/>
      <c r="T597" s="256"/>
      <c r="U597" s="256"/>
      <c r="X597" s="255"/>
      <c r="Y597" s="257"/>
      <c r="Z597" s="257"/>
      <c r="AA597" s="257"/>
      <c r="AB597" s="257"/>
      <c r="AC597" s="257"/>
      <c r="AD597" s="257"/>
      <c r="AE597" s="192"/>
    </row>
    <row r="598" spans="3:34" x14ac:dyDescent="0.3">
      <c r="C598" s="299"/>
      <c r="D598" s="299"/>
      <c r="E598" s="258"/>
      <c r="G598" s="298"/>
      <c r="L598" s="24"/>
      <c r="Q598" s="192"/>
      <c r="R598" s="255"/>
      <c r="T598" s="256"/>
      <c r="U598" s="256"/>
      <c r="X598" s="255"/>
      <c r="Y598" s="257"/>
      <c r="Z598" s="257"/>
      <c r="AA598" s="257"/>
      <c r="AB598" s="257"/>
      <c r="AC598" s="257"/>
      <c r="AD598" s="257"/>
      <c r="AE598" s="192"/>
    </row>
    <row r="599" spans="3:34" x14ac:dyDescent="0.3">
      <c r="C599" s="299"/>
      <c r="D599" s="299"/>
      <c r="E599" s="258"/>
      <c r="G599" s="298"/>
      <c r="L599" s="24"/>
      <c r="Q599" s="192"/>
      <c r="R599" s="255"/>
      <c r="T599" s="256"/>
      <c r="U599" s="256"/>
      <c r="X599" s="255"/>
      <c r="Y599" s="257"/>
      <c r="Z599" s="257"/>
      <c r="AA599" s="257"/>
      <c r="AB599" s="257"/>
      <c r="AC599" s="257"/>
      <c r="AD599" s="257"/>
      <c r="AE599" s="192"/>
    </row>
    <row r="600" spans="3:34" x14ac:dyDescent="0.3">
      <c r="C600" s="299"/>
      <c r="D600" s="299"/>
      <c r="E600" s="258"/>
      <c r="G600" s="298"/>
      <c r="L600" s="24"/>
      <c r="Q600" s="192"/>
      <c r="R600" s="255"/>
      <c r="T600" s="256"/>
      <c r="U600" s="256"/>
      <c r="X600" s="255"/>
      <c r="Y600" s="257"/>
      <c r="Z600" s="257"/>
      <c r="AA600" s="257"/>
      <c r="AB600" s="257"/>
      <c r="AC600" s="257"/>
      <c r="AD600" s="257"/>
      <c r="AE600" s="192"/>
    </row>
    <row r="601" spans="3:34" x14ac:dyDescent="0.3">
      <c r="C601" s="299"/>
      <c r="D601" s="299"/>
      <c r="E601" s="258"/>
      <c r="G601" s="298"/>
      <c r="L601" s="24"/>
      <c r="Q601" s="192"/>
      <c r="R601" s="255"/>
      <c r="T601" s="256"/>
      <c r="U601" s="256"/>
      <c r="X601" s="255"/>
      <c r="Y601" s="257"/>
      <c r="Z601" s="257"/>
      <c r="AA601" s="257"/>
      <c r="AB601" s="257"/>
      <c r="AC601" s="257"/>
      <c r="AD601" s="257"/>
      <c r="AE601" s="192"/>
    </row>
    <row r="602" spans="3:34" x14ac:dyDescent="0.3">
      <c r="C602" s="299"/>
      <c r="D602" s="299"/>
      <c r="E602" s="258"/>
      <c r="G602" s="298"/>
      <c r="L602" s="24"/>
      <c r="Q602" s="192"/>
      <c r="R602" s="255"/>
      <c r="S602" s="255"/>
      <c r="T602" s="256"/>
      <c r="U602" s="256"/>
      <c r="V602" s="256"/>
      <c r="W602" s="255"/>
      <c r="X602" s="255"/>
      <c r="Y602" s="257"/>
      <c r="Z602" s="257"/>
      <c r="AA602" s="257"/>
      <c r="AB602" s="257"/>
      <c r="AC602" s="257"/>
      <c r="AD602" s="257"/>
      <c r="AE602" s="192"/>
      <c r="AF602" s="192"/>
      <c r="AG602" s="192"/>
      <c r="AH602" s="192"/>
    </row>
    <row r="603" spans="3:34" x14ac:dyDescent="0.3">
      <c r="C603" s="299"/>
      <c r="D603" s="299"/>
      <c r="E603" s="258"/>
      <c r="G603" s="298"/>
      <c r="L603" s="24"/>
      <c r="Q603" s="192"/>
      <c r="R603" s="255"/>
      <c r="S603" s="255"/>
      <c r="T603" s="256"/>
      <c r="U603" s="256"/>
      <c r="V603" s="256"/>
      <c r="W603" s="255"/>
      <c r="X603" s="255"/>
      <c r="Y603" s="257"/>
      <c r="Z603" s="257"/>
      <c r="AA603" s="257"/>
      <c r="AB603" s="257"/>
      <c r="AC603" s="257"/>
      <c r="AD603" s="257"/>
      <c r="AE603" s="192"/>
      <c r="AF603" s="192"/>
      <c r="AG603" s="192"/>
      <c r="AH603" s="192"/>
    </row>
    <row r="604" spans="3:34" x14ac:dyDescent="0.3">
      <c r="C604" s="299"/>
      <c r="D604" s="299"/>
      <c r="E604" s="258"/>
      <c r="G604" s="298"/>
      <c r="L604" s="24"/>
      <c r="Q604" s="192"/>
      <c r="R604" s="255"/>
      <c r="S604" s="255"/>
      <c r="T604" s="256"/>
      <c r="U604" s="256"/>
      <c r="V604" s="256"/>
      <c r="W604" s="255"/>
      <c r="X604" s="255"/>
      <c r="Y604" s="257"/>
      <c r="Z604" s="257"/>
      <c r="AA604" s="257"/>
      <c r="AB604" s="257"/>
      <c r="AC604" s="257"/>
      <c r="AD604" s="257"/>
      <c r="AE604" s="192"/>
      <c r="AF604" s="192"/>
      <c r="AG604" s="192"/>
      <c r="AH604" s="192"/>
    </row>
    <row r="605" spans="3:34" x14ac:dyDescent="0.3">
      <c r="C605" s="299"/>
      <c r="D605" s="299"/>
      <c r="E605" s="258"/>
      <c r="G605" s="298"/>
      <c r="L605" s="24"/>
      <c r="Q605" s="192"/>
      <c r="R605" s="255"/>
      <c r="T605" s="256"/>
      <c r="U605" s="256"/>
      <c r="X605" s="255"/>
      <c r="Y605" s="257"/>
      <c r="Z605" s="257"/>
      <c r="AA605" s="257"/>
      <c r="AB605" s="257"/>
      <c r="AC605" s="257"/>
      <c r="AD605" s="257"/>
      <c r="AE605" s="192"/>
    </row>
    <row r="606" spans="3:34" x14ac:dyDescent="0.3">
      <c r="C606" s="299"/>
      <c r="D606" s="299"/>
      <c r="E606" s="258"/>
      <c r="G606" s="298"/>
      <c r="L606" s="24"/>
      <c r="Q606" s="192"/>
      <c r="R606" s="255"/>
      <c r="T606" s="256"/>
      <c r="U606" s="256"/>
      <c r="X606" s="255"/>
      <c r="Y606" s="257"/>
      <c r="Z606" s="257"/>
      <c r="AA606" s="257"/>
      <c r="AB606" s="257"/>
      <c r="AC606" s="257"/>
      <c r="AD606" s="257"/>
      <c r="AE606" s="192"/>
    </row>
    <row r="607" spans="3:34" x14ac:dyDescent="0.3">
      <c r="C607" s="299"/>
      <c r="D607" s="299"/>
      <c r="E607" s="258"/>
      <c r="G607" s="298"/>
      <c r="L607" s="24"/>
      <c r="Q607" s="192"/>
      <c r="R607" s="255"/>
      <c r="T607" s="256"/>
      <c r="U607" s="256"/>
      <c r="X607" s="255"/>
      <c r="Y607" s="257"/>
      <c r="Z607" s="257"/>
      <c r="AA607" s="257"/>
      <c r="AB607" s="257"/>
      <c r="AC607" s="257"/>
      <c r="AD607" s="257"/>
      <c r="AE607" s="192"/>
    </row>
    <row r="608" spans="3:34" x14ac:dyDescent="0.3">
      <c r="C608" s="299"/>
      <c r="D608" s="299"/>
      <c r="E608" s="258"/>
      <c r="G608" s="298"/>
      <c r="L608" s="24"/>
      <c r="Q608" s="192"/>
      <c r="R608" s="255"/>
      <c r="T608" s="256"/>
      <c r="U608" s="256"/>
      <c r="X608" s="255"/>
      <c r="Y608" s="257"/>
      <c r="Z608" s="257"/>
      <c r="AA608" s="257"/>
      <c r="AB608" s="257"/>
      <c r="AC608" s="257"/>
      <c r="AD608" s="257"/>
      <c r="AE608" s="192"/>
    </row>
    <row r="609" spans="3:34" x14ac:dyDescent="0.3">
      <c r="C609" s="299"/>
      <c r="D609" s="299"/>
      <c r="E609" s="258"/>
      <c r="G609" s="298"/>
      <c r="L609" s="24"/>
      <c r="Q609" s="192"/>
      <c r="R609" s="255"/>
      <c r="T609" s="256"/>
      <c r="U609" s="256"/>
      <c r="X609" s="255"/>
      <c r="Y609" s="257"/>
      <c r="Z609" s="257"/>
      <c r="AA609" s="257"/>
      <c r="AB609" s="257"/>
      <c r="AC609" s="257"/>
      <c r="AD609" s="257"/>
      <c r="AE609" s="192"/>
    </row>
    <row r="610" spans="3:34" x14ac:dyDescent="0.3">
      <c r="C610" s="299"/>
      <c r="D610" s="299"/>
      <c r="E610" s="258"/>
      <c r="G610" s="298"/>
      <c r="L610" s="24"/>
      <c r="Q610" s="192"/>
      <c r="R610" s="255"/>
      <c r="T610" s="256"/>
      <c r="U610" s="256"/>
      <c r="X610" s="255"/>
      <c r="Y610" s="257"/>
      <c r="Z610" s="257"/>
      <c r="AA610" s="257"/>
      <c r="AB610" s="257"/>
      <c r="AC610" s="257"/>
      <c r="AD610" s="257"/>
      <c r="AE610" s="192"/>
    </row>
    <row r="611" spans="3:34" x14ac:dyDescent="0.3">
      <c r="C611" s="299"/>
      <c r="D611" s="299"/>
      <c r="E611" s="258"/>
      <c r="G611" s="298"/>
      <c r="L611" s="24"/>
      <c r="Q611" s="192"/>
      <c r="R611" s="255"/>
      <c r="T611" s="256"/>
      <c r="U611" s="256"/>
      <c r="X611" s="255"/>
      <c r="Y611" s="257"/>
      <c r="Z611" s="257"/>
      <c r="AA611" s="257"/>
      <c r="AB611" s="257"/>
      <c r="AC611" s="257"/>
      <c r="AD611" s="257"/>
      <c r="AE611" s="192"/>
    </row>
    <row r="612" spans="3:34" x14ac:dyDescent="0.3">
      <c r="C612" s="299"/>
      <c r="D612" s="299"/>
      <c r="E612" s="258"/>
      <c r="G612" s="298"/>
      <c r="L612" s="24"/>
      <c r="Q612" s="192"/>
      <c r="R612" s="255"/>
      <c r="T612" s="256"/>
      <c r="U612" s="256"/>
      <c r="X612" s="255"/>
      <c r="Y612" s="257"/>
      <c r="Z612" s="257"/>
      <c r="AA612" s="257"/>
      <c r="AB612" s="257"/>
      <c r="AC612" s="257"/>
      <c r="AD612" s="257"/>
      <c r="AE612" s="192"/>
    </row>
    <row r="613" spans="3:34" x14ac:dyDescent="0.3">
      <c r="C613" s="299"/>
      <c r="D613" s="299"/>
      <c r="E613" s="258"/>
      <c r="G613" s="298"/>
      <c r="L613" s="24"/>
      <c r="Q613" s="192"/>
      <c r="R613" s="255"/>
      <c r="T613" s="256"/>
      <c r="U613" s="256"/>
      <c r="X613" s="255"/>
      <c r="Y613" s="257"/>
      <c r="Z613" s="257"/>
      <c r="AA613" s="257"/>
      <c r="AB613" s="257"/>
      <c r="AC613" s="257"/>
      <c r="AD613" s="257"/>
      <c r="AE613" s="192"/>
    </row>
    <row r="614" spans="3:34" x14ac:dyDescent="0.3">
      <c r="C614" s="299"/>
      <c r="D614" s="299"/>
      <c r="E614" s="258"/>
      <c r="G614" s="298"/>
      <c r="L614" s="24"/>
      <c r="Q614" s="192"/>
      <c r="R614" s="255"/>
      <c r="T614" s="256"/>
      <c r="U614" s="256"/>
      <c r="X614" s="255"/>
      <c r="Y614" s="257"/>
      <c r="Z614" s="257"/>
      <c r="AA614" s="257"/>
      <c r="AB614" s="257"/>
      <c r="AC614" s="257"/>
      <c r="AD614" s="257"/>
      <c r="AE614" s="192"/>
    </row>
    <row r="615" spans="3:34" x14ac:dyDescent="0.3">
      <c r="C615" s="299"/>
      <c r="D615" s="299"/>
      <c r="E615" s="258"/>
      <c r="G615" s="298"/>
      <c r="L615" s="24"/>
      <c r="Q615" s="192"/>
      <c r="R615" s="255"/>
      <c r="T615" s="256"/>
      <c r="U615" s="256"/>
      <c r="X615" s="255"/>
      <c r="Y615" s="257"/>
      <c r="Z615" s="257"/>
      <c r="AA615" s="257"/>
      <c r="AB615" s="257"/>
      <c r="AC615" s="257"/>
      <c r="AD615" s="257"/>
      <c r="AE615" s="192"/>
    </row>
    <row r="616" spans="3:34" x14ac:dyDescent="0.3">
      <c r="C616" s="299"/>
      <c r="D616" s="299"/>
      <c r="E616" s="258"/>
      <c r="G616" s="298"/>
      <c r="L616" s="24"/>
      <c r="Q616" s="192"/>
      <c r="R616" s="255"/>
      <c r="T616" s="256"/>
      <c r="U616" s="256"/>
      <c r="X616" s="255"/>
      <c r="Y616" s="257"/>
      <c r="Z616" s="257"/>
      <c r="AA616" s="257"/>
      <c r="AB616" s="257"/>
      <c r="AC616" s="257"/>
      <c r="AD616" s="257"/>
      <c r="AE616" s="192"/>
    </row>
    <row r="617" spans="3:34" x14ac:dyDescent="0.3">
      <c r="C617" s="299"/>
      <c r="D617" s="299"/>
      <c r="E617" s="258"/>
      <c r="G617" s="298"/>
      <c r="L617" s="24"/>
      <c r="Q617" s="192"/>
      <c r="R617" s="255"/>
      <c r="T617" s="256"/>
      <c r="U617" s="256"/>
      <c r="X617" s="255"/>
      <c r="Y617" s="257"/>
      <c r="Z617" s="257"/>
      <c r="AA617" s="257"/>
      <c r="AB617" s="257"/>
      <c r="AC617" s="257"/>
      <c r="AD617" s="257"/>
      <c r="AE617" s="192"/>
    </row>
    <row r="618" spans="3:34" x14ac:dyDescent="0.3">
      <c r="C618" s="299"/>
      <c r="D618" s="299"/>
      <c r="E618" s="258"/>
      <c r="G618" s="298"/>
      <c r="L618" s="24"/>
      <c r="Q618" s="192"/>
      <c r="R618" s="255"/>
      <c r="T618" s="256"/>
      <c r="U618" s="256"/>
      <c r="X618" s="255"/>
      <c r="Y618" s="257"/>
      <c r="Z618" s="257"/>
      <c r="AA618" s="257"/>
      <c r="AB618" s="257"/>
      <c r="AC618" s="257"/>
      <c r="AD618" s="257"/>
      <c r="AE618" s="192"/>
    </row>
    <row r="619" spans="3:34" x14ac:dyDescent="0.3">
      <c r="C619" s="299"/>
      <c r="D619" s="299"/>
      <c r="E619" s="258"/>
      <c r="G619" s="298"/>
      <c r="L619" s="24"/>
      <c r="Q619" s="192"/>
      <c r="R619" s="255"/>
      <c r="S619" s="255"/>
      <c r="T619" s="256"/>
      <c r="U619" s="256"/>
      <c r="V619" s="256"/>
      <c r="W619" s="255"/>
      <c r="X619" s="255"/>
      <c r="Y619" s="257"/>
      <c r="Z619" s="257"/>
      <c r="AA619" s="257"/>
      <c r="AB619" s="257"/>
      <c r="AC619" s="257"/>
      <c r="AD619" s="257"/>
      <c r="AE619" s="192"/>
      <c r="AF619" s="192"/>
      <c r="AG619" s="192"/>
      <c r="AH619" s="192"/>
    </row>
    <row r="620" spans="3:34" x14ac:dyDescent="0.3">
      <c r="C620" s="299"/>
      <c r="D620" s="299"/>
      <c r="E620" s="258"/>
      <c r="G620" s="298"/>
      <c r="L620" s="24"/>
      <c r="Q620" s="192"/>
      <c r="R620" s="255"/>
      <c r="S620" s="255"/>
      <c r="T620" s="256"/>
      <c r="U620" s="256"/>
      <c r="V620" s="256"/>
      <c r="W620" s="255"/>
      <c r="X620" s="255"/>
      <c r="Y620" s="257"/>
      <c r="Z620" s="257"/>
      <c r="AA620" s="257"/>
      <c r="AB620" s="257"/>
      <c r="AC620" s="257"/>
      <c r="AD620" s="257"/>
      <c r="AE620" s="192"/>
      <c r="AF620" s="192"/>
      <c r="AG620" s="192"/>
      <c r="AH620" s="192"/>
    </row>
    <row r="621" spans="3:34" x14ac:dyDescent="0.3">
      <c r="C621" s="299"/>
      <c r="D621" s="299"/>
      <c r="E621" s="258"/>
      <c r="G621" s="298"/>
      <c r="L621" s="24"/>
      <c r="Q621" s="192"/>
      <c r="R621" s="255"/>
      <c r="S621" s="255"/>
      <c r="T621" s="256"/>
      <c r="U621" s="256"/>
      <c r="V621" s="256"/>
      <c r="W621" s="255"/>
      <c r="X621" s="255"/>
      <c r="Y621" s="257"/>
      <c r="Z621" s="257"/>
      <c r="AA621" s="257"/>
      <c r="AB621" s="257"/>
      <c r="AC621" s="257"/>
      <c r="AD621" s="257"/>
      <c r="AE621" s="192"/>
      <c r="AF621" s="192"/>
      <c r="AG621" s="192"/>
      <c r="AH621" s="192"/>
    </row>
    <row r="622" spans="3:34" x14ac:dyDescent="0.3">
      <c r="C622" s="299"/>
      <c r="D622" s="299"/>
      <c r="E622" s="258"/>
      <c r="G622" s="298"/>
      <c r="L622" s="24"/>
      <c r="Q622" s="192"/>
      <c r="R622" s="255"/>
      <c r="T622" s="256"/>
      <c r="U622" s="256"/>
      <c r="X622" s="255"/>
      <c r="Y622" s="257"/>
      <c r="Z622" s="257"/>
      <c r="AA622" s="257"/>
      <c r="AB622" s="257"/>
      <c r="AC622" s="257"/>
      <c r="AD622" s="257"/>
      <c r="AE622" s="192"/>
    </row>
    <row r="623" spans="3:34" x14ac:dyDescent="0.3">
      <c r="C623" s="299"/>
      <c r="D623" s="299"/>
      <c r="E623" s="258"/>
      <c r="G623" s="298"/>
      <c r="L623" s="24"/>
      <c r="Q623" s="192"/>
      <c r="R623" s="255"/>
      <c r="T623" s="256"/>
      <c r="U623" s="256"/>
      <c r="X623" s="255"/>
      <c r="Y623" s="257"/>
      <c r="Z623" s="257"/>
      <c r="AA623" s="257"/>
      <c r="AB623" s="257"/>
      <c r="AC623" s="257"/>
      <c r="AD623" s="257"/>
      <c r="AE623" s="192"/>
    </row>
    <row r="624" spans="3:34" x14ac:dyDescent="0.3">
      <c r="C624" s="299"/>
      <c r="D624" s="299"/>
      <c r="E624" s="258"/>
      <c r="G624" s="298"/>
      <c r="L624" s="24"/>
      <c r="Q624" s="192"/>
      <c r="R624" s="255"/>
      <c r="T624" s="256"/>
      <c r="U624" s="256"/>
      <c r="X624" s="255"/>
      <c r="Y624" s="257"/>
      <c r="Z624" s="257"/>
      <c r="AA624" s="257"/>
      <c r="AB624" s="257"/>
      <c r="AC624" s="257"/>
      <c r="AD624" s="257"/>
      <c r="AE624" s="192"/>
    </row>
    <row r="625" spans="3:34" x14ac:dyDescent="0.3">
      <c r="C625" s="299"/>
      <c r="D625" s="299"/>
      <c r="E625" s="258"/>
      <c r="G625" s="298"/>
      <c r="L625" s="24"/>
      <c r="Q625" s="192"/>
      <c r="R625" s="255"/>
      <c r="T625" s="256"/>
      <c r="U625" s="256"/>
      <c r="X625" s="255"/>
      <c r="Y625" s="257"/>
      <c r="Z625" s="257"/>
      <c r="AA625" s="257"/>
      <c r="AB625" s="257"/>
      <c r="AC625" s="257"/>
      <c r="AD625" s="257"/>
      <c r="AE625" s="192"/>
    </row>
    <row r="626" spans="3:34" x14ac:dyDescent="0.3">
      <c r="C626" s="299"/>
      <c r="D626" s="299"/>
      <c r="E626" s="258"/>
      <c r="G626" s="298"/>
      <c r="L626" s="24"/>
      <c r="Q626" s="192"/>
      <c r="R626" s="255"/>
      <c r="T626" s="256"/>
      <c r="U626" s="256"/>
      <c r="X626" s="255"/>
      <c r="Y626" s="257"/>
      <c r="Z626" s="257"/>
      <c r="AA626" s="257"/>
      <c r="AB626" s="257"/>
      <c r="AC626" s="257"/>
      <c r="AD626" s="257"/>
      <c r="AE626" s="192"/>
    </row>
    <row r="627" spans="3:34" x14ac:dyDescent="0.3">
      <c r="C627" s="299"/>
      <c r="D627" s="299"/>
      <c r="E627" s="258"/>
      <c r="G627" s="298"/>
      <c r="L627" s="24"/>
      <c r="Q627" s="192"/>
      <c r="R627" s="255"/>
      <c r="T627" s="256"/>
      <c r="U627" s="256"/>
      <c r="X627" s="255"/>
      <c r="Y627" s="257"/>
      <c r="Z627" s="257"/>
      <c r="AA627" s="257"/>
      <c r="AB627" s="257"/>
      <c r="AC627" s="257"/>
      <c r="AD627" s="257"/>
      <c r="AE627" s="192"/>
    </row>
    <row r="628" spans="3:34" x14ac:dyDescent="0.3">
      <c r="C628" s="299"/>
      <c r="D628" s="299"/>
      <c r="E628" s="258"/>
      <c r="G628" s="298"/>
      <c r="L628" s="24"/>
      <c r="Q628" s="192"/>
      <c r="R628" s="255"/>
      <c r="T628" s="256"/>
      <c r="U628" s="256"/>
      <c r="X628" s="255"/>
      <c r="Y628" s="257"/>
      <c r="Z628" s="257"/>
      <c r="AA628" s="257"/>
      <c r="AB628" s="257"/>
      <c r="AC628" s="257"/>
      <c r="AD628" s="257"/>
      <c r="AE628" s="192"/>
    </row>
    <row r="629" spans="3:34" x14ac:dyDescent="0.3">
      <c r="C629" s="299"/>
      <c r="D629" s="299"/>
      <c r="E629" s="258"/>
      <c r="G629" s="298"/>
      <c r="L629" s="24"/>
      <c r="Q629" s="192"/>
      <c r="R629" s="255"/>
      <c r="T629" s="256"/>
      <c r="U629" s="256"/>
      <c r="X629" s="255"/>
      <c r="Y629" s="257"/>
      <c r="Z629" s="257"/>
      <c r="AA629" s="257"/>
      <c r="AB629" s="257"/>
      <c r="AC629" s="257"/>
      <c r="AD629" s="257"/>
      <c r="AE629" s="192"/>
    </row>
    <row r="630" spans="3:34" x14ac:dyDescent="0.3">
      <c r="C630" s="299"/>
      <c r="D630" s="299"/>
      <c r="E630" s="258"/>
      <c r="G630" s="298"/>
      <c r="L630" s="24"/>
      <c r="Q630" s="192"/>
      <c r="R630" s="255"/>
      <c r="T630" s="256"/>
      <c r="U630" s="256"/>
      <c r="X630" s="255"/>
      <c r="Y630" s="257"/>
      <c r="Z630" s="257"/>
      <c r="AA630" s="257"/>
      <c r="AB630" s="257"/>
      <c r="AC630" s="257"/>
      <c r="AD630" s="257"/>
      <c r="AE630" s="192"/>
    </row>
    <row r="631" spans="3:34" x14ac:dyDescent="0.3">
      <c r="C631" s="299"/>
      <c r="D631" s="299"/>
      <c r="E631" s="258"/>
      <c r="G631" s="298"/>
      <c r="L631" s="24"/>
      <c r="Q631" s="192"/>
      <c r="R631" s="255"/>
      <c r="T631" s="256"/>
      <c r="U631" s="256"/>
      <c r="X631" s="255"/>
      <c r="Y631" s="257"/>
      <c r="Z631" s="257"/>
      <c r="AA631" s="257"/>
      <c r="AB631" s="257"/>
      <c r="AC631" s="257"/>
      <c r="AD631" s="257"/>
      <c r="AE631" s="192"/>
    </row>
    <row r="632" spans="3:34" x14ac:dyDescent="0.3">
      <c r="C632" s="299"/>
      <c r="D632" s="299"/>
      <c r="E632" s="258"/>
      <c r="G632" s="298"/>
      <c r="L632" s="24"/>
      <c r="Q632" s="192"/>
      <c r="R632" s="255"/>
      <c r="T632" s="256"/>
      <c r="U632" s="256"/>
      <c r="X632" s="255"/>
      <c r="Y632" s="257"/>
      <c r="Z632" s="257"/>
      <c r="AA632" s="257"/>
      <c r="AB632" s="257"/>
      <c r="AC632" s="257"/>
      <c r="AD632" s="257"/>
      <c r="AE632" s="192"/>
    </row>
    <row r="633" spans="3:34" x14ac:dyDescent="0.3">
      <c r="C633" s="299"/>
      <c r="D633" s="299"/>
      <c r="E633" s="258"/>
      <c r="G633" s="298"/>
      <c r="L633" s="24"/>
      <c r="Q633" s="192"/>
      <c r="R633" s="255"/>
      <c r="T633" s="256"/>
      <c r="U633" s="256"/>
      <c r="X633" s="255"/>
      <c r="Y633" s="257"/>
      <c r="Z633" s="257"/>
      <c r="AA633" s="257"/>
      <c r="AB633" s="257"/>
      <c r="AC633" s="257"/>
      <c r="AD633" s="257"/>
      <c r="AE633" s="192"/>
    </row>
    <row r="634" spans="3:34" x14ac:dyDescent="0.3">
      <c r="C634" s="299"/>
      <c r="D634" s="299"/>
      <c r="E634" s="258"/>
      <c r="G634" s="298"/>
      <c r="L634" s="24"/>
      <c r="Q634" s="192"/>
      <c r="R634" s="255"/>
      <c r="T634" s="256"/>
      <c r="U634" s="256"/>
      <c r="X634" s="255"/>
      <c r="Y634" s="257"/>
      <c r="Z634" s="257"/>
      <c r="AA634" s="257"/>
      <c r="AB634" s="257"/>
      <c r="AC634" s="257"/>
      <c r="AD634" s="257"/>
      <c r="AE634" s="192"/>
    </row>
    <row r="635" spans="3:34" x14ac:dyDescent="0.3">
      <c r="C635" s="299"/>
      <c r="D635" s="299"/>
      <c r="E635" s="258"/>
      <c r="G635" s="298"/>
      <c r="L635" s="24"/>
      <c r="Q635" s="192"/>
      <c r="R635" s="255"/>
      <c r="T635" s="256"/>
      <c r="U635" s="256"/>
      <c r="X635" s="255"/>
      <c r="Y635" s="257"/>
      <c r="Z635" s="257"/>
      <c r="AA635" s="257"/>
      <c r="AB635" s="257"/>
      <c r="AC635" s="257"/>
      <c r="AD635" s="257"/>
      <c r="AE635" s="192"/>
    </row>
    <row r="636" spans="3:34" x14ac:dyDescent="0.3">
      <c r="C636" s="299"/>
      <c r="D636" s="299"/>
      <c r="E636" s="258"/>
      <c r="G636" s="298"/>
      <c r="L636" s="24"/>
      <c r="Q636" s="192"/>
      <c r="R636" s="255"/>
      <c r="S636" s="255"/>
      <c r="T636" s="256"/>
      <c r="U636" s="256"/>
      <c r="V636" s="256"/>
      <c r="W636" s="255"/>
      <c r="X636" s="255"/>
      <c r="Y636" s="257"/>
      <c r="Z636" s="257"/>
      <c r="AA636" s="257"/>
      <c r="AB636" s="257"/>
      <c r="AC636" s="257"/>
      <c r="AD636" s="257"/>
      <c r="AE636" s="192"/>
      <c r="AF636" s="192"/>
      <c r="AG636" s="192"/>
      <c r="AH636" s="192"/>
    </row>
    <row r="637" spans="3:34" x14ac:dyDescent="0.3">
      <c r="C637" s="299"/>
      <c r="D637" s="299"/>
      <c r="E637" s="258"/>
      <c r="G637" s="298"/>
      <c r="L637" s="24"/>
      <c r="Q637" s="192"/>
      <c r="R637" s="255"/>
      <c r="S637" s="255"/>
      <c r="T637" s="256"/>
      <c r="U637" s="256"/>
      <c r="V637" s="256"/>
      <c r="W637" s="255"/>
      <c r="X637" s="255"/>
      <c r="Y637" s="257"/>
      <c r="Z637" s="257"/>
      <c r="AA637" s="257"/>
      <c r="AB637" s="257"/>
      <c r="AC637" s="257"/>
      <c r="AD637" s="257"/>
      <c r="AE637" s="192"/>
      <c r="AF637" s="192"/>
      <c r="AG637" s="192"/>
      <c r="AH637" s="192"/>
    </row>
    <row r="638" spans="3:34" x14ac:dyDescent="0.3">
      <c r="C638" s="299"/>
      <c r="D638" s="299"/>
      <c r="E638" s="258"/>
      <c r="G638" s="298"/>
      <c r="L638" s="24"/>
      <c r="Q638" s="192"/>
      <c r="R638" s="255"/>
      <c r="S638" s="255"/>
      <c r="T638" s="256"/>
      <c r="U638" s="256"/>
      <c r="V638" s="256"/>
      <c r="W638" s="255"/>
      <c r="X638" s="255"/>
      <c r="Y638" s="257"/>
      <c r="Z638" s="257"/>
      <c r="AA638" s="257"/>
      <c r="AB638" s="257"/>
      <c r="AC638" s="257"/>
      <c r="AD638" s="257"/>
      <c r="AE638" s="192"/>
      <c r="AF638" s="192"/>
      <c r="AG638" s="192"/>
      <c r="AH638" s="192"/>
    </row>
    <row r="639" spans="3:34" x14ac:dyDescent="0.3">
      <c r="C639" s="299"/>
      <c r="D639" s="299"/>
      <c r="E639" s="258"/>
      <c r="G639" s="298"/>
      <c r="L639" s="24"/>
      <c r="Q639" s="192"/>
      <c r="R639" s="255"/>
      <c r="T639" s="256"/>
      <c r="U639" s="256"/>
      <c r="X639" s="255"/>
      <c r="Y639" s="257"/>
      <c r="Z639" s="257"/>
      <c r="AA639" s="257"/>
      <c r="AB639" s="257"/>
      <c r="AC639" s="257"/>
      <c r="AD639" s="257"/>
      <c r="AE639" s="192"/>
    </row>
    <row r="640" spans="3:34" x14ac:dyDescent="0.3">
      <c r="C640" s="299"/>
      <c r="D640" s="299"/>
      <c r="E640" s="258"/>
      <c r="G640" s="298"/>
      <c r="L640" s="24"/>
      <c r="Q640" s="192"/>
      <c r="R640" s="255"/>
      <c r="T640" s="256"/>
      <c r="U640" s="256"/>
      <c r="X640" s="255"/>
      <c r="Y640" s="257"/>
      <c r="Z640" s="257"/>
      <c r="AA640" s="257"/>
      <c r="AB640" s="257"/>
      <c r="AC640" s="257"/>
      <c r="AD640" s="257"/>
      <c r="AE640" s="192"/>
    </row>
    <row r="641" spans="3:34" x14ac:dyDescent="0.3">
      <c r="C641" s="299"/>
      <c r="D641" s="299"/>
      <c r="E641" s="258"/>
      <c r="G641" s="298"/>
      <c r="L641" s="24"/>
      <c r="Q641" s="192"/>
      <c r="R641" s="255"/>
      <c r="T641" s="256"/>
      <c r="U641" s="256"/>
      <c r="X641" s="255"/>
      <c r="Y641" s="257"/>
      <c r="Z641" s="257"/>
      <c r="AA641" s="257"/>
      <c r="AB641" s="257"/>
      <c r="AC641" s="257"/>
      <c r="AD641" s="257"/>
      <c r="AE641" s="192"/>
    </row>
    <row r="642" spans="3:34" x14ac:dyDescent="0.3">
      <c r="C642" s="299"/>
      <c r="D642" s="299"/>
      <c r="E642" s="258"/>
      <c r="G642" s="298"/>
      <c r="L642" s="24"/>
      <c r="Q642" s="192"/>
      <c r="R642" s="255"/>
      <c r="T642" s="256"/>
      <c r="U642" s="256"/>
      <c r="X642" s="255"/>
      <c r="Y642" s="257"/>
      <c r="Z642" s="257"/>
      <c r="AA642" s="257"/>
      <c r="AB642" s="257"/>
      <c r="AC642" s="257"/>
      <c r="AD642" s="257"/>
      <c r="AE642" s="192"/>
    </row>
    <row r="643" spans="3:34" x14ac:dyDescent="0.3">
      <c r="C643" s="299"/>
      <c r="D643" s="299"/>
      <c r="E643" s="258"/>
      <c r="G643" s="298"/>
      <c r="L643" s="24"/>
      <c r="Q643" s="192"/>
      <c r="R643" s="255"/>
      <c r="T643" s="256"/>
      <c r="U643" s="256"/>
      <c r="X643" s="255"/>
      <c r="Y643" s="257"/>
      <c r="Z643" s="257"/>
      <c r="AA643" s="257"/>
      <c r="AB643" s="257"/>
      <c r="AC643" s="257"/>
      <c r="AD643" s="257"/>
      <c r="AE643" s="192"/>
    </row>
    <row r="644" spans="3:34" x14ac:dyDescent="0.3">
      <c r="C644" s="299"/>
      <c r="D644" s="299"/>
      <c r="E644" s="258"/>
      <c r="G644" s="298"/>
      <c r="L644" s="24"/>
      <c r="Q644" s="192"/>
      <c r="R644" s="255"/>
      <c r="T644" s="256"/>
      <c r="U644" s="256"/>
      <c r="X644" s="255"/>
      <c r="Y644" s="257"/>
      <c r="Z644" s="257"/>
      <c r="AA644" s="257"/>
      <c r="AB644" s="257"/>
      <c r="AC644" s="257"/>
      <c r="AD644" s="257"/>
      <c r="AE644" s="192"/>
    </row>
    <row r="645" spans="3:34" x14ac:dyDescent="0.3">
      <c r="C645" s="299"/>
      <c r="D645" s="299"/>
      <c r="E645" s="258"/>
      <c r="G645" s="298"/>
      <c r="L645" s="24"/>
      <c r="Q645" s="192"/>
      <c r="R645" s="255"/>
      <c r="T645" s="256"/>
      <c r="U645" s="256"/>
      <c r="X645" s="255"/>
      <c r="Y645" s="257"/>
      <c r="Z645" s="257"/>
      <c r="AA645" s="257"/>
      <c r="AB645" s="257"/>
      <c r="AC645" s="257"/>
      <c r="AD645" s="257"/>
      <c r="AE645" s="192"/>
    </row>
    <row r="646" spans="3:34" x14ac:dyDescent="0.3">
      <c r="C646" s="299"/>
      <c r="D646" s="299"/>
      <c r="E646" s="258"/>
      <c r="G646" s="298"/>
      <c r="L646" s="24"/>
      <c r="Q646" s="192"/>
      <c r="R646" s="255"/>
      <c r="T646" s="256"/>
      <c r="U646" s="256"/>
      <c r="X646" s="255"/>
      <c r="Y646" s="257"/>
      <c r="Z646" s="257"/>
      <c r="AA646" s="257"/>
      <c r="AB646" s="257"/>
      <c r="AC646" s="257"/>
      <c r="AD646" s="257"/>
      <c r="AE646" s="192"/>
    </row>
    <row r="647" spans="3:34" x14ac:dyDescent="0.3">
      <c r="C647" s="299"/>
      <c r="D647" s="299"/>
      <c r="E647" s="258"/>
      <c r="G647" s="298"/>
      <c r="L647" s="24"/>
      <c r="Q647" s="192"/>
      <c r="R647" s="255"/>
      <c r="T647" s="256"/>
      <c r="U647" s="256"/>
      <c r="X647" s="255"/>
      <c r="Y647" s="257"/>
      <c r="Z647" s="257"/>
      <c r="AA647" s="257"/>
      <c r="AB647" s="257"/>
      <c r="AC647" s="257"/>
      <c r="AD647" s="257"/>
      <c r="AE647" s="192"/>
    </row>
    <row r="648" spans="3:34" x14ac:dyDescent="0.3">
      <c r="C648" s="299"/>
      <c r="D648" s="299"/>
      <c r="E648" s="258"/>
      <c r="G648" s="298"/>
      <c r="L648" s="24"/>
      <c r="Q648" s="192"/>
      <c r="R648" s="255"/>
      <c r="T648" s="256"/>
      <c r="U648" s="256"/>
      <c r="X648" s="255"/>
      <c r="Y648" s="257"/>
      <c r="Z648" s="257"/>
      <c r="AA648" s="257"/>
      <c r="AB648" s="257"/>
      <c r="AC648" s="257"/>
      <c r="AD648" s="257"/>
      <c r="AE648" s="192"/>
    </row>
    <row r="649" spans="3:34" x14ac:dyDescent="0.3">
      <c r="C649" s="299"/>
      <c r="D649" s="299"/>
      <c r="E649" s="258"/>
      <c r="G649" s="298"/>
      <c r="L649" s="24"/>
      <c r="Q649" s="192"/>
      <c r="R649" s="255"/>
      <c r="T649" s="256"/>
      <c r="U649" s="256"/>
      <c r="X649" s="255"/>
      <c r="Y649" s="257"/>
      <c r="Z649" s="257"/>
      <c r="AA649" s="257"/>
      <c r="AB649" s="257"/>
      <c r="AC649" s="257"/>
      <c r="AD649" s="257"/>
      <c r="AE649" s="192"/>
    </row>
    <row r="650" spans="3:34" x14ac:dyDescent="0.3">
      <c r="C650" s="299"/>
      <c r="D650" s="299"/>
      <c r="E650" s="258"/>
      <c r="G650" s="298"/>
      <c r="L650" s="24"/>
      <c r="Q650" s="192"/>
      <c r="R650" s="255"/>
      <c r="T650" s="256"/>
      <c r="U650" s="256"/>
      <c r="X650" s="255"/>
      <c r="Y650" s="257"/>
      <c r="Z650" s="257"/>
      <c r="AA650" s="257"/>
      <c r="AB650" s="257"/>
      <c r="AC650" s="257"/>
      <c r="AD650" s="257"/>
      <c r="AE650" s="192"/>
    </row>
    <row r="651" spans="3:34" x14ac:dyDescent="0.3">
      <c r="C651" s="299"/>
      <c r="D651" s="299"/>
      <c r="E651" s="258"/>
      <c r="G651" s="298"/>
      <c r="L651" s="24"/>
      <c r="Q651" s="192"/>
      <c r="R651" s="255"/>
      <c r="T651" s="256"/>
      <c r="U651" s="256"/>
      <c r="X651" s="255"/>
      <c r="Y651" s="257"/>
      <c r="Z651" s="257"/>
      <c r="AA651" s="257"/>
      <c r="AB651" s="257"/>
      <c r="AC651" s="257"/>
      <c r="AD651" s="257"/>
      <c r="AE651" s="192"/>
    </row>
    <row r="652" spans="3:34" x14ac:dyDescent="0.3">
      <c r="C652" s="299"/>
      <c r="D652" s="299"/>
      <c r="E652" s="258"/>
      <c r="G652" s="298"/>
      <c r="L652" s="24"/>
      <c r="Q652" s="192"/>
      <c r="R652" s="255"/>
      <c r="T652" s="256"/>
      <c r="U652" s="256"/>
      <c r="X652" s="255"/>
      <c r="Y652" s="257"/>
      <c r="Z652" s="257"/>
      <c r="AA652" s="257"/>
      <c r="AB652" s="257"/>
      <c r="AC652" s="257"/>
      <c r="AD652" s="257"/>
      <c r="AE652" s="192"/>
    </row>
    <row r="653" spans="3:34" x14ac:dyDescent="0.3">
      <c r="C653" s="299"/>
      <c r="D653" s="299"/>
      <c r="E653" s="258"/>
      <c r="G653" s="298"/>
      <c r="L653" s="24"/>
      <c r="Q653" s="192"/>
      <c r="R653" s="255"/>
      <c r="S653" s="255"/>
      <c r="T653" s="256"/>
      <c r="U653" s="256"/>
      <c r="V653" s="256"/>
      <c r="W653" s="255"/>
      <c r="X653" s="255"/>
      <c r="Y653" s="257"/>
      <c r="Z653" s="257"/>
      <c r="AA653" s="257"/>
      <c r="AB653" s="257"/>
      <c r="AC653" s="257"/>
      <c r="AD653" s="257"/>
      <c r="AE653" s="192"/>
      <c r="AF653" s="192"/>
      <c r="AG653" s="192"/>
      <c r="AH653" s="192"/>
    </row>
    <row r="654" spans="3:34" x14ac:dyDescent="0.3">
      <c r="C654" s="299"/>
      <c r="D654" s="299"/>
      <c r="E654" s="258"/>
      <c r="G654" s="298"/>
      <c r="L654" s="24"/>
      <c r="Q654" s="192"/>
      <c r="R654" s="255"/>
      <c r="S654" s="255"/>
      <c r="T654" s="256"/>
      <c r="U654" s="256"/>
      <c r="V654" s="256"/>
      <c r="W654" s="255"/>
      <c r="X654" s="255"/>
      <c r="Y654" s="257"/>
      <c r="Z654" s="257"/>
      <c r="AA654" s="257"/>
      <c r="AB654" s="257"/>
      <c r="AC654" s="257"/>
      <c r="AD654" s="257"/>
      <c r="AE654" s="192"/>
      <c r="AF654" s="192"/>
      <c r="AG654" s="192"/>
      <c r="AH654" s="192"/>
    </row>
    <row r="655" spans="3:34" x14ac:dyDescent="0.3">
      <c r="C655" s="299"/>
      <c r="D655" s="299"/>
      <c r="E655" s="258"/>
      <c r="G655" s="298"/>
      <c r="L655" s="24"/>
      <c r="Q655" s="192"/>
      <c r="R655" s="255"/>
      <c r="S655" s="255"/>
      <c r="T655" s="256"/>
      <c r="U655" s="256"/>
      <c r="V655" s="256"/>
      <c r="W655" s="255"/>
      <c r="X655" s="255"/>
      <c r="Y655" s="257"/>
      <c r="Z655" s="257"/>
      <c r="AA655" s="257"/>
      <c r="AB655" s="257"/>
      <c r="AC655" s="257"/>
      <c r="AD655" s="257"/>
      <c r="AE655" s="192"/>
      <c r="AF655" s="192"/>
      <c r="AG655" s="192"/>
      <c r="AH655" s="192"/>
    </row>
    <row r="656" spans="3:34" x14ac:dyDescent="0.3">
      <c r="C656" s="299"/>
      <c r="D656" s="299"/>
      <c r="E656" s="258"/>
      <c r="G656" s="298"/>
      <c r="L656" s="24"/>
      <c r="Q656" s="192"/>
      <c r="R656" s="255"/>
      <c r="T656" s="256"/>
      <c r="U656" s="256"/>
      <c r="X656" s="255"/>
      <c r="Y656" s="257"/>
      <c r="Z656" s="257"/>
      <c r="AA656" s="257"/>
      <c r="AB656" s="257"/>
      <c r="AC656" s="257"/>
      <c r="AD656" s="257"/>
      <c r="AE656" s="192"/>
    </row>
    <row r="657" spans="3:34" x14ac:dyDescent="0.3">
      <c r="C657" s="299"/>
      <c r="D657" s="299"/>
      <c r="E657" s="258"/>
      <c r="G657" s="298"/>
      <c r="L657" s="24"/>
      <c r="Q657" s="192"/>
      <c r="R657" s="255"/>
      <c r="T657" s="256"/>
      <c r="U657" s="256"/>
      <c r="X657" s="255"/>
      <c r="Y657" s="257"/>
      <c r="Z657" s="257"/>
      <c r="AA657" s="257"/>
      <c r="AB657" s="257"/>
      <c r="AC657" s="257"/>
      <c r="AD657" s="257"/>
      <c r="AE657" s="192"/>
    </row>
    <row r="658" spans="3:34" x14ac:dyDescent="0.3">
      <c r="C658" s="299"/>
      <c r="D658" s="299"/>
      <c r="E658" s="258"/>
      <c r="G658" s="298"/>
      <c r="L658" s="24"/>
      <c r="Q658" s="192"/>
      <c r="R658" s="255"/>
      <c r="T658" s="256"/>
      <c r="U658" s="256"/>
      <c r="X658" s="255"/>
      <c r="Y658" s="257"/>
      <c r="Z658" s="257"/>
      <c r="AA658" s="257"/>
      <c r="AB658" s="257"/>
      <c r="AC658" s="257"/>
      <c r="AD658" s="257"/>
      <c r="AE658" s="192"/>
    </row>
    <row r="659" spans="3:34" x14ac:dyDescent="0.3">
      <c r="C659" s="299"/>
      <c r="D659" s="299"/>
      <c r="E659" s="258"/>
      <c r="G659" s="298"/>
      <c r="L659" s="24"/>
      <c r="Q659" s="192"/>
      <c r="R659" s="255"/>
      <c r="T659" s="256"/>
      <c r="U659" s="256"/>
      <c r="X659" s="255"/>
      <c r="Y659" s="257"/>
      <c r="Z659" s="257"/>
      <c r="AA659" s="257"/>
      <c r="AB659" s="257"/>
      <c r="AC659" s="257"/>
      <c r="AD659" s="257"/>
      <c r="AE659" s="192"/>
    </row>
    <row r="660" spans="3:34" x14ac:dyDescent="0.3">
      <c r="C660" s="299"/>
      <c r="D660" s="299"/>
      <c r="E660" s="258"/>
      <c r="G660" s="298"/>
      <c r="L660" s="24"/>
      <c r="Q660" s="192"/>
      <c r="R660" s="255"/>
      <c r="T660" s="256"/>
      <c r="U660" s="256"/>
      <c r="X660" s="255"/>
      <c r="Y660" s="257"/>
      <c r="Z660" s="257"/>
      <c r="AA660" s="257"/>
      <c r="AB660" s="257"/>
      <c r="AC660" s="257"/>
      <c r="AD660" s="257"/>
      <c r="AE660" s="192"/>
    </row>
    <row r="661" spans="3:34" x14ac:dyDescent="0.3">
      <c r="C661" s="299"/>
      <c r="D661" s="299"/>
      <c r="E661" s="258"/>
      <c r="G661" s="298"/>
      <c r="L661" s="24"/>
      <c r="Q661" s="192"/>
      <c r="R661" s="255"/>
      <c r="T661" s="256"/>
      <c r="U661" s="256"/>
      <c r="X661" s="255"/>
      <c r="Y661" s="257"/>
      <c r="Z661" s="257"/>
      <c r="AA661" s="257"/>
      <c r="AB661" s="257"/>
      <c r="AC661" s="257"/>
      <c r="AD661" s="257"/>
      <c r="AE661" s="192"/>
    </row>
    <row r="662" spans="3:34" x14ac:dyDescent="0.3">
      <c r="C662" s="299"/>
      <c r="D662" s="299"/>
      <c r="E662" s="258"/>
      <c r="G662" s="298"/>
      <c r="L662" s="24"/>
      <c r="Q662" s="192"/>
      <c r="R662" s="255"/>
      <c r="T662" s="256"/>
      <c r="U662" s="256"/>
      <c r="X662" s="255"/>
      <c r="Y662" s="257"/>
      <c r="Z662" s="257"/>
      <c r="AA662" s="257"/>
      <c r="AB662" s="257"/>
      <c r="AC662" s="257"/>
      <c r="AD662" s="257"/>
      <c r="AE662" s="192"/>
    </row>
    <row r="663" spans="3:34" x14ac:dyDescent="0.3">
      <c r="C663" s="299"/>
      <c r="D663" s="299"/>
      <c r="E663" s="258"/>
      <c r="G663" s="298"/>
      <c r="L663" s="24"/>
      <c r="Q663" s="192"/>
      <c r="R663" s="255"/>
      <c r="T663" s="256"/>
      <c r="U663" s="256"/>
      <c r="X663" s="255"/>
      <c r="Y663" s="257"/>
      <c r="Z663" s="257"/>
      <c r="AA663" s="257"/>
      <c r="AB663" s="257"/>
      <c r="AC663" s="257"/>
      <c r="AD663" s="257"/>
      <c r="AE663" s="192"/>
    </row>
    <row r="664" spans="3:34" x14ac:dyDescent="0.3">
      <c r="C664" s="299"/>
      <c r="D664" s="299"/>
      <c r="E664" s="258"/>
      <c r="G664" s="298"/>
      <c r="L664" s="24"/>
      <c r="Q664" s="192"/>
      <c r="R664" s="255"/>
      <c r="T664" s="256"/>
      <c r="U664" s="256"/>
      <c r="X664" s="255"/>
      <c r="Y664" s="257"/>
      <c r="Z664" s="257"/>
      <c r="AA664" s="257"/>
      <c r="AB664" s="257"/>
      <c r="AC664" s="257"/>
      <c r="AD664" s="257"/>
      <c r="AE664" s="192"/>
    </row>
    <row r="665" spans="3:34" x14ac:dyDescent="0.3">
      <c r="C665" s="299"/>
      <c r="D665" s="299"/>
      <c r="E665" s="258"/>
      <c r="G665" s="298"/>
      <c r="L665" s="24"/>
      <c r="Q665" s="192"/>
      <c r="R665" s="255"/>
      <c r="T665" s="256"/>
      <c r="U665" s="256"/>
      <c r="X665" s="255"/>
      <c r="Y665" s="257"/>
      <c r="Z665" s="257"/>
      <c r="AA665" s="257"/>
      <c r="AB665" s="257"/>
      <c r="AC665" s="257"/>
      <c r="AD665" s="257"/>
      <c r="AE665" s="192"/>
    </row>
    <row r="666" spans="3:34" x14ac:dyDescent="0.3">
      <c r="C666" s="299"/>
      <c r="D666" s="299"/>
      <c r="E666" s="258"/>
      <c r="G666" s="298"/>
      <c r="L666" s="24"/>
      <c r="Q666" s="192"/>
      <c r="R666" s="255"/>
      <c r="T666" s="256"/>
      <c r="U666" s="256"/>
      <c r="X666" s="255"/>
      <c r="Y666" s="257"/>
      <c r="Z666" s="257"/>
      <c r="AA666" s="257"/>
      <c r="AB666" s="257"/>
      <c r="AC666" s="257"/>
      <c r="AD666" s="257"/>
      <c r="AE666" s="192"/>
    </row>
    <row r="667" spans="3:34" x14ac:dyDescent="0.3">
      <c r="C667" s="299"/>
      <c r="D667" s="299"/>
      <c r="E667" s="258"/>
      <c r="G667" s="298"/>
      <c r="L667" s="24"/>
      <c r="Q667" s="192"/>
      <c r="R667" s="255"/>
      <c r="T667" s="256"/>
      <c r="U667" s="256"/>
      <c r="X667" s="255"/>
      <c r="Y667" s="257"/>
      <c r="Z667" s="257"/>
      <c r="AA667" s="257"/>
      <c r="AB667" s="257"/>
      <c r="AC667" s="257"/>
      <c r="AD667" s="257"/>
      <c r="AE667" s="192"/>
    </row>
    <row r="668" spans="3:34" x14ac:dyDescent="0.3">
      <c r="C668" s="299"/>
      <c r="D668" s="299"/>
      <c r="E668" s="258"/>
      <c r="G668" s="298"/>
      <c r="L668" s="24"/>
      <c r="Q668" s="192"/>
      <c r="R668" s="255"/>
      <c r="T668" s="256"/>
      <c r="U668" s="256"/>
      <c r="X668" s="255"/>
      <c r="Y668" s="257"/>
      <c r="Z668" s="257"/>
      <c r="AA668" s="257"/>
      <c r="AB668" s="257"/>
      <c r="AC668" s="257"/>
      <c r="AD668" s="257"/>
      <c r="AE668" s="192"/>
    </row>
    <row r="669" spans="3:34" x14ac:dyDescent="0.3">
      <c r="C669" s="299"/>
      <c r="D669" s="299"/>
      <c r="E669" s="258"/>
      <c r="G669" s="298"/>
      <c r="L669" s="24"/>
      <c r="Q669" s="192"/>
      <c r="R669" s="255"/>
      <c r="T669" s="256"/>
      <c r="U669" s="256"/>
      <c r="X669" s="255"/>
      <c r="Y669" s="257"/>
      <c r="Z669" s="257"/>
      <c r="AA669" s="257"/>
      <c r="AB669" s="257"/>
      <c r="AC669" s="257"/>
      <c r="AD669" s="257"/>
      <c r="AE669" s="192"/>
    </row>
    <row r="670" spans="3:34" x14ac:dyDescent="0.3">
      <c r="C670" s="299"/>
      <c r="D670" s="299"/>
      <c r="E670" s="258"/>
      <c r="G670" s="298"/>
      <c r="L670" s="24"/>
      <c r="Q670" s="192"/>
      <c r="R670" s="255"/>
      <c r="S670" s="255"/>
      <c r="T670" s="256"/>
      <c r="U670" s="256"/>
      <c r="V670" s="256"/>
      <c r="W670" s="255"/>
      <c r="X670" s="255"/>
      <c r="Y670" s="257"/>
      <c r="Z670" s="257"/>
      <c r="AA670" s="257"/>
      <c r="AB670" s="257"/>
      <c r="AC670" s="257"/>
      <c r="AD670" s="257"/>
      <c r="AE670" s="192"/>
      <c r="AF670" s="192"/>
      <c r="AG670" s="192"/>
      <c r="AH670" s="192"/>
    </row>
    <row r="671" spans="3:34" x14ac:dyDescent="0.3">
      <c r="C671" s="299"/>
      <c r="D671" s="299"/>
      <c r="E671" s="258"/>
      <c r="G671" s="298"/>
      <c r="L671" s="24"/>
      <c r="Q671" s="192"/>
      <c r="R671" s="255"/>
      <c r="S671" s="255"/>
      <c r="T671" s="256"/>
      <c r="U671" s="256"/>
      <c r="V671" s="256"/>
      <c r="W671" s="255"/>
      <c r="X671" s="255"/>
      <c r="Y671" s="257"/>
      <c r="Z671" s="257"/>
      <c r="AA671" s="257"/>
      <c r="AB671" s="257"/>
      <c r="AC671" s="257"/>
      <c r="AD671" s="257"/>
      <c r="AE671" s="192"/>
      <c r="AF671" s="192"/>
      <c r="AG671" s="192"/>
      <c r="AH671" s="192"/>
    </row>
    <row r="672" spans="3:34" x14ac:dyDescent="0.3">
      <c r="C672" s="299"/>
      <c r="D672" s="299"/>
      <c r="E672" s="258"/>
      <c r="G672" s="298"/>
      <c r="L672" s="24"/>
      <c r="Q672" s="192"/>
      <c r="R672" s="255"/>
      <c r="S672" s="255"/>
      <c r="T672" s="256"/>
      <c r="U672" s="256"/>
      <c r="V672" s="256"/>
      <c r="W672" s="255"/>
      <c r="X672" s="255"/>
      <c r="Y672" s="257"/>
      <c r="Z672" s="257"/>
      <c r="AA672" s="257"/>
      <c r="AB672" s="257"/>
      <c r="AC672" s="257"/>
      <c r="AD672" s="257"/>
      <c r="AE672" s="192"/>
      <c r="AF672" s="192"/>
      <c r="AG672" s="192"/>
      <c r="AH672" s="192"/>
    </row>
    <row r="673" spans="3:34" x14ac:dyDescent="0.3">
      <c r="C673" s="299"/>
      <c r="D673" s="299"/>
      <c r="E673" s="258"/>
      <c r="G673" s="298"/>
      <c r="L673" s="24"/>
      <c r="Q673" s="192"/>
      <c r="R673" s="255"/>
      <c r="T673" s="256"/>
      <c r="U673" s="256"/>
      <c r="X673" s="255"/>
      <c r="Y673" s="257"/>
      <c r="Z673" s="257"/>
      <c r="AA673" s="257"/>
      <c r="AB673" s="257"/>
      <c r="AC673" s="257"/>
      <c r="AD673" s="257"/>
      <c r="AE673" s="192"/>
    </row>
    <row r="674" spans="3:34" x14ac:dyDescent="0.3">
      <c r="C674" s="299"/>
      <c r="D674" s="299"/>
      <c r="E674" s="258"/>
      <c r="G674" s="298"/>
      <c r="L674" s="24"/>
      <c r="Q674" s="192"/>
      <c r="R674" s="255"/>
      <c r="T674" s="256"/>
      <c r="U674" s="256"/>
      <c r="X674" s="255"/>
      <c r="Y674" s="257"/>
      <c r="Z674" s="257"/>
      <c r="AA674" s="257"/>
      <c r="AB674" s="257"/>
      <c r="AC674" s="257"/>
      <c r="AD674" s="257"/>
      <c r="AE674" s="192"/>
    </row>
    <row r="675" spans="3:34" x14ac:dyDescent="0.3">
      <c r="C675" s="299"/>
      <c r="D675" s="299"/>
      <c r="E675" s="258"/>
      <c r="G675" s="298"/>
      <c r="L675" s="24"/>
      <c r="Q675" s="192"/>
      <c r="R675" s="255"/>
      <c r="T675" s="256"/>
      <c r="U675" s="256"/>
      <c r="X675" s="255"/>
      <c r="Y675" s="257"/>
      <c r="Z675" s="257"/>
      <c r="AA675" s="257"/>
      <c r="AB675" s="257"/>
      <c r="AC675" s="257"/>
      <c r="AD675" s="257"/>
      <c r="AE675" s="192"/>
    </row>
    <row r="676" spans="3:34" x14ac:dyDescent="0.3">
      <c r="C676" s="299"/>
      <c r="D676" s="299"/>
      <c r="E676" s="258"/>
      <c r="G676" s="298"/>
      <c r="L676" s="24"/>
      <c r="Q676" s="192"/>
      <c r="R676" s="255"/>
      <c r="T676" s="256"/>
      <c r="U676" s="256"/>
      <c r="X676" s="255"/>
      <c r="Y676" s="257"/>
      <c r="Z676" s="257"/>
      <c r="AA676" s="257"/>
      <c r="AB676" s="257"/>
      <c r="AC676" s="257"/>
      <c r="AD676" s="257"/>
      <c r="AE676" s="192"/>
    </row>
    <row r="677" spans="3:34" x14ac:dyDescent="0.3">
      <c r="C677" s="299"/>
      <c r="D677" s="299"/>
      <c r="E677" s="258"/>
      <c r="G677" s="298"/>
      <c r="L677" s="24"/>
      <c r="Q677" s="192"/>
      <c r="R677" s="255"/>
      <c r="T677" s="256"/>
      <c r="U677" s="256"/>
      <c r="X677" s="255"/>
      <c r="Y677" s="257"/>
      <c r="Z677" s="257"/>
      <c r="AA677" s="257"/>
      <c r="AB677" s="257"/>
      <c r="AC677" s="257"/>
      <c r="AD677" s="257"/>
      <c r="AE677" s="192"/>
    </row>
    <row r="678" spans="3:34" x14ac:dyDescent="0.3">
      <c r="C678" s="299"/>
      <c r="D678" s="299"/>
      <c r="E678" s="258"/>
      <c r="G678" s="298"/>
      <c r="L678" s="24"/>
      <c r="Q678" s="192"/>
      <c r="R678" s="255"/>
      <c r="T678" s="256"/>
      <c r="U678" s="256"/>
      <c r="X678" s="255"/>
      <c r="Y678" s="257"/>
      <c r="Z678" s="257"/>
      <c r="AA678" s="257"/>
      <c r="AB678" s="257"/>
      <c r="AC678" s="257"/>
      <c r="AD678" s="257"/>
      <c r="AE678" s="192"/>
    </row>
    <row r="679" spans="3:34" x14ac:dyDescent="0.3">
      <c r="C679" s="299"/>
      <c r="D679" s="299"/>
      <c r="E679" s="258"/>
      <c r="G679" s="298"/>
      <c r="L679" s="24"/>
      <c r="Q679" s="192"/>
      <c r="R679" s="255"/>
      <c r="T679" s="256"/>
      <c r="U679" s="256"/>
      <c r="X679" s="255"/>
      <c r="Y679" s="257"/>
      <c r="Z679" s="257"/>
      <c r="AA679" s="257"/>
      <c r="AB679" s="257"/>
      <c r="AC679" s="257"/>
      <c r="AD679" s="257"/>
      <c r="AE679" s="192"/>
    </row>
    <row r="680" spans="3:34" x14ac:dyDescent="0.3">
      <c r="C680" s="299"/>
      <c r="D680" s="299"/>
      <c r="E680" s="258"/>
      <c r="G680" s="298"/>
      <c r="L680" s="24"/>
      <c r="Q680" s="192"/>
      <c r="R680" s="255"/>
      <c r="T680" s="256"/>
      <c r="U680" s="256"/>
      <c r="X680" s="255"/>
      <c r="Y680" s="257"/>
      <c r="Z680" s="257"/>
      <c r="AA680" s="257"/>
      <c r="AB680" s="257"/>
      <c r="AC680" s="257"/>
      <c r="AD680" s="257"/>
      <c r="AE680" s="192"/>
    </row>
    <row r="681" spans="3:34" x14ac:dyDescent="0.3">
      <c r="C681" s="299"/>
      <c r="D681" s="299"/>
      <c r="E681" s="258"/>
      <c r="G681" s="298"/>
      <c r="L681" s="24"/>
      <c r="Q681" s="192"/>
      <c r="R681" s="255"/>
      <c r="T681" s="256"/>
      <c r="U681" s="256"/>
      <c r="X681" s="255"/>
      <c r="Y681" s="257"/>
      <c r="Z681" s="257"/>
      <c r="AA681" s="257"/>
      <c r="AB681" s="257"/>
      <c r="AC681" s="257"/>
      <c r="AD681" s="257"/>
      <c r="AE681" s="192"/>
    </row>
    <row r="682" spans="3:34" x14ac:dyDescent="0.3">
      <c r="C682" s="299"/>
      <c r="D682" s="299"/>
      <c r="E682" s="258"/>
      <c r="G682" s="298"/>
      <c r="L682" s="24"/>
      <c r="Q682" s="192"/>
      <c r="R682" s="255"/>
      <c r="T682" s="256"/>
      <c r="U682" s="256"/>
      <c r="X682" s="255"/>
      <c r="Y682" s="257"/>
      <c r="Z682" s="257"/>
      <c r="AA682" s="257"/>
      <c r="AB682" s="257"/>
      <c r="AC682" s="257"/>
      <c r="AD682" s="257"/>
      <c r="AE682" s="192"/>
    </row>
    <row r="683" spans="3:34" x14ac:dyDescent="0.3">
      <c r="C683" s="299"/>
      <c r="D683" s="299"/>
      <c r="E683" s="258"/>
      <c r="G683" s="298"/>
      <c r="L683" s="24"/>
      <c r="Q683" s="192"/>
      <c r="R683" s="255"/>
      <c r="T683" s="256"/>
      <c r="U683" s="256"/>
      <c r="X683" s="255"/>
      <c r="Y683" s="257"/>
      <c r="Z683" s="257"/>
      <c r="AA683" s="257"/>
      <c r="AB683" s="257"/>
      <c r="AC683" s="257"/>
      <c r="AD683" s="257"/>
      <c r="AE683" s="192"/>
    </row>
    <row r="684" spans="3:34" x14ac:dyDescent="0.3">
      <c r="C684" s="299"/>
      <c r="D684" s="299"/>
      <c r="E684" s="258"/>
      <c r="G684" s="298"/>
      <c r="L684" s="24"/>
      <c r="Q684" s="192"/>
      <c r="R684" s="255"/>
      <c r="T684" s="256"/>
      <c r="U684" s="256"/>
      <c r="X684" s="255"/>
      <c r="Y684" s="257"/>
      <c r="Z684" s="257"/>
      <c r="AA684" s="257"/>
      <c r="AB684" s="257"/>
      <c r="AC684" s="257"/>
      <c r="AD684" s="257"/>
      <c r="AE684" s="192"/>
    </row>
    <row r="685" spans="3:34" x14ac:dyDescent="0.3">
      <c r="C685" s="299"/>
      <c r="D685" s="299"/>
      <c r="E685" s="258"/>
      <c r="G685" s="298"/>
      <c r="L685" s="24"/>
      <c r="Q685" s="192"/>
      <c r="R685" s="255"/>
      <c r="T685" s="256"/>
      <c r="U685" s="256"/>
      <c r="X685" s="255"/>
      <c r="Y685" s="257"/>
      <c r="Z685" s="257"/>
      <c r="AA685" s="257"/>
      <c r="AB685" s="257"/>
      <c r="AC685" s="257"/>
      <c r="AD685" s="257"/>
      <c r="AE685" s="192"/>
    </row>
    <row r="686" spans="3:34" x14ac:dyDescent="0.3">
      <c r="C686" s="299"/>
      <c r="D686" s="299"/>
      <c r="E686" s="258"/>
      <c r="G686" s="298"/>
      <c r="L686" s="24"/>
      <c r="Q686" s="192"/>
      <c r="R686" s="255"/>
      <c r="T686" s="256"/>
      <c r="U686" s="256"/>
      <c r="X686" s="255"/>
      <c r="Y686" s="257"/>
      <c r="Z686" s="257"/>
      <c r="AA686" s="257"/>
      <c r="AB686" s="257"/>
      <c r="AC686" s="257"/>
      <c r="AD686" s="257"/>
      <c r="AE686" s="192"/>
    </row>
    <row r="687" spans="3:34" x14ac:dyDescent="0.3">
      <c r="C687" s="299"/>
      <c r="D687" s="299"/>
      <c r="E687" s="258"/>
      <c r="G687" s="298"/>
      <c r="L687" s="24"/>
      <c r="Q687" s="192"/>
      <c r="R687" s="255"/>
      <c r="S687" s="255"/>
      <c r="T687" s="256"/>
      <c r="U687" s="256"/>
      <c r="V687" s="256"/>
      <c r="W687" s="255"/>
      <c r="X687" s="255"/>
      <c r="Y687" s="257"/>
      <c r="Z687" s="257"/>
      <c r="AA687" s="257"/>
      <c r="AB687" s="257"/>
      <c r="AC687" s="257"/>
      <c r="AD687" s="257"/>
      <c r="AE687" s="192"/>
      <c r="AF687" s="192"/>
      <c r="AG687" s="192"/>
      <c r="AH687" s="192"/>
    </row>
    <row r="688" spans="3:34" x14ac:dyDescent="0.3">
      <c r="C688" s="299"/>
      <c r="D688" s="299"/>
      <c r="E688" s="258"/>
      <c r="G688" s="298"/>
      <c r="L688" s="24"/>
      <c r="Q688" s="192"/>
      <c r="R688" s="255"/>
      <c r="S688" s="255"/>
      <c r="T688" s="256"/>
      <c r="U688" s="256"/>
      <c r="V688" s="256"/>
      <c r="W688" s="255"/>
      <c r="X688" s="255"/>
      <c r="Y688" s="257"/>
      <c r="Z688" s="257"/>
      <c r="AA688" s="257"/>
      <c r="AB688" s="257"/>
      <c r="AC688" s="257"/>
      <c r="AD688" s="257"/>
      <c r="AE688" s="192"/>
      <c r="AF688" s="192"/>
      <c r="AG688" s="192"/>
      <c r="AH688" s="192"/>
    </row>
    <row r="689" spans="3:34" x14ac:dyDescent="0.3">
      <c r="C689" s="299"/>
      <c r="D689" s="299"/>
      <c r="E689" s="258"/>
      <c r="G689" s="298"/>
      <c r="L689" s="24"/>
      <c r="Q689" s="192"/>
      <c r="R689" s="255"/>
      <c r="S689" s="255"/>
      <c r="T689" s="256"/>
      <c r="U689" s="256"/>
      <c r="V689" s="256"/>
      <c r="W689" s="255"/>
      <c r="X689" s="255"/>
      <c r="Y689" s="257"/>
      <c r="Z689" s="257"/>
      <c r="AA689" s="257"/>
      <c r="AB689" s="257"/>
      <c r="AC689" s="257"/>
      <c r="AD689" s="257"/>
      <c r="AE689" s="192"/>
      <c r="AF689" s="192"/>
      <c r="AG689" s="192"/>
      <c r="AH689" s="192"/>
    </row>
    <row r="690" spans="3:34" x14ac:dyDescent="0.3">
      <c r="C690" s="299"/>
      <c r="D690" s="299"/>
      <c r="E690" s="258"/>
      <c r="G690" s="298"/>
      <c r="L690" s="24"/>
      <c r="Q690" s="192"/>
      <c r="R690" s="255"/>
      <c r="T690" s="256"/>
      <c r="U690" s="256"/>
      <c r="X690" s="255"/>
      <c r="Y690" s="257"/>
      <c r="Z690" s="257"/>
      <c r="AA690" s="257"/>
      <c r="AB690" s="257"/>
      <c r="AC690" s="257"/>
      <c r="AD690" s="257"/>
      <c r="AE690" s="192"/>
    </row>
    <row r="691" spans="3:34" x14ac:dyDescent="0.3">
      <c r="C691" s="299"/>
      <c r="D691" s="299"/>
      <c r="E691" s="258"/>
      <c r="G691" s="298"/>
      <c r="L691" s="24"/>
      <c r="Q691" s="192"/>
      <c r="R691" s="255"/>
      <c r="T691" s="256"/>
      <c r="U691" s="256"/>
      <c r="X691" s="255"/>
      <c r="Y691" s="257"/>
      <c r="Z691" s="257"/>
      <c r="AA691" s="257"/>
      <c r="AB691" s="257"/>
      <c r="AC691" s="257"/>
      <c r="AD691" s="257"/>
      <c r="AE691" s="192"/>
    </row>
    <row r="692" spans="3:34" x14ac:dyDescent="0.3">
      <c r="C692" s="299"/>
      <c r="D692" s="299"/>
      <c r="E692" s="258"/>
      <c r="G692" s="298"/>
      <c r="L692" s="24"/>
      <c r="Q692" s="192"/>
      <c r="R692" s="255"/>
      <c r="T692" s="256"/>
      <c r="U692" s="256"/>
      <c r="X692" s="255"/>
      <c r="Y692" s="257"/>
      <c r="Z692" s="257"/>
      <c r="AA692" s="257"/>
      <c r="AB692" s="257"/>
      <c r="AC692" s="257"/>
      <c r="AD692" s="257"/>
      <c r="AE692" s="192"/>
    </row>
    <row r="693" spans="3:34" x14ac:dyDescent="0.3">
      <c r="C693" s="299"/>
      <c r="D693" s="299"/>
      <c r="E693" s="258"/>
      <c r="G693" s="298"/>
      <c r="L693" s="24"/>
      <c r="Q693" s="192"/>
      <c r="R693" s="255"/>
      <c r="T693" s="256"/>
      <c r="U693" s="256"/>
      <c r="X693" s="255"/>
      <c r="Y693" s="257"/>
      <c r="Z693" s="257"/>
      <c r="AA693" s="257"/>
      <c r="AB693" s="257"/>
      <c r="AC693" s="257"/>
      <c r="AD693" s="257"/>
      <c r="AE693" s="192"/>
    </row>
    <row r="694" spans="3:34" x14ac:dyDescent="0.3">
      <c r="C694" s="299"/>
      <c r="D694" s="299"/>
      <c r="E694" s="258"/>
      <c r="G694" s="298"/>
      <c r="L694" s="24"/>
      <c r="Q694" s="192"/>
      <c r="R694" s="255"/>
      <c r="T694" s="256"/>
      <c r="U694" s="256"/>
      <c r="X694" s="255"/>
      <c r="Y694" s="257"/>
      <c r="Z694" s="257"/>
      <c r="AA694" s="257"/>
      <c r="AB694" s="257"/>
      <c r="AC694" s="257"/>
      <c r="AD694" s="257"/>
      <c r="AE694" s="192"/>
    </row>
    <row r="695" spans="3:34" x14ac:dyDescent="0.3">
      <c r="C695" s="299"/>
      <c r="D695" s="299"/>
      <c r="E695" s="258"/>
      <c r="G695" s="298"/>
      <c r="L695" s="24"/>
      <c r="Q695" s="192"/>
      <c r="R695" s="255"/>
      <c r="T695" s="256"/>
      <c r="U695" s="256"/>
      <c r="X695" s="255"/>
      <c r="Y695" s="257"/>
      <c r="Z695" s="257"/>
      <c r="AA695" s="257"/>
      <c r="AB695" s="257"/>
      <c r="AC695" s="257"/>
      <c r="AD695" s="257"/>
      <c r="AE695" s="192"/>
    </row>
    <row r="696" spans="3:34" x14ac:dyDescent="0.3">
      <c r="C696" s="299"/>
      <c r="D696" s="299"/>
      <c r="E696" s="258"/>
      <c r="G696" s="298"/>
      <c r="L696" s="24"/>
      <c r="Q696" s="192"/>
      <c r="R696" s="255"/>
      <c r="T696" s="256"/>
      <c r="U696" s="256"/>
      <c r="X696" s="255"/>
      <c r="Y696" s="257"/>
      <c r="Z696" s="257"/>
      <c r="AA696" s="257"/>
      <c r="AB696" s="257"/>
      <c r="AC696" s="257"/>
      <c r="AD696" s="257"/>
      <c r="AE696" s="192"/>
    </row>
    <row r="697" spans="3:34" x14ac:dyDescent="0.3">
      <c r="C697" s="299"/>
      <c r="D697" s="299"/>
      <c r="E697" s="258"/>
      <c r="G697" s="298"/>
      <c r="L697" s="24"/>
      <c r="Q697" s="192"/>
      <c r="R697" s="255"/>
      <c r="T697" s="256"/>
      <c r="U697" s="256"/>
      <c r="X697" s="255"/>
      <c r="Y697" s="257"/>
      <c r="Z697" s="257"/>
      <c r="AA697" s="257"/>
      <c r="AB697" s="257"/>
      <c r="AC697" s="257"/>
      <c r="AD697" s="257"/>
      <c r="AE697" s="192"/>
    </row>
    <row r="698" spans="3:34" x14ac:dyDescent="0.3">
      <c r="C698" s="299"/>
      <c r="D698" s="299"/>
      <c r="E698" s="258"/>
      <c r="G698" s="298"/>
      <c r="L698" s="24"/>
      <c r="Q698" s="192"/>
      <c r="R698" s="255"/>
      <c r="T698" s="256"/>
      <c r="U698" s="256"/>
      <c r="X698" s="255"/>
      <c r="Y698" s="257"/>
      <c r="Z698" s="257"/>
      <c r="AA698" s="257"/>
      <c r="AB698" s="257"/>
      <c r="AC698" s="257"/>
      <c r="AD698" s="257"/>
      <c r="AE698" s="192"/>
    </row>
    <row r="699" spans="3:34" x14ac:dyDescent="0.3">
      <c r="C699" s="299"/>
      <c r="D699" s="299"/>
      <c r="E699" s="258"/>
      <c r="G699" s="298"/>
      <c r="L699" s="24"/>
      <c r="Q699" s="192"/>
      <c r="R699" s="255"/>
      <c r="T699" s="256"/>
      <c r="U699" s="256"/>
      <c r="X699" s="255"/>
      <c r="Y699" s="257"/>
      <c r="Z699" s="257"/>
      <c r="AA699" s="257"/>
      <c r="AB699" s="257"/>
      <c r="AC699" s="257"/>
      <c r="AD699" s="257"/>
      <c r="AE699" s="192"/>
    </row>
    <row r="700" spans="3:34" x14ac:dyDescent="0.3">
      <c r="C700" s="299"/>
      <c r="D700" s="299"/>
      <c r="E700" s="258"/>
      <c r="G700" s="298"/>
      <c r="L700" s="24"/>
      <c r="Q700" s="192"/>
      <c r="R700" s="255"/>
      <c r="T700" s="256"/>
      <c r="U700" s="256"/>
      <c r="X700" s="255"/>
      <c r="Y700" s="257"/>
      <c r="Z700" s="257"/>
      <c r="AA700" s="257"/>
      <c r="AB700" s="257"/>
      <c r="AC700" s="257"/>
      <c r="AD700" s="257"/>
      <c r="AE700" s="192"/>
    </row>
    <row r="701" spans="3:34" x14ac:dyDescent="0.3">
      <c r="C701" s="299"/>
      <c r="D701" s="299"/>
      <c r="E701" s="258"/>
      <c r="G701" s="298"/>
      <c r="L701" s="24"/>
      <c r="Q701" s="192"/>
      <c r="R701" s="255"/>
      <c r="T701" s="256"/>
      <c r="U701" s="256"/>
      <c r="X701" s="255"/>
      <c r="Y701" s="257"/>
      <c r="Z701" s="257"/>
      <c r="AA701" s="257"/>
      <c r="AB701" s="257"/>
      <c r="AC701" s="257"/>
      <c r="AD701" s="257"/>
      <c r="AE701" s="192"/>
    </row>
    <row r="702" spans="3:34" x14ac:dyDescent="0.3">
      <c r="C702" s="299"/>
      <c r="D702" s="299"/>
      <c r="E702" s="258"/>
      <c r="G702" s="298"/>
      <c r="L702" s="24"/>
      <c r="Q702" s="192"/>
      <c r="R702" s="255"/>
      <c r="T702" s="256"/>
      <c r="U702" s="256"/>
      <c r="X702" s="255"/>
      <c r="Y702" s="257"/>
      <c r="Z702" s="257"/>
      <c r="AA702" s="257"/>
      <c r="AB702" s="257"/>
      <c r="AC702" s="257"/>
      <c r="AD702" s="257"/>
      <c r="AE702" s="192"/>
    </row>
    <row r="703" spans="3:34" x14ac:dyDescent="0.3">
      <c r="C703" s="299"/>
      <c r="D703" s="299"/>
      <c r="E703" s="258"/>
      <c r="G703" s="298"/>
      <c r="L703" s="24"/>
      <c r="Q703" s="192"/>
      <c r="R703" s="255"/>
      <c r="T703" s="256"/>
      <c r="U703" s="256"/>
      <c r="X703" s="255"/>
      <c r="Y703" s="257"/>
      <c r="Z703" s="257"/>
      <c r="AA703" s="257"/>
      <c r="AB703" s="257"/>
      <c r="AC703" s="257"/>
      <c r="AD703" s="257"/>
      <c r="AE703" s="192"/>
    </row>
    <row r="704" spans="3:34" x14ac:dyDescent="0.3">
      <c r="C704" s="299"/>
      <c r="D704" s="299"/>
      <c r="E704" s="258"/>
      <c r="G704" s="298"/>
      <c r="L704" s="24"/>
      <c r="Q704" s="192"/>
      <c r="R704" s="255"/>
      <c r="S704" s="255"/>
      <c r="T704" s="256"/>
      <c r="U704" s="256"/>
      <c r="V704" s="256"/>
      <c r="W704" s="255"/>
      <c r="X704" s="255"/>
      <c r="Y704" s="257"/>
      <c r="Z704" s="257"/>
      <c r="AA704" s="257"/>
      <c r="AB704" s="257"/>
      <c r="AC704" s="257"/>
      <c r="AD704" s="257"/>
      <c r="AE704" s="192"/>
      <c r="AF704" s="192"/>
      <c r="AG704" s="192"/>
      <c r="AH704" s="192"/>
    </row>
    <row r="705" spans="3:34" x14ac:dyDescent="0.3">
      <c r="C705" s="299"/>
      <c r="D705" s="299"/>
      <c r="E705" s="258"/>
      <c r="G705" s="298"/>
      <c r="L705" s="24"/>
      <c r="Q705" s="192"/>
      <c r="R705" s="255"/>
      <c r="S705" s="255"/>
      <c r="T705" s="256"/>
      <c r="U705" s="256"/>
      <c r="V705" s="256"/>
      <c r="W705" s="255"/>
      <c r="X705" s="255"/>
      <c r="Y705" s="257"/>
      <c r="Z705" s="257"/>
      <c r="AA705" s="257"/>
      <c r="AB705" s="257"/>
      <c r="AC705" s="257"/>
      <c r="AD705" s="257"/>
      <c r="AE705" s="192"/>
      <c r="AF705" s="192"/>
      <c r="AG705" s="192"/>
      <c r="AH705" s="192"/>
    </row>
    <row r="706" spans="3:34" x14ac:dyDescent="0.3">
      <c r="C706" s="299"/>
      <c r="D706" s="299"/>
      <c r="E706" s="258"/>
      <c r="G706" s="298"/>
      <c r="L706" s="24"/>
      <c r="Q706" s="192"/>
      <c r="R706" s="255"/>
      <c r="S706" s="255"/>
      <c r="T706" s="256"/>
      <c r="U706" s="256"/>
      <c r="V706" s="256"/>
      <c r="W706" s="255"/>
      <c r="X706" s="255"/>
      <c r="Y706" s="257"/>
      <c r="Z706" s="257"/>
      <c r="AA706" s="257"/>
      <c r="AB706" s="257"/>
      <c r="AC706" s="257"/>
      <c r="AD706" s="257"/>
      <c r="AE706" s="192"/>
      <c r="AF706" s="192"/>
      <c r="AG706" s="192"/>
      <c r="AH706" s="192"/>
    </row>
    <row r="707" spans="3:34" x14ac:dyDescent="0.3">
      <c r="C707" s="299"/>
      <c r="D707" s="299"/>
      <c r="E707" s="258"/>
      <c r="G707" s="298"/>
      <c r="L707" s="24"/>
      <c r="Q707" s="192"/>
      <c r="R707" s="255"/>
      <c r="T707" s="256"/>
      <c r="U707" s="256"/>
      <c r="X707" s="255"/>
      <c r="Y707" s="257"/>
      <c r="Z707" s="257"/>
      <c r="AA707" s="257"/>
      <c r="AB707" s="257"/>
      <c r="AC707" s="257"/>
      <c r="AD707" s="257"/>
      <c r="AE707" s="192"/>
    </row>
    <row r="708" spans="3:34" x14ac:dyDescent="0.3">
      <c r="C708" s="299"/>
      <c r="D708" s="299"/>
      <c r="E708" s="258"/>
      <c r="G708" s="298"/>
      <c r="L708" s="24"/>
      <c r="Q708" s="192"/>
      <c r="R708" s="255"/>
      <c r="T708" s="256"/>
      <c r="U708" s="256"/>
      <c r="X708" s="255"/>
      <c r="Y708" s="257"/>
      <c r="Z708" s="257"/>
      <c r="AA708" s="257"/>
      <c r="AB708" s="257"/>
      <c r="AC708" s="257"/>
      <c r="AD708" s="257"/>
      <c r="AE708" s="192"/>
    </row>
    <row r="709" spans="3:34" x14ac:dyDescent="0.3">
      <c r="C709" s="299"/>
      <c r="D709" s="299"/>
      <c r="E709" s="258"/>
      <c r="G709" s="298"/>
      <c r="L709" s="24"/>
      <c r="Q709" s="192"/>
      <c r="R709" s="255"/>
      <c r="T709" s="256"/>
      <c r="U709" s="256"/>
      <c r="X709" s="255"/>
      <c r="Y709" s="257"/>
      <c r="Z709" s="257"/>
      <c r="AA709" s="257"/>
      <c r="AB709" s="257"/>
      <c r="AC709" s="257"/>
      <c r="AD709" s="257"/>
      <c r="AE709" s="192"/>
    </row>
    <row r="710" spans="3:34" x14ac:dyDescent="0.3">
      <c r="C710" s="299"/>
      <c r="D710" s="299"/>
      <c r="E710" s="258"/>
      <c r="G710" s="298"/>
      <c r="L710" s="24"/>
      <c r="Q710" s="192"/>
      <c r="R710" s="255"/>
      <c r="T710" s="256"/>
      <c r="U710" s="256"/>
      <c r="X710" s="255"/>
      <c r="Y710" s="257"/>
      <c r="Z710" s="257"/>
      <c r="AA710" s="257"/>
      <c r="AB710" s="257"/>
      <c r="AC710" s="257"/>
      <c r="AD710" s="257"/>
      <c r="AE710" s="192"/>
    </row>
    <row r="711" spans="3:34" x14ac:dyDescent="0.3">
      <c r="C711" s="299"/>
      <c r="D711" s="299"/>
      <c r="E711" s="258"/>
      <c r="G711" s="298"/>
      <c r="L711" s="24"/>
      <c r="Q711" s="192"/>
      <c r="R711" s="255"/>
      <c r="T711" s="256"/>
      <c r="U711" s="256"/>
      <c r="X711" s="255"/>
      <c r="Y711" s="257"/>
      <c r="Z711" s="257"/>
      <c r="AA711" s="257"/>
      <c r="AB711" s="257"/>
      <c r="AC711" s="257"/>
      <c r="AD711" s="257"/>
      <c r="AE711" s="192"/>
    </row>
    <row r="712" spans="3:34" x14ac:dyDescent="0.3">
      <c r="C712" s="299"/>
      <c r="D712" s="299"/>
      <c r="E712" s="258"/>
      <c r="G712" s="298"/>
      <c r="L712" s="24"/>
      <c r="Q712" s="192"/>
      <c r="R712" s="255"/>
      <c r="T712" s="256"/>
      <c r="U712" s="256"/>
      <c r="X712" s="255"/>
      <c r="Y712" s="257"/>
      <c r="Z712" s="257"/>
      <c r="AA712" s="257"/>
      <c r="AB712" s="257"/>
      <c r="AC712" s="257"/>
      <c r="AD712" s="257"/>
      <c r="AE712" s="192"/>
    </row>
    <row r="713" spans="3:34" x14ac:dyDescent="0.3">
      <c r="C713" s="299"/>
      <c r="D713" s="299"/>
      <c r="E713" s="258"/>
      <c r="G713" s="298"/>
      <c r="L713" s="24"/>
      <c r="Q713" s="192"/>
      <c r="R713" s="255"/>
      <c r="T713" s="256"/>
      <c r="U713" s="256"/>
      <c r="X713" s="255"/>
      <c r="Y713" s="257"/>
      <c r="Z713" s="257"/>
      <c r="AA713" s="257"/>
      <c r="AB713" s="257"/>
      <c r="AC713" s="257"/>
      <c r="AD713" s="257"/>
      <c r="AE713" s="192"/>
    </row>
    <row r="714" spans="3:34" x14ac:dyDescent="0.3">
      <c r="C714" s="299"/>
      <c r="D714" s="299"/>
      <c r="E714" s="258"/>
      <c r="G714" s="298"/>
      <c r="L714" s="24"/>
      <c r="Q714" s="192"/>
      <c r="R714" s="255"/>
      <c r="T714" s="256"/>
      <c r="U714" s="256"/>
      <c r="X714" s="255"/>
      <c r="Y714" s="257"/>
      <c r="Z714" s="257"/>
      <c r="AA714" s="257"/>
      <c r="AB714" s="257"/>
      <c r="AC714" s="257"/>
      <c r="AD714" s="257"/>
      <c r="AE714" s="192"/>
    </row>
    <row r="715" spans="3:34" x14ac:dyDescent="0.3">
      <c r="C715" s="299"/>
      <c r="D715" s="299"/>
      <c r="E715" s="258"/>
      <c r="G715" s="298"/>
      <c r="L715" s="24"/>
      <c r="Q715" s="192"/>
      <c r="R715" s="255"/>
      <c r="T715" s="256"/>
      <c r="U715" s="256"/>
      <c r="X715" s="255"/>
      <c r="Y715" s="257"/>
      <c r="Z715" s="257"/>
      <c r="AA715" s="257"/>
      <c r="AB715" s="257"/>
      <c r="AC715" s="257"/>
      <c r="AD715" s="257"/>
      <c r="AE715" s="192"/>
    </row>
    <row r="716" spans="3:34" x14ac:dyDescent="0.3">
      <c r="C716" s="299"/>
      <c r="D716" s="299"/>
      <c r="E716" s="258"/>
      <c r="G716" s="298"/>
      <c r="L716" s="24"/>
      <c r="Q716" s="192"/>
      <c r="R716" s="255"/>
      <c r="T716" s="256"/>
      <c r="U716" s="256"/>
      <c r="X716" s="255"/>
      <c r="Y716" s="257"/>
      <c r="Z716" s="257"/>
      <c r="AA716" s="257"/>
      <c r="AB716" s="257"/>
      <c r="AC716" s="257"/>
      <c r="AD716" s="257"/>
      <c r="AE716" s="192"/>
    </row>
    <row r="717" spans="3:34" x14ac:dyDescent="0.3">
      <c r="C717" s="299"/>
      <c r="D717" s="299"/>
      <c r="E717" s="258"/>
      <c r="G717" s="298"/>
      <c r="L717" s="24"/>
      <c r="Q717" s="192"/>
      <c r="R717" s="255"/>
      <c r="T717" s="256"/>
      <c r="U717" s="256"/>
      <c r="X717" s="255"/>
      <c r="Y717" s="257"/>
      <c r="Z717" s="257"/>
      <c r="AA717" s="257"/>
      <c r="AB717" s="257"/>
      <c r="AC717" s="257"/>
      <c r="AD717" s="257"/>
      <c r="AE717" s="192"/>
    </row>
    <row r="718" spans="3:34" x14ac:dyDescent="0.3">
      <c r="C718" s="299"/>
      <c r="D718" s="299"/>
      <c r="E718" s="258"/>
      <c r="G718" s="298"/>
      <c r="L718" s="24"/>
      <c r="Q718" s="192"/>
      <c r="R718" s="255"/>
      <c r="T718" s="256"/>
      <c r="U718" s="256"/>
      <c r="X718" s="255"/>
      <c r="Y718" s="257"/>
      <c r="Z718" s="257"/>
      <c r="AA718" s="257"/>
      <c r="AB718" s="257"/>
      <c r="AC718" s="257"/>
      <c r="AD718" s="257"/>
      <c r="AE718" s="192"/>
    </row>
    <row r="719" spans="3:34" x14ac:dyDescent="0.3">
      <c r="C719" s="299"/>
      <c r="D719" s="299"/>
      <c r="E719" s="258"/>
      <c r="G719" s="298"/>
      <c r="L719" s="24"/>
      <c r="Q719" s="192"/>
      <c r="R719" s="255"/>
      <c r="T719" s="256"/>
      <c r="U719" s="256"/>
      <c r="X719" s="255"/>
      <c r="Y719" s="257"/>
      <c r="Z719" s="257"/>
      <c r="AA719" s="257"/>
      <c r="AB719" s="257"/>
      <c r="AC719" s="257"/>
      <c r="AD719" s="257"/>
      <c r="AE719" s="192"/>
    </row>
    <row r="720" spans="3:34" x14ac:dyDescent="0.3">
      <c r="C720" s="299"/>
      <c r="D720" s="299"/>
      <c r="E720" s="258"/>
      <c r="G720" s="298"/>
      <c r="L720" s="24"/>
      <c r="Q720" s="192"/>
      <c r="R720" s="255"/>
      <c r="T720" s="256"/>
      <c r="U720" s="256"/>
      <c r="X720" s="255"/>
      <c r="Y720" s="257"/>
      <c r="Z720" s="257"/>
      <c r="AA720" s="257"/>
      <c r="AB720" s="257"/>
      <c r="AC720" s="257"/>
      <c r="AD720" s="257"/>
      <c r="AE720" s="192"/>
    </row>
    <row r="721" spans="3:34" x14ac:dyDescent="0.3">
      <c r="C721" s="299"/>
      <c r="D721" s="299"/>
      <c r="E721" s="258"/>
      <c r="G721" s="298"/>
      <c r="L721" s="24"/>
      <c r="Q721" s="192"/>
      <c r="R721" s="255"/>
      <c r="S721" s="255"/>
      <c r="T721" s="256"/>
      <c r="U721" s="256"/>
      <c r="V721" s="256"/>
      <c r="W721" s="255"/>
      <c r="X721" s="255"/>
      <c r="Y721" s="257"/>
      <c r="Z721" s="257"/>
      <c r="AA721" s="257"/>
      <c r="AB721" s="257"/>
      <c r="AC721" s="257"/>
      <c r="AD721" s="257"/>
      <c r="AE721" s="192"/>
      <c r="AF721" s="192"/>
      <c r="AG721" s="192"/>
      <c r="AH721" s="192"/>
    </row>
    <row r="722" spans="3:34" x14ac:dyDescent="0.3">
      <c r="C722" s="299"/>
      <c r="D722" s="299"/>
      <c r="E722" s="258"/>
      <c r="G722" s="298"/>
      <c r="L722" s="24"/>
      <c r="Q722" s="192"/>
      <c r="R722" s="255"/>
      <c r="S722" s="255"/>
      <c r="T722" s="256"/>
      <c r="U722" s="256"/>
      <c r="V722" s="256"/>
      <c r="W722" s="255"/>
      <c r="X722" s="255"/>
      <c r="Y722" s="257"/>
      <c r="Z722" s="257"/>
      <c r="AA722" s="257"/>
      <c r="AB722" s="257"/>
      <c r="AC722" s="257"/>
      <c r="AD722" s="257"/>
      <c r="AE722" s="192"/>
      <c r="AF722" s="192"/>
      <c r="AG722" s="192"/>
      <c r="AH722" s="192"/>
    </row>
    <row r="723" spans="3:34" x14ac:dyDescent="0.3">
      <c r="C723" s="299"/>
      <c r="D723" s="299"/>
      <c r="E723" s="258"/>
      <c r="G723" s="298"/>
      <c r="L723" s="24"/>
      <c r="Q723" s="192"/>
      <c r="R723" s="255"/>
      <c r="S723" s="255"/>
      <c r="T723" s="256"/>
      <c r="U723" s="256"/>
      <c r="V723" s="256"/>
      <c r="W723" s="255"/>
      <c r="X723" s="255"/>
      <c r="Y723" s="257"/>
      <c r="Z723" s="257"/>
      <c r="AA723" s="257"/>
      <c r="AB723" s="257"/>
      <c r="AC723" s="257"/>
      <c r="AD723" s="257"/>
      <c r="AE723" s="192"/>
      <c r="AF723" s="192"/>
      <c r="AG723" s="192"/>
      <c r="AH723" s="192"/>
    </row>
    <row r="724" spans="3:34" x14ac:dyDescent="0.3">
      <c r="C724" s="299"/>
      <c r="D724" s="299"/>
      <c r="E724" s="258"/>
      <c r="G724" s="298"/>
      <c r="L724" s="24"/>
      <c r="Q724" s="192"/>
      <c r="R724" s="255"/>
      <c r="T724" s="256"/>
      <c r="U724" s="256"/>
      <c r="X724" s="255"/>
      <c r="Y724" s="257"/>
      <c r="Z724" s="257"/>
      <c r="AA724" s="257"/>
      <c r="AB724" s="257"/>
      <c r="AC724" s="257"/>
      <c r="AD724" s="257"/>
      <c r="AE724" s="192"/>
    </row>
    <row r="725" spans="3:34" x14ac:dyDescent="0.3">
      <c r="C725" s="299"/>
      <c r="D725" s="299"/>
      <c r="E725" s="258"/>
      <c r="G725" s="298"/>
      <c r="L725" s="24"/>
      <c r="Q725" s="192"/>
      <c r="R725" s="255"/>
      <c r="T725" s="256"/>
      <c r="U725" s="256"/>
      <c r="X725" s="255"/>
      <c r="Y725" s="257"/>
      <c r="Z725" s="257"/>
      <c r="AA725" s="257"/>
      <c r="AB725" s="257"/>
      <c r="AC725" s="257"/>
      <c r="AD725" s="257"/>
      <c r="AE725" s="192"/>
    </row>
    <row r="726" spans="3:34" x14ac:dyDescent="0.3">
      <c r="C726" s="299"/>
      <c r="D726" s="299"/>
      <c r="E726" s="258"/>
      <c r="G726" s="298"/>
      <c r="L726" s="24"/>
      <c r="Q726" s="192"/>
      <c r="R726" s="255"/>
      <c r="T726" s="256"/>
      <c r="U726" s="256"/>
      <c r="X726" s="255"/>
      <c r="Y726" s="257"/>
      <c r="Z726" s="257"/>
      <c r="AA726" s="257"/>
      <c r="AB726" s="257"/>
      <c r="AC726" s="257"/>
      <c r="AD726" s="257"/>
      <c r="AE726" s="192"/>
    </row>
    <row r="727" spans="3:34" x14ac:dyDescent="0.3">
      <c r="C727" s="299"/>
      <c r="D727" s="299"/>
      <c r="E727" s="258"/>
      <c r="G727" s="298"/>
      <c r="L727" s="24"/>
      <c r="Q727" s="192"/>
      <c r="R727" s="255"/>
      <c r="T727" s="256"/>
      <c r="U727" s="256"/>
      <c r="X727" s="255"/>
      <c r="Y727" s="257"/>
      <c r="Z727" s="257"/>
      <c r="AA727" s="257"/>
      <c r="AB727" s="257"/>
      <c r="AC727" s="257"/>
      <c r="AD727" s="257"/>
      <c r="AE727" s="192"/>
    </row>
    <row r="728" spans="3:34" x14ac:dyDescent="0.3">
      <c r="C728" s="299"/>
      <c r="D728" s="299"/>
      <c r="E728" s="258"/>
      <c r="G728" s="298"/>
      <c r="L728" s="24"/>
      <c r="Q728" s="192"/>
      <c r="R728" s="255"/>
      <c r="T728" s="256"/>
      <c r="U728" s="256"/>
      <c r="X728" s="255"/>
      <c r="Y728" s="257"/>
      <c r="Z728" s="257"/>
      <c r="AA728" s="257"/>
      <c r="AB728" s="257"/>
      <c r="AC728" s="257"/>
      <c r="AD728" s="257"/>
      <c r="AE728" s="192"/>
    </row>
    <row r="729" spans="3:34" x14ac:dyDescent="0.3">
      <c r="C729" s="299"/>
      <c r="D729" s="299"/>
      <c r="E729" s="258"/>
      <c r="G729" s="298"/>
      <c r="L729" s="24"/>
      <c r="Q729" s="192"/>
      <c r="R729" s="255"/>
      <c r="T729" s="256"/>
      <c r="U729" s="256"/>
      <c r="X729" s="255"/>
      <c r="Y729" s="257"/>
      <c r="Z729" s="257"/>
      <c r="AA729" s="257"/>
      <c r="AB729" s="257"/>
      <c r="AC729" s="257"/>
      <c r="AD729" s="257"/>
      <c r="AE729" s="192"/>
    </row>
    <row r="730" spans="3:34" x14ac:dyDescent="0.3">
      <c r="C730" s="299"/>
      <c r="D730" s="299"/>
      <c r="E730" s="258"/>
      <c r="G730" s="298"/>
      <c r="L730" s="24"/>
      <c r="Q730" s="192"/>
      <c r="R730" s="255"/>
      <c r="T730" s="256"/>
      <c r="U730" s="256"/>
      <c r="X730" s="255"/>
      <c r="Y730" s="257"/>
      <c r="Z730" s="257"/>
      <c r="AA730" s="257"/>
      <c r="AB730" s="257"/>
      <c r="AC730" s="257"/>
      <c r="AD730" s="257"/>
      <c r="AE730" s="192"/>
    </row>
    <row r="731" spans="3:34" x14ac:dyDescent="0.3">
      <c r="C731" s="299"/>
      <c r="D731" s="299"/>
      <c r="E731" s="258"/>
      <c r="G731" s="298"/>
      <c r="L731" s="24"/>
      <c r="Q731" s="192"/>
      <c r="R731" s="255"/>
      <c r="T731" s="256"/>
      <c r="U731" s="256"/>
      <c r="X731" s="255"/>
      <c r="Y731" s="257"/>
      <c r="Z731" s="257"/>
      <c r="AA731" s="257"/>
      <c r="AB731" s="257"/>
      <c r="AC731" s="257"/>
      <c r="AD731" s="257"/>
      <c r="AE731" s="192"/>
    </row>
    <row r="732" spans="3:34" x14ac:dyDescent="0.3">
      <c r="C732" s="299"/>
      <c r="D732" s="299"/>
      <c r="E732" s="258"/>
      <c r="G732" s="298"/>
      <c r="L732" s="24"/>
      <c r="Q732" s="192"/>
      <c r="R732" s="255"/>
      <c r="T732" s="256"/>
      <c r="U732" s="256"/>
      <c r="X732" s="255"/>
      <c r="Y732" s="257"/>
      <c r="Z732" s="257"/>
      <c r="AA732" s="257"/>
      <c r="AB732" s="257"/>
      <c r="AC732" s="257"/>
      <c r="AD732" s="257"/>
      <c r="AE732" s="192"/>
    </row>
    <row r="733" spans="3:34" x14ac:dyDescent="0.3">
      <c r="C733" s="299"/>
      <c r="D733" s="299"/>
      <c r="E733" s="258"/>
      <c r="G733" s="298"/>
      <c r="L733" s="24"/>
      <c r="Q733" s="192"/>
      <c r="R733" s="255"/>
      <c r="T733" s="256"/>
      <c r="U733" s="256"/>
      <c r="X733" s="255"/>
      <c r="Y733" s="257"/>
      <c r="Z733" s="257"/>
      <c r="AA733" s="257"/>
      <c r="AB733" s="257"/>
      <c r="AC733" s="257"/>
      <c r="AD733" s="257"/>
      <c r="AE733" s="192"/>
    </row>
    <row r="734" spans="3:34" x14ac:dyDescent="0.3">
      <c r="C734" s="299"/>
      <c r="D734" s="299"/>
      <c r="E734" s="258"/>
      <c r="G734" s="298"/>
      <c r="L734" s="24"/>
      <c r="Q734" s="192"/>
      <c r="R734" s="255"/>
      <c r="T734" s="256"/>
      <c r="U734" s="256"/>
      <c r="X734" s="255"/>
      <c r="Y734" s="257"/>
      <c r="Z734" s="257"/>
      <c r="AA734" s="257"/>
      <c r="AB734" s="257"/>
      <c r="AC734" s="257"/>
      <c r="AD734" s="257"/>
      <c r="AE734" s="192"/>
    </row>
    <row r="735" spans="3:34" x14ac:dyDescent="0.3">
      <c r="C735" s="299"/>
      <c r="D735" s="299"/>
      <c r="E735" s="258"/>
      <c r="G735" s="298"/>
      <c r="L735" s="24"/>
      <c r="Q735" s="192"/>
      <c r="R735" s="255"/>
      <c r="T735" s="256"/>
      <c r="U735" s="256"/>
      <c r="X735" s="255"/>
      <c r="Y735" s="257"/>
      <c r="Z735" s="257"/>
      <c r="AA735" s="257"/>
      <c r="AB735" s="257"/>
      <c r="AC735" s="257"/>
      <c r="AD735" s="257"/>
      <c r="AE735" s="192"/>
    </row>
    <row r="736" spans="3:34" x14ac:dyDescent="0.3">
      <c r="C736" s="299"/>
      <c r="D736" s="299"/>
      <c r="E736" s="258"/>
      <c r="G736" s="298"/>
      <c r="L736" s="24"/>
      <c r="Q736" s="192"/>
      <c r="R736" s="255"/>
      <c r="T736" s="256"/>
      <c r="U736" s="256"/>
      <c r="X736" s="255"/>
      <c r="Y736" s="257"/>
      <c r="Z736" s="257"/>
      <c r="AA736" s="257"/>
      <c r="AB736" s="257"/>
      <c r="AC736" s="257"/>
      <c r="AD736" s="257"/>
      <c r="AE736" s="192"/>
    </row>
    <row r="737" spans="3:34" x14ac:dyDescent="0.3">
      <c r="C737" s="299"/>
      <c r="D737" s="299"/>
      <c r="E737" s="258"/>
      <c r="G737" s="298"/>
      <c r="L737" s="24"/>
      <c r="Q737" s="192"/>
      <c r="R737" s="255"/>
      <c r="T737" s="256"/>
      <c r="U737" s="256"/>
      <c r="X737" s="255"/>
      <c r="Y737" s="257"/>
      <c r="Z737" s="257"/>
      <c r="AA737" s="257"/>
      <c r="AB737" s="257"/>
      <c r="AC737" s="257"/>
      <c r="AD737" s="257"/>
      <c r="AE737" s="192"/>
    </row>
    <row r="738" spans="3:34" x14ac:dyDescent="0.3">
      <c r="C738" s="299"/>
      <c r="D738" s="299"/>
      <c r="E738" s="258"/>
      <c r="G738" s="298"/>
      <c r="L738" s="24"/>
      <c r="Q738" s="192"/>
      <c r="R738" s="255"/>
      <c r="S738" s="255"/>
      <c r="T738" s="256"/>
      <c r="U738" s="256"/>
      <c r="V738" s="256"/>
      <c r="W738" s="255"/>
      <c r="X738" s="255"/>
      <c r="Y738" s="257"/>
      <c r="Z738" s="257"/>
      <c r="AA738" s="257"/>
      <c r="AB738" s="257"/>
      <c r="AC738" s="257"/>
      <c r="AD738" s="257"/>
      <c r="AE738" s="192"/>
      <c r="AF738" s="192"/>
      <c r="AG738" s="192"/>
      <c r="AH738" s="192"/>
    </row>
    <row r="739" spans="3:34" x14ac:dyDescent="0.3">
      <c r="C739" s="299"/>
      <c r="D739" s="299"/>
      <c r="E739" s="258"/>
      <c r="G739" s="298"/>
      <c r="L739" s="24"/>
      <c r="Q739" s="192"/>
      <c r="R739" s="255"/>
      <c r="S739" s="255"/>
      <c r="T739" s="256"/>
      <c r="U739" s="256"/>
      <c r="V739" s="256"/>
      <c r="W739" s="255"/>
      <c r="X739" s="255"/>
      <c r="Y739" s="257"/>
      <c r="Z739" s="257"/>
      <c r="AA739" s="257"/>
      <c r="AB739" s="257"/>
      <c r="AC739" s="257"/>
      <c r="AD739" s="257"/>
      <c r="AE739" s="192"/>
      <c r="AF739" s="192"/>
      <c r="AG739" s="192"/>
      <c r="AH739" s="192"/>
    </row>
    <row r="740" spans="3:34" x14ac:dyDescent="0.3">
      <c r="C740" s="299"/>
      <c r="D740" s="299"/>
      <c r="E740" s="258"/>
      <c r="G740" s="298"/>
      <c r="L740" s="24"/>
      <c r="Q740" s="192"/>
      <c r="R740" s="255"/>
      <c r="S740" s="255"/>
      <c r="T740" s="256"/>
      <c r="U740" s="256"/>
      <c r="V740" s="256"/>
      <c r="W740" s="255"/>
      <c r="X740" s="255"/>
      <c r="Y740" s="257"/>
      <c r="Z740" s="257"/>
      <c r="AA740" s="257"/>
      <c r="AB740" s="257"/>
      <c r="AC740" s="257"/>
      <c r="AD740" s="257"/>
      <c r="AE740" s="192"/>
      <c r="AF740" s="192"/>
      <c r="AG740" s="192"/>
      <c r="AH740" s="192"/>
    </row>
    <row r="741" spans="3:34" x14ac:dyDescent="0.3">
      <c r="C741" s="299"/>
      <c r="D741" s="299"/>
      <c r="E741" s="258"/>
      <c r="G741" s="298"/>
      <c r="L741" s="24"/>
      <c r="Q741" s="192"/>
      <c r="R741" s="255"/>
      <c r="T741" s="256"/>
      <c r="U741" s="256"/>
      <c r="X741" s="255"/>
      <c r="Y741" s="257"/>
      <c r="Z741" s="257"/>
      <c r="AA741" s="257"/>
      <c r="AB741" s="257"/>
      <c r="AC741" s="257"/>
      <c r="AD741" s="257"/>
      <c r="AE741" s="192"/>
    </row>
    <row r="742" spans="3:34" x14ac:dyDescent="0.3">
      <c r="C742" s="299"/>
      <c r="D742" s="299"/>
      <c r="E742" s="258"/>
      <c r="G742" s="298"/>
      <c r="L742" s="24"/>
      <c r="Q742" s="192"/>
      <c r="R742" s="255"/>
      <c r="T742" s="256"/>
      <c r="U742" s="256"/>
      <c r="X742" s="255"/>
      <c r="Y742" s="257"/>
      <c r="Z742" s="257"/>
      <c r="AA742" s="257"/>
      <c r="AB742" s="257"/>
      <c r="AC742" s="257"/>
      <c r="AD742" s="257"/>
      <c r="AE742" s="192"/>
    </row>
    <row r="743" spans="3:34" x14ac:dyDescent="0.3">
      <c r="C743" s="299"/>
      <c r="D743" s="299"/>
      <c r="E743" s="258"/>
      <c r="G743" s="298"/>
      <c r="L743" s="24"/>
      <c r="Q743" s="192"/>
      <c r="R743" s="255"/>
      <c r="T743" s="256"/>
      <c r="U743" s="256"/>
      <c r="X743" s="255"/>
      <c r="Y743" s="257"/>
      <c r="Z743" s="257"/>
      <c r="AA743" s="257"/>
      <c r="AB743" s="257"/>
      <c r="AC743" s="257"/>
      <c r="AD743" s="257"/>
      <c r="AE743" s="192"/>
    </row>
    <row r="744" spans="3:34" x14ac:dyDescent="0.3">
      <c r="C744" s="299"/>
      <c r="D744" s="299"/>
      <c r="E744" s="258"/>
      <c r="G744" s="298"/>
      <c r="L744" s="24"/>
      <c r="Q744" s="192"/>
      <c r="R744" s="255"/>
      <c r="T744" s="256"/>
      <c r="U744" s="256"/>
      <c r="X744" s="255"/>
      <c r="Y744" s="257"/>
      <c r="Z744" s="257"/>
      <c r="AA744" s="257"/>
      <c r="AB744" s="257"/>
      <c r="AC744" s="257"/>
      <c r="AD744" s="257"/>
      <c r="AE744" s="192"/>
    </row>
    <row r="745" spans="3:34" x14ac:dyDescent="0.3">
      <c r="C745" s="299"/>
      <c r="D745" s="299"/>
      <c r="E745" s="258"/>
      <c r="G745" s="298"/>
      <c r="L745" s="24"/>
      <c r="Q745" s="192"/>
      <c r="R745" s="255"/>
      <c r="T745" s="256"/>
      <c r="U745" s="256"/>
      <c r="X745" s="255"/>
      <c r="Y745" s="257"/>
      <c r="Z745" s="257"/>
      <c r="AA745" s="257"/>
      <c r="AB745" s="257"/>
      <c r="AC745" s="257"/>
      <c r="AD745" s="257"/>
      <c r="AE745" s="192"/>
    </row>
    <row r="746" spans="3:34" x14ac:dyDescent="0.3">
      <c r="C746" s="299"/>
      <c r="D746" s="299"/>
      <c r="E746" s="258"/>
      <c r="G746" s="298"/>
      <c r="L746" s="24"/>
      <c r="Q746" s="192"/>
      <c r="R746" s="255"/>
      <c r="T746" s="256"/>
      <c r="U746" s="256"/>
      <c r="X746" s="255"/>
      <c r="Y746" s="257"/>
      <c r="Z746" s="257"/>
      <c r="AA746" s="257"/>
      <c r="AB746" s="257"/>
      <c r="AC746" s="257"/>
      <c r="AD746" s="257"/>
      <c r="AE746" s="192"/>
    </row>
    <row r="747" spans="3:34" x14ac:dyDescent="0.3">
      <c r="C747" s="299"/>
      <c r="D747" s="299"/>
      <c r="E747" s="258"/>
      <c r="G747" s="298"/>
      <c r="L747" s="24"/>
      <c r="Q747" s="192"/>
      <c r="R747" s="255"/>
      <c r="T747" s="256"/>
      <c r="U747" s="256"/>
      <c r="X747" s="255"/>
      <c r="Y747" s="257"/>
      <c r="Z747" s="257"/>
      <c r="AA747" s="257"/>
      <c r="AB747" s="257"/>
      <c r="AC747" s="257"/>
      <c r="AD747" s="257"/>
      <c r="AE747" s="192"/>
    </row>
    <row r="748" spans="3:34" x14ac:dyDescent="0.3">
      <c r="C748" s="299"/>
      <c r="D748" s="299"/>
      <c r="E748" s="258"/>
      <c r="G748" s="298"/>
      <c r="L748" s="24"/>
      <c r="Q748" s="192"/>
      <c r="R748" s="255"/>
      <c r="T748" s="256"/>
      <c r="U748" s="256"/>
      <c r="X748" s="255"/>
      <c r="Y748" s="257"/>
      <c r="Z748" s="257"/>
      <c r="AA748" s="257"/>
      <c r="AB748" s="257"/>
      <c r="AC748" s="257"/>
      <c r="AD748" s="257"/>
      <c r="AE748" s="192"/>
    </row>
    <row r="749" spans="3:34" x14ac:dyDescent="0.3">
      <c r="C749" s="299"/>
      <c r="D749" s="299"/>
      <c r="E749" s="258"/>
      <c r="G749" s="298"/>
      <c r="L749" s="24"/>
      <c r="Q749" s="192"/>
      <c r="R749" s="255"/>
      <c r="T749" s="256"/>
      <c r="U749" s="256"/>
      <c r="X749" s="255"/>
      <c r="Y749" s="257"/>
      <c r="Z749" s="257"/>
      <c r="AA749" s="257"/>
      <c r="AB749" s="257"/>
      <c r="AC749" s="257"/>
      <c r="AD749" s="257"/>
      <c r="AE749" s="192"/>
    </row>
    <row r="750" spans="3:34" x14ac:dyDescent="0.3">
      <c r="C750" s="299"/>
      <c r="D750" s="299"/>
      <c r="E750" s="258"/>
      <c r="G750" s="298"/>
      <c r="L750" s="24"/>
      <c r="Q750" s="192"/>
      <c r="R750" s="255"/>
      <c r="T750" s="256"/>
      <c r="U750" s="256"/>
      <c r="X750" s="255"/>
      <c r="Y750" s="257"/>
      <c r="Z750" s="257"/>
      <c r="AA750" s="257"/>
      <c r="AB750" s="257"/>
      <c r="AC750" s="257"/>
      <c r="AD750" s="257"/>
      <c r="AE750" s="192"/>
    </row>
    <row r="751" spans="3:34" x14ac:dyDescent="0.3">
      <c r="C751" s="299"/>
      <c r="D751" s="299"/>
      <c r="E751" s="258"/>
      <c r="G751" s="298"/>
      <c r="L751" s="24"/>
      <c r="Q751" s="192"/>
      <c r="R751" s="255"/>
      <c r="T751" s="256"/>
      <c r="U751" s="256"/>
      <c r="X751" s="255"/>
      <c r="Y751" s="257"/>
      <c r="Z751" s="257"/>
      <c r="AA751" s="257"/>
      <c r="AB751" s="257"/>
      <c r="AC751" s="257"/>
      <c r="AD751" s="257"/>
      <c r="AE751" s="192"/>
    </row>
    <row r="752" spans="3:34" x14ac:dyDescent="0.3">
      <c r="C752" s="299"/>
      <c r="D752" s="299"/>
      <c r="E752" s="258"/>
      <c r="G752" s="298"/>
      <c r="L752" s="24"/>
      <c r="Q752" s="192"/>
      <c r="R752" s="255"/>
      <c r="T752" s="256"/>
      <c r="U752" s="256"/>
      <c r="X752" s="255"/>
      <c r="Y752" s="257"/>
      <c r="Z752" s="257"/>
      <c r="AA752" s="257"/>
      <c r="AB752" s="257"/>
      <c r="AC752" s="257"/>
      <c r="AD752" s="257"/>
      <c r="AE752" s="192"/>
    </row>
    <row r="753" spans="3:34" x14ac:dyDescent="0.3">
      <c r="C753" s="299"/>
      <c r="D753" s="299"/>
      <c r="E753" s="258"/>
      <c r="G753" s="298"/>
      <c r="L753" s="24"/>
      <c r="Q753" s="192"/>
      <c r="R753" s="255"/>
      <c r="T753" s="256"/>
      <c r="U753" s="256"/>
      <c r="X753" s="255"/>
      <c r="Y753" s="257"/>
      <c r="Z753" s="257"/>
      <c r="AA753" s="257"/>
      <c r="AB753" s="257"/>
      <c r="AC753" s="257"/>
      <c r="AD753" s="257"/>
      <c r="AE753" s="192"/>
    </row>
    <row r="754" spans="3:34" x14ac:dyDescent="0.3">
      <c r="C754" s="299"/>
      <c r="D754" s="299"/>
      <c r="E754" s="258"/>
      <c r="G754" s="298"/>
      <c r="L754" s="24"/>
      <c r="Q754" s="192"/>
      <c r="R754" s="255"/>
      <c r="T754" s="256"/>
      <c r="U754" s="256"/>
      <c r="X754" s="255"/>
      <c r="Y754" s="257"/>
      <c r="Z754" s="257"/>
      <c r="AA754" s="257"/>
      <c r="AB754" s="257"/>
      <c r="AC754" s="257"/>
      <c r="AD754" s="257"/>
      <c r="AE754" s="192"/>
    </row>
    <row r="755" spans="3:34" x14ac:dyDescent="0.3">
      <c r="C755" s="299"/>
      <c r="D755" s="299"/>
      <c r="E755" s="258"/>
      <c r="G755" s="298"/>
      <c r="L755" s="24"/>
      <c r="Q755" s="192"/>
      <c r="R755" s="255"/>
      <c r="S755" s="255"/>
      <c r="T755" s="256"/>
      <c r="U755" s="256"/>
      <c r="V755" s="256"/>
      <c r="W755" s="255"/>
      <c r="X755" s="255"/>
      <c r="Y755" s="257"/>
      <c r="Z755" s="257"/>
      <c r="AA755" s="257"/>
      <c r="AB755" s="257"/>
      <c r="AC755" s="257"/>
      <c r="AD755" s="257"/>
      <c r="AE755" s="192"/>
      <c r="AF755" s="192"/>
      <c r="AG755" s="192"/>
      <c r="AH755" s="192"/>
    </row>
    <row r="756" spans="3:34" x14ac:dyDescent="0.3">
      <c r="C756" s="299"/>
      <c r="D756" s="299"/>
      <c r="E756" s="258"/>
      <c r="G756" s="298"/>
      <c r="L756" s="24"/>
      <c r="Q756" s="192"/>
      <c r="R756" s="255"/>
      <c r="S756" s="255"/>
      <c r="T756" s="256"/>
      <c r="U756" s="256"/>
      <c r="V756" s="256"/>
      <c r="W756" s="255"/>
      <c r="X756" s="255"/>
      <c r="Y756" s="257"/>
      <c r="Z756" s="257"/>
      <c r="AA756" s="257"/>
      <c r="AB756" s="257"/>
      <c r="AC756" s="257"/>
      <c r="AD756" s="257"/>
      <c r="AE756" s="192"/>
      <c r="AF756" s="192"/>
      <c r="AG756" s="192"/>
      <c r="AH756" s="192"/>
    </row>
    <row r="757" spans="3:34" x14ac:dyDescent="0.3">
      <c r="C757" s="299"/>
      <c r="D757" s="299"/>
      <c r="E757" s="258"/>
      <c r="G757" s="298"/>
      <c r="L757" s="24"/>
      <c r="Q757" s="192"/>
      <c r="R757" s="255"/>
      <c r="S757" s="255"/>
      <c r="T757" s="256"/>
      <c r="U757" s="256"/>
      <c r="V757" s="256"/>
      <c r="W757" s="255"/>
      <c r="X757" s="255"/>
      <c r="Y757" s="257"/>
      <c r="Z757" s="257"/>
      <c r="AA757" s="257"/>
      <c r="AB757" s="257"/>
      <c r="AC757" s="257"/>
      <c r="AD757" s="257"/>
      <c r="AE757" s="192"/>
      <c r="AF757" s="192"/>
      <c r="AG757" s="192"/>
      <c r="AH757" s="192"/>
    </row>
    <row r="758" spans="3:34" x14ac:dyDescent="0.3">
      <c r="C758" s="299"/>
      <c r="D758" s="299"/>
      <c r="E758" s="258"/>
      <c r="G758" s="298"/>
      <c r="L758" s="24"/>
      <c r="Q758" s="192"/>
      <c r="R758" s="255"/>
      <c r="T758" s="256"/>
      <c r="U758" s="256"/>
      <c r="X758" s="255"/>
      <c r="Y758" s="257"/>
      <c r="Z758" s="257"/>
      <c r="AA758" s="257"/>
      <c r="AB758" s="257"/>
      <c r="AC758" s="257"/>
      <c r="AD758" s="257"/>
      <c r="AE758" s="192"/>
    </row>
    <row r="759" spans="3:34" x14ac:dyDescent="0.3">
      <c r="C759" s="299"/>
      <c r="D759" s="299"/>
      <c r="E759" s="258"/>
      <c r="G759" s="298"/>
      <c r="L759" s="24"/>
      <c r="Q759" s="192"/>
      <c r="R759" s="255"/>
      <c r="T759" s="256"/>
      <c r="U759" s="256"/>
      <c r="X759" s="255"/>
      <c r="Y759" s="257"/>
      <c r="Z759" s="257"/>
      <c r="AA759" s="257"/>
      <c r="AB759" s="257"/>
      <c r="AC759" s="257"/>
      <c r="AD759" s="257"/>
      <c r="AE759" s="192"/>
    </row>
    <row r="760" spans="3:34" x14ac:dyDescent="0.3">
      <c r="C760" s="299"/>
      <c r="D760" s="299"/>
      <c r="E760" s="258"/>
      <c r="G760" s="298"/>
      <c r="L760" s="24"/>
      <c r="Q760" s="192"/>
      <c r="R760" s="255"/>
      <c r="T760" s="256"/>
      <c r="U760" s="256"/>
      <c r="X760" s="255"/>
      <c r="Y760" s="257"/>
      <c r="Z760" s="257"/>
      <c r="AA760" s="257"/>
      <c r="AB760" s="257"/>
      <c r="AC760" s="257"/>
      <c r="AD760" s="257"/>
      <c r="AE760" s="192"/>
    </row>
    <row r="761" spans="3:34" x14ac:dyDescent="0.3">
      <c r="C761" s="299"/>
      <c r="D761" s="299"/>
      <c r="E761" s="258"/>
      <c r="G761" s="298"/>
      <c r="L761" s="24"/>
      <c r="Q761" s="192"/>
      <c r="R761" s="255"/>
      <c r="T761" s="256"/>
      <c r="U761" s="256"/>
      <c r="X761" s="255"/>
      <c r="Y761" s="257"/>
      <c r="Z761" s="257"/>
      <c r="AA761" s="257"/>
      <c r="AB761" s="257"/>
      <c r="AC761" s="257"/>
      <c r="AD761" s="257"/>
      <c r="AE761" s="192"/>
    </row>
    <row r="762" spans="3:34" x14ac:dyDescent="0.3">
      <c r="C762" s="299"/>
      <c r="D762" s="299"/>
      <c r="E762" s="258"/>
      <c r="G762" s="298"/>
      <c r="L762" s="24"/>
      <c r="Q762" s="192"/>
      <c r="R762" s="255"/>
      <c r="T762" s="256"/>
      <c r="U762" s="256"/>
      <c r="X762" s="255"/>
      <c r="Y762" s="257"/>
      <c r="Z762" s="257"/>
      <c r="AA762" s="257"/>
      <c r="AB762" s="257"/>
      <c r="AC762" s="257"/>
      <c r="AD762" s="257"/>
      <c r="AE762" s="192"/>
    </row>
    <row r="763" spans="3:34" x14ac:dyDescent="0.3">
      <c r="C763" s="299"/>
      <c r="D763" s="299"/>
      <c r="E763" s="258"/>
      <c r="G763" s="298"/>
      <c r="L763" s="24"/>
      <c r="Q763" s="192"/>
      <c r="R763" s="255"/>
      <c r="T763" s="256"/>
      <c r="U763" s="256"/>
      <c r="X763" s="255"/>
      <c r="Y763" s="257"/>
      <c r="Z763" s="257"/>
      <c r="AA763" s="257"/>
      <c r="AB763" s="257"/>
      <c r="AC763" s="257"/>
      <c r="AD763" s="257"/>
      <c r="AE763" s="192"/>
    </row>
    <row r="764" spans="3:34" x14ac:dyDescent="0.3">
      <c r="C764" s="299"/>
      <c r="D764" s="299"/>
      <c r="E764" s="258"/>
      <c r="G764" s="298"/>
      <c r="L764" s="24"/>
      <c r="Q764" s="192"/>
      <c r="R764" s="255"/>
      <c r="T764" s="256"/>
      <c r="U764" s="256"/>
      <c r="X764" s="255"/>
      <c r="Y764" s="257"/>
      <c r="Z764" s="257"/>
      <c r="AA764" s="257"/>
      <c r="AB764" s="257"/>
      <c r="AC764" s="257"/>
      <c r="AD764" s="257"/>
      <c r="AE764" s="192"/>
    </row>
    <row r="765" spans="3:34" x14ac:dyDescent="0.3">
      <c r="C765" s="299"/>
      <c r="D765" s="299"/>
      <c r="E765" s="258"/>
      <c r="G765" s="298"/>
      <c r="L765" s="24"/>
      <c r="Q765" s="192"/>
      <c r="R765" s="255"/>
      <c r="T765" s="256"/>
      <c r="U765" s="256"/>
      <c r="X765" s="255"/>
      <c r="Y765" s="257"/>
      <c r="Z765" s="257"/>
      <c r="AA765" s="257"/>
      <c r="AB765" s="257"/>
      <c r="AC765" s="257"/>
      <c r="AD765" s="257"/>
      <c r="AE765" s="192"/>
    </row>
    <row r="766" spans="3:34" x14ac:dyDescent="0.3">
      <c r="C766" s="299"/>
      <c r="D766" s="299"/>
      <c r="E766" s="258"/>
      <c r="G766" s="298"/>
      <c r="L766" s="24"/>
      <c r="Q766" s="192"/>
      <c r="R766" s="255"/>
      <c r="T766" s="256"/>
      <c r="U766" s="256"/>
      <c r="X766" s="255"/>
      <c r="Y766" s="257"/>
      <c r="Z766" s="257"/>
      <c r="AA766" s="257"/>
      <c r="AB766" s="257"/>
      <c r="AC766" s="257"/>
      <c r="AD766" s="257"/>
      <c r="AE766" s="192"/>
    </row>
    <row r="767" spans="3:34" x14ac:dyDescent="0.3">
      <c r="C767" s="299"/>
      <c r="D767" s="299"/>
      <c r="E767" s="258"/>
      <c r="G767" s="298"/>
      <c r="L767" s="24"/>
      <c r="Q767" s="192"/>
      <c r="R767" s="255"/>
      <c r="T767" s="256"/>
      <c r="U767" s="256"/>
      <c r="X767" s="255"/>
      <c r="Y767" s="257"/>
      <c r="Z767" s="257"/>
      <c r="AA767" s="257"/>
      <c r="AB767" s="257"/>
      <c r="AC767" s="257"/>
      <c r="AD767" s="257"/>
      <c r="AE767" s="192"/>
    </row>
    <row r="768" spans="3:34" x14ac:dyDescent="0.3">
      <c r="C768" s="299"/>
      <c r="D768" s="299"/>
      <c r="E768" s="258"/>
      <c r="G768" s="298"/>
      <c r="L768" s="24"/>
      <c r="Q768" s="192"/>
      <c r="R768" s="255"/>
      <c r="T768" s="256"/>
      <c r="U768" s="256"/>
      <c r="X768" s="255"/>
      <c r="Y768" s="257"/>
      <c r="Z768" s="257"/>
      <c r="AA768" s="257"/>
      <c r="AB768" s="257"/>
      <c r="AC768" s="257"/>
      <c r="AD768" s="257"/>
      <c r="AE768" s="192"/>
    </row>
    <row r="769" spans="3:34" x14ac:dyDescent="0.3">
      <c r="C769" s="299"/>
      <c r="D769" s="299"/>
      <c r="E769" s="258"/>
      <c r="G769" s="298"/>
      <c r="L769" s="24"/>
      <c r="Q769" s="192"/>
      <c r="R769" s="255"/>
      <c r="T769" s="256"/>
      <c r="U769" s="256"/>
      <c r="X769" s="255"/>
      <c r="Y769" s="257"/>
      <c r="Z769" s="257"/>
      <c r="AA769" s="257"/>
      <c r="AB769" s="257"/>
      <c r="AC769" s="257"/>
      <c r="AD769" s="257"/>
      <c r="AE769" s="192"/>
    </row>
    <row r="770" spans="3:34" x14ac:dyDescent="0.3">
      <c r="C770" s="299"/>
      <c r="D770" s="299"/>
      <c r="E770" s="258"/>
      <c r="G770" s="298"/>
      <c r="L770" s="24"/>
      <c r="Q770" s="192"/>
      <c r="R770" s="255"/>
      <c r="T770" s="256"/>
      <c r="U770" s="256"/>
      <c r="X770" s="255"/>
      <c r="Y770" s="257"/>
      <c r="Z770" s="257"/>
      <c r="AA770" s="257"/>
      <c r="AB770" s="257"/>
      <c r="AC770" s="257"/>
      <c r="AD770" s="257"/>
      <c r="AE770" s="192"/>
    </row>
    <row r="771" spans="3:34" x14ac:dyDescent="0.3">
      <c r="C771" s="299"/>
      <c r="D771" s="299"/>
      <c r="E771" s="258"/>
      <c r="G771" s="298"/>
      <c r="L771" s="24"/>
      <c r="Q771" s="192"/>
      <c r="R771" s="255"/>
      <c r="T771" s="256"/>
      <c r="U771" s="256"/>
      <c r="X771" s="255"/>
      <c r="Y771" s="257"/>
      <c r="Z771" s="257"/>
      <c r="AA771" s="257"/>
      <c r="AB771" s="257"/>
      <c r="AC771" s="257"/>
      <c r="AD771" s="257"/>
      <c r="AE771" s="192"/>
    </row>
    <row r="772" spans="3:34" x14ac:dyDescent="0.3">
      <c r="C772" s="299"/>
      <c r="D772" s="299"/>
      <c r="E772" s="258"/>
      <c r="G772" s="298"/>
      <c r="L772" s="24"/>
      <c r="Q772" s="192"/>
      <c r="R772" s="255"/>
      <c r="S772" s="255"/>
      <c r="T772" s="256"/>
      <c r="U772" s="256"/>
      <c r="V772" s="256"/>
      <c r="W772" s="255"/>
      <c r="X772" s="255"/>
      <c r="Y772" s="257"/>
      <c r="Z772" s="257"/>
      <c r="AA772" s="257"/>
      <c r="AB772" s="257"/>
      <c r="AC772" s="257"/>
      <c r="AD772" s="257"/>
      <c r="AE772" s="192"/>
      <c r="AF772" s="192"/>
      <c r="AG772" s="192"/>
      <c r="AH772" s="192"/>
    </row>
    <row r="773" spans="3:34" x14ac:dyDescent="0.3">
      <c r="C773" s="299"/>
      <c r="D773" s="299"/>
      <c r="E773" s="258"/>
      <c r="G773" s="298"/>
      <c r="L773" s="24"/>
      <c r="Q773" s="192"/>
      <c r="R773" s="255"/>
      <c r="S773" s="255"/>
      <c r="T773" s="256"/>
      <c r="U773" s="256"/>
      <c r="V773" s="256"/>
      <c r="W773" s="255"/>
      <c r="X773" s="255"/>
      <c r="Y773" s="257"/>
      <c r="Z773" s="257"/>
      <c r="AA773" s="257"/>
      <c r="AB773" s="257"/>
      <c r="AC773" s="257"/>
      <c r="AD773" s="257"/>
      <c r="AE773" s="192"/>
      <c r="AF773" s="192"/>
      <c r="AG773" s="192"/>
      <c r="AH773" s="192"/>
    </row>
    <row r="774" spans="3:34" x14ac:dyDescent="0.3">
      <c r="C774" s="299"/>
      <c r="D774" s="299"/>
      <c r="E774" s="258"/>
      <c r="G774" s="298"/>
      <c r="L774" s="24"/>
      <c r="Q774" s="192"/>
      <c r="R774" s="255"/>
      <c r="S774" s="255"/>
      <c r="T774" s="256"/>
      <c r="U774" s="256"/>
      <c r="V774" s="256"/>
      <c r="W774" s="255"/>
      <c r="X774" s="255"/>
      <c r="Y774" s="257"/>
      <c r="Z774" s="257"/>
      <c r="AA774" s="257"/>
      <c r="AB774" s="257"/>
      <c r="AC774" s="257"/>
      <c r="AD774" s="257"/>
      <c r="AE774" s="192"/>
      <c r="AF774" s="192"/>
      <c r="AG774" s="192"/>
      <c r="AH774" s="192"/>
    </row>
    <row r="775" spans="3:34" x14ac:dyDescent="0.3">
      <c r="C775" s="299"/>
      <c r="D775" s="299"/>
      <c r="E775" s="258"/>
      <c r="G775" s="298"/>
      <c r="L775" s="24"/>
      <c r="Q775" s="192"/>
      <c r="R775" s="255"/>
      <c r="T775" s="256"/>
      <c r="U775" s="256"/>
      <c r="X775" s="255"/>
      <c r="Y775" s="257"/>
      <c r="Z775" s="257"/>
      <c r="AA775" s="257"/>
      <c r="AB775" s="257"/>
      <c r="AC775" s="257"/>
      <c r="AD775" s="257"/>
      <c r="AE775" s="192"/>
    </row>
    <row r="776" spans="3:34" x14ac:dyDescent="0.3">
      <c r="C776" s="299"/>
      <c r="D776" s="299"/>
      <c r="E776" s="258"/>
      <c r="G776" s="298"/>
      <c r="L776" s="24"/>
      <c r="Q776" s="192"/>
      <c r="R776" s="255"/>
      <c r="T776" s="256"/>
      <c r="U776" s="256"/>
      <c r="X776" s="255"/>
      <c r="Y776" s="257"/>
      <c r="Z776" s="257"/>
      <c r="AA776" s="257"/>
      <c r="AB776" s="257"/>
      <c r="AC776" s="257"/>
      <c r="AD776" s="257"/>
      <c r="AE776" s="192"/>
    </row>
    <row r="777" spans="3:34" x14ac:dyDescent="0.3">
      <c r="C777" s="299"/>
      <c r="D777" s="299"/>
      <c r="E777" s="258"/>
      <c r="G777" s="298"/>
      <c r="L777" s="24"/>
      <c r="Q777" s="192"/>
      <c r="R777" s="255"/>
      <c r="T777" s="256"/>
      <c r="U777" s="256"/>
      <c r="X777" s="255"/>
      <c r="Y777" s="257"/>
      <c r="Z777" s="257"/>
      <c r="AA777" s="257"/>
      <c r="AB777" s="257"/>
      <c r="AC777" s="257"/>
      <c r="AD777" s="257"/>
      <c r="AE777" s="192"/>
    </row>
    <row r="778" spans="3:34" x14ac:dyDescent="0.3">
      <c r="C778" s="299"/>
      <c r="D778" s="299"/>
      <c r="E778" s="258"/>
      <c r="G778" s="298"/>
      <c r="L778" s="24"/>
      <c r="Q778" s="192"/>
      <c r="R778" s="255"/>
      <c r="T778" s="256"/>
      <c r="U778" s="256"/>
      <c r="X778" s="255"/>
      <c r="Y778" s="257"/>
      <c r="Z778" s="257"/>
      <c r="AA778" s="257"/>
      <c r="AB778" s="257"/>
      <c r="AC778" s="257"/>
      <c r="AD778" s="257"/>
      <c r="AE778" s="192"/>
    </row>
    <row r="779" spans="3:34" x14ac:dyDescent="0.3">
      <c r="C779" s="299"/>
      <c r="D779" s="299"/>
      <c r="E779" s="258"/>
      <c r="G779" s="298"/>
      <c r="L779" s="24"/>
      <c r="Q779" s="192"/>
      <c r="R779" s="255"/>
      <c r="T779" s="256"/>
      <c r="U779" s="256"/>
      <c r="X779" s="255"/>
      <c r="Y779" s="257"/>
      <c r="Z779" s="257"/>
      <c r="AA779" s="257"/>
      <c r="AB779" s="257"/>
      <c r="AC779" s="257"/>
      <c r="AD779" s="257"/>
      <c r="AE779" s="192"/>
    </row>
    <row r="780" spans="3:34" x14ac:dyDescent="0.3">
      <c r="C780" s="299"/>
      <c r="D780" s="299"/>
      <c r="E780" s="258"/>
      <c r="G780" s="298"/>
      <c r="L780" s="24"/>
      <c r="Q780" s="192"/>
      <c r="R780" s="255"/>
      <c r="T780" s="256"/>
      <c r="U780" s="256"/>
      <c r="X780" s="255"/>
      <c r="Y780" s="257"/>
      <c r="Z780" s="257"/>
      <c r="AA780" s="257"/>
      <c r="AB780" s="257"/>
      <c r="AC780" s="257"/>
      <c r="AD780" s="257"/>
      <c r="AE780" s="192"/>
    </row>
    <row r="781" spans="3:34" x14ac:dyDescent="0.3">
      <c r="C781" s="299"/>
      <c r="D781" s="299"/>
      <c r="E781" s="258"/>
      <c r="G781" s="298"/>
      <c r="L781" s="24"/>
      <c r="Q781" s="192"/>
      <c r="R781" s="255"/>
      <c r="T781" s="256"/>
      <c r="U781" s="256"/>
      <c r="X781" s="255"/>
      <c r="Y781" s="257"/>
      <c r="Z781" s="257"/>
      <c r="AA781" s="257"/>
      <c r="AB781" s="257"/>
      <c r="AC781" s="257"/>
      <c r="AD781" s="257"/>
      <c r="AE781" s="192"/>
    </row>
    <row r="782" spans="3:34" x14ac:dyDescent="0.3">
      <c r="C782" s="299"/>
      <c r="D782" s="299"/>
      <c r="E782" s="258"/>
      <c r="G782" s="298"/>
      <c r="L782" s="24"/>
      <c r="Q782" s="192"/>
      <c r="R782" s="255"/>
      <c r="T782" s="256"/>
      <c r="U782" s="256"/>
      <c r="X782" s="255"/>
      <c r="Y782" s="257"/>
      <c r="Z782" s="257"/>
      <c r="AA782" s="257"/>
      <c r="AB782" s="257"/>
      <c r="AC782" s="257"/>
      <c r="AD782" s="257"/>
      <c r="AE782" s="192"/>
    </row>
    <row r="783" spans="3:34" x14ac:dyDescent="0.3">
      <c r="C783" s="299"/>
      <c r="D783" s="299"/>
      <c r="E783" s="258"/>
      <c r="G783" s="298"/>
      <c r="L783" s="24"/>
      <c r="Q783" s="192"/>
      <c r="R783" s="255"/>
      <c r="T783" s="256"/>
      <c r="U783" s="256"/>
      <c r="X783" s="255"/>
      <c r="Y783" s="257"/>
      <c r="Z783" s="257"/>
      <c r="AA783" s="257"/>
      <c r="AB783" s="257"/>
      <c r="AC783" s="257"/>
      <c r="AD783" s="257"/>
      <c r="AE783" s="192"/>
    </row>
    <row r="784" spans="3:34" x14ac:dyDescent="0.3">
      <c r="C784" s="299"/>
      <c r="D784" s="299"/>
      <c r="E784" s="258"/>
      <c r="G784" s="298"/>
      <c r="L784" s="24"/>
      <c r="Q784" s="192"/>
      <c r="R784" s="255"/>
      <c r="T784" s="256"/>
      <c r="U784" s="256"/>
      <c r="X784" s="255"/>
      <c r="Y784" s="257"/>
      <c r="Z784" s="257"/>
      <c r="AA784" s="257"/>
      <c r="AB784" s="257"/>
      <c r="AC784" s="257"/>
      <c r="AD784" s="257"/>
      <c r="AE784" s="192"/>
    </row>
    <row r="785" spans="3:34" x14ac:dyDescent="0.3">
      <c r="C785" s="299"/>
      <c r="D785" s="299"/>
      <c r="E785" s="258"/>
      <c r="G785" s="298"/>
      <c r="L785" s="24"/>
      <c r="Q785" s="192"/>
      <c r="R785" s="255"/>
      <c r="T785" s="256"/>
      <c r="U785" s="256"/>
      <c r="X785" s="255"/>
      <c r="Y785" s="257"/>
      <c r="Z785" s="257"/>
      <c r="AA785" s="257"/>
      <c r="AB785" s="257"/>
      <c r="AC785" s="257"/>
      <c r="AD785" s="257"/>
      <c r="AE785" s="192"/>
    </row>
    <row r="786" spans="3:34" x14ac:dyDescent="0.3">
      <c r="C786" s="299"/>
      <c r="D786" s="299"/>
      <c r="E786" s="258"/>
      <c r="G786" s="298"/>
      <c r="L786" s="24"/>
      <c r="Q786" s="192"/>
      <c r="R786" s="255"/>
      <c r="T786" s="256"/>
      <c r="U786" s="256"/>
      <c r="X786" s="255"/>
      <c r="Y786" s="257"/>
      <c r="Z786" s="257"/>
      <c r="AA786" s="257"/>
      <c r="AB786" s="257"/>
      <c r="AC786" s="257"/>
      <c r="AD786" s="257"/>
      <c r="AE786" s="192"/>
    </row>
    <row r="787" spans="3:34" x14ac:dyDescent="0.3">
      <c r="C787" s="299"/>
      <c r="D787" s="299"/>
      <c r="E787" s="258"/>
      <c r="G787" s="298"/>
      <c r="L787" s="24"/>
      <c r="Q787" s="192"/>
      <c r="R787" s="255"/>
      <c r="T787" s="256"/>
      <c r="U787" s="256"/>
      <c r="X787" s="255"/>
      <c r="Y787" s="257"/>
      <c r="Z787" s="257"/>
      <c r="AA787" s="257"/>
      <c r="AB787" s="257"/>
      <c r="AC787" s="257"/>
      <c r="AD787" s="257"/>
      <c r="AE787" s="192"/>
    </row>
    <row r="788" spans="3:34" x14ac:dyDescent="0.3">
      <c r="C788" s="299"/>
      <c r="D788" s="299"/>
      <c r="E788" s="258"/>
      <c r="G788" s="298"/>
      <c r="L788" s="24"/>
      <c r="Q788" s="192"/>
      <c r="R788" s="255"/>
      <c r="T788" s="256"/>
      <c r="U788" s="256"/>
      <c r="X788" s="255"/>
      <c r="Y788" s="257"/>
      <c r="Z788" s="257"/>
      <c r="AA788" s="257"/>
      <c r="AB788" s="257"/>
      <c r="AC788" s="257"/>
      <c r="AD788" s="257"/>
      <c r="AE788" s="192"/>
    </row>
    <row r="789" spans="3:34" x14ac:dyDescent="0.3">
      <c r="C789" s="299"/>
      <c r="D789" s="299"/>
      <c r="E789" s="258"/>
      <c r="G789" s="298"/>
      <c r="L789" s="24"/>
      <c r="Q789" s="192"/>
      <c r="R789" s="255"/>
      <c r="S789" s="255"/>
      <c r="T789" s="256"/>
      <c r="U789" s="256"/>
      <c r="V789" s="256"/>
      <c r="W789" s="255"/>
      <c r="X789" s="255"/>
      <c r="Y789" s="257"/>
      <c r="Z789" s="257"/>
      <c r="AA789" s="257"/>
      <c r="AB789" s="257"/>
      <c r="AC789" s="257"/>
      <c r="AD789" s="257"/>
      <c r="AE789" s="192"/>
      <c r="AF789" s="192"/>
      <c r="AG789" s="192"/>
      <c r="AH789" s="192"/>
    </row>
    <row r="790" spans="3:34" x14ac:dyDescent="0.3">
      <c r="C790" s="299"/>
      <c r="D790" s="299"/>
      <c r="E790" s="258"/>
      <c r="G790" s="298"/>
      <c r="L790" s="24"/>
      <c r="Q790" s="192"/>
      <c r="R790" s="255"/>
      <c r="S790" s="255"/>
      <c r="T790" s="256"/>
      <c r="U790" s="256"/>
      <c r="V790" s="256"/>
      <c r="W790" s="255"/>
      <c r="X790" s="255"/>
      <c r="Y790" s="257"/>
      <c r="Z790" s="257"/>
      <c r="AA790" s="257"/>
      <c r="AB790" s="257"/>
      <c r="AC790" s="257"/>
      <c r="AD790" s="257"/>
      <c r="AE790" s="192"/>
      <c r="AF790" s="192"/>
      <c r="AG790" s="192"/>
      <c r="AH790" s="192"/>
    </row>
    <row r="791" spans="3:34" x14ac:dyDescent="0.3">
      <c r="C791" s="299"/>
      <c r="D791" s="299"/>
      <c r="E791" s="258"/>
      <c r="G791" s="298"/>
      <c r="L791" s="24"/>
      <c r="Q791" s="192"/>
      <c r="R791" s="255"/>
      <c r="S791" s="255"/>
      <c r="T791" s="256"/>
      <c r="U791" s="256"/>
      <c r="V791" s="256"/>
      <c r="W791" s="255"/>
      <c r="X791" s="255"/>
      <c r="Y791" s="257"/>
      <c r="Z791" s="257"/>
      <c r="AA791" s="257"/>
      <c r="AB791" s="257"/>
      <c r="AC791" s="257"/>
      <c r="AD791" s="257"/>
      <c r="AE791" s="192"/>
      <c r="AF791" s="192"/>
      <c r="AG791" s="192"/>
      <c r="AH791" s="192"/>
    </row>
    <row r="792" spans="3:34" x14ac:dyDescent="0.3">
      <c r="C792" s="299"/>
      <c r="D792" s="299"/>
      <c r="E792" s="258"/>
      <c r="G792" s="298"/>
      <c r="L792" s="24"/>
      <c r="Q792" s="192"/>
      <c r="R792" s="255"/>
      <c r="T792" s="256"/>
      <c r="U792" s="256"/>
      <c r="X792" s="255"/>
      <c r="Y792" s="257"/>
      <c r="Z792" s="257"/>
      <c r="AA792" s="257"/>
      <c r="AB792" s="257"/>
      <c r="AC792" s="257"/>
      <c r="AD792" s="257"/>
      <c r="AE792" s="192"/>
    </row>
    <row r="793" spans="3:34" x14ac:dyDescent="0.3">
      <c r="C793" s="299"/>
      <c r="D793" s="299"/>
      <c r="E793" s="258"/>
      <c r="G793" s="298"/>
      <c r="L793" s="24"/>
      <c r="Q793" s="192"/>
      <c r="R793" s="255"/>
      <c r="T793" s="256"/>
      <c r="U793" s="256"/>
      <c r="X793" s="255"/>
      <c r="Y793" s="257"/>
      <c r="Z793" s="257"/>
      <c r="AA793" s="257"/>
      <c r="AB793" s="257"/>
      <c r="AC793" s="257"/>
      <c r="AD793" s="257"/>
      <c r="AE793" s="192"/>
    </row>
    <row r="794" spans="3:34" x14ac:dyDescent="0.3">
      <c r="C794" s="299"/>
      <c r="D794" s="299"/>
      <c r="E794" s="258"/>
      <c r="G794" s="298"/>
      <c r="L794" s="24"/>
      <c r="Q794" s="192"/>
      <c r="R794" s="255"/>
      <c r="T794" s="256"/>
      <c r="U794" s="256"/>
      <c r="X794" s="255"/>
      <c r="Y794" s="257"/>
      <c r="Z794" s="257"/>
      <c r="AA794" s="257"/>
      <c r="AB794" s="257"/>
      <c r="AC794" s="257"/>
      <c r="AD794" s="257"/>
      <c r="AE794" s="192"/>
    </row>
    <row r="795" spans="3:34" x14ac:dyDescent="0.3">
      <c r="C795" s="299"/>
      <c r="D795" s="299"/>
      <c r="E795" s="258"/>
      <c r="G795" s="298"/>
      <c r="L795" s="24"/>
      <c r="Q795" s="192"/>
      <c r="R795" s="255"/>
      <c r="T795" s="256"/>
      <c r="U795" s="256"/>
      <c r="X795" s="255"/>
      <c r="Y795" s="257"/>
      <c r="Z795" s="257"/>
      <c r="AA795" s="257"/>
      <c r="AB795" s="257"/>
      <c r="AC795" s="257"/>
      <c r="AD795" s="257"/>
      <c r="AE795" s="192"/>
    </row>
    <row r="796" spans="3:34" x14ac:dyDescent="0.3">
      <c r="C796" s="299"/>
      <c r="D796" s="299"/>
      <c r="E796" s="258"/>
      <c r="G796" s="298"/>
      <c r="L796" s="24"/>
      <c r="Q796" s="192"/>
      <c r="R796" s="255"/>
      <c r="T796" s="256"/>
      <c r="U796" s="256"/>
      <c r="X796" s="255"/>
      <c r="Y796" s="257"/>
      <c r="Z796" s="257"/>
      <c r="AA796" s="257"/>
      <c r="AB796" s="257"/>
      <c r="AC796" s="257"/>
      <c r="AD796" s="257"/>
      <c r="AE796" s="192"/>
    </row>
    <row r="797" spans="3:34" x14ac:dyDescent="0.3">
      <c r="C797" s="299"/>
      <c r="D797" s="299"/>
      <c r="E797" s="258"/>
      <c r="G797" s="298"/>
      <c r="L797" s="24"/>
      <c r="Q797" s="192"/>
      <c r="R797" s="255"/>
      <c r="T797" s="256"/>
      <c r="U797" s="256"/>
      <c r="X797" s="255"/>
      <c r="Y797" s="257"/>
      <c r="Z797" s="257"/>
      <c r="AA797" s="257"/>
      <c r="AB797" s="257"/>
      <c r="AC797" s="257"/>
      <c r="AD797" s="257"/>
      <c r="AE797" s="192"/>
    </row>
    <row r="798" spans="3:34" x14ac:dyDescent="0.3">
      <c r="C798" s="299"/>
      <c r="D798" s="299"/>
      <c r="E798" s="258"/>
      <c r="G798" s="298"/>
      <c r="L798" s="24"/>
      <c r="Q798" s="192"/>
      <c r="R798" s="255"/>
      <c r="T798" s="256"/>
      <c r="U798" s="256"/>
      <c r="X798" s="255"/>
      <c r="Y798" s="257"/>
      <c r="Z798" s="257"/>
      <c r="AA798" s="257"/>
      <c r="AB798" s="257"/>
      <c r="AC798" s="257"/>
      <c r="AD798" s="257"/>
      <c r="AE798" s="192"/>
    </row>
    <row r="799" spans="3:34" x14ac:dyDescent="0.3">
      <c r="C799" s="299"/>
      <c r="D799" s="299"/>
      <c r="E799" s="258"/>
      <c r="G799" s="298"/>
      <c r="L799" s="24"/>
      <c r="Q799" s="192"/>
      <c r="R799" s="255"/>
      <c r="T799" s="256"/>
      <c r="U799" s="256"/>
      <c r="X799" s="255"/>
      <c r="Y799" s="257"/>
      <c r="Z799" s="257"/>
      <c r="AA799" s="257"/>
      <c r="AB799" s="257"/>
      <c r="AC799" s="257"/>
      <c r="AD799" s="257"/>
      <c r="AE799" s="192"/>
    </row>
    <row r="800" spans="3:34" x14ac:dyDescent="0.3">
      <c r="C800" s="299"/>
      <c r="D800" s="299"/>
      <c r="E800" s="258"/>
      <c r="G800" s="298"/>
      <c r="L800" s="24"/>
      <c r="Q800" s="192"/>
      <c r="R800" s="255"/>
      <c r="T800" s="256"/>
      <c r="U800" s="256"/>
      <c r="X800" s="255"/>
      <c r="Y800" s="257"/>
      <c r="Z800" s="257"/>
      <c r="AA800" s="257"/>
      <c r="AB800" s="257"/>
      <c r="AC800" s="257"/>
      <c r="AD800" s="257"/>
      <c r="AE800" s="192"/>
    </row>
    <row r="801" spans="3:34" x14ac:dyDescent="0.3">
      <c r="C801" s="299"/>
      <c r="D801" s="299"/>
      <c r="E801" s="258"/>
      <c r="G801" s="298"/>
      <c r="L801" s="24"/>
      <c r="Q801" s="192"/>
      <c r="R801" s="255"/>
      <c r="T801" s="256"/>
      <c r="U801" s="256"/>
      <c r="X801" s="255"/>
      <c r="Y801" s="257"/>
      <c r="Z801" s="257"/>
      <c r="AA801" s="257"/>
      <c r="AB801" s="257"/>
      <c r="AC801" s="257"/>
      <c r="AD801" s="257"/>
      <c r="AE801" s="192"/>
    </row>
    <row r="802" spans="3:34" x14ac:dyDescent="0.3">
      <c r="C802" s="299"/>
      <c r="D802" s="299"/>
      <c r="E802" s="258"/>
      <c r="G802" s="298"/>
      <c r="L802" s="24"/>
      <c r="Q802" s="192"/>
      <c r="R802" s="255"/>
      <c r="T802" s="256"/>
      <c r="U802" s="256"/>
      <c r="X802" s="255"/>
      <c r="Y802" s="257"/>
      <c r="Z802" s="257"/>
      <c r="AA802" s="257"/>
      <c r="AB802" s="257"/>
      <c r="AC802" s="257"/>
      <c r="AD802" s="257"/>
      <c r="AE802" s="192"/>
    </row>
    <row r="803" spans="3:34" x14ac:dyDescent="0.3">
      <c r="C803" s="299"/>
      <c r="D803" s="299"/>
      <c r="E803" s="258"/>
      <c r="G803" s="298"/>
      <c r="L803" s="24"/>
      <c r="Q803" s="192"/>
      <c r="R803" s="255"/>
      <c r="T803" s="256"/>
      <c r="U803" s="256"/>
      <c r="X803" s="255"/>
      <c r="Y803" s="257"/>
      <c r="Z803" s="257"/>
      <c r="AA803" s="257"/>
      <c r="AB803" s="257"/>
      <c r="AC803" s="257"/>
      <c r="AD803" s="257"/>
      <c r="AE803" s="192"/>
    </row>
    <row r="804" spans="3:34" x14ac:dyDescent="0.3">
      <c r="C804" s="299"/>
      <c r="D804" s="299"/>
      <c r="E804" s="258"/>
      <c r="G804" s="298"/>
      <c r="L804" s="24"/>
      <c r="Q804" s="192"/>
      <c r="R804" s="255"/>
      <c r="T804" s="256"/>
      <c r="U804" s="256"/>
      <c r="X804" s="255"/>
      <c r="Y804" s="257"/>
      <c r="Z804" s="257"/>
      <c r="AA804" s="257"/>
      <c r="AB804" s="257"/>
      <c r="AC804" s="257"/>
      <c r="AD804" s="257"/>
      <c r="AE804" s="192"/>
    </row>
    <row r="805" spans="3:34" x14ac:dyDescent="0.3">
      <c r="C805" s="299"/>
      <c r="D805" s="299"/>
      <c r="E805" s="258"/>
      <c r="G805" s="298"/>
      <c r="L805" s="24"/>
      <c r="Q805" s="192"/>
      <c r="R805" s="255"/>
      <c r="T805" s="256"/>
      <c r="U805" s="256"/>
      <c r="X805" s="255"/>
      <c r="Y805" s="257"/>
      <c r="Z805" s="257"/>
      <c r="AA805" s="257"/>
      <c r="AB805" s="257"/>
      <c r="AC805" s="257"/>
      <c r="AD805" s="257"/>
      <c r="AE805" s="192"/>
    </row>
    <row r="806" spans="3:34" x14ac:dyDescent="0.3">
      <c r="C806" s="299"/>
      <c r="D806" s="299"/>
      <c r="E806" s="258"/>
      <c r="G806" s="298"/>
      <c r="L806" s="24"/>
      <c r="Q806" s="192"/>
      <c r="R806" s="255"/>
      <c r="S806" s="255"/>
      <c r="T806" s="256"/>
      <c r="U806" s="256"/>
      <c r="V806" s="256"/>
      <c r="W806" s="255"/>
      <c r="X806" s="255"/>
      <c r="Y806" s="257"/>
      <c r="Z806" s="257"/>
      <c r="AA806" s="257"/>
      <c r="AB806" s="257"/>
      <c r="AC806" s="257"/>
      <c r="AD806" s="257"/>
      <c r="AE806" s="192"/>
      <c r="AF806" s="192"/>
      <c r="AG806" s="192"/>
      <c r="AH806" s="192"/>
    </row>
    <row r="807" spans="3:34" x14ac:dyDescent="0.3">
      <c r="C807" s="299"/>
      <c r="D807" s="299"/>
      <c r="E807" s="258"/>
      <c r="G807" s="298"/>
      <c r="L807" s="24"/>
      <c r="Q807" s="192"/>
      <c r="R807" s="255"/>
      <c r="S807" s="255"/>
      <c r="T807" s="256"/>
      <c r="U807" s="256"/>
      <c r="V807" s="256"/>
      <c r="W807" s="255"/>
      <c r="X807" s="255"/>
      <c r="Y807" s="257"/>
      <c r="Z807" s="257"/>
      <c r="AA807" s="257"/>
      <c r="AB807" s="257"/>
      <c r="AC807" s="257"/>
      <c r="AD807" s="257"/>
      <c r="AE807" s="192"/>
      <c r="AF807" s="192"/>
      <c r="AG807" s="192"/>
      <c r="AH807" s="192"/>
    </row>
    <row r="808" spans="3:34" x14ac:dyDescent="0.3">
      <c r="C808" s="299"/>
      <c r="D808" s="299"/>
      <c r="E808" s="258"/>
      <c r="G808" s="298"/>
      <c r="L808" s="24"/>
      <c r="Q808" s="192"/>
      <c r="R808" s="255"/>
      <c r="S808" s="255"/>
      <c r="T808" s="256"/>
      <c r="U808" s="256"/>
      <c r="V808" s="256"/>
      <c r="W808" s="255"/>
      <c r="X808" s="255"/>
      <c r="Y808" s="257"/>
      <c r="Z808" s="257"/>
      <c r="AA808" s="257"/>
      <c r="AB808" s="257"/>
      <c r="AC808" s="257"/>
      <c r="AD808" s="257"/>
      <c r="AE808" s="192"/>
      <c r="AF808" s="192"/>
      <c r="AG808" s="192"/>
      <c r="AH808" s="192"/>
    </row>
    <row r="809" spans="3:34" x14ac:dyDescent="0.3">
      <c r="C809" s="299"/>
      <c r="D809" s="299"/>
      <c r="E809" s="258"/>
      <c r="G809" s="298"/>
      <c r="L809" s="24"/>
      <c r="Q809" s="192"/>
      <c r="R809" s="255"/>
      <c r="T809" s="256"/>
      <c r="U809" s="256"/>
      <c r="X809" s="255"/>
      <c r="Y809" s="257"/>
      <c r="Z809" s="257"/>
      <c r="AA809" s="257"/>
      <c r="AB809" s="257"/>
      <c r="AC809" s="257"/>
      <c r="AD809" s="257"/>
      <c r="AE809" s="192"/>
    </row>
    <row r="810" spans="3:34" x14ac:dyDescent="0.3">
      <c r="C810" s="299"/>
      <c r="D810" s="299"/>
      <c r="E810" s="258"/>
      <c r="G810" s="298"/>
      <c r="L810" s="24"/>
      <c r="Q810" s="192"/>
      <c r="R810" s="255"/>
      <c r="T810" s="256"/>
      <c r="U810" s="256"/>
      <c r="X810" s="255"/>
      <c r="Y810" s="257"/>
      <c r="Z810" s="257"/>
      <c r="AA810" s="257"/>
      <c r="AB810" s="257"/>
      <c r="AC810" s="257"/>
      <c r="AD810" s="257"/>
      <c r="AE810" s="192"/>
    </row>
    <row r="811" spans="3:34" x14ac:dyDescent="0.3">
      <c r="C811" s="299"/>
      <c r="D811" s="299"/>
      <c r="E811" s="258"/>
      <c r="G811" s="298"/>
      <c r="L811" s="24"/>
      <c r="Q811" s="192"/>
      <c r="R811" s="255"/>
      <c r="T811" s="256"/>
      <c r="U811" s="256"/>
      <c r="X811" s="255"/>
      <c r="Y811" s="257"/>
      <c r="Z811" s="257"/>
      <c r="AA811" s="257"/>
      <c r="AB811" s="257"/>
      <c r="AC811" s="257"/>
      <c r="AD811" s="257"/>
      <c r="AE811" s="192"/>
    </row>
    <row r="812" spans="3:34" x14ac:dyDescent="0.3">
      <c r="C812" s="299"/>
      <c r="D812" s="299"/>
      <c r="E812" s="258"/>
      <c r="G812" s="298"/>
      <c r="L812" s="24"/>
      <c r="Q812" s="192"/>
      <c r="R812" s="255"/>
      <c r="T812" s="256"/>
      <c r="U812" s="256"/>
      <c r="X812" s="255"/>
      <c r="Y812" s="257"/>
      <c r="Z812" s="257"/>
      <c r="AA812" s="257"/>
      <c r="AB812" s="257"/>
      <c r="AC812" s="257"/>
      <c r="AD812" s="257"/>
      <c r="AE812" s="192"/>
    </row>
    <row r="813" spans="3:34" x14ac:dyDescent="0.3">
      <c r="C813" s="299"/>
      <c r="D813" s="299"/>
      <c r="E813" s="258"/>
      <c r="G813" s="298"/>
      <c r="L813" s="24"/>
      <c r="Q813" s="192"/>
      <c r="R813" s="255"/>
      <c r="T813" s="256"/>
      <c r="U813" s="256"/>
      <c r="X813" s="255"/>
      <c r="Y813" s="257"/>
      <c r="Z813" s="257"/>
      <c r="AA813" s="257"/>
      <c r="AB813" s="257"/>
      <c r="AC813" s="257"/>
      <c r="AD813" s="257"/>
      <c r="AE813" s="192"/>
    </row>
    <row r="814" spans="3:34" x14ac:dyDescent="0.3">
      <c r="C814" s="299"/>
      <c r="D814" s="299"/>
      <c r="E814" s="258"/>
      <c r="G814" s="298"/>
      <c r="L814" s="24"/>
      <c r="Q814" s="192"/>
      <c r="R814" s="255"/>
      <c r="T814" s="256"/>
      <c r="U814" s="256"/>
      <c r="X814" s="255"/>
      <c r="Y814" s="257"/>
      <c r="Z814" s="257"/>
      <c r="AA814" s="257"/>
      <c r="AB814" s="257"/>
      <c r="AC814" s="257"/>
      <c r="AD814" s="257"/>
      <c r="AE814" s="192"/>
    </row>
    <row r="815" spans="3:34" x14ac:dyDescent="0.3">
      <c r="C815" s="299"/>
      <c r="D815" s="299"/>
      <c r="E815" s="258"/>
      <c r="G815" s="298"/>
      <c r="L815" s="24"/>
      <c r="Q815" s="192"/>
      <c r="R815" s="255"/>
      <c r="T815" s="256"/>
      <c r="U815" s="256"/>
      <c r="X815" s="255"/>
      <c r="Y815" s="257"/>
      <c r="Z815" s="257"/>
      <c r="AA815" s="257"/>
      <c r="AB815" s="257"/>
      <c r="AC815" s="257"/>
      <c r="AD815" s="257"/>
      <c r="AE815" s="192"/>
    </row>
    <row r="816" spans="3:34" x14ac:dyDescent="0.3">
      <c r="C816" s="299"/>
      <c r="D816" s="299"/>
      <c r="E816" s="258"/>
      <c r="G816" s="298"/>
      <c r="L816" s="24"/>
      <c r="Q816" s="192"/>
      <c r="R816" s="255"/>
      <c r="T816" s="256"/>
      <c r="U816" s="256"/>
      <c r="X816" s="255"/>
      <c r="Y816" s="257"/>
      <c r="Z816" s="257"/>
      <c r="AA816" s="257"/>
      <c r="AB816" s="257"/>
      <c r="AC816" s="257"/>
      <c r="AD816" s="257"/>
      <c r="AE816" s="192"/>
    </row>
    <row r="817" spans="3:34" x14ac:dyDescent="0.3">
      <c r="C817" s="299"/>
      <c r="D817" s="299"/>
      <c r="E817" s="258"/>
      <c r="G817" s="298"/>
      <c r="L817" s="24"/>
      <c r="Q817" s="192"/>
      <c r="R817" s="255"/>
      <c r="T817" s="256"/>
      <c r="U817" s="256"/>
      <c r="X817" s="255"/>
      <c r="Y817" s="257"/>
      <c r="Z817" s="257"/>
      <c r="AA817" s="257"/>
      <c r="AB817" s="257"/>
      <c r="AC817" s="257"/>
      <c r="AD817" s="257"/>
      <c r="AE817" s="192"/>
    </row>
    <row r="818" spans="3:34" x14ac:dyDescent="0.3">
      <c r="C818" s="299"/>
      <c r="D818" s="299"/>
      <c r="E818" s="258"/>
      <c r="G818" s="298"/>
      <c r="L818" s="24"/>
      <c r="Q818" s="192"/>
      <c r="R818" s="255"/>
      <c r="T818" s="256"/>
      <c r="U818" s="256"/>
      <c r="X818" s="255"/>
      <c r="Y818" s="257"/>
      <c r="Z818" s="257"/>
      <c r="AA818" s="257"/>
      <c r="AB818" s="257"/>
      <c r="AC818" s="257"/>
      <c r="AD818" s="257"/>
      <c r="AE818" s="192"/>
    </row>
    <row r="819" spans="3:34" x14ac:dyDescent="0.3">
      <c r="C819" s="299"/>
      <c r="D819" s="299"/>
      <c r="E819" s="258"/>
      <c r="G819" s="298"/>
      <c r="L819" s="24"/>
      <c r="Q819" s="192"/>
      <c r="R819" s="255"/>
      <c r="T819" s="256"/>
      <c r="U819" s="256"/>
      <c r="X819" s="255"/>
      <c r="Y819" s="257"/>
      <c r="Z819" s="257"/>
      <c r="AA819" s="257"/>
      <c r="AB819" s="257"/>
      <c r="AC819" s="257"/>
      <c r="AD819" s="257"/>
      <c r="AE819" s="192"/>
    </row>
    <row r="820" spans="3:34" x14ac:dyDescent="0.3">
      <c r="C820" s="299"/>
      <c r="D820" s="299"/>
      <c r="E820" s="258"/>
      <c r="G820" s="298"/>
      <c r="L820" s="24"/>
      <c r="Q820" s="192"/>
      <c r="R820" s="255"/>
      <c r="T820" s="256"/>
      <c r="U820" s="256"/>
      <c r="X820" s="255"/>
      <c r="Y820" s="257"/>
      <c r="Z820" s="257"/>
      <c r="AA820" s="257"/>
      <c r="AB820" s="257"/>
      <c r="AC820" s="257"/>
      <c r="AD820" s="257"/>
      <c r="AE820" s="192"/>
    </row>
    <row r="821" spans="3:34" x14ac:dyDescent="0.3">
      <c r="C821" s="299"/>
      <c r="D821" s="299"/>
      <c r="E821" s="258"/>
      <c r="G821" s="298"/>
      <c r="L821" s="24"/>
      <c r="Q821" s="192"/>
      <c r="R821" s="255"/>
      <c r="T821" s="256"/>
      <c r="U821" s="256"/>
      <c r="X821" s="255"/>
      <c r="Y821" s="257"/>
      <c r="Z821" s="257"/>
      <c r="AA821" s="257"/>
      <c r="AB821" s="257"/>
      <c r="AC821" s="257"/>
      <c r="AD821" s="257"/>
      <c r="AE821" s="192"/>
    </row>
    <row r="822" spans="3:34" x14ac:dyDescent="0.3">
      <c r="C822" s="299"/>
      <c r="D822" s="299"/>
      <c r="E822" s="258"/>
      <c r="G822" s="298"/>
      <c r="L822" s="24"/>
      <c r="Q822" s="192"/>
      <c r="R822" s="255"/>
      <c r="T822" s="256"/>
      <c r="U822" s="256"/>
      <c r="X822" s="255"/>
      <c r="Y822" s="257"/>
      <c r="Z822" s="257"/>
      <c r="AA822" s="257"/>
      <c r="AB822" s="257"/>
      <c r="AC822" s="257"/>
      <c r="AD822" s="257"/>
      <c r="AE822" s="192"/>
    </row>
    <row r="823" spans="3:34" x14ac:dyDescent="0.3">
      <c r="C823" s="299"/>
      <c r="D823" s="299"/>
      <c r="E823" s="258"/>
      <c r="G823" s="298"/>
      <c r="L823" s="24"/>
      <c r="Q823" s="192"/>
      <c r="R823" s="255"/>
      <c r="S823" s="255"/>
      <c r="T823" s="256"/>
      <c r="U823" s="256"/>
      <c r="V823" s="256"/>
      <c r="W823" s="255"/>
      <c r="X823" s="255"/>
      <c r="Y823" s="257"/>
      <c r="Z823" s="257"/>
      <c r="AA823" s="257"/>
      <c r="AB823" s="257"/>
      <c r="AC823" s="257"/>
      <c r="AD823" s="257"/>
      <c r="AE823" s="192"/>
      <c r="AF823" s="192"/>
      <c r="AG823" s="192"/>
      <c r="AH823" s="192"/>
    </row>
    <row r="824" spans="3:34" x14ac:dyDescent="0.3">
      <c r="C824" s="299"/>
      <c r="D824" s="299"/>
      <c r="E824" s="258"/>
      <c r="G824" s="298"/>
      <c r="L824" s="24"/>
      <c r="Q824" s="192"/>
      <c r="R824" s="255"/>
      <c r="S824" s="255"/>
      <c r="T824" s="256"/>
      <c r="U824" s="256"/>
      <c r="V824" s="256"/>
      <c r="W824" s="255"/>
      <c r="X824" s="255"/>
      <c r="Y824" s="257"/>
      <c r="Z824" s="257"/>
      <c r="AA824" s="257"/>
      <c r="AB824" s="257"/>
      <c r="AC824" s="257"/>
      <c r="AD824" s="257"/>
      <c r="AE824" s="192"/>
      <c r="AF824" s="192"/>
      <c r="AG824" s="192"/>
      <c r="AH824" s="192"/>
    </row>
    <row r="825" spans="3:34" x14ac:dyDescent="0.3">
      <c r="C825" s="299"/>
      <c r="D825" s="299"/>
      <c r="E825" s="258"/>
      <c r="G825" s="298"/>
      <c r="L825" s="24"/>
      <c r="Q825" s="192"/>
      <c r="R825" s="255"/>
      <c r="S825" s="255"/>
      <c r="T825" s="256"/>
      <c r="U825" s="256"/>
      <c r="V825" s="256"/>
      <c r="W825" s="255"/>
      <c r="X825" s="255"/>
      <c r="Y825" s="257"/>
      <c r="Z825" s="257"/>
      <c r="AA825" s="257"/>
      <c r="AB825" s="257"/>
      <c r="AC825" s="257"/>
      <c r="AD825" s="257"/>
      <c r="AE825" s="192"/>
      <c r="AF825" s="192"/>
      <c r="AG825" s="192"/>
      <c r="AH825" s="192"/>
    </row>
    <row r="826" spans="3:34" x14ac:dyDescent="0.3">
      <c r="C826" s="299"/>
      <c r="D826" s="299"/>
      <c r="E826" s="258"/>
      <c r="G826" s="298"/>
      <c r="L826" s="24"/>
      <c r="Q826" s="192"/>
      <c r="R826" s="255"/>
      <c r="T826" s="256"/>
      <c r="U826" s="256"/>
      <c r="X826" s="255"/>
      <c r="Y826" s="257"/>
      <c r="Z826" s="257"/>
      <c r="AA826" s="257"/>
      <c r="AB826" s="257"/>
      <c r="AC826" s="257"/>
      <c r="AD826" s="257"/>
      <c r="AE826" s="192"/>
    </row>
    <row r="827" spans="3:34" x14ac:dyDescent="0.3">
      <c r="C827" s="299"/>
      <c r="D827" s="299"/>
      <c r="E827" s="258"/>
      <c r="G827" s="298"/>
      <c r="L827" s="24"/>
      <c r="Q827" s="192"/>
      <c r="R827" s="255"/>
      <c r="T827" s="256"/>
      <c r="U827" s="256"/>
      <c r="X827" s="255"/>
      <c r="Y827" s="257"/>
      <c r="Z827" s="257"/>
      <c r="AA827" s="257"/>
      <c r="AB827" s="257"/>
      <c r="AC827" s="257"/>
      <c r="AD827" s="257"/>
      <c r="AE827" s="192"/>
    </row>
    <row r="828" spans="3:34" x14ac:dyDescent="0.3">
      <c r="C828" s="299"/>
      <c r="D828" s="299"/>
      <c r="E828" s="258"/>
      <c r="G828" s="298"/>
      <c r="L828" s="24"/>
      <c r="Q828" s="192"/>
      <c r="R828" s="255"/>
      <c r="T828" s="256"/>
      <c r="U828" s="256"/>
      <c r="X828" s="255"/>
      <c r="Y828" s="257"/>
      <c r="Z828" s="257"/>
      <c r="AA828" s="257"/>
      <c r="AB828" s="257"/>
      <c r="AC828" s="257"/>
      <c r="AD828" s="257"/>
      <c r="AE828" s="192"/>
    </row>
    <row r="829" spans="3:34" x14ac:dyDescent="0.3">
      <c r="C829" s="299"/>
      <c r="D829" s="299"/>
      <c r="E829" s="258"/>
      <c r="G829" s="298"/>
      <c r="L829" s="24"/>
      <c r="Q829" s="192"/>
      <c r="R829" s="255"/>
      <c r="T829" s="256"/>
      <c r="U829" s="256"/>
      <c r="X829" s="255"/>
      <c r="Y829" s="257"/>
      <c r="Z829" s="257"/>
      <c r="AA829" s="257"/>
      <c r="AB829" s="257"/>
      <c r="AC829" s="257"/>
      <c r="AD829" s="257"/>
      <c r="AE829" s="192"/>
    </row>
    <row r="830" spans="3:34" x14ac:dyDescent="0.3">
      <c r="C830" s="299"/>
      <c r="D830" s="299"/>
      <c r="E830" s="258"/>
      <c r="G830" s="298"/>
      <c r="L830" s="24"/>
      <c r="Q830" s="192"/>
      <c r="R830" s="255"/>
      <c r="T830" s="256"/>
      <c r="U830" s="256"/>
      <c r="X830" s="255"/>
      <c r="Y830" s="257"/>
      <c r="Z830" s="257"/>
      <c r="AA830" s="257"/>
      <c r="AB830" s="257"/>
      <c r="AC830" s="257"/>
      <c r="AD830" s="257"/>
      <c r="AE830" s="192"/>
    </row>
    <row r="831" spans="3:34" x14ac:dyDescent="0.3">
      <c r="C831" s="299"/>
      <c r="D831" s="299"/>
      <c r="E831" s="258"/>
      <c r="G831" s="298"/>
      <c r="L831" s="24"/>
      <c r="Q831" s="192"/>
      <c r="R831" s="255"/>
      <c r="T831" s="256"/>
      <c r="U831" s="256"/>
      <c r="X831" s="255"/>
      <c r="Y831" s="257"/>
      <c r="Z831" s="257"/>
      <c r="AA831" s="257"/>
      <c r="AB831" s="257"/>
      <c r="AC831" s="257"/>
      <c r="AD831" s="257"/>
      <c r="AE831" s="192"/>
    </row>
    <row r="832" spans="3:34" x14ac:dyDescent="0.3">
      <c r="C832" s="299"/>
      <c r="D832" s="299"/>
      <c r="E832" s="258"/>
      <c r="G832" s="298"/>
      <c r="L832" s="24"/>
      <c r="Q832" s="192"/>
      <c r="R832" s="255"/>
      <c r="T832" s="256"/>
      <c r="U832" s="256"/>
      <c r="X832" s="255"/>
      <c r="Y832" s="257"/>
      <c r="Z832" s="257"/>
      <c r="AA832" s="257"/>
      <c r="AB832" s="257"/>
      <c r="AC832" s="257"/>
      <c r="AD832" s="257"/>
      <c r="AE832" s="192"/>
    </row>
    <row r="833" spans="3:34" x14ac:dyDescent="0.3">
      <c r="C833" s="299"/>
      <c r="D833" s="299"/>
      <c r="E833" s="258"/>
      <c r="G833" s="298"/>
      <c r="L833" s="24"/>
      <c r="Q833" s="192"/>
      <c r="R833" s="255"/>
      <c r="T833" s="256"/>
      <c r="U833" s="256"/>
      <c r="X833" s="255"/>
      <c r="Y833" s="257"/>
      <c r="Z833" s="257"/>
      <c r="AA833" s="257"/>
      <c r="AB833" s="257"/>
      <c r="AC833" s="257"/>
      <c r="AD833" s="257"/>
      <c r="AE833" s="192"/>
    </row>
    <row r="834" spans="3:34" x14ac:dyDescent="0.3">
      <c r="C834" s="299"/>
      <c r="D834" s="299"/>
      <c r="E834" s="258"/>
      <c r="G834" s="298"/>
      <c r="L834" s="24"/>
      <c r="Q834" s="192"/>
      <c r="R834" s="255"/>
      <c r="T834" s="256"/>
      <c r="U834" s="256"/>
      <c r="X834" s="255"/>
      <c r="Y834" s="257"/>
      <c r="Z834" s="257"/>
      <c r="AA834" s="257"/>
      <c r="AB834" s="257"/>
      <c r="AC834" s="257"/>
      <c r="AD834" s="257"/>
      <c r="AE834" s="192"/>
    </row>
    <row r="835" spans="3:34" x14ac:dyDescent="0.3">
      <c r="C835" s="299"/>
      <c r="D835" s="299"/>
      <c r="E835" s="258"/>
      <c r="G835" s="298"/>
      <c r="L835" s="24"/>
      <c r="Q835" s="192"/>
      <c r="R835" s="255"/>
      <c r="T835" s="256"/>
      <c r="U835" s="256"/>
      <c r="X835" s="255"/>
      <c r="Y835" s="257"/>
      <c r="Z835" s="257"/>
      <c r="AA835" s="257"/>
      <c r="AB835" s="257"/>
      <c r="AC835" s="257"/>
      <c r="AD835" s="257"/>
      <c r="AE835" s="192"/>
    </row>
    <row r="836" spans="3:34" x14ac:dyDescent="0.3">
      <c r="C836" s="299"/>
      <c r="D836" s="299"/>
      <c r="E836" s="258"/>
      <c r="G836" s="298"/>
      <c r="L836" s="24"/>
      <c r="Q836" s="192"/>
      <c r="R836" s="255"/>
      <c r="T836" s="256"/>
      <c r="U836" s="256"/>
      <c r="X836" s="255"/>
      <c r="Y836" s="257"/>
      <c r="Z836" s="257"/>
      <c r="AA836" s="257"/>
      <c r="AB836" s="257"/>
      <c r="AC836" s="257"/>
      <c r="AD836" s="257"/>
      <c r="AE836" s="192"/>
    </row>
    <row r="837" spans="3:34" x14ac:dyDescent="0.3">
      <c r="C837" s="299"/>
      <c r="D837" s="299"/>
      <c r="E837" s="258"/>
      <c r="G837" s="298"/>
      <c r="L837" s="24"/>
      <c r="Q837" s="192"/>
      <c r="R837" s="255"/>
      <c r="T837" s="256"/>
      <c r="U837" s="256"/>
      <c r="X837" s="255"/>
      <c r="Y837" s="257"/>
      <c r="Z837" s="257"/>
      <c r="AA837" s="257"/>
      <c r="AB837" s="257"/>
      <c r="AC837" s="257"/>
      <c r="AD837" s="257"/>
      <c r="AE837" s="192"/>
    </row>
    <row r="838" spans="3:34" x14ac:dyDescent="0.3">
      <c r="C838" s="299"/>
      <c r="D838" s="299"/>
      <c r="E838" s="258"/>
      <c r="G838" s="298"/>
      <c r="L838" s="24"/>
      <c r="Q838" s="192"/>
      <c r="R838" s="255"/>
      <c r="T838" s="256"/>
      <c r="U838" s="256"/>
      <c r="X838" s="255"/>
      <c r="Y838" s="257"/>
      <c r="Z838" s="257"/>
      <c r="AA838" s="257"/>
      <c r="AB838" s="257"/>
      <c r="AC838" s="257"/>
      <c r="AD838" s="257"/>
      <c r="AE838" s="192"/>
    </row>
    <row r="839" spans="3:34" x14ac:dyDescent="0.3">
      <c r="C839" s="299"/>
      <c r="D839" s="299"/>
      <c r="E839" s="258"/>
      <c r="G839" s="298"/>
      <c r="L839" s="24"/>
      <c r="Q839" s="192"/>
      <c r="R839" s="255"/>
      <c r="T839" s="256"/>
      <c r="U839" s="256"/>
      <c r="X839" s="255"/>
      <c r="Y839" s="257"/>
      <c r="Z839" s="257"/>
      <c r="AA839" s="257"/>
      <c r="AB839" s="257"/>
      <c r="AC839" s="257"/>
      <c r="AD839" s="257"/>
      <c r="AE839" s="192"/>
    </row>
    <row r="840" spans="3:34" x14ac:dyDescent="0.3">
      <c r="C840" s="299"/>
      <c r="D840" s="299"/>
      <c r="E840" s="258"/>
      <c r="G840" s="298"/>
      <c r="L840" s="24"/>
      <c r="Q840" s="192"/>
      <c r="R840" s="255"/>
      <c r="S840" s="255"/>
      <c r="T840" s="256"/>
      <c r="U840" s="256"/>
      <c r="V840" s="256"/>
      <c r="W840" s="255"/>
      <c r="X840" s="255"/>
      <c r="Y840" s="257"/>
      <c r="Z840" s="257"/>
      <c r="AA840" s="257"/>
      <c r="AB840" s="257"/>
      <c r="AC840" s="257"/>
      <c r="AD840" s="257"/>
      <c r="AE840" s="192"/>
      <c r="AF840" s="192"/>
      <c r="AG840" s="192"/>
      <c r="AH840" s="192"/>
    </row>
    <row r="841" spans="3:34" x14ac:dyDescent="0.3">
      <c r="C841" s="299"/>
      <c r="D841" s="299"/>
      <c r="E841" s="258"/>
      <c r="G841" s="298"/>
      <c r="L841" s="24"/>
      <c r="Q841" s="192"/>
      <c r="R841" s="255"/>
      <c r="S841" s="255"/>
      <c r="T841" s="256"/>
      <c r="U841" s="256"/>
      <c r="V841" s="256"/>
      <c r="W841" s="255"/>
      <c r="X841" s="255"/>
      <c r="Y841" s="257"/>
      <c r="Z841" s="257"/>
      <c r="AA841" s="257"/>
      <c r="AB841" s="257"/>
      <c r="AC841" s="257"/>
      <c r="AD841" s="257"/>
      <c r="AE841" s="192"/>
      <c r="AF841" s="192"/>
      <c r="AG841" s="192"/>
      <c r="AH841" s="192"/>
    </row>
    <row r="842" spans="3:34" x14ac:dyDescent="0.3">
      <c r="C842" s="299"/>
      <c r="D842" s="299"/>
      <c r="E842" s="258"/>
      <c r="G842" s="298"/>
      <c r="L842" s="24"/>
      <c r="Q842" s="192"/>
      <c r="R842" s="255"/>
      <c r="S842" s="255"/>
      <c r="T842" s="256"/>
      <c r="U842" s="256"/>
      <c r="V842" s="256"/>
      <c r="W842" s="255"/>
      <c r="X842" s="255"/>
      <c r="Y842" s="257"/>
      <c r="Z842" s="257"/>
      <c r="AA842" s="257"/>
      <c r="AB842" s="257"/>
      <c r="AC842" s="257"/>
      <c r="AD842" s="257"/>
      <c r="AE842" s="192"/>
      <c r="AF842" s="192"/>
      <c r="AG842" s="192"/>
      <c r="AH842" s="192"/>
    </row>
    <row r="843" spans="3:34" x14ac:dyDescent="0.3">
      <c r="C843" s="299"/>
      <c r="D843" s="299"/>
      <c r="E843" s="258"/>
      <c r="G843" s="298"/>
      <c r="L843" s="24"/>
      <c r="Q843" s="192"/>
      <c r="R843" s="255"/>
      <c r="T843" s="256"/>
      <c r="U843" s="256"/>
      <c r="X843" s="255"/>
      <c r="Y843" s="257"/>
      <c r="Z843" s="257"/>
      <c r="AA843" s="257"/>
      <c r="AB843" s="257"/>
      <c r="AC843" s="257"/>
      <c r="AD843" s="257"/>
      <c r="AE843" s="192"/>
    </row>
    <row r="844" spans="3:34" x14ac:dyDescent="0.3">
      <c r="C844" s="299"/>
      <c r="D844" s="299"/>
      <c r="E844" s="258"/>
      <c r="G844" s="298"/>
      <c r="L844" s="24"/>
      <c r="Q844" s="192"/>
      <c r="R844" s="255"/>
      <c r="T844" s="256"/>
      <c r="U844" s="256"/>
      <c r="X844" s="255"/>
      <c r="Y844" s="257"/>
      <c r="Z844" s="257"/>
      <c r="AA844" s="257"/>
      <c r="AB844" s="257"/>
      <c r="AC844" s="257"/>
      <c r="AD844" s="257"/>
      <c r="AE844" s="192"/>
    </row>
    <row r="845" spans="3:34" x14ac:dyDescent="0.3">
      <c r="C845" s="299"/>
      <c r="D845" s="299"/>
      <c r="E845" s="258"/>
      <c r="G845" s="298"/>
      <c r="L845" s="24"/>
      <c r="Q845" s="192"/>
      <c r="R845" s="255"/>
      <c r="T845" s="256"/>
      <c r="U845" s="256"/>
      <c r="X845" s="255"/>
      <c r="Y845" s="257"/>
      <c r="Z845" s="257"/>
      <c r="AA845" s="257"/>
      <c r="AB845" s="257"/>
      <c r="AC845" s="257"/>
      <c r="AD845" s="257"/>
      <c r="AE845" s="192"/>
    </row>
    <row r="846" spans="3:34" x14ac:dyDescent="0.3">
      <c r="C846" s="299"/>
      <c r="D846" s="299"/>
      <c r="E846" s="258"/>
      <c r="G846" s="298"/>
      <c r="L846" s="24"/>
      <c r="Q846" s="192"/>
      <c r="R846" s="255"/>
      <c r="T846" s="256"/>
      <c r="U846" s="256"/>
      <c r="X846" s="255"/>
      <c r="Y846" s="257"/>
      <c r="Z846" s="257"/>
      <c r="AA846" s="257"/>
      <c r="AB846" s="257"/>
      <c r="AC846" s="257"/>
      <c r="AD846" s="257"/>
      <c r="AE846" s="192"/>
    </row>
    <row r="847" spans="3:34" x14ac:dyDescent="0.3">
      <c r="C847" s="299"/>
      <c r="D847" s="299"/>
      <c r="E847" s="258"/>
      <c r="G847" s="298"/>
      <c r="L847" s="24"/>
      <c r="Q847" s="192"/>
      <c r="R847" s="255"/>
      <c r="T847" s="256"/>
      <c r="U847" s="256"/>
      <c r="X847" s="255"/>
      <c r="Y847" s="257"/>
      <c r="Z847" s="257"/>
      <c r="AA847" s="257"/>
      <c r="AB847" s="257"/>
      <c r="AC847" s="257"/>
      <c r="AD847" s="257"/>
      <c r="AE847" s="192"/>
    </row>
    <row r="848" spans="3:34" x14ac:dyDescent="0.3">
      <c r="C848" s="299"/>
      <c r="D848" s="299"/>
      <c r="E848" s="258"/>
      <c r="G848" s="298"/>
      <c r="L848" s="24"/>
      <c r="Q848" s="192"/>
      <c r="R848" s="255"/>
      <c r="T848" s="256"/>
      <c r="U848" s="256"/>
      <c r="X848" s="255"/>
      <c r="Y848" s="257"/>
      <c r="Z848" s="257"/>
      <c r="AA848" s="257"/>
      <c r="AB848" s="257"/>
      <c r="AC848" s="257"/>
      <c r="AD848" s="257"/>
      <c r="AE848" s="192"/>
    </row>
    <row r="849" spans="3:34" x14ac:dyDescent="0.3">
      <c r="C849" s="299"/>
      <c r="D849" s="299"/>
      <c r="E849" s="258"/>
      <c r="G849" s="298"/>
      <c r="L849" s="24"/>
      <c r="Q849" s="192"/>
      <c r="R849" s="255"/>
      <c r="T849" s="256"/>
      <c r="U849" s="256"/>
      <c r="X849" s="255"/>
      <c r="Y849" s="257"/>
      <c r="Z849" s="257"/>
      <c r="AA849" s="257"/>
      <c r="AB849" s="257"/>
      <c r="AC849" s="257"/>
      <c r="AD849" s="257"/>
      <c r="AE849" s="192"/>
    </row>
    <row r="850" spans="3:34" x14ac:dyDescent="0.3">
      <c r="C850" s="299"/>
      <c r="D850" s="299"/>
      <c r="E850" s="258"/>
      <c r="G850" s="298"/>
      <c r="L850" s="24"/>
      <c r="Q850" s="192"/>
      <c r="R850" s="255"/>
      <c r="T850" s="256"/>
      <c r="U850" s="256"/>
      <c r="X850" s="255"/>
      <c r="Y850" s="257"/>
      <c r="Z850" s="257"/>
      <c r="AA850" s="257"/>
      <c r="AB850" s="257"/>
      <c r="AC850" s="257"/>
      <c r="AD850" s="257"/>
      <c r="AE850" s="192"/>
    </row>
    <row r="851" spans="3:34" x14ac:dyDescent="0.3">
      <c r="C851" s="299"/>
      <c r="D851" s="299"/>
      <c r="E851" s="258"/>
      <c r="G851" s="298"/>
      <c r="L851" s="24"/>
      <c r="Q851" s="192"/>
      <c r="R851" s="255"/>
      <c r="T851" s="256"/>
      <c r="U851" s="256"/>
      <c r="X851" s="255"/>
      <c r="Y851" s="257"/>
      <c r="Z851" s="257"/>
      <c r="AA851" s="257"/>
      <c r="AB851" s="257"/>
      <c r="AC851" s="257"/>
      <c r="AD851" s="257"/>
      <c r="AE851" s="192"/>
    </row>
    <row r="852" spans="3:34" x14ac:dyDescent="0.3">
      <c r="C852" s="299"/>
      <c r="D852" s="299"/>
      <c r="E852" s="258"/>
      <c r="G852" s="298"/>
      <c r="L852" s="24"/>
      <c r="Q852" s="192"/>
      <c r="R852" s="255"/>
      <c r="T852" s="256"/>
      <c r="U852" s="256"/>
      <c r="X852" s="255"/>
      <c r="Y852" s="257"/>
      <c r="Z852" s="257"/>
      <c r="AA852" s="257"/>
      <c r="AB852" s="257"/>
      <c r="AC852" s="257"/>
      <c r="AD852" s="257"/>
      <c r="AE852" s="192"/>
    </row>
    <row r="853" spans="3:34" x14ac:dyDescent="0.3">
      <c r="C853" s="299"/>
      <c r="D853" s="299"/>
      <c r="E853" s="258"/>
      <c r="G853" s="298"/>
      <c r="L853" s="24"/>
      <c r="Q853" s="192"/>
      <c r="R853" s="255"/>
      <c r="T853" s="256"/>
      <c r="U853" s="256"/>
      <c r="X853" s="255"/>
      <c r="Y853" s="257"/>
      <c r="Z853" s="257"/>
      <c r="AA853" s="257"/>
      <c r="AB853" s="257"/>
      <c r="AC853" s="257"/>
      <c r="AD853" s="257"/>
      <c r="AE853" s="192"/>
    </row>
    <row r="854" spans="3:34" x14ac:dyDescent="0.3">
      <c r="C854" s="299"/>
      <c r="D854" s="299"/>
      <c r="E854" s="258"/>
      <c r="G854" s="298"/>
      <c r="L854" s="24"/>
      <c r="Q854" s="192"/>
      <c r="R854" s="255"/>
      <c r="T854" s="256"/>
      <c r="U854" s="256"/>
      <c r="X854" s="255"/>
      <c r="Y854" s="257"/>
      <c r="Z854" s="257"/>
      <c r="AA854" s="257"/>
      <c r="AB854" s="257"/>
      <c r="AC854" s="257"/>
      <c r="AD854" s="257"/>
      <c r="AE854" s="192"/>
    </row>
    <row r="855" spans="3:34" x14ac:dyDescent="0.3">
      <c r="C855" s="299"/>
      <c r="D855" s="299"/>
      <c r="E855" s="258"/>
      <c r="G855" s="298"/>
      <c r="L855" s="24"/>
      <c r="Q855" s="192"/>
      <c r="R855" s="255"/>
      <c r="T855" s="256"/>
      <c r="U855" s="256"/>
      <c r="X855" s="255"/>
      <c r="Y855" s="257"/>
      <c r="Z855" s="257"/>
      <c r="AA855" s="257"/>
      <c r="AB855" s="257"/>
      <c r="AC855" s="257"/>
      <c r="AD855" s="257"/>
      <c r="AE855" s="192"/>
    </row>
    <row r="856" spans="3:34" x14ac:dyDescent="0.3">
      <c r="C856" s="299"/>
      <c r="D856" s="299"/>
      <c r="E856" s="258"/>
      <c r="G856" s="298"/>
      <c r="L856" s="24"/>
      <c r="Q856" s="192"/>
      <c r="R856" s="255"/>
      <c r="T856" s="256"/>
      <c r="U856" s="256"/>
      <c r="X856" s="255"/>
      <c r="Y856" s="257"/>
      <c r="Z856" s="257"/>
      <c r="AA856" s="257"/>
      <c r="AB856" s="257"/>
      <c r="AC856" s="257"/>
      <c r="AD856" s="257"/>
      <c r="AE856" s="192"/>
    </row>
    <row r="857" spans="3:34" x14ac:dyDescent="0.3">
      <c r="C857" s="299"/>
      <c r="D857" s="299"/>
      <c r="E857" s="258"/>
      <c r="G857" s="298"/>
      <c r="L857" s="24"/>
      <c r="Q857" s="192"/>
      <c r="R857" s="255"/>
      <c r="S857" s="255"/>
      <c r="T857" s="256"/>
      <c r="U857" s="256"/>
      <c r="V857" s="256"/>
      <c r="W857" s="255"/>
      <c r="X857" s="255"/>
      <c r="Y857" s="257"/>
      <c r="Z857" s="257"/>
      <c r="AA857" s="257"/>
      <c r="AB857" s="257"/>
      <c r="AC857" s="257"/>
      <c r="AD857" s="257"/>
      <c r="AE857" s="192"/>
      <c r="AF857" s="192"/>
      <c r="AG857" s="192"/>
      <c r="AH857" s="192"/>
    </row>
    <row r="858" spans="3:34" x14ac:dyDescent="0.3">
      <c r="C858" s="299"/>
      <c r="D858" s="299"/>
      <c r="E858" s="258"/>
      <c r="G858" s="298"/>
      <c r="L858" s="24"/>
      <c r="Q858" s="192"/>
      <c r="R858" s="255"/>
      <c r="S858" s="255"/>
      <c r="T858" s="256"/>
      <c r="U858" s="256"/>
      <c r="V858" s="256"/>
      <c r="W858" s="255"/>
      <c r="X858" s="255"/>
      <c r="Y858" s="257"/>
      <c r="Z858" s="257"/>
      <c r="AA858" s="257"/>
      <c r="AB858" s="257"/>
      <c r="AC858" s="257"/>
      <c r="AD858" s="257"/>
      <c r="AE858" s="192"/>
      <c r="AF858" s="192"/>
      <c r="AG858" s="192"/>
      <c r="AH858" s="192"/>
    </row>
    <row r="859" spans="3:34" x14ac:dyDescent="0.3">
      <c r="C859" s="299"/>
      <c r="D859" s="299"/>
      <c r="E859" s="258"/>
      <c r="G859" s="298"/>
      <c r="L859" s="24"/>
      <c r="Q859" s="192"/>
      <c r="R859" s="255"/>
      <c r="S859" s="255"/>
      <c r="T859" s="256"/>
      <c r="U859" s="256"/>
      <c r="V859" s="256"/>
      <c r="W859" s="255"/>
      <c r="X859" s="255"/>
      <c r="Y859" s="257"/>
      <c r="Z859" s="257"/>
      <c r="AA859" s="257"/>
      <c r="AB859" s="257"/>
      <c r="AC859" s="257"/>
      <c r="AD859" s="257"/>
      <c r="AE859" s="192"/>
      <c r="AF859" s="192"/>
      <c r="AG859" s="192"/>
      <c r="AH859" s="192"/>
    </row>
    <row r="860" spans="3:34" x14ac:dyDescent="0.3">
      <c r="C860" s="299"/>
      <c r="D860" s="299"/>
      <c r="E860" s="258"/>
      <c r="G860" s="298"/>
      <c r="L860" s="24"/>
      <c r="Q860" s="192"/>
      <c r="R860" s="255"/>
      <c r="T860" s="256"/>
      <c r="U860" s="256"/>
      <c r="X860" s="255"/>
      <c r="Y860" s="257"/>
      <c r="Z860" s="257"/>
      <c r="AA860" s="257"/>
      <c r="AB860" s="257"/>
      <c r="AC860" s="257"/>
      <c r="AD860" s="257"/>
      <c r="AE860" s="192"/>
    </row>
    <row r="861" spans="3:34" x14ac:dyDescent="0.3">
      <c r="C861" s="299"/>
      <c r="D861" s="299"/>
      <c r="E861" s="258"/>
      <c r="G861" s="298"/>
      <c r="L861" s="24"/>
      <c r="Q861" s="192"/>
      <c r="R861" s="255"/>
      <c r="T861" s="256"/>
      <c r="U861" s="256"/>
      <c r="X861" s="255"/>
      <c r="Y861" s="257"/>
      <c r="Z861" s="257"/>
      <c r="AA861" s="257"/>
      <c r="AB861" s="257"/>
      <c r="AC861" s="257"/>
      <c r="AD861" s="257"/>
      <c r="AE861" s="192"/>
    </row>
    <row r="862" spans="3:34" x14ac:dyDescent="0.3">
      <c r="C862" s="299"/>
      <c r="D862" s="299"/>
      <c r="E862" s="258"/>
      <c r="G862" s="298"/>
      <c r="L862" s="24"/>
      <c r="Q862" s="192"/>
      <c r="R862" s="255"/>
      <c r="T862" s="256"/>
      <c r="U862" s="256"/>
      <c r="X862" s="255"/>
      <c r="Y862" s="257"/>
      <c r="Z862" s="257"/>
      <c r="AA862" s="257"/>
      <c r="AB862" s="257"/>
      <c r="AC862" s="257"/>
      <c r="AD862" s="257"/>
      <c r="AE862" s="192"/>
    </row>
    <row r="863" spans="3:34" x14ac:dyDescent="0.3">
      <c r="C863" s="299"/>
      <c r="D863" s="299"/>
      <c r="E863" s="258"/>
      <c r="G863" s="298"/>
      <c r="L863" s="24"/>
      <c r="Q863" s="192"/>
      <c r="R863" s="255"/>
      <c r="T863" s="256"/>
      <c r="U863" s="256"/>
      <c r="X863" s="255"/>
      <c r="Y863" s="257"/>
      <c r="Z863" s="257"/>
      <c r="AA863" s="257"/>
      <c r="AB863" s="257"/>
      <c r="AC863" s="257"/>
      <c r="AD863" s="257"/>
      <c r="AE863" s="192"/>
    </row>
    <row r="864" spans="3:34" x14ac:dyDescent="0.3">
      <c r="C864" s="299"/>
      <c r="D864" s="299"/>
      <c r="E864" s="258"/>
      <c r="G864" s="298"/>
      <c r="L864" s="24"/>
      <c r="Q864" s="192"/>
      <c r="R864" s="255"/>
      <c r="T864" s="256"/>
      <c r="U864" s="256"/>
      <c r="X864" s="255"/>
      <c r="Y864" s="257"/>
      <c r="Z864" s="257"/>
      <c r="AA864" s="257"/>
      <c r="AB864" s="257"/>
      <c r="AC864" s="257"/>
      <c r="AD864" s="257"/>
      <c r="AE864" s="192"/>
    </row>
    <row r="865" spans="3:34" x14ac:dyDescent="0.3">
      <c r="C865" s="299"/>
      <c r="D865" s="299"/>
      <c r="E865" s="258"/>
      <c r="G865" s="298"/>
      <c r="L865" s="24"/>
      <c r="Q865" s="192"/>
      <c r="R865" s="255"/>
      <c r="T865" s="256"/>
      <c r="U865" s="256"/>
      <c r="X865" s="255"/>
      <c r="Y865" s="257"/>
      <c r="Z865" s="257"/>
      <c r="AA865" s="257"/>
      <c r="AB865" s="257"/>
      <c r="AC865" s="257"/>
      <c r="AD865" s="257"/>
      <c r="AE865" s="192"/>
    </row>
    <row r="866" spans="3:34" x14ac:dyDescent="0.3">
      <c r="C866" s="299"/>
      <c r="D866" s="299"/>
      <c r="E866" s="258"/>
      <c r="G866" s="298"/>
      <c r="L866" s="24"/>
      <c r="Q866" s="192"/>
      <c r="R866" s="255"/>
      <c r="T866" s="256"/>
      <c r="U866" s="256"/>
      <c r="X866" s="255"/>
      <c r="Y866" s="257"/>
      <c r="Z866" s="257"/>
      <c r="AA866" s="257"/>
      <c r="AB866" s="257"/>
      <c r="AC866" s="257"/>
      <c r="AD866" s="257"/>
      <c r="AE866" s="192"/>
    </row>
    <row r="867" spans="3:34" x14ac:dyDescent="0.3">
      <c r="C867" s="299"/>
      <c r="D867" s="299"/>
      <c r="E867" s="258"/>
      <c r="G867" s="298"/>
      <c r="L867" s="24"/>
      <c r="Q867" s="192"/>
      <c r="R867" s="255"/>
      <c r="T867" s="256"/>
      <c r="U867" s="256"/>
      <c r="X867" s="255"/>
      <c r="Y867" s="257"/>
      <c r="Z867" s="257"/>
      <c r="AA867" s="257"/>
      <c r="AB867" s="257"/>
      <c r="AC867" s="257"/>
      <c r="AD867" s="257"/>
      <c r="AE867" s="192"/>
    </row>
    <row r="868" spans="3:34" x14ac:dyDescent="0.3">
      <c r="C868" s="299"/>
      <c r="D868" s="299"/>
      <c r="E868" s="258"/>
      <c r="G868" s="298"/>
      <c r="L868" s="24"/>
      <c r="Q868" s="192"/>
      <c r="R868" s="255"/>
      <c r="T868" s="256"/>
      <c r="U868" s="256"/>
      <c r="X868" s="255"/>
      <c r="Y868" s="257"/>
      <c r="Z868" s="257"/>
      <c r="AA868" s="257"/>
      <c r="AB868" s="257"/>
      <c r="AC868" s="257"/>
      <c r="AD868" s="257"/>
      <c r="AE868" s="192"/>
    </row>
    <row r="869" spans="3:34" x14ac:dyDescent="0.3">
      <c r="C869" s="299"/>
      <c r="D869" s="299"/>
      <c r="E869" s="258"/>
      <c r="G869" s="298"/>
      <c r="L869" s="24"/>
      <c r="Q869" s="192"/>
      <c r="R869" s="255"/>
      <c r="T869" s="256"/>
      <c r="U869" s="256"/>
      <c r="X869" s="255"/>
      <c r="Y869" s="257"/>
      <c r="Z869" s="257"/>
      <c r="AA869" s="257"/>
      <c r="AB869" s="257"/>
      <c r="AC869" s="257"/>
      <c r="AD869" s="257"/>
      <c r="AE869" s="192"/>
    </row>
    <row r="870" spans="3:34" x14ac:dyDescent="0.3">
      <c r="C870" s="299"/>
      <c r="D870" s="299"/>
      <c r="E870" s="258"/>
      <c r="G870" s="298"/>
      <c r="L870" s="24"/>
      <c r="Q870" s="192"/>
      <c r="R870" s="255"/>
      <c r="T870" s="256"/>
      <c r="U870" s="256"/>
      <c r="X870" s="255"/>
      <c r="Y870" s="257"/>
      <c r="Z870" s="257"/>
      <c r="AA870" s="257"/>
      <c r="AB870" s="257"/>
      <c r="AC870" s="257"/>
      <c r="AD870" s="257"/>
      <c r="AE870" s="192"/>
    </row>
    <row r="871" spans="3:34" x14ac:dyDescent="0.3">
      <c r="C871" s="299"/>
      <c r="D871" s="299"/>
      <c r="E871" s="258"/>
      <c r="G871" s="298"/>
      <c r="L871" s="24"/>
      <c r="Q871" s="192"/>
      <c r="R871" s="255"/>
      <c r="T871" s="256"/>
      <c r="U871" s="256"/>
      <c r="X871" s="255"/>
      <c r="Y871" s="257"/>
      <c r="Z871" s="257"/>
      <c r="AA871" s="257"/>
      <c r="AB871" s="257"/>
      <c r="AC871" s="257"/>
      <c r="AD871" s="257"/>
      <c r="AE871" s="192"/>
    </row>
    <row r="872" spans="3:34" x14ac:dyDescent="0.3">
      <c r="C872" s="299"/>
      <c r="D872" s="299"/>
      <c r="E872" s="258"/>
      <c r="G872" s="298"/>
      <c r="L872" s="24"/>
      <c r="Q872" s="192"/>
      <c r="R872" s="255"/>
      <c r="T872" s="256"/>
      <c r="U872" s="256"/>
      <c r="X872" s="255"/>
      <c r="Y872" s="257"/>
      <c r="Z872" s="257"/>
      <c r="AA872" s="257"/>
      <c r="AB872" s="257"/>
      <c r="AC872" s="257"/>
      <c r="AD872" s="257"/>
      <c r="AE872" s="192"/>
    </row>
    <row r="873" spans="3:34" x14ac:dyDescent="0.3">
      <c r="C873" s="299"/>
      <c r="D873" s="299"/>
      <c r="E873" s="258"/>
      <c r="G873" s="298"/>
      <c r="L873" s="24"/>
      <c r="Q873" s="192"/>
      <c r="R873" s="255"/>
      <c r="T873" s="256"/>
      <c r="U873" s="256"/>
      <c r="X873" s="255"/>
      <c r="Y873" s="257"/>
      <c r="Z873" s="257"/>
      <c r="AA873" s="257"/>
      <c r="AB873" s="257"/>
      <c r="AC873" s="257"/>
      <c r="AD873" s="257"/>
      <c r="AE873" s="192"/>
    </row>
    <row r="874" spans="3:34" x14ac:dyDescent="0.3">
      <c r="C874" s="299"/>
      <c r="D874" s="299"/>
      <c r="E874" s="258"/>
      <c r="G874" s="298"/>
      <c r="L874" s="24"/>
      <c r="Q874" s="192"/>
      <c r="R874" s="255"/>
      <c r="S874" s="255"/>
      <c r="T874" s="256"/>
      <c r="U874" s="256"/>
      <c r="V874" s="256"/>
      <c r="W874" s="255"/>
      <c r="X874" s="255"/>
      <c r="Y874" s="257"/>
      <c r="Z874" s="257"/>
      <c r="AA874" s="257"/>
      <c r="AB874" s="257"/>
      <c r="AC874" s="257"/>
      <c r="AD874" s="257"/>
      <c r="AE874" s="192"/>
      <c r="AF874" s="192"/>
      <c r="AG874" s="192"/>
      <c r="AH874" s="192"/>
    </row>
    <row r="875" spans="3:34" x14ac:dyDescent="0.3">
      <c r="C875" s="299"/>
      <c r="D875" s="299"/>
      <c r="E875" s="258"/>
      <c r="G875" s="298"/>
      <c r="L875" s="24"/>
      <c r="Q875" s="192"/>
      <c r="R875" s="255"/>
      <c r="S875" s="255"/>
      <c r="T875" s="256"/>
      <c r="U875" s="256"/>
      <c r="V875" s="256"/>
      <c r="W875" s="255"/>
      <c r="X875" s="255"/>
      <c r="Y875" s="257"/>
      <c r="Z875" s="257"/>
      <c r="AA875" s="257"/>
      <c r="AB875" s="257"/>
      <c r="AC875" s="257"/>
      <c r="AD875" s="257"/>
      <c r="AE875" s="192"/>
      <c r="AF875" s="192"/>
      <c r="AG875" s="192"/>
      <c r="AH875" s="192"/>
    </row>
    <row r="876" spans="3:34" x14ac:dyDescent="0.3">
      <c r="C876" s="299"/>
      <c r="D876" s="299"/>
      <c r="E876" s="258"/>
      <c r="G876" s="298"/>
      <c r="L876" s="24"/>
      <c r="Q876" s="192"/>
      <c r="R876" s="255"/>
      <c r="S876" s="255"/>
      <c r="T876" s="256"/>
      <c r="U876" s="256"/>
      <c r="V876" s="256"/>
      <c r="W876" s="255"/>
      <c r="X876" s="255"/>
      <c r="Y876" s="257"/>
      <c r="Z876" s="257"/>
      <c r="AA876" s="257"/>
      <c r="AB876" s="257"/>
      <c r="AC876" s="257"/>
      <c r="AD876" s="257"/>
      <c r="AE876" s="192"/>
      <c r="AF876" s="192"/>
      <c r="AG876" s="192"/>
      <c r="AH876" s="192"/>
    </row>
    <row r="877" spans="3:34" x14ac:dyDescent="0.3">
      <c r="C877" s="299"/>
      <c r="D877" s="299"/>
      <c r="E877" s="258"/>
      <c r="G877" s="298"/>
      <c r="L877" s="24"/>
      <c r="Q877" s="192"/>
      <c r="R877" s="255"/>
      <c r="T877" s="256"/>
      <c r="U877" s="256"/>
      <c r="X877" s="255"/>
      <c r="Y877" s="257"/>
      <c r="Z877" s="257"/>
      <c r="AA877" s="257"/>
      <c r="AB877" s="257"/>
      <c r="AC877" s="257"/>
      <c r="AD877" s="257"/>
      <c r="AE877" s="192"/>
    </row>
    <row r="878" spans="3:34" x14ac:dyDescent="0.3">
      <c r="C878" s="299"/>
      <c r="D878" s="299"/>
      <c r="E878" s="258"/>
      <c r="G878" s="298"/>
      <c r="L878" s="24"/>
      <c r="Q878" s="192"/>
      <c r="R878" s="255"/>
      <c r="T878" s="256"/>
      <c r="U878" s="256"/>
      <c r="X878" s="255"/>
      <c r="Y878" s="257"/>
      <c r="Z878" s="257"/>
      <c r="AA878" s="257"/>
      <c r="AB878" s="257"/>
      <c r="AC878" s="257"/>
      <c r="AD878" s="257"/>
      <c r="AE878" s="192"/>
    </row>
    <row r="879" spans="3:34" x14ac:dyDescent="0.3">
      <c r="C879" s="299"/>
      <c r="D879" s="299"/>
      <c r="E879" s="258"/>
      <c r="G879" s="298"/>
      <c r="L879" s="24"/>
      <c r="Q879" s="192"/>
      <c r="R879" s="255"/>
      <c r="T879" s="256"/>
      <c r="U879" s="256"/>
      <c r="X879" s="255"/>
      <c r="Y879" s="257"/>
      <c r="Z879" s="257"/>
      <c r="AA879" s="257"/>
      <c r="AB879" s="257"/>
      <c r="AC879" s="257"/>
      <c r="AD879" s="257"/>
      <c r="AE879" s="192"/>
    </row>
    <row r="880" spans="3:34" x14ac:dyDescent="0.3">
      <c r="C880" s="299"/>
      <c r="D880" s="299"/>
      <c r="E880" s="258"/>
      <c r="G880" s="298"/>
      <c r="L880" s="24"/>
      <c r="Q880" s="192"/>
      <c r="R880" s="255"/>
      <c r="T880" s="256"/>
      <c r="U880" s="256"/>
      <c r="X880" s="255"/>
      <c r="Y880" s="257"/>
      <c r="Z880" s="257"/>
      <c r="AA880" s="257"/>
      <c r="AB880" s="257"/>
      <c r="AC880" s="257"/>
      <c r="AD880" s="257"/>
      <c r="AE880" s="192"/>
    </row>
    <row r="881" spans="3:34" x14ac:dyDescent="0.3">
      <c r="C881" s="299"/>
      <c r="D881" s="299"/>
      <c r="E881" s="258"/>
      <c r="G881" s="298"/>
      <c r="L881" s="24"/>
      <c r="Q881" s="192"/>
      <c r="R881" s="255"/>
      <c r="T881" s="256"/>
      <c r="U881" s="256"/>
      <c r="X881" s="255"/>
      <c r="Y881" s="257"/>
      <c r="Z881" s="257"/>
      <c r="AA881" s="257"/>
      <c r="AB881" s="257"/>
      <c r="AC881" s="257"/>
      <c r="AD881" s="257"/>
      <c r="AE881" s="192"/>
    </row>
    <row r="882" spans="3:34" x14ac:dyDescent="0.3">
      <c r="C882" s="299"/>
      <c r="D882" s="299"/>
      <c r="E882" s="258"/>
      <c r="G882" s="298"/>
      <c r="L882" s="24"/>
      <c r="Q882" s="192"/>
      <c r="R882" s="255"/>
      <c r="T882" s="256"/>
      <c r="U882" s="256"/>
      <c r="X882" s="255"/>
      <c r="Y882" s="257"/>
      <c r="Z882" s="257"/>
      <c r="AA882" s="257"/>
      <c r="AB882" s="257"/>
      <c r="AC882" s="257"/>
      <c r="AD882" s="257"/>
      <c r="AE882" s="192"/>
    </row>
    <row r="883" spans="3:34" x14ac:dyDescent="0.3">
      <c r="C883" s="299"/>
      <c r="D883" s="299"/>
      <c r="E883" s="258"/>
      <c r="G883" s="298"/>
      <c r="L883" s="24"/>
      <c r="Q883" s="192"/>
      <c r="R883" s="255"/>
      <c r="T883" s="256"/>
      <c r="U883" s="256"/>
      <c r="X883" s="255"/>
      <c r="Y883" s="257"/>
      <c r="Z883" s="257"/>
      <c r="AA883" s="257"/>
      <c r="AB883" s="257"/>
      <c r="AC883" s="257"/>
      <c r="AD883" s="257"/>
      <c r="AE883" s="192"/>
    </row>
    <row r="884" spans="3:34" x14ac:dyDescent="0.3">
      <c r="C884" s="299"/>
      <c r="D884" s="299"/>
      <c r="E884" s="258"/>
      <c r="G884" s="298"/>
      <c r="L884" s="24"/>
      <c r="Q884" s="192"/>
      <c r="R884" s="255"/>
      <c r="T884" s="256"/>
      <c r="U884" s="256"/>
      <c r="X884" s="255"/>
      <c r="Y884" s="257"/>
      <c r="Z884" s="257"/>
      <c r="AA884" s="257"/>
      <c r="AB884" s="257"/>
      <c r="AC884" s="257"/>
      <c r="AD884" s="257"/>
      <c r="AE884" s="192"/>
    </row>
    <row r="885" spans="3:34" x14ac:dyDescent="0.3">
      <c r="C885" s="299"/>
      <c r="D885" s="299"/>
      <c r="E885" s="258"/>
      <c r="G885" s="298"/>
      <c r="L885" s="24"/>
      <c r="Q885" s="192"/>
      <c r="R885" s="255"/>
      <c r="T885" s="256"/>
      <c r="U885" s="256"/>
      <c r="X885" s="255"/>
      <c r="Y885" s="257"/>
      <c r="Z885" s="257"/>
      <c r="AA885" s="257"/>
      <c r="AB885" s="257"/>
      <c r="AC885" s="257"/>
      <c r="AD885" s="257"/>
      <c r="AE885" s="192"/>
    </row>
    <row r="886" spans="3:34" x14ac:dyDescent="0.3">
      <c r="C886" s="299"/>
      <c r="D886" s="299"/>
      <c r="E886" s="258"/>
      <c r="G886" s="298"/>
      <c r="L886" s="24"/>
      <c r="Q886" s="192"/>
      <c r="R886" s="255"/>
      <c r="T886" s="256"/>
      <c r="U886" s="256"/>
      <c r="X886" s="255"/>
      <c r="Y886" s="257"/>
      <c r="Z886" s="257"/>
      <c r="AA886" s="257"/>
      <c r="AB886" s="257"/>
      <c r="AC886" s="257"/>
      <c r="AD886" s="257"/>
      <c r="AE886" s="192"/>
    </row>
    <row r="887" spans="3:34" x14ac:dyDescent="0.3">
      <c r="C887" s="299"/>
      <c r="D887" s="299"/>
      <c r="E887" s="258"/>
      <c r="G887" s="298"/>
      <c r="L887" s="24"/>
      <c r="Q887" s="192"/>
      <c r="R887" s="255"/>
      <c r="T887" s="256"/>
      <c r="U887" s="256"/>
      <c r="X887" s="255"/>
      <c r="Y887" s="257"/>
      <c r="Z887" s="257"/>
      <c r="AA887" s="257"/>
      <c r="AB887" s="257"/>
      <c r="AC887" s="257"/>
      <c r="AD887" s="257"/>
      <c r="AE887" s="192"/>
    </row>
    <row r="888" spans="3:34" x14ac:dyDescent="0.3">
      <c r="C888" s="299"/>
      <c r="D888" s="299"/>
      <c r="E888" s="258"/>
      <c r="G888" s="298"/>
      <c r="L888" s="24"/>
      <c r="Q888" s="192"/>
      <c r="R888" s="255"/>
      <c r="T888" s="256"/>
      <c r="U888" s="256"/>
      <c r="X888" s="255"/>
      <c r="Y888" s="257"/>
      <c r="Z888" s="257"/>
      <c r="AA888" s="257"/>
      <c r="AB888" s="257"/>
      <c r="AC888" s="257"/>
      <c r="AD888" s="257"/>
      <c r="AE888" s="192"/>
    </row>
    <row r="889" spans="3:34" x14ac:dyDescent="0.3">
      <c r="C889" s="299"/>
      <c r="D889" s="299"/>
      <c r="E889" s="258"/>
      <c r="G889" s="298"/>
      <c r="L889" s="24"/>
      <c r="Q889" s="192"/>
      <c r="R889" s="255"/>
      <c r="T889" s="256"/>
      <c r="U889" s="256"/>
      <c r="X889" s="255"/>
      <c r="Y889" s="257"/>
      <c r="Z889" s="257"/>
      <c r="AA889" s="257"/>
      <c r="AB889" s="257"/>
      <c r="AC889" s="257"/>
      <c r="AD889" s="257"/>
      <c r="AE889" s="192"/>
    </row>
    <row r="890" spans="3:34" x14ac:dyDescent="0.3">
      <c r="C890" s="299"/>
      <c r="D890" s="299"/>
      <c r="E890" s="258"/>
      <c r="G890" s="298"/>
      <c r="L890" s="24"/>
      <c r="Q890" s="192"/>
      <c r="R890" s="255"/>
      <c r="T890" s="256"/>
      <c r="U890" s="256"/>
      <c r="X890" s="255"/>
      <c r="Y890" s="257"/>
      <c r="Z890" s="257"/>
      <c r="AA890" s="257"/>
      <c r="AB890" s="257"/>
      <c r="AC890" s="257"/>
      <c r="AD890" s="257"/>
      <c r="AE890" s="192"/>
    </row>
    <row r="891" spans="3:34" x14ac:dyDescent="0.3">
      <c r="C891" s="299"/>
      <c r="D891" s="299"/>
      <c r="E891" s="258"/>
      <c r="G891" s="298"/>
      <c r="L891" s="24"/>
      <c r="Q891" s="192"/>
      <c r="R891" s="255"/>
      <c r="S891" s="255"/>
      <c r="T891" s="256"/>
      <c r="U891" s="256"/>
      <c r="V891" s="256"/>
      <c r="W891" s="255"/>
      <c r="X891" s="255"/>
      <c r="Y891" s="257"/>
      <c r="Z891" s="257"/>
      <c r="AA891" s="257"/>
      <c r="AB891" s="257"/>
      <c r="AC891" s="257"/>
      <c r="AD891" s="257"/>
      <c r="AE891" s="192"/>
      <c r="AF891" s="192"/>
      <c r="AG891" s="192"/>
      <c r="AH891" s="192"/>
    </row>
    <row r="892" spans="3:34" x14ac:dyDescent="0.3">
      <c r="C892" s="299"/>
      <c r="D892" s="299"/>
      <c r="E892" s="258"/>
      <c r="G892" s="298"/>
      <c r="L892" s="24"/>
      <c r="Q892" s="192"/>
      <c r="R892" s="255"/>
      <c r="S892" s="255"/>
      <c r="T892" s="256"/>
      <c r="U892" s="256"/>
      <c r="V892" s="256"/>
      <c r="W892" s="255"/>
      <c r="X892" s="255"/>
      <c r="Y892" s="257"/>
      <c r="Z892" s="257"/>
      <c r="AA892" s="257"/>
      <c r="AB892" s="257"/>
      <c r="AC892" s="257"/>
      <c r="AD892" s="257"/>
      <c r="AE892" s="192"/>
      <c r="AF892" s="192"/>
      <c r="AG892" s="192"/>
      <c r="AH892" s="192"/>
    </row>
    <row r="893" spans="3:34" x14ac:dyDescent="0.3">
      <c r="C893" s="299"/>
      <c r="D893" s="299"/>
      <c r="E893" s="258"/>
      <c r="G893" s="298"/>
      <c r="L893" s="24"/>
      <c r="Q893" s="192"/>
      <c r="R893" s="255"/>
      <c r="S893" s="255"/>
      <c r="T893" s="256"/>
      <c r="U893" s="256"/>
      <c r="V893" s="256"/>
      <c r="W893" s="255"/>
      <c r="X893" s="255"/>
      <c r="Y893" s="257"/>
      <c r="Z893" s="257"/>
      <c r="AA893" s="257"/>
      <c r="AB893" s="257"/>
      <c r="AC893" s="257"/>
      <c r="AD893" s="257"/>
      <c r="AE893" s="192"/>
      <c r="AF893" s="192"/>
      <c r="AG893" s="192"/>
      <c r="AH893" s="192"/>
    </row>
    <row r="894" spans="3:34" x14ac:dyDescent="0.3">
      <c r="C894" s="299"/>
      <c r="D894" s="299"/>
      <c r="E894" s="258"/>
      <c r="G894" s="298"/>
      <c r="L894" s="24"/>
      <c r="Q894" s="192"/>
      <c r="R894" s="255"/>
      <c r="T894" s="256"/>
      <c r="U894" s="256"/>
      <c r="X894" s="255"/>
      <c r="Y894" s="257"/>
      <c r="Z894" s="257"/>
      <c r="AA894" s="257"/>
      <c r="AB894" s="257"/>
      <c r="AC894" s="257"/>
      <c r="AD894" s="257"/>
      <c r="AE894" s="192"/>
    </row>
    <row r="895" spans="3:34" x14ac:dyDescent="0.3">
      <c r="C895" s="299"/>
      <c r="D895" s="299"/>
      <c r="E895" s="258"/>
      <c r="G895" s="298"/>
      <c r="L895" s="24"/>
      <c r="Q895" s="192"/>
      <c r="R895" s="255"/>
      <c r="T895" s="256"/>
      <c r="U895" s="256"/>
      <c r="X895" s="255"/>
      <c r="Y895" s="257"/>
      <c r="Z895" s="257"/>
      <c r="AA895" s="257"/>
      <c r="AB895" s="257"/>
      <c r="AC895" s="257"/>
      <c r="AD895" s="257"/>
      <c r="AE895" s="192"/>
    </row>
    <row r="896" spans="3:34" x14ac:dyDescent="0.3">
      <c r="C896" s="299"/>
      <c r="D896" s="299"/>
      <c r="E896" s="258"/>
      <c r="G896" s="298"/>
      <c r="L896" s="24"/>
      <c r="Q896" s="192"/>
      <c r="R896" s="255"/>
      <c r="T896" s="256"/>
      <c r="U896" s="256"/>
      <c r="X896" s="255"/>
      <c r="Y896" s="257"/>
      <c r="Z896" s="257"/>
      <c r="AA896" s="257"/>
      <c r="AB896" s="257"/>
      <c r="AC896" s="257"/>
      <c r="AD896" s="257"/>
      <c r="AE896" s="192"/>
    </row>
    <row r="897" spans="3:34" x14ac:dyDescent="0.3">
      <c r="C897" s="299"/>
      <c r="D897" s="299"/>
      <c r="E897" s="258"/>
      <c r="G897" s="298"/>
      <c r="L897" s="24"/>
      <c r="Q897" s="192"/>
      <c r="R897" s="255"/>
      <c r="T897" s="256"/>
      <c r="U897" s="256"/>
      <c r="X897" s="255"/>
      <c r="Y897" s="257"/>
      <c r="Z897" s="257"/>
      <c r="AA897" s="257"/>
      <c r="AB897" s="257"/>
      <c r="AC897" s="257"/>
      <c r="AD897" s="257"/>
      <c r="AE897" s="192"/>
    </row>
    <row r="898" spans="3:34" x14ac:dyDescent="0.3">
      <c r="C898" s="299"/>
      <c r="D898" s="299"/>
      <c r="E898" s="258"/>
      <c r="G898" s="298"/>
      <c r="L898" s="24"/>
      <c r="Q898" s="192"/>
      <c r="R898" s="255"/>
      <c r="T898" s="256"/>
      <c r="U898" s="256"/>
      <c r="X898" s="255"/>
      <c r="Y898" s="257"/>
      <c r="Z898" s="257"/>
      <c r="AA898" s="257"/>
      <c r="AB898" s="257"/>
      <c r="AC898" s="257"/>
      <c r="AD898" s="257"/>
      <c r="AE898" s="192"/>
    </row>
    <row r="899" spans="3:34" x14ac:dyDescent="0.3">
      <c r="C899" s="299"/>
      <c r="D899" s="299"/>
      <c r="E899" s="258"/>
      <c r="G899" s="298"/>
      <c r="L899" s="24"/>
      <c r="Q899" s="192"/>
      <c r="R899" s="255"/>
      <c r="T899" s="256"/>
      <c r="U899" s="256"/>
      <c r="X899" s="255"/>
      <c r="Y899" s="257"/>
      <c r="Z899" s="257"/>
      <c r="AA899" s="257"/>
      <c r="AB899" s="257"/>
      <c r="AC899" s="257"/>
      <c r="AD899" s="257"/>
      <c r="AE899" s="192"/>
    </row>
    <row r="900" spans="3:34" x14ac:dyDescent="0.3">
      <c r="C900" s="299"/>
      <c r="D900" s="299"/>
      <c r="E900" s="258"/>
      <c r="G900" s="298"/>
      <c r="L900" s="24"/>
      <c r="Q900" s="192"/>
      <c r="R900" s="255"/>
      <c r="T900" s="256"/>
      <c r="U900" s="256"/>
      <c r="X900" s="255"/>
      <c r="Y900" s="257"/>
      <c r="Z900" s="257"/>
      <c r="AA900" s="257"/>
      <c r="AB900" s="257"/>
      <c r="AC900" s="257"/>
      <c r="AD900" s="257"/>
      <c r="AE900" s="192"/>
    </row>
    <row r="901" spans="3:34" x14ac:dyDescent="0.3">
      <c r="C901" s="299"/>
      <c r="D901" s="299"/>
      <c r="E901" s="258"/>
      <c r="G901" s="298"/>
      <c r="L901" s="24"/>
      <c r="Q901" s="192"/>
      <c r="R901" s="255"/>
      <c r="T901" s="256"/>
      <c r="U901" s="256"/>
      <c r="X901" s="255"/>
      <c r="Y901" s="257"/>
      <c r="Z901" s="257"/>
      <c r="AA901" s="257"/>
      <c r="AB901" s="257"/>
      <c r="AC901" s="257"/>
      <c r="AD901" s="257"/>
      <c r="AE901" s="192"/>
    </row>
    <row r="902" spans="3:34" x14ac:dyDescent="0.3">
      <c r="C902" s="299"/>
      <c r="D902" s="299"/>
      <c r="E902" s="258"/>
      <c r="G902" s="298"/>
      <c r="L902" s="24"/>
      <c r="Q902" s="192"/>
      <c r="R902" s="255"/>
      <c r="T902" s="256"/>
      <c r="U902" s="256"/>
      <c r="X902" s="255"/>
      <c r="Y902" s="257"/>
      <c r="Z902" s="257"/>
      <c r="AA902" s="257"/>
      <c r="AB902" s="257"/>
      <c r="AC902" s="257"/>
      <c r="AD902" s="257"/>
      <c r="AE902" s="192"/>
    </row>
    <row r="903" spans="3:34" x14ac:dyDescent="0.3">
      <c r="C903" s="299"/>
      <c r="D903" s="299"/>
      <c r="E903" s="258"/>
      <c r="G903" s="298"/>
      <c r="L903" s="24"/>
      <c r="Q903" s="192"/>
      <c r="R903" s="255"/>
      <c r="T903" s="256"/>
      <c r="U903" s="256"/>
      <c r="X903" s="255"/>
      <c r="Y903" s="257"/>
      <c r="Z903" s="257"/>
      <c r="AA903" s="257"/>
      <c r="AB903" s="257"/>
      <c r="AC903" s="257"/>
      <c r="AD903" s="257"/>
      <c r="AE903" s="192"/>
    </row>
    <row r="904" spans="3:34" x14ac:dyDescent="0.3">
      <c r="C904" s="299"/>
      <c r="D904" s="299"/>
      <c r="E904" s="258"/>
      <c r="G904" s="298"/>
      <c r="L904" s="24"/>
      <c r="Q904" s="192"/>
      <c r="R904" s="255"/>
      <c r="T904" s="256"/>
      <c r="U904" s="256"/>
      <c r="X904" s="255"/>
      <c r="Y904" s="257"/>
      <c r="Z904" s="257"/>
      <c r="AA904" s="257"/>
      <c r="AB904" s="257"/>
      <c r="AC904" s="257"/>
      <c r="AD904" s="257"/>
      <c r="AE904" s="192"/>
    </row>
    <row r="905" spans="3:34" x14ac:dyDescent="0.3">
      <c r="C905" s="299"/>
      <c r="D905" s="299"/>
      <c r="E905" s="258"/>
      <c r="G905" s="298"/>
      <c r="L905" s="24"/>
      <c r="Q905" s="192"/>
      <c r="R905" s="255"/>
      <c r="T905" s="256"/>
      <c r="U905" s="256"/>
      <c r="X905" s="255"/>
      <c r="Y905" s="257"/>
      <c r="Z905" s="257"/>
      <c r="AA905" s="257"/>
      <c r="AB905" s="257"/>
      <c r="AC905" s="257"/>
      <c r="AD905" s="257"/>
      <c r="AE905" s="192"/>
    </row>
    <row r="906" spans="3:34" x14ac:dyDescent="0.3">
      <c r="C906" s="299"/>
      <c r="D906" s="299"/>
      <c r="E906" s="258"/>
      <c r="G906" s="298"/>
      <c r="L906" s="24"/>
      <c r="Q906" s="192"/>
      <c r="R906" s="255"/>
      <c r="T906" s="256"/>
      <c r="U906" s="256"/>
      <c r="X906" s="255"/>
      <c r="Y906" s="257"/>
      <c r="Z906" s="257"/>
      <c r="AA906" s="257"/>
      <c r="AB906" s="257"/>
      <c r="AC906" s="257"/>
      <c r="AD906" s="257"/>
      <c r="AE906" s="192"/>
    </row>
    <row r="907" spans="3:34" x14ac:dyDescent="0.3">
      <c r="C907" s="299"/>
      <c r="D907" s="299"/>
      <c r="E907" s="258"/>
      <c r="G907" s="298"/>
      <c r="L907" s="24"/>
      <c r="Q907" s="192"/>
      <c r="R907" s="255"/>
      <c r="T907" s="256"/>
      <c r="U907" s="256"/>
      <c r="X907" s="255"/>
      <c r="Y907" s="257"/>
      <c r="Z907" s="257"/>
      <c r="AA907" s="257"/>
      <c r="AB907" s="257"/>
      <c r="AC907" s="257"/>
      <c r="AD907" s="257"/>
      <c r="AE907" s="192"/>
    </row>
    <row r="908" spans="3:34" x14ac:dyDescent="0.3">
      <c r="C908" s="299"/>
      <c r="D908" s="299"/>
      <c r="E908" s="258"/>
      <c r="G908" s="298"/>
      <c r="L908" s="24"/>
      <c r="Q908" s="192"/>
      <c r="R908" s="255"/>
      <c r="S908" s="255"/>
      <c r="T908" s="256"/>
      <c r="U908" s="256"/>
      <c r="V908" s="256"/>
      <c r="W908" s="255"/>
      <c r="X908" s="255"/>
      <c r="Y908" s="257"/>
      <c r="Z908" s="257"/>
      <c r="AA908" s="257"/>
      <c r="AB908" s="257"/>
      <c r="AC908" s="257"/>
      <c r="AD908" s="257"/>
      <c r="AE908" s="192"/>
      <c r="AF908" s="192"/>
      <c r="AG908" s="192"/>
      <c r="AH908" s="192"/>
    </row>
    <row r="909" spans="3:34" x14ac:dyDescent="0.3">
      <c r="C909" s="299"/>
      <c r="D909" s="299"/>
      <c r="E909" s="258"/>
      <c r="G909" s="298"/>
      <c r="L909" s="24"/>
      <c r="Q909" s="192"/>
      <c r="R909" s="255"/>
      <c r="S909" s="255"/>
      <c r="T909" s="256"/>
      <c r="U909" s="256"/>
      <c r="V909" s="256"/>
      <c r="W909" s="255"/>
      <c r="X909" s="255"/>
      <c r="Y909" s="257"/>
      <c r="Z909" s="257"/>
      <c r="AA909" s="257"/>
      <c r="AB909" s="257"/>
      <c r="AC909" s="257"/>
      <c r="AD909" s="257"/>
      <c r="AE909" s="192"/>
      <c r="AF909" s="192"/>
      <c r="AG909" s="192"/>
      <c r="AH909" s="192"/>
    </row>
    <row r="910" spans="3:34" x14ac:dyDescent="0.3">
      <c r="C910" s="299"/>
      <c r="D910" s="299"/>
      <c r="E910" s="258"/>
      <c r="G910" s="298"/>
      <c r="L910" s="24"/>
      <c r="Q910" s="192"/>
      <c r="R910" s="255"/>
      <c r="S910" s="255"/>
      <c r="T910" s="256"/>
      <c r="U910" s="256"/>
      <c r="V910" s="256"/>
      <c r="W910" s="255"/>
      <c r="X910" s="255"/>
      <c r="Y910" s="257"/>
      <c r="Z910" s="257"/>
      <c r="AA910" s="257"/>
      <c r="AB910" s="257"/>
      <c r="AC910" s="257"/>
      <c r="AD910" s="257"/>
      <c r="AE910" s="192"/>
      <c r="AF910" s="192"/>
      <c r="AG910" s="192"/>
      <c r="AH910" s="192"/>
    </row>
    <row r="911" spans="3:34" x14ac:dyDescent="0.3">
      <c r="C911" s="299"/>
      <c r="D911" s="299"/>
      <c r="E911" s="258"/>
      <c r="G911" s="298"/>
      <c r="L911" s="24"/>
      <c r="Q911" s="192"/>
      <c r="R911" s="255"/>
      <c r="T911" s="256"/>
      <c r="U911" s="256"/>
      <c r="X911" s="255"/>
      <c r="Y911" s="257"/>
      <c r="Z911" s="257"/>
      <c r="AA911" s="257"/>
      <c r="AB911" s="257"/>
      <c r="AC911" s="257"/>
      <c r="AD911" s="257"/>
      <c r="AE911" s="192"/>
    </row>
    <row r="912" spans="3:34" x14ac:dyDescent="0.3">
      <c r="C912" s="299"/>
      <c r="D912" s="299"/>
      <c r="E912" s="258"/>
      <c r="G912" s="298"/>
      <c r="L912" s="24"/>
      <c r="Q912" s="192"/>
      <c r="R912" s="255"/>
      <c r="T912" s="256"/>
      <c r="U912" s="256"/>
      <c r="X912" s="255"/>
      <c r="Y912" s="257"/>
      <c r="Z912" s="257"/>
      <c r="AA912" s="257"/>
      <c r="AB912" s="257"/>
      <c r="AC912" s="257"/>
      <c r="AD912" s="257"/>
      <c r="AE912" s="192"/>
    </row>
    <row r="913" spans="3:34" x14ac:dyDescent="0.3">
      <c r="C913" s="299"/>
      <c r="D913" s="299"/>
      <c r="E913" s="258"/>
      <c r="G913" s="298"/>
      <c r="L913" s="24"/>
      <c r="Q913" s="192"/>
      <c r="R913" s="255"/>
      <c r="T913" s="256"/>
      <c r="U913" s="256"/>
      <c r="X913" s="255"/>
      <c r="Y913" s="257"/>
      <c r="Z913" s="257"/>
      <c r="AA913" s="257"/>
      <c r="AB913" s="257"/>
      <c r="AC913" s="257"/>
      <c r="AD913" s="257"/>
      <c r="AE913" s="192"/>
    </row>
    <row r="914" spans="3:34" x14ac:dyDescent="0.3">
      <c r="C914" s="299"/>
      <c r="D914" s="299"/>
      <c r="E914" s="258"/>
      <c r="G914" s="298"/>
      <c r="L914" s="24"/>
      <c r="Q914" s="192"/>
      <c r="R914" s="255"/>
      <c r="T914" s="256"/>
      <c r="U914" s="256"/>
      <c r="X914" s="255"/>
      <c r="Y914" s="257"/>
      <c r="Z914" s="257"/>
      <c r="AA914" s="257"/>
      <c r="AB914" s="257"/>
      <c r="AC914" s="257"/>
      <c r="AD914" s="257"/>
      <c r="AE914" s="192"/>
    </row>
    <row r="915" spans="3:34" x14ac:dyDescent="0.3">
      <c r="C915" s="299"/>
      <c r="D915" s="299"/>
      <c r="E915" s="258"/>
      <c r="G915" s="298"/>
      <c r="L915" s="24"/>
      <c r="Q915" s="192"/>
      <c r="R915" s="255"/>
      <c r="T915" s="256"/>
      <c r="U915" s="256"/>
      <c r="X915" s="255"/>
      <c r="Y915" s="257"/>
      <c r="Z915" s="257"/>
      <c r="AA915" s="257"/>
      <c r="AB915" s="257"/>
      <c r="AC915" s="257"/>
      <c r="AD915" s="257"/>
      <c r="AE915" s="192"/>
    </row>
    <row r="916" spans="3:34" x14ac:dyDescent="0.3">
      <c r="C916" s="299"/>
      <c r="D916" s="299"/>
      <c r="E916" s="258"/>
      <c r="G916" s="298"/>
      <c r="L916" s="24"/>
      <c r="Q916" s="192"/>
      <c r="R916" s="255"/>
      <c r="T916" s="256"/>
      <c r="U916" s="256"/>
      <c r="X916" s="255"/>
      <c r="Y916" s="257"/>
      <c r="Z916" s="257"/>
      <c r="AA916" s="257"/>
      <c r="AB916" s="257"/>
      <c r="AC916" s="257"/>
      <c r="AD916" s="257"/>
      <c r="AE916" s="192"/>
    </row>
    <row r="917" spans="3:34" x14ac:dyDescent="0.3">
      <c r="C917" s="299"/>
      <c r="D917" s="299"/>
      <c r="E917" s="258"/>
      <c r="G917" s="298"/>
      <c r="L917" s="24"/>
      <c r="Q917" s="192"/>
      <c r="R917" s="255"/>
      <c r="T917" s="256"/>
      <c r="U917" s="256"/>
      <c r="X917" s="255"/>
      <c r="Y917" s="257"/>
      <c r="Z917" s="257"/>
      <c r="AA917" s="257"/>
      <c r="AB917" s="257"/>
      <c r="AC917" s="257"/>
      <c r="AD917" s="257"/>
      <c r="AE917" s="192"/>
    </row>
    <row r="918" spans="3:34" x14ac:dyDescent="0.3">
      <c r="C918" s="299"/>
      <c r="D918" s="299"/>
      <c r="E918" s="258"/>
      <c r="G918" s="298"/>
      <c r="L918" s="24"/>
      <c r="Q918" s="192"/>
      <c r="R918" s="255"/>
      <c r="T918" s="256"/>
      <c r="U918" s="256"/>
      <c r="X918" s="255"/>
      <c r="Y918" s="257"/>
      <c r="Z918" s="257"/>
      <c r="AA918" s="257"/>
      <c r="AB918" s="257"/>
      <c r="AC918" s="257"/>
      <c r="AD918" s="257"/>
      <c r="AE918" s="192"/>
    </row>
    <row r="919" spans="3:34" x14ac:dyDescent="0.3">
      <c r="C919" s="299"/>
      <c r="D919" s="299"/>
      <c r="E919" s="258"/>
      <c r="G919" s="298"/>
      <c r="L919" s="24"/>
      <c r="Q919" s="192"/>
      <c r="R919" s="255"/>
      <c r="T919" s="256"/>
      <c r="U919" s="256"/>
      <c r="X919" s="255"/>
      <c r="Y919" s="257"/>
      <c r="Z919" s="257"/>
      <c r="AA919" s="257"/>
      <c r="AB919" s="257"/>
      <c r="AC919" s="257"/>
      <c r="AD919" s="257"/>
      <c r="AE919" s="192"/>
    </row>
    <row r="920" spans="3:34" x14ac:dyDescent="0.3">
      <c r="C920" s="299"/>
      <c r="D920" s="299"/>
      <c r="E920" s="258"/>
      <c r="G920" s="298"/>
      <c r="L920" s="24"/>
      <c r="Q920" s="192"/>
      <c r="R920" s="255"/>
      <c r="T920" s="256"/>
      <c r="U920" s="256"/>
      <c r="X920" s="255"/>
      <c r="Y920" s="257"/>
      <c r="Z920" s="257"/>
      <c r="AA920" s="257"/>
      <c r="AB920" s="257"/>
      <c r="AC920" s="257"/>
      <c r="AD920" s="257"/>
      <c r="AE920" s="192"/>
    </row>
    <row r="921" spans="3:34" x14ac:dyDescent="0.3">
      <c r="C921" s="299"/>
      <c r="D921" s="299"/>
      <c r="E921" s="258"/>
      <c r="G921" s="298"/>
      <c r="L921" s="24"/>
      <c r="Q921" s="192"/>
      <c r="R921" s="255"/>
      <c r="T921" s="256"/>
      <c r="U921" s="256"/>
      <c r="X921" s="255"/>
      <c r="Y921" s="257"/>
      <c r="Z921" s="257"/>
      <c r="AA921" s="257"/>
      <c r="AB921" s="257"/>
      <c r="AC921" s="257"/>
      <c r="AD921" s="257"/>
      <c r="AE921" s="192"/>
    </row>
    <row r="922" spans="3:34" x14ac:dyDescent="0.3">
      <c r="C922" s="299"/>
      <c r="D922" s="299"/>
      <c r="E922" s="258"/>
      <c r="G922" s="298"/>
      <c r="L922" s="24"/>
      <c r="Q922" s="192"/>
      <c r="R922" s="255"/>
      <c r="T922" s="256"/>
      <c r="U922" s="256"/>
      <c r="X922" s="255"/>
      <c r="Y922" s="257"/>
      <c r="Z922" s="257"/>
      <c r="AA922" s="257"/>
      <c r="AB922" s="257"/>
      <c r="AC922" s="257"/>
      <c r="AD922" s="257"/>
      <c r="AE922" s="192"/>
    </row>
    <row r="923" spans="3:34" x14ac:dyDescent="0.3">
      <c r="C923" s="299"/>
      <c r="D923" s="299"/>
      <c r="E923" s="258"/>
      <c r="G923" s="298"/>
      <c r="L923" s="24"/>
      <c r="Q923" s="192"/>
      <c r="R923" s="255"/>
      <c r="T923" s="256"/>
      <c r="U923" s="256"/>
      <c r="X923" s="255"/>
      <c r="Y923" s="257"/>
      <c r="Z923" s="257"/>
      <c r="AA923" s="257"/>
      <c r="AB923" s="257"/>
      <c r="AC923" s="257"/>
      <c r="AD923" s="257"/>
      <c r="AE923" s="192"/>
    </row>
    <row r="924" spans="3:34" x14ac:dyDescent="0.3">
      <c r="C924" s="299"/>
      <c r="D924" s="299"/>
      <c r="E924" s="258"/>
      <c r="G924" s="298"/>
      <c r="L924" s="24"/>
      <c r="Q924" s="192"/>
      <c r="R924" s="255"/>
      <c r="T924" s="256"/>
      <c r="U924" s="256"/>
      <c r="X924" s="255"/>
      <c r="Y924" s="257"/>
      <c r="Z924" s="257"/>
      <c r="AA924" s="257"/>
      <c r="AB924" s="257"/>
      <c r="AC924" s="257"/>
      <c r="AD924" s="257"/>
      <c r="AE924" s="192"/>
    </row>
    <row r="925" spans="3:34" x14ac:dyDescent="0.3">
      <c r="C925" s="299"/>
      <c r="D925" s="299"/>
      <c r="E925" s="258"/>
      <c r="G925" s="298"/>
      <c r="L925" s="24"/>
      <c r="Q925" s="192"/>
      <c r="R925" s="255"/>
      <c r="S925" s="255"/>
      <c r="T925" s="256"/>
      <c r="U925" s="256"/>
      <c r="V925" s="256"/>
      <c r="W925" s="255"/>
      <c r="X925" s="255"/>
      <c r="Y925" s="257"/>
      <c r="Z925" s="257"/>
      <c r="AA925" s="257"/>
      <c r="AB925" s="257"/>
      <c r="AC925" s="257"/>
      <c r="AD925" s="257"/>
      <c r="AE925" s="192"/>
      <c r="AF925" s="192"/>
      <c r="AG925" s="192"/>
      <c r="AH925" s="192"/>
    </row>
    <row r="926" spans="3:34" x14ac:dyDescent="0.3">
      <c r="C926" s="299"/>
      <c r="D926" s="299"/>
      <c r="E926" s="258"/>
      <c r="G926" s="298"/>
      <c r="L926" s="24"/>
      <c r="Q926" s="192"/>
      <c r="R926" s="255"/>
      <c r="S926" s="255"/>
      <c r="T926" s="256"/>
      <c r="U926" s="256"/>
      <c r="V926" s="256"/>
      <c r="W926" s="255"/>
      <c r="X926" s="255"/>
      <c r="Y926" s="257"/>
      <c r="Z926" s="257"/>
      <c r="AA926" s="257"/>
      <c r="AB926" s="257"/>
      <c r="AC926" s="257"/>
      <c r="AD926" s="257"/>
      <c r="AE926" s="192"/>
      <c r="AF926" s="192"/>
      <c r="AG926" s="192"/>
      <c r="AH926" s="192"/>
    </row>
    <row r="927" spans="3:34" x14ac:dyDescent="0.3">
      <c r="C927" s="299"/>
      <c r="D927" s="299"/>
      <c r="E927" s="258"/>
      <c r="G927" s="298"/>
      <c r="L927" s="24"/>
      <c r="Q927" s="192"/>
      <c r="R927" s="255"/>
      <c r="S927" s="255"/>
      <c r="T927" s="256"/>
      <c r="U927" s="256"/>
      <c r="V927" s="256"/>
      <c r="W927" s="255"/>
      <c r="X927" s="255"/>
      <c r="Y927" s="257"/>
      <c r="Z927" s="257"/>
      <c r="AA927" s="257"/>
      <c r="AB927" s="257"/>
      <c r="AC927" s="257"/>
      <c r="AD927" s="257"/>
      <c r="AE927" s="192"/>
      <c r="AF927" s="192"/>
      <c r="AG927" s="192"/>
      <c r="AH927" s="192"/>
    </row>
    <row r="928" spans="3:34" x14ac:dyDescent="0.3">
      <c r="C928" s="299"/>
      <c r="D928" s="299"/>
      <c r="E928" s="258"/>
      <c r="G928" s="298"/>
      <c r="L928" s="24"/>
      <c r="Q928" s="192"/>
      <c r="R928" s="255"/>
      <c r="T928" s="256"/>
      <c r="U928" s="256"/>
      <c r="X928" s="255"/>
      <c r="Y928" s="257"/>
      <c r="Z928" s="257"/>
      <c r="AA928" s="257"/>
      <c r="AB928" s="257"/>
      <c r="AC928" s="257"/>
      <c r="AD928" s="257"/>
      <c r="AE928" s="192"/>
    </row>
    <row r="929" spans="3:34" x14ac:dyDescent="0.3">
      <c r="C929" s="299"/>
      <c r="D929" s="299"/>
      <c r="E929" s="258"/>
      <c r="G929" s="298"/>
      <c r="L929" s="24"/>
      <c r="Q929" s="192"/>
      <c r="R929" s="255"/>
      <c r="T929" s="256"/>
      <c r="U929" s="256"/>
      <c r="X929" s="255"/>
      <c r="Y929" s="257"/>
      <c r="Z929" s="257"/>
      <c r="AA929" s="257"/>
      <c r="AB929" s="257"/>
      <c r="AC929" s="257"/>
      <c r="AD929" s="257"/>
      <c r="AE929" s="192"/>
    </row>
    <row r="930" spans="3:34" x14ac:dyDescent="0.3">
      <c r="C930" s="299"/>
      <c r="D930" s="299"/>
      <c r="E930" s="258"/>
      <c r="G930" s="298"/>
      <c r="L930" s="24"/>
      <c r="Q930" s="192"/>
      <c r="R930" s="255"/>
      <c r="T930" s="256"/>
      <c r="U930" s="256"/>
      <c r="X930" s="255"/>
      <c r="Y930" s="257"/>
      <c r="Z930" s="257"/>
      <c r="AA930" s="257"/>
      <c r="AB930" s="257"/>
      <c r="AC930" s="257"/>
      <c r="AD930" s="257"/>
      <c r="AE930" s="192"/>
    </row>
    <row r="931" spans="3:34" x14ac:dyDescent="0.3">
      <c r="C931" s="299"/>
      <c r="D931" s="299"/>
      <c r="E931" s="258"/>
      <c r="G931" s="298"/>
      <c r="L931" s="24"/>
      <c r="Q931" s="192"/>
      <c r="R931" s="255"/>
      <c r="T931" s="256"/>
      <c r="U931" s="256"/>
      <c r="X931" s="255"/>
      <c r="Y931" s="257"/>
      <c r="Z931" s="257"/>
      <c r="AA931" s="257"/>
      <c r="AB931" s="257"/>
      <c r="AC931" s="257"/>
      <c r="AD931" s="257"/>
      <c r="AE931" s="192"/>
    </row>
    <row r="932" spans="3:34" x14ac:dyDescent="0.3">
      <c r="C932" s="299"/>
      <c r="D932" s="299"/>
      <c r="E932" s="258"/>
      <c r="G932" s="298"/>
      <c r="L932" s="24"/>
      <c r="Q932" s="192"/>
      <c r="R932" s="255"/>
      <c r="T932" s="256"/>
      <c r="U932" s="256"/>
      <c r="X932" s="255"/>
      <c r="Y932" s="257"/>
      <c r="Z932" s="257"/>
      <c r="AA932" s="257"/>
      <c r="AB932" s="257"/>
      <c r="AC932" s="257"/>
      <c r="AD932" s="257"/>
      <c r="AE932" s="192"/>
    </row>
    <row r="933" spans="3:34" x14ac:dyDescent="0.3">
      <c r="C933" s="299"/>
      <c r="D933" s="299"/>
      <c r="E933" s="258"/>
      <c r="G933" s="298"/>
      <c r="L933" s="24"/>
      <c r="Q933" s="192"/>
      <c r="R933" s="255"/>
      <c r="T933" s="256"/>
      <c r="U933" s="256"/>
      <c r="X933" s="255"/>
      <c r="Y933" s="257"/>
      <c r="Z933" s="257"/>
      <c r="AA933" s="257"/>
      <c r="AB933" s="257"/>
      <c r="AC933" s="257"/>
      <c r="AD933" s="257"/>
      <c r="AE933" s="192"/>
    </row>
    <row r="934" spans="3:34" x14ac:dyDescent="0.3">
      <c r="C934" s="299"/>
      <c r="D934" s="299"/>
      <c r="E934" s="258"/>
      <c r="G934" s="298"/>
      <c r="L934" s="24"/>
      <c r="Q934" s="192"/>
      <c r="R934" s="255"/>
      <c r="T934" s="256"/>
      <c r="U934" s="256"/>
      <c r="X934" s="255"/>
      <c r="Y934" s="257"/>
      <c r="Z934" s="257"/>
      <c r="AA934" s="257"/>
      <c r="AB934" s="257"/>
      <c r="AC934" s="257"/>
      <c r="AD934" s="257"/>
      <c r="AE934" s="192"/>
    </row>
    <row r="935" spans="3:34" x14ac:dyDescent="0.3">
      <c r="C935" s="299"/>
      <c r="D935" s="299"/>
      <c r="E935" s="258"/>
      <c r="G935" s="298"/>
      <c r="L935" s="24"/>
      <c r="Q935" s="192"/>
      <c r="R935" s="255"/>
      <c r="T935" s="256"/>
      <c r="U935" s="256"/>
      <c r="X935" s="255"/>
      <c r="Y935" s="257"/>
      <c r="Z935" s="257"/>
      <c r="AA935" s="257"/>
      <c r="AB935" s="257"/>
      <c r="AC935" s="257"/>
      <c r="AD935" s="257"/>
      <c r="AE935" s="192"/>
    </row>
    <row r="936" spans="3:34" x14ac:dyDescent="0.3">
      <c r="C936" s="299"/>
      <c r="D936" s="299"/>
      <c r="E936" s="258"/>
      <c r="G936" s="298"/>
      <c r="L936" s="24"/>
      <c r="Q936" s="192"/>
      <c r="R936" s="255"/>
      <c r="T936" s="256"/>
      <c r="U936" s="256"/>
      <c r="X936" s="255"/>
      <c r="Y936" s="257"/>
      <c r="Z936" s="257"/>
      <c r="AA936" s="257"/>
      <c r="AB936" s="257"/>
      <c r="AC936" s="257"/>
      <c r="AD936" s="257"/>
      <c r="AE936" s="192"/>
    </row>
    <row r="937" spans="3:34" x14ac:dyDescent="0.3">
      <c r="C937" s="299"/>
      <c r="D937" s="299"/>
      <c r="E937" s="258"/>
      <c r="G937" s="298"/>
      <c r="L937" s="24"/>
      <c r="Q937" s="192"/>
      <c r="R937" s="255"/>
      <c r="T937" s="256"/>
      <c r="U937" s="256"/>
      <c r="X937" s="255"/>
      <c r="Y937" s="257"/>
      <c r="Z937" s="257"/>
      <c r="AA937" s="257"/>
      <c r="AB937" s="257"/>
      <c r="AC937" s="257"/>
      <c r="AD937" s="257"/>
      <c r="AE937" s="192"/>
    </row>
    <row r="938" spans="3:34" x14ac:dyDescent="0.3">
      <c r="C938" s="299"/>
      <c r="D938" s="299"/>
      <c r="E938" s="258"/>
      <c r="G938" s="298"/>
      <c r="L938" s="24"/>
      <c r="Q938" s="192"/>
      <c r="R938" s="255"/>
      <c r="T938" s="256"/>
      <c r="U938" s="256"/>
      <c r="X938" s="255"/>
      <c r="Y938" s="257"/>
      <c r="Z938" s="257"/>
      <c r="AA938" s="257"/>
      <c r="AB938" s="257"/>
      <c r="AC938" s="257"/>
      <c r="AD938" s="257"/>
      <c r="AE938" s="192"/>
    </row>
    <row r="939" spans="3:34" x14ac:dyDescent="0.3">
      <c r="C939" s="299"/>
      <c r="D939" s="299"/>
      <c r="E939" s="258"/>
      <c r="G939" s="298"/>
      <c r="L939" s="24"/>
      <c r="Q939" s="192"/>
      <c r="R939" s="255"/>
      <c r="T939" s="256"/>
      <c r="U939" s="256"/>
      <c r="X939" s="255"/>
      <c r="Y939" s="257"/>
      <c r="Z939" s="257"/>
      <c r="AA939" s="257"/>
      <c r="AB939" s="257"/>
      <c r="AC939" s="257"/>
      <c r="AD939" s="257"/>
      <c r="AE939" s="192"/>
    </row>
    <row r="940" spans="3:34" x14ac:dyDescent="0.3">
      <c r="C940" s="299"/>
      <c r="D940" s="299"/>
      <c r="E940" s="258"/>
      <c r="G940" s="298"/>
      <c r="L940" s="24"/>
      <c r="Q940" s="192"/>
      <c r="R940" s="255"/>
      <c r="T940" s="256"/>
      <c r="U940" s="256"/>
      <c r="X940" s="255"/>
      <c r="Y940" s="257"/>
      <c r="Z940" s="257"/>
      <c r="AA940" s="257"/>
      <c r="AB940" s="257"/>
      <c r="AC940" s="257"/>
      <c r="AD940" s="257"/>
      <c r="AE940" s="192"/>
    </row>
    <row r="941" spans="3:34" x14ac:dyDescent="0.3">
      <c r="C941" s="299"/>
      <c r="D941" s="299"/>
      <c r="E941" s="258"/>
      <c r="G941" s="298"/>
      <c r="L941" s="24"/>
      <c r="Q941" s="192"/>
      <c r="R941" s="255"/>
      <c r="T941" s="256"/>
      <c r="U941" s="256"/>
      <c r="X941" s="255"/>
      <c r="Y941" s="257"/>
      <c r="Z941" s="257"/>
      <c r="AA941" s="257"/>
      <c r="AB941" s="257"/>
      <c r="AC941" s="257"/>
      <c r="AD941" s="257"/>
      <c r="AE941" s="192"/>
    </row>
    <row r="942" spans="3:34" x14ac:dyDescent="0.3">
      <c r="C942" s="299"/>
      <c r="D942" s="299"/>
      <c r="E942" s="258"/>
      <c r="G942" s="298"/>
      <c r="L942" s="24"/>
      <c r="Q942" s="192"/>
      <c r="R942" s="255"/>
      <c r="S942" s="255"/>
      <c r="T942" s="256"/>
      <c r="U942" s="256"/>
      <c r="V942" s="256"/>
      <c r="W942" s="255"/>
      <c r="X942" s="255"/>
      <c r="Y942" s="257"/>
      <c r="Z942" s="257"/>
      <c r="AA942" s="257"/>
      <c r="AB942" s="257"/>
      <c r="AC942" s="257"/>
      <c r="AD942" s="257"/>
      <c r="AE942" s="192"/>
      <c r="AF942" s="192"/>
      <c r="AG942" s="192"/>
      <c r="AH942" s="192"/>
    </row>
    <row r="943" spans="3:34" x14ac:dyDescent="0.3">
      <c r="C943" s="299"/>
      <c r="D943" s="299"/>
      <c r="E943" s="258"/>
      <c r="G943" s="298"/>
      <c r="L943" s="24"/>
      <c r="Q943" s="192"/>
      <c r="R943" s="255"/>
      <c r="S943" s="255"/>
      <c r="T943" s="256"/>
      <c r="U943" s="256"/>
      <c r="V943" s="256"/>
      <c r="W943" s="255"/>
      <c r="X943" s="255"/>
      <c r="Y943" s="257"/>
      <c r="Z943" s="257"/>
      <c r="AA943" s="257"/>
      <c r="AB943" s="257"/>
      <c r="AC943" s="257"/>
      <c r="AD943" s="257"/>
      <c r="AE943" s="192"/>
      <c r="AF943" s="192"/>
      <c r="AG943" s="192"/>
      <c r="AH943" s="192"/>
    </row>
    <row r="944" spans="3:34" x14ac:dyDescent="0.3">
      <c r="C944" s="299"/>
      <c r="D944" s="299"/>
      <c r="E944" s="258"/>
      <c r="G944" s="298"/>
      <c r="L944" s="24"/>
      <c r="Q944" s="192"/>
      <c r="R944" s="255"/>
      <c r="S944" s="255"/>
      <c r="T944" s="256"/>
      <c r="U944" s="256"/>
      <c r="V944" s="256"/>
      <c r="W944" s="255"/>
      <c r="X944" s="255"/>
      <c r="Y944" s="257"/>
      <c r="Z944" s="257"/>
      <c r="AA944" s="257"/>
      <c r="AB944" s="257"/>
      <c r="AC944" s="257"/>
      <c r="AD944" s="257"/>
      <c r="AE944" s="192"/>
      <c r="AF944" s="192"/>
      <c r="AG944" s="192"/>
      <c r="AH944" s="192"/>
    </row>
    <row r="945" spans="3:34" x14ac:dyDescent="0.3">
      <c r="C945" s="299"/>
      <c r="D945" s="299"/>
      <c r="E945" s="258"/>
      <c r="G945" s="298"/>
      <c r="L945" s="24"/>
      <c r="Q945" s="192"/>
      <c r="R945" s="255"/>
      <c r="T945" s="256"/>
      <c r="U945" s="256"/>
      <c r="X945" s="255"/>
      <c r="Y945" s="257"/>
      <c r="Z945" s="257"/>
      <c r="AA945" s="257"/>
      <c r="AB945" s="257"/>
      <c r="AC945" s="257"/>
      <c r="AD945" s="257"/>
      <c r="AE945" s="192"/>
    </row>
    <row r="946" spans="3:34" x14ac:dyDescent="0.3">
      <c r="C946" s="299"/>
      <c r="D946" s="299"/>
      <c r="E946" s="258"/>
      <c r="G946" s="298"/>
      <c r="L946" s="24"/>
      <c r="Q946" s="192"/>
      <c r="R946" s="255"/>
      <c r="T946" s="256"/>
      <c r="U946" s="256"/>
      <c r="X946" s="255"/>
      <c r="Y946" s="257"/>
      <c r="Z946" s="257"/>
      <c r="AA946" s="257"/>
      <c r="AB946" s="257"/>
      <c r="AC946" s="257"/>
      <c r="AD946" s="257"/>
      <c r="AE946" s="192"/>
    </row>
    <row r="947" spans="3:34" x14ac:dyDescent="0.3">
      <c r="C947" s="299"/>
      <c r="D947" s="299"/>
      <c r="E947" s="258"/>
      <c r="G947" s="298"/>
      <c r="L947" s="24"/>
      <c r="Q947" s="192"/>
      <c r="R947" s="255"/>
      <c r="T947" s="256"/>
      <c r="U947" s="256"/>
      <c r="X947" s="255"/>
      <c r="Y947" s="257"/>
      <c r="Z947" s="257"/>
      <c r="AA947" s="257"/>
      <c r="AB947" s="257"/>
      <c r="AC947" s="257"/>
      <c r="AD947" s="257"/>
      <c r="AE947" s="192"/>
    </row>
    <row r="948" spans="3:34" x14ac:dyDescent="0.3">
      <c r="C948" s="299"/>
      <c r="D948" s="299"/>
      <c r="E948" s="258"/>
      <c r="G948" s="298"/>
      <c r="L948" s="24"/>
      <c r="Q948" s="192"/>
      <c r="R948" s="255"/>
      <c r="T948" s="256"/>
      <c r="U948" s="256"/>
      <c r="X948" s="255"/>
      <c r="Y948" s="257"/>
      <c r="Z948" s="257"/>
      <c r="AA948" s="257"/>
      <c r="AB948" s="257"/>
      <c r="AC948" s="257"/>
      <c r="AD948" s="257"/>
      <c r="AE948" s="192"/>
    </row>
    <row r="949" spans="3:34" x14ac:dyDescent="0.3">
      <c r="C949" s="299"/>
      <c r="D949" s="299"/>
      <c r="E949" s="258"/>
      <c r="G949" s="298"/>
      <c r="L949" s="24"/>
      <c r="Q949" s="192"/>
      <c r="R949" s="255"/>
      <c r="T949" s="256"/>
      <c r="U949" s="256"/>
      <c r="X949" s="255"/>
      <c r="Y949" s="257"/>
      <c r="Z949" s="257"/>
      <c r="AA949" s="257"/>
      <c r="AB949" s="257"/>
      <c r="AC949" s="257"/>
      <c r="AD949" s="257"/>
      <c r="AE949" s="192"/>
    </row>
    <row r="950" spans="3:34" x14ac:dyDescent="0.3">
      <c r="C950" s="299"/>
      <c r="D950" s="299"/>
      <c r="E950" s="258"/>
      <c r="G950" s="298"/>
      <c r="L950" s="24"/>
      <c r="Q950" s="192"/>
      <c r="R950" s="255"/>
      <c r="T950" s="256"/>
      <c r="U950" s="256"/>
      <c r="X950" s="255"/>
      <c r="Y950" s="257"/>
      <c r="Z950" s="257"/>
      <c r="AA950" s="257"/>
      <c r="AB950" s="257"/>
      <c r="AC950" s="257"/>
      <c r="AD950" s="257"/>
      <c r="AE950" s="192"/>
    </row>
    <row r="951" spans="3:34" x14ac:dyDescent="0.3">
      <c r="C951" s="299"/>
      <c r="D951" s="299"/>
      <c r="E951" s="258"/>
      <c r="G951" s="298"/>
      <c r="L951" s="24"/>
      <c r="Q951" s="192"/>
      <c r="R951" s="255"/>
      <c r="T951" s="256"/>
      <c r="U951" s="256"/>
      <c r="X951" s="255"/>
      <c r="Y951" s="257"/>
      <c r="Z951" s="257"/>
      <c r="AA951" s="257"/>
      <c r="AB951" s="257"/>
      <c r="AC951" s="257"/>
      <c r="AD951" s="257"/>
      <c r="AE951" s="192"/>
    </row>
    <row r="952" spans="3:34" x14ac:dyDescent="0.3">
      <c r="C952" s="299"/>
      <c r="D952" s="299"/>
      <c r="E952" s="258"/>
      <c r="G952" s="298"/>
      <c r="L952" s="24"/>
      <c r="Q952" s="192"/>
      <c r="R952" s="255"/>
      <c r="T952" s="256"/>
      <c r="U952" s="256"/>
      <c r="X952" s="255"/>
      <c r="Y952" s="257"/>
      <c r="Z952" s="257"/>
      <c r="AA952" s="257"/>
      <c r="AB952" s="257"/>
      <c r="AC952" s="257"/>
      <c r="AD952" s="257"/>
      <c r="AE952" s="192"/>
    </row>
    <row r="953" spans="3:34" x14ac:dyDescent="0.3">
      <c r="C953" s="299"/>
      <c r="D953" s="299"/>
      <c r="E953" s="258"/>
      <c r="G953" s="298"/>
      <c r="L953" s="24"/>
      <c r="Q953" s="192"/>
      <c r="R953" s="255"/>
      <c r="T953" s="256"/>
      <c r="U953" s="256"/>
      <c r="X953" s="255"/>
      <c r="Y953" s="257"/>
      <c r="Z953" s="257"/>
      <c r="AA953" s="257"/>
      <c r="AB953" s="257"/>
      <c r="AC953" s="257"/>
      <c r="AD953" s="257"/>
      <c r="AE953" s="192"/>
    </row>
    <row r="954" spans="3:34" x14ac:dyDescent="0.3">
      <c r="C954" s="299"/>
      <c r="D954" s="299"/>
      <c r="E954" s="258"/>
      <c r="G954" s="298"/>
      <c r="L954" s="24"/>
      <c r="Q954" s="192"/>
      <c r="R954" s="255"/>
      <c r="T954" s="256"/>
      <c r="U954" s="256"/>
      <c r="X954" s="255"/>
      <c r="Y954" s="257"/>
      <c r="Z954" s="257"/>
      <c r="AA954" s="257"/>
      <c r="AB954" s="257"/>
      <c r="AC954" s="257"/>
      <c r="AD954" s="257"/>
      <c r="AE954" s="192"/>
    </row>
    <row r="955" spans="3:34" x14ac:dyDescent="0.3">
      <c r="C955" s="299"/>
      <c r="D955" s="299"/>
      <c r="E955" s="258"/>
      <c r="G955" s="298"/>
      <c r="L955" s="24"/>
      <c r="Q955" s="192"/>
      <c r="R955" s="255"/>
      <c r="T955" s="256"/>
      <c r="U955" s="256"/>
      <c r="X955" s="255"/>
      <c r="Y955" s="257"/>
      <c r="Z955" s="257"/>
      <c r="AA955" s="257"/>
      <c r="AB955" s="257"/>
      <c r="AC955" s="257"/>
      <c r="AD955" s="257"/>
      <c r="AE955" s="192"/>
    </row>
    <row r="956" spans="3:34" x14ac:dyDescent="0.3">
      <c r="C956" s="299"/>
      <c r="D956" s="299"/>
      <c r="E956" s="258"/>
      <c r="G956" s="298"/>
      <c r="L956" s="24"/>
      <c r="Q956" s="192"/>
      <c r="R956" s="255"/>
      <c r="T956" s="256"/>
      <c r="U956" s="256"/>
      <c r="X956" s="255"/>
      <c r="Y956" s="257"/>
      <c r="Z956" s="257"/>
      <c r="AA956" s="257"/>
      <c r="AB956" s="257"/>
      <c r="AC956" s="257"/>
      <c r="AD956" s="257"/>
      <c r="AE956" s="192"/>
    </row>
    <row r="957" spans="3:34" x14ac:dyDescent="0.3">
      <c r="C957" s="299"/>
      <c r="D957" s="299"/>
      <c r="E957" s="258"/>
      <c r="G957" s="298"/>
      <c r="L957" s="24"/>
      <c r="Q957" s="192"/>
      <c r="R957" s="255"/>
      <c r="T957" s="256"/>
      <c r="U957" s="256"/>
      <c r="X957" s="255"/>
      <c r="Y957" s="257"/>
      <c r="Z957" s="257"/>
      <c r="AA957" s="257"/>
      <c r="AB957" s="257"/>
      <c r="AC957" s="257"/>
      <c r="AD957" s="257"/>
      <c r="AE957" s="192"/>
    </row>
    <row r="958" spans="3:34" x14ac:dyDescent="0.3">
      <c r="C958" s="299"/>
      <c r="D958" s="299"/>
      <c r="E958" s="258"/>
      <c r="G958" s="298"/>
      <c r="L958" s="24"/>
      <c r="Q958" s="192"/>
      <c r="R958" s="255"/>
      <c r="T958" s="256"/>
      <c r="U958" s="256"/>
      <c r="X958" s="255"/>
      <c r="Y958" s="257"/>
      <c r="Z958" s="257"/>
      <c r="AA958" s="257"/>
      <c r="AB958" s="257"/>
      <c r="AC958" s="257"/>
      <c r="AD958" s="257"/>
      <c r="AE958" s="192"/>
    </row>
    <row r="959" spans="3:34" x14ac:dyDescent="0.3">
      <c r="C959" s="299"/>
      <c r="D959" s="299"/>
      <c r="E959" s="258"/>
      <c r="G959" s="298"/>
      <c r="L959" s="24"/>
      <c r="Q959" s="192"/>
      <c r="R959" s="255"/>
      <c r="S959" s="255"/>
      <c r="T959" s="256"/>
      <c r="U959" s="256"/>
      <c r="V959" s="256"/>
      <c r="W959" s="255"/>
      <c r="X959" s="255"/>
      <c r="Y959" s="257"/>
      <c r="Z959" s="257"/>
      <c r="AA959" s="257"/>
      <c r="AB959" s="257"/>
      <c r="AC959" s="257"/>
      <c r="AD959" s="257"/>
      <c r="AE959" s="192"/>
      <c r="AF959" s="192"/>
      <c r="AG959" s="192"/>
      <c r="AH959" s="192"/>
    </row>
    <row r="960" spans="3:34" x14ac:dyDescent="0.3">
      <c r="C960" s="299"/>
      <c r="D960" s="299"/>
      <c r="E960" s="258"/>
      <c r="G960" s="298"/>
      <c r="L960" s="24"/>
      <c r="Q960" s="192"/>
      <c r="R960" s="255"/>
      <c r="S960" s="255"/>
      <c r="T960" s="256"/>
      <c r="U960" s="256"/>
      <c r="V960" s="256"/>
      <c r="W960" s="255"/>
      <c r="X960" s="255"/>
      <c r="Y960" s="257"/>
      <c r="Z960" s="257"/>
      <c r="AA960" s="257"/>
      <c r="AB960" s="257"/>
      <c r="AC960" s="257"/>
      <c r="AD960" s="257"/>
      <c r="AE960" s="192"/>
      <c r="AF960" s="192"/>
      <c r="AG960" s="192"/>
      <c r="AH960" s="192"/>
    </row>
    <row r="961" spans="3:34" x14ac:dyDescent="0.3">
      <c r="C961" s="299"/>
      <c r="D961" s="299"/>
      <c r="E961" s="258"/>
      <c r="G961" s="298"/>
      <c r="L961" s="24"/>
      <c r="Q961" s="192"/>
      <c r="R961" s="255"/>
      <c r="S961" s="255"/>
      <c r="T961" s="256"/>
      <c r="U961" s="256"/>
      <c r="V961" s="256"/>
      <c r="W961" s="255"/>
      <c r="X961" s="255"/>
      <c r="Y961" s="257"/>
      <c r="Z961" s="257"/>
      <c r="AA961" s="257"/>
      <c r="AB961" s="257"/>
      <c r="AC961" s="257"/>
      <c r="AD961" s="257"/>
      <c r="AE961" s="192"/>
      <c r="AF961" s="192"/>
      <c r="AG961" s="192"/>
      <c r="AH961" s="192"/>
    </row>
    <row r="962" spans="3:34" x14ac:dyDescent="0.3">
      <c r="C962" s="299"/>
      <c r="D962" s="299"/>
      <c r="E962" s="258"/>
      <c r="G962" s="298"/>
      <c r="L962" s="24"/>
      <c r="Q962" s="192"/>
      <c r="R962" s="255"/>
      <c r="T962" s="256"/>
      <c r="U962" s="256"/>
      <c r="X962" s="255"/>
      <c r="Y962" s="257"/>
      <c r="Z962" s="257"/>
      <c r="AA962" s="257"/>
      <c r="AB962" s="257"/>
      <c r="AC962" s="257"/>
      <c r="AD962" s="257"/>
      <c r="AE962" s="192"/>
    </row>
    <row r="963" spans="3:34" x14ac:dyDescent="0.3">
      <c r="C963" s="299"/>
      <c r="D963" s="299"/>
      <c r="E963" s="258"/>
      <c r="G963" s="298"/>
      <c r="L963" s="24"/>
      <c r="Q963" s="192"/>
      <c r="R963" s="255"/>
      <c r="T963" s="256"/>
      <c r="U963" s="256"/>
      <c r="X963" s="255"/>
      <c r="Y963" s="257"/>
      <c r="Z963" s="257"/>
      <c r="AA963" s="257"/>
      <c r="AB963" s="257"/>
      <c r="AC963" s="257"/>
      <c r="AD963" s="257"/>
      <c r="AE963" s="192"/>
    </row>
    <row r="964" spans="3:34" x14ac:dyDescent="0.3">
      <c r="C964" s="299"/>
      <c r="D964" s="299"/>
      <c r="E964" s="258"/>
      <c r="G964" s="298"/>
      <c r="L964" s="24"/>
      <c r="Q964" s="192"/>
      <c r="R964" s="255"/>
      <c r="T964" s="256"/>
      <c r="U964" s="256"/>
      <c r="X964" s="255"/>
      <c r="Y964" s="257"/>
      <c r="Z964" s="257"/>
      <c r="AA964" s="257"/>
      <c r="AB964" s="257"/>
      <c r="AC964" s="257"/>
      <c r="AD964" s="257"/>
      <c r="AE964" s="192"/>
    </row>
    <row r="965" spans="3:34" x14ac:dyDescent="0.3">
      <c r="C965" s="299"/>
      <c r="D965" s="299"/>
      <c r="E965" s="258"/>
      <c r="G965" s="298"/>
      <c r="L965" s="24"/>
      <c r="Q965" s="192"/>
      <c r="R965" s="255"/>
      <c r="T965" s="256"/>
      <c r="U965" s="256"/>
      <c r="X965" s="255"/>
      <c r="Y965" s="257"/>
      <c r="Z965" s="257"/>
      <c r="AA965" s="257"/>
      <c r="AB965" s="257"/>
      <c r="AC965" s="257"/>
      <c r="AD965" s="257"/>
      <c r="AE965" s="192"/>
    </row>
    <row r="966" spans="3:34" x14ac:dyDescent="0.3">
      <c r="C966" s="299"/>
      <c r="D966" s="299"/>
      <c r="E966" s="258"/>
      <c r="G966" s="298"/>
      <c r="L966" s="24"/>
      <c r="Q966" s="192"/>
      <c r="R966" s="255"/>
      <c r="T966" s="256"/>
      <c r="U966" s="256"/>
      <c r="X966" s="255"/>
      <c r="Y966" s="257"/>
      <c r="Z966" s="257"/>
      <c r="AA966" s="257"/>
      <c r="AB966" s="257"/>
      <c r="AC966" s="257"/>
      <c r="AD966" s="257"/>
      <c r="AE966" s="192"/>
    </row>
    <row r="967" spans="3:34" x14ac:dyDescent="0.3">
      <c r="C967" s="299"/>
      <c r="D967" s="299"/>
      <c r="E967" s="258"/>
      <c r="G967" s="298"/>
      <c r="L967" s="24"/>
      <c r="Q967" s="192"/>
      <c r="R967" s="255"/>
      <c r="T967" s="256"/>
      <c r="U967" s="256"/>
      <c r="X967" s="255"/>
      <c r="Y967" s="257"/>
      <c r="Z967" s="257"/>
      <c r="AA967" s="257"/>
      <c r="AB967" s="257"/>
      <c r="AC967" s="257"/>
      <c r="AD967" s="257"/>
      <c r="AE967" s="192"/>
    </row>
    <row r="968" spans="3:34" x14ac:dyDescent="0.3">
      <c r="C968" s="299"/>
      <c r="D968" s="299"/>
      <c r="E968" s="258"/>
      <c r="G968" s="298"/>
      <c r="L968" s="24"/>
      <c r="Q968" s="192"/>
      <c r="R968" s="255"/>
      <c r="T968" s="256"/>
      <c r="U968" s="256"/>
      <c r="X968" s="255"/>
      <c r="Y968" s="257"/>
      <c r="Z968" s="257"/>
      <c r="AA968" s="257"/>
      <c r="AB968" s="257"/>
      <c r="AC968" s="257"/>
      <c r="AD968" s="257"/>
      <c r="AE968" s="192"/>
    </row>
    <row r="969" spans="3:34" x14ac:dyDescent="0.3">
      <c r="C969" s="299"/>
      <c r="D969" s="299"/>
      <c r="E969" s="258"/>
      <c r="G969" s="298"/>
      <c r="L969" s="24"/>
      <c r="Q969" s="192"/>
      <c r="R969" s="255"/>
      <c r="T969" s="256"/>
      <c r="U969" s="256"/>
      <c r="X969" s="255"/>
      <c r="Y969" s="257"/>
      <c r="Z969" s="257"/>
      <c r="AA969" s="257"/>
      <c r="AB969" s="257"/>
      <c r="AC969" s="257"/>
      <c r="AD969" s="257"/>
      <c r="AE969" s="192"/>
    </row>
    <row r="970" spans="3:34" x14ac:dyDescent="0.3">
      <c r="C970" s="299"/>
      <c r="D970" s="299"/>
      <c r="E970" s="258"/>
      <c r="G970" s="298"/>
      <c r="L970" s="24"/>
      <c r="Q970" s="192"/>
      <c r="R970" s="255"/>
      <c r="T970" s="256"/>
      <c r="U970" s="256"/>
      <c r="X970" s="255"/>
      <c r="Y970" s="257"/>
      <c r="Z970" s="257"/>
      <c r="AA970" s="257"/>
      <c r="AB970" s="257"/>
      <c r="AC970" s="257"/>
      <c r="AD970" s="257"/>
      <c r="AE970" s="192"/>
    </row>
    <row r="971" spans="3:34" x14ac:dyDescent="0.3">
      <c r="C971" s="299"/>
      <c r="D971" s="299"/>
      <c r="E971" s="258"/>
      <c r="G971" s="298"/>
      <c r="L971" s="24"/>
      <c r="Q971" s="192"/>
      <c r="R971" s="255"/>
      <c r="T971" s="256"/>
      <c r="U971" s="256"/>
      <c r="X971" s="255"/>
      <c r="Y971" s="257"/>
      <c r="Z971" s="257"/>
      <c r="AA971" s="257"/>
      <c r="AB971" s="257"/>
      <c r="AC971" s="257"/>
      <c r="AD971" s="257"/>
      <c r="AE971" s="192"/>
    </row>
    <row r="972" spans="3:34" x14ac:dyDescent="0.3">
      <c r="C972" s="299"/>
      <c r="D972" s="299"/>
      <c r="E972" s="258"/>
      <c r="G972" s="298"/>
      <c r="L972" s="24"/>
      <c r="Q972" s="192"/>
      <c r="R972" s="255"/>
      <c r="T972" s="256"/>
      <c r="U972" s="256"/>
      <c r="X972" s="255"/>
      <c r="Y972" s="257"/>
      <c r="Z972" s="257"/>
      <c r="AA972" s="257"/>
      <c r="AB972" s="257"/>
      <c r="AC972" s="257"/>
      <c r="AD972" s="257"/>
      <c r="AE972" s="192"/>
    </row>
    <row r="973" spans="3:34" x14ac:dyDescent="0.3">
      <c r="C973" s="299"/>
      <c r="D973" s="299"/>
      <c r="E973" s="258"/>
      <c r="G973" s="298"/>
      <c r="L973" s="24"/>
      <c r="Q973" s="192"/>
      <c r="R973" s="255"/>
      <c r="T973" s="256"/>
      <c r="U973" s="256"/>
      <c r="X973" s="255"/>
      <c r="Y973" s="257"/>
      <c r="Z973" s="257"/>
      <c r="AA973" s="257"/>
      <c r="AB973" s="257"/>
      <c r="AC973" s="257"/>
      <c r="AD973" s="257"/>
      <c r="AE973" s="192"/>
    </row>
    <row r="974" spans="3:34" x14ac:dyDescent="0.3">
      <c r="C974" s="299"/>
      <c r="D974" s="299"/>
      <c r="E974" s="258"/>
      <c r="G974" s="298"/>
      <c r="L974" s="24"/>
      <c r="Q974" s="192"/>
      <c r="R974" s="255"/>
      <c r="T974" s="256"/>
      <c r="U974" s="256"/>
      <c r="X974" s="255"/>
      <c r="Y974" s="257"/>
      <c r="Z974" s="257"/>
      <c r="AA974" s="257"/>
      <c r="AB974" s="257"/>
      <c r="AC974" s="257"/>
      <c r="AD974" s="257"/>
      <c r="AE974" s="192"/>
    </row>
    <row r="975" spans="3:34" x14ac:dyDescent="0.3">
      <c r="C975" s="299"/>
      <c r="D975" s="299"/>
      <c r="E975" s="258"/>
      <c r="G975" s="298"/>
      <c r="L975" s="24"/>
      <c r="Q975" s="192"/>
      <c r="R975" s="255"/>
      <c r="T975" s="256"/>
      <c r="U975" s="256"/>
      <c r="X975" s="255"/>
      <c r="Y975" s="257"/>
      <c r="Z975" s="257"/>
      <c r="AA975" s="257"/>
      <c r="AB975" s="257"/>
      <c r="AC975" s="257"/>
      <c r="AD975" s="257"/>
      <c r="AE975" s="192"/>
    </row>
    <row r="976" spans="3:34" x14ac:dyDescent="0.3">
      <c r="C976" s="299"/>
      <c r="D976" s="299"/>
      <c r="E976" s="258"/>
      <c r="G976" s="298"/>
      <c r="L976" s="24"/>
      <c r="Q976" s="192"/>
      <c r="R976" s="255"/>
      <c r="S976" s="255"/>
      <c r="T976" s="256"/>
      <c r="U976" s="256"/>
      <c r="V976" s="256"/>
      <c r="W976" s="255"/>
      <c r="X976" s="255"/>
      <c r="Y976" s="257"/>
      <c r="Z976" s="257"/>
      <c r="AA976" s="257"/>
      <c r="AB976" s="257"/>
      <c r="AC976" s="257"/>
      <c r="AD976" s="257"/>
      <c r="AE976" s="192"/>
      <c r="AF976" s="192"/>
      <c r="AG976" s="192"/>
      <c r="AH976" s="192"/>
    </row>
    <row r="977" spans="3:34" x14ac:dyDescent="0.3">
      <c r="C977" s="299"/>
      <c r="D977" s="299"/>
      <c r="E977" s="258"/>
      <c r="G977" s="298"/>
      <c r="L977" s="24"/>
      <c r="Q977" s="192"/>
      <c r="R977" s="255"/>
      <c r="S977" s="255"/>
      <c r="T977" s="256"/>
      <c r="U977" s="256"/>
      <c r="V977" s="256"/>
      <c r="W977" s="255"/>
      <c r="X977" s="255"/>
      <c r="Y977" s="257"/>
      <c r="Z977" s="257"/>
      <c r="AA977" s="257"/>
      <c r="AB977" s="257"/>
      <c r="AC977" s="257"/>
      <c r="AD977" s="257"/>
      <c r="AE977" s="192"/>
      <c r="AF977" s="192"/>
      <c r="AG977" s="192"/>
      <c r="AH977" s="192"/>
    </row>
    <row r="978" spans="3:34" x14ac:dyDescent="0.3">
      <c r="C978" s="299"/>
      <c r="D978" s="299"/>
      <c r="E978" s="258"/>
      <c r="G978" s="298"/>
      <c r="L978" s="24"/>
      <c r="Q978" s="192"/>
      <c r="R978" s="255"/>
      <c r="S978" s="255"/>
      <c r="T978" s="256"/>
      <c r="U978" s="256"/>
      <c r="V978" s="256"/>
      <c r="W978" s="255"/>
      <c r="X978" s="255"/>
      <c r="Y978" s="257"/>
      <c r="Z978" s="257"/>
      <c r="AA978" s="257"/>
      <c r="AB978" s="257"/>
      <c r="AC978" s="257"/>
      <c r="AD978" s="257"/>
      <c r="AE978" s="192"/>
      <c r="AF978" s="192"/>
      <c r="AG978" s="192"/>
      <c r="AH978" s="192"/>
    </row>
    <row r="979" spans="3:34" x14ac:dyDescent="0.3">
      <c r="C979" s="299"/>
      <c r="D979" s="299"/>
      <c r="E979" s="258"/>
      <c r="G979" s="298"/>
      <c r="L979" s="24"/>
      <c r="Q979" s="192"/>
      <c r="R979" s="255"/>
      <c r="T979" s="256"/>
      <c r="U979" s="256"/>
      <c r="X979" s="255"/>
      <c r="Y979" s="257"/>
      <c r="Z979" s="257"/>
      <c r="AA979" s="257"/>
      <c r="AB979" s="257"/>
      <c r="AC979" s="257"/>
      <c r="AD979" s="257"/>
      <c r="AE979" s="192"/>
    </row>
    <row r="980" spans="3:34" x14ac:dyDescent="0.3">
      <c r="C980" s="299"/>
      <c r="D980" s="299"/>
      <c r="E980" s="258"/>
      <c r="G980" s="298"/>
      <c r="L980" s="24"/>
      <c r="Q980" s="192"/>
      <c r="R980" s="255"/>
      <c r="T980" s="256"/>
      <c r="U980" s="256"/>
      <c r="X980" s="255"/>
      <c r="Y980" s="257"/>
      <c r="Z980" s="257"/>
      <c r="AA980" s="257"/>
      <c r="AB980" s="257"/>
      <c r="AC980" s="257"/>
      <c r="AD980" s="257"/>
      <c r="AE980" s="192"/>
    </row>
    <row r="981" spans="3:34" x14ac:dyDescent="0.3">
      <c r="C981" s="299"/>
      <c r="D981" s="299"/>
      <c r="E981" s="258"/>
      <c r="G981" s="298"/>
      <c r="L981" s="24"/>
      <c r="Q981" s="192"/>
      <c r="R981" s="255"/>
      <c r="T981" s="256"/>
      <c r="U981" s="256"/>
      <c r="X981" s="255"/>
      <c r="Y981" s="257"/>
      <c r="Z981" s="257"/>
      <c r="AA981" s="257"/>
      <c r="AB981" s="257"/>
      <c r="AC981" s="257"/>
      <c r="AD981" s="257"/>
      <c r="AE981" s="192"/>
    </row>
    <row r="982" spans="3:34" x14ac:dyDescent="0.3">
      <c r="C982" s="299"/>
      <c r="D982" s="299"/>
      <c r="E982" s="258"/>
      <c r="G982" s="298"/>
      <c r="L982" s="24"/>
      <c r="Q982" s="192"/>
      <c r="R982" s="255"/>
      <c r="T982" s="256"/>
      <c r="U982" s="256"/>
      <c r="X982" s="255"/>
      <c r="Y982" s="257"/>
      <c r="Z982" s="257"/>
      <c r="AA982" s="257"/>
      <c r="AB982" s="257"/>
      <c r="AC982" s="257"/>
      <c r="AD982" s="257"/>
      <c r="AE982" s="192"/>
    </row>
    <row r="983" spans="3:34" x14ac:dyDescent="0.3">
      <c r="C983" s="299"/>
      <c r="D983" s="299"/>
      <c r="E983" s="258"/>
      <c r="G983" s="298"/>
      <c r="L983" s="24"/>
      <c r="Q983" s="192"/>
      <c r="R983" s="255"/>
      <c r="T983" s="256"/>
      <c r="U983" s="256"/>
      <c r="X983" s="255"/>
      <c r="Y983" s="257"/>
      <c r="Z983" s="257"/>
      <c r="AA983" s="257"/>
      <c r="AB983" s="257"/>
      <c r="AC983" s="257"/>
      <c r="AD983" s="257"/>
      <c r="AE983" s="192"/>
    </row>
    <row r="984" spans="3:34" x14ac:dyDescent="0.3">
      <c r="C984" s="299"/>
      <c r="D984" s="299"/>
      <c r="E984" s="258"/>
      <c r="G984" s="298"/>
      <c r="L984" s="24"/>
      <c r="Q984" s="192"/>
      <c r="R984" s="255"/>
      <c r="T984" s="256"/>
      <c r="U984" s="256"/>
      <c r="X984" s="255"/>
      <c r="Y984" s="257"/>
      <c r="Z984" s="257"/>
      <c r="AA984" s="257"/>
      <c r="AB984" s="257"/>
      <c r="AC984" s="257"/>
      <c r="AD984" s="257"/>
      <c r="AE984" s="192"/>
    </row>
    <row r="985" spans="3:34" x14ac:dyDescent="0.3">
      <c r="C985" s="299"/>
      <c r="D985" s="299"/>
      <c r="E985" s="258"/>
      <c r="G985" s="298"/>
      <c r="L985" s="24"/>
      <c r="Q985" s="192"/>
      <c r="R985" s="255"/>
      <c r="T985" s="256"/>
      <c r="U985" s="256"/>
      <c r="X985" s="255"/>
      <c r="Y985" s="257"/>
      <c r="Z985" s="257"/>
      <c r="AA985" s="257"/>
      <c r="AB985" s="257"/>
      <c r="AC985" s="257"/>
      <c r="AD985" s="257"/>
      <c r="AE985" s="192"/>
    </row>
    <row r="986" spans="3:34" x14ac:dyDescent="0.3">
      <c r="C986" s="299"/>
      <c r="D986" s="299"/>
      <c r="E986" s="258"/>
      <c r="G986" s="298"/>
      <c r="L986" s="24"/>
      <c r="Q986" s="192"/>
      <c r="R986" s="255"/>
      <c r="T986" s="256"/>
      <c r="U986" s="256"/>
      <c r="X986" s="255"/>
      <c r="Y986" s="257"/>
      <c r="Z986" s="257"/>
      <c r="AA986" s="257"/>
      <c r="AB986" s="257"/>
      <c r="AC986" s="257"/>
      <c r="AD986" s="257"/>
      <c r="AE986" s="192"/>
    </row>
    <row r="987" spans="3:34" x14ac:dyDescent="0.3">
      <c r="C987" s="299"/>
      <c r="D987" s="299"/>
      <c r="E987" s="258"/>
      <c r="G987" s="298"/>
      <c r="L987" s="24"/>
      <c r="Q987" s="192"/>
      <c r="R987" s="255"/>
      <c r="T987" s="256"/>
      <c r="U987" s="256"/>
      <c r="X987" s="255"/>
      <c r="Y987" s="257"/>
      <c r="Z987" s="257"/>
      <c r="AA987" s="257"/>
      <c r="AB987" s="257"/>
      <c r="AC987" s="257"/>
      <c r="AD987" s="257"/>
      <c r="AE987" s="192"/>
    </row>
    <row r="988" spans="3:34" x14ac:dyDescent="0.3">
      <c r="C988" s="299"/>
      <c r="D988" s="299"/>
      <c r="E988" s="258"/>
      <c r="G988" s="298"/>
      <c r="L988" s="24"/>
      <c r="Q988" s="192"/>
      <c r="R988" s="255"/>
      <c r="T988" s="256"/>
      <c r="U988" s="256"/>
      <c r="X988" s="255"/>
      <c r="Y988" s="257"/>
      <c r="Z988" s="257"/>
      <c r="AA988" s="257"/>
      <c r="AB988" s="257"/>
      <c r="AC988" s="257"/>
      <c r="AD988" s="257"/>
      <c r="AE988" s="192"/>
    </row>
    <row r="989" spans="3:34" x14ac:dyDescent="0.3">
      <c r="C989" s="299"/>
      <c r="D989" s="299"/>
      <c r="E989" s="258"/>
      <c r="G989" s="298"/>
      <c r="L989" s="24"/>
      <c r="Q989" s="192"/>
      <c r="R989" s="255"/>
      <c r="T989" s="256"/>
      <c r="U989" s="256"/>
      <c r="X989" s="255"/>
      <c r="Y989" s="257"/>
      <c r="Z989" s="257"/>
      <c r="AA989" s="257"/>
      <c r="AB989" s="257"/>
      <c r="AC989" s="257"/>
      <c r="AD989" s="257"/>
      <c r="AE989" s="192"/>
    </row>
    <row r="990" spans="3:34" x14ac:dyDescent="0.3">
      <c r="C990" s="299"/>
      <c r="D990" s="299"/>
      <c r="E990" s="258"/>
      <c r="G990" s="298"/>
      <c r="L990" s="24"/>
      <c r="Q990" s="192"/>
      <c r="R990" s="255"/>
      <c r="T990" s="256"/>
      <c r="U990" s="256"/>
      <c r="X990" s="255"/>
      <c r="Y990" s="257"/>
      <c r="Z990" s="257"/>
      <c r="AA990" s="257"/>
      <c r="AB990" s="257"/>
      <c r="AC990" s="257"/>
      <c r="AD990" s="257"/>
      <c r="AE990" s="192"/>
    </row>
    <row r="991" spans="3:34" x14ac:dyDescent="0.3">
      <c r="C991" s="299"/>
      <c r="D991" s="299"/>
      <c r="E991" s="258"/>
      <c r="G991" s="298"/>
      <c r="L991" s="24"/>
      <c r="Q991" s="192"/>
      <c r="R991" s="255"/>
      <c r="T991" s="256"/>
      <c r="U991" s="256"/>
      <c r="X991" s="255"/>
      <c r="Y991" s="257"/>
      <c r="Z991" s="257"/>
      <c r="AA991" s="257"/>
      <c r="AB991" s="257"/>
      <c r="AC991" s="257"/>
      <c r="AD991" s="257"/>
      <c r="AE991" s="192"/>
    </row>
    <row r="992" spans="3:34" x14ac:dyDescent="0.3">
      <c r="C992" s="299"/>
      <c r="D992" s="299"/>
      <c r="E992" s="258"/>
      <c r="G992" s="298"/>
      <c r="L992" s="24"/>
      <c r="Q992" s="192"/>
      <c r="R992" s="255"/>
      <c r="T992" s="256"/>
      <c r="U992" s="256"/>
      <c r="X992" s="255"/>
      <c r="Y992" s="257"/>
      <c r="Z992" s="257"/>
      <c r="AA992" s="257"/>
      <c r="AB992" s="257"/>
      <c r="AC992" s="257"/>
      <c r="AD992" s="257"/>
      <c r="AE992" s="192"/>
    </row>
    <row r="993" spans="3:34" x14ac:dyDescent="0.3">
      <c r="C993" s="299"/>
      <c r="D993" s="299"/>
      <c r="E993" s="258"/>
      <c r="G993" s="298"/>
      <c r="L993" s="24"/>
      <c r="Q993" s="192"/>
      <c r="R993" s="255"/>
      <c r="S993" s="255"/>
      <c r="T993" s="256"/>
      <c r="U993" s="256"/>
      <c r="V993" s="256"/>
      <c r="W993" s="255"/>
      <c r="X993" s="255"/>
      <c r="Y993" s="257"/>
      <c r="Z993" s="257"/>
      <c r="AA993" s="257"/>
      <c r="AB993" s="257"/>
      <c r="AC993" s="257"/>
      <c r="AD993" s="257"/>
      <c r="AE993" s="192"/>
      <c r="AF993" s="192"/>
      <c r="AG993" s="192"/>
      <c r="AH993" s="192"/>
    </row>
  </sheetData>
  <autoFilter ref="A2:AL7"/>
  <sortState ref="A3:AQ19">
    <sortCondition ref="H3:H19"/>
  </sortState>
  <mergeCells count="1"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verticalDpi="1200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C141"/>
  <sheetViews>
    <sheetView workbookViewId="0"/>
  </sheetViews>
  <sheetFormatPr defaultRowHeight="14.4" x14ac:dyDescent="0.3"/>
  <sheetData>
    <row r="1" spans="2:3" x14ac:dyDescent="0.3">
      <c r="B1" t="s">
        <v>128</v>
      </c>
      <c r="C1" t="s">
        <v>304</v>
      </c>
    </row>
    <row r="2" spans="2:3" x14ac:dyDescent="0.3">
      <c r="B2" t="s">
        <v>75</v>
      </c>
      <c r="C2" t="s">
        <v>305</v>
      </c>
    </row>
    <row r="3" spans="2:3" x14ac:dyDescent="0.3">
      <c r="B3" t="s">
        <v>205</v>
      </c>
      <c r="C3" t="s">
        <v>306</v>
      </c>
    </row>
    <row r="4" spans="2:3" x14ac:dyDescent="0.3">
      <c r="B4" t="s">
        <v>207</v>
      </c>
      <c r="C4" t="s">
        <v>307</v>
      </c>
    </row>
    <row r="5" spans="2:3" x14ac:dyDescent="0.3">
      <c r="B5" t="s">
        <v>97</v>
      </c>
      <c r="C5" t="s">
        <v>308</v>
      </c>
    </row>
    <row r="6" spans="2:3" x14ac:dyDescent="0.3">
      <c r="B6" t="s">
        <v>212</v>
      </c>
      <c r="C6" t="s">
        <v>309</v>
      </c>
    </row>
    <row r="7" spans="2:3" x14ac:dyDescent="0.3">
      <c r="B7" t="s">
        <v>122</v>
      </c>
      <c r="C7" t="s">
        <v>310</v>
      </c>
    </row>
    <row r="8" spans="2:3" x14ac:dyDescent="0.3">
      <c r="B8" t="s">
        <v>69</v>
      </c>
      <c r="C8" t="s">
        <v>311</v>
      </c>
    </row>
    <row r="9" spans="2:3" x14ac:dyDescent="0.3">
      <c r="B9" t="s">
        <v>210</v>
      </c>
      <c r="C9" t="s">
        <v>312</v>
      </c>
    </row>
    <row r="10" spans="2:3" x14ac:dyDescent="0.3">
      <c r="B10" t="s">
        <v>74</v>
      </c>
      <c r="C10" t="s">
        <v>313</v>
      </c>
    </row>
    <row r="11" spans="2:3" x14ac:dyDescent="0.3">
      <c r="B11" t="s">
        <v>132</v>
      </c>
      <c r="C11" t="s">
        <v>314</v>
      </c>
    </row>
    <row r="12" spans="2:3" x14ac:dyDescent="0.3">
      <c r="B12" t="s">
        <v>206</v>
      </c>
      <c r="C12" t="s">
        <v>315</v>
      </c>
    </row>
    <row r="13" spans="2:3" x14ac:dyDescent="0.3">
      <c r="B13" t="s">
        <v>196</v>
      </c>
      <c r="C13" t="s">
        <v>316</v>
      </c>
    </row>
    <row r="14" spans="2:3" x14ac:dyDescent="0.3">
      <c r="B14" t="s">
        <v>134</v>
      </c>
      <c r="C14" t="s">
        <v>317</v>
      </c>
    </row>
    <row r="15" spans="2:3" x14ac:dyDescent="0.3">
      <c r="B15" t="s">
        <v>133</v>
      </c>
      <c r="C15" t="s">
        <v>318</v>
      </c>
    </row>
    <row r="16" spans="2:3" x14ac:dyDescent="0.3">
      <c r="B16" t="s">
        <v>211</v>
      </c>
      <c r="C16" t="s">
        <v>319</v>
      </c>
    </row>
    <row r="17" spans="2:3" x14ac:dyDescent="0.3">
      <c r="B17" t="s">
        <v>209</v>
      </c>
      <c r="C17" t="s">
        <v>320</v>
      </c>
    </row>
    <row r="18" spans="2:3" x14ac:dyDescent="0.3">
      <c r="B18" t="s">
        <v>35</v>
      </c>
      <c r="C18" t="s">
        <v>321</v>
      </c>
    </row>
    <row r="19" spans="2:3" x14ac:dyDescent="0.3">
      <c r="B19" t="s">
        <v>191</v>
      </c>
      <c r="C19" t="s">
        <v>322</v>
      </c>
    </row>
    <row r="20" spans="2:3" x14ac:dyDescent="0.3">
      <c r="B20" t="s">
        <v>137</v>
      </c>
      <c r="C20" t="s">
        <v>323</v>
      </c>
    </row>
    <row r="21" spans="2:3" x14ac:dyDescent="0.3">
      <c r="B21" t="s">
        <v>208</v>
      </c>
      <c r="C21" t="s">
        <v>324</v>
      </c>
    </row>
    <row r="22" spans="2:3" x14ac:dyDescent="0.3">
      <c r="B22" t="s">
        <v>90</v>
      </c>
      <c r="C22" t="s">
        <v>325</v>
      </c>
    </row>
    <row r="23" spans="2:3" x14ac:dyDescent="0.3">
      <c r="B23" t="s">
        <v>177</v>
      </c>
      <c r="C23" t="s">
        <v>326</v>
      </c>
    </row>
    <row r="24" spans="2:3" x14ac:dyDescent="0.3">
      <c r="B24" t="s">
        <v>171</v>
      </c>
      <c r="C24" t="s">
        <v>327</v>
      </c>
    </row>
    <row r="25" spans="2:3" x14ac:dyDescent="0.3">
      <c r="B25" t="s">
        <v>181</v>
      </c>
      <c r="C25" t="s">
        <v>328</v>
      </c>
    </row>
    <row r="26" spans="2:3" x14ac:dyDescent="0.3">
      <c r="B26" t="s">
        <v>176</v>
      </c>
      <c r="C26" t="s">
        <v>329</v>
      </c>
    </row>
    <row r="27" spans="2:3" x14ac:dyDescent="0.3">
      <c r="B27" t="s">
        <v>94</v>
      </c>
      <c r="C27" t="s">
        <v>330</v>
      </c>
    </row>
    <row r="28" spans="2:3" x14ac:dyDescent="0.3">
      <c r="B28" t="s">
        <v>85</v>
      </c>
      <c r="C28" t="s">
        <v>331</v>
      </c>
    </row>
    <row r="29" spans="2:3" x14ac:dyDescent="0.3">
      <c r="B29" t="s">
        <v>72</v>
      </c>
      <c r="C29" t="s">
        <v>332</v>
      </c>
    </row>
    <row r="30" spans="2:3" x14ac:dyDescent="0.3">
      <c r="B30" t="s">
        <v>190</v>
      </c>
      <c r="C30" t="s">
        <v>333</v>
      </c>
    </row>
    <row r="31" spans="2:3" x14ac:dyDescent="0.3">
      <c r="B31" t="s">
        <v>117</v>
      </c>
      <c r="C31" t="s">
        <v>334</v>
      </c>
    </row>
    <row r="32" spans="2:3" x14ac:dyDescent="0.3">
      <c r="B32" t="s">
        <v>192</v>
      </c>
      <c r="C32" t="s">
        <v>335</v>
      </c>
    </row>
    <row r="33" spans="2:3" x14ac:dyDescent="0.3">
      <c r="B33" t="s">
        <v>145</v>
      </c>
      <c r="C33" t="s">
        <v>336</v>
      </c>
    </row>
    <row r="34" spans="2:3" x14ac:dyDescent="0.3">
      <c r="B34" t="s">
        <v>180</v>
      </c>
      <c r="C34" t="s">
        <v>337</v>
      </c>
    </row>
    <row r="35" spans="2:3" x14ac:dyDescent="0.3">
      <c r="B35" t="s">
        <v>178</v>
      </c>
      <c r="C35" t="s">
        <v>338</v>
      </c>
    </row>
    <row r="36" spans="2:3" x14ac:dyDescent="0.3">
      <c r="B36" t="s">
        <v>183</v>
      </c>
      <c r="C36" t="s">
        <v>339</v>
      </c>
    </row>
    <row r="37" spans="2:3" x14ac:dyDescent="0.3">
      <c r="B37" t="s">
        <v>18</v>
      </c>
      <c r="C37" t="s">
        <v>340</v>
      </c>
    </row>
    <row r="38" spans="2:3" x14ac:dyDescent="0.3">
      <c r="B38" t="s">
        <v>179</v>
      </c>
      <c r="C38" t="s">
        <v>341</v>
      </c>
    </row>
    <row r="39" spans="2:3" x14ac:dyDescent="0.3">
      <c r="B39" t="s">
        <v>30</v>
      </c>
      <c r="C39" t="s">
        <v>342</v>
      </c>
    </row>
    <row r="40" spans="2:3" x14ac:dyDescent="0.3">
      <c r="B40" t="s">
        <v>187</v>
      </c>
      <c r="C40" t="s">
        <v>343</v>
      </c>
    </row>
    <row r="41" spans="2:3" x14ac:dyDescent="0.3">
      <c r="B41" t="s">
        <v>67</v>
      </c>
      <c r="C41" t="s">
        <v>344</v>
      </c>
    </row>
    <row r="42" spans="2:3" x14ac:dyDescent="0.3">
      <c r="B42" t="s">
        <v>71</v>
      </c>
      <c r="C42" t="s">
        <v>345</v>
      </c>
    </row>
    <row r="43" spans="2:3" x14ac:dyDescent="0.3">
      <c r="B43" t="s">
        <v>182</v>
      </c>
      <c r="C43" t="s">
        <v>346</v>
      </c>
    </row>
    <row r="44" spans="2:3" x14ac:dyDescent="0.3">
      <c r="B44" t="s">
        <v>188</v>
      </c>
      <c r="C44" t="s">
        <v>347</v>
      </c>
    </row>
    <row r="45" spans="2:3" x14ac:dyDescent="0.3">
      <c r="B45" t="s">
        <v>184</v>
      </c>
      <c r="C45" t="s">
        <v>348</v>
      </c>
    </row>
    <row r="46" spans="2:3" x14ac:dyDescent="0.3">
      <c r="B46" t="s">
        <v>159</v>
      </c>
      <c r="C46" t="s">
        <v>349</v>
      </c>
    </row>
    <row r="47" spans="2:3" x14ac:dyDescent="0.3">
      <c r="B47" t="s">
        <v>28</v>
      </c>
      <c r="C47" t="s">
        <v>350</v>
      </c>
    </row>
    <row r="48" spans="2:3" x14ac:dyDescent="0.3">
      <c r="B48" t="s">
        <v>77</v>
      </c>
      <c r="C48" t="s">
        <v>351</v>
      </c>
    </row>
    <row r="49" spans="2:3" x14ac:dyDescent="0.3">
      <c r="B49" t="s">
        <v>189</v>
      </c>
      <c r="C49" t="s">
        <v>352</v>
      </c>
    </row>
    <row r="50" spans="2:3" x14ac:dyDescent="0.3">
      <c r="B50" t="s">
        <v>81</v>
      </c>
      <c r="C50" t="s">
        <v>353</v>
      </c>
    </row>
    <row r="51" spans="2:3" x14ac:dyDescent="0.3">
      <c r="B51" t="s">
        <v>23</v>
      </c>
      <c r="C51" t="s">
        <v>354</v>
      </c>
    </row>
    <row r="52" spans="2:3" x14ac:dyDescent="0.3">
      <c r="B52" t="s">
        <v>170</v>
      </c>
      <c r="C52" t="s">
        <v>355</v>
      </c>
    </row>
    <row r="53" spans="2:3" x14ac:dyDescent="0.3">
      <c r="B53" t="s">
        <v>185</v>
      </c>
      <c r="C53" t="s">
        <v>356</v>
      </c>
    </row>
    <row r="54" spans="2:3" x14ac:dyDescent="0.3">
      <c r="B54" t="s">
        <v>186</v>
      </c>
      <c r="C54" t="s">
        <v>357</v>
      </c>
    </row>
    <row r="55" spans="2:3" x14ac:dyDescent="0.3">
      <c r="B55" t="s">
        <v>155</v>
      </c>
      <c r="C55" t="s">
        <v>358</v>
      </c>
    </row>
    <row r="56" spans="2:3" x14ac:dyDescent="0.3">
      <c r="B56" t="s">
        <v>166</v>
      </c>
      <c r="C56" t="s">
        <v>359</v>
      </c>
    </row>
    <row r="57" spans="2:3" x14ac:dyDescent="0.3">
      <c r="B57" t="s">
        <v>66</v>
      </c>
      <c r="C57" t="s">
        <v>360</v>
      </c>
    </row>
    <row r="58" spans="2:3" x14ac:dyDescent="0.3">
      <c r="B58" t="s">
        <v>157</v>
      </c>
      <c r="C58" t="s">
        <v>361</v>
      </c>
    </row>
    <row r="59" spans="2:3" x14ac:dyDescent="0.3">
      <c r="B59" t="s">
        <v>164</v>
      </c>
      <c r="C59" t="s">
        <v>362</v>
      </c>
    </row>
    <row r="60" spans="2:3" x14ac:dyDescent="0.3">
      <c r="B60" t="s">
        <v>156</v>
      </c>
      <c r="C60" t="s">
        <v>363</v>
      </c>
    </row>
    <row r="61" spans="2:3" x14ac:dyDescent="0.3">
      <c r="B61" t="s">
        <v>162</v>
      </c>
      <c r="C61" t="s">
        <v>364</v>
      </c>
    </row>
    <row r="62" spans="2:3" x14ac:dyDescent="0.3">
      <c r="B62" t="s">
        <v>126</v>
      </c>
      <c r="C62" t="s">
        <v>365</v>
      </c>
    </row>
    <row r="63" spans="2:3" x14ac:dyDescent="0.3">
      <c r="B63" t="s">
        <v>163</v>
      </c>
      <c r="C63" t="s">
        <v>366</v>
      </c>
    </row>
    <row r="64" spans="2:3" x14ac:dyDescent="0.3">
      <c r="B64" t="s">
        <v>158</v>
      </c>
      <c r="C64" t="s">
        <v>367</v>
      </c>
    </row>
    <row r="65" spans="2:3" x14ac:dyDescent="0.3">
      <c r="B65" t="s">
        <v>160</v>
      </c>
      <c r="C65" t="s">
        <v>368</v>
      </c>
    </row>
    <row r="66" spans="2:3" x14ac:dyDescent="0.3">
      <c r="B66" t="s">
        <v>129</v>
      </c>
      <c r="C66" t="s">
        <v>369</v>
      </c>
    </row>
    <row r="67" spans="2:3" x14ac:dyDescent="0.3">
      <c r="B67" t="s">
        <v>80</v>
      </c>
      <c r="C67" t="s">
        <v>370</v>
      </c>
    </row>
    <row r="68" spans="2:3" x14ac:dyDescent="0.3">
      <c r="B68" t="s">
        <v>168</v>
      </c>
      <c r="C68" t="s">
        <v>371</v>
      </c>
    </row>
    <row r="69" spans="2:3" x14ac:dyDescent="0.3">
      <c r="B69" t="s">
        <v>24</v>
      </c>
      <c r="C69" t="s">
        <v>372</v>
      </c>
    </row>
    <row r="70" spans="2:3" x14ac:dyDescent="0.3">
      <c r="B70" t="s">
        <v>169</v>
      </c>
      <c r="C70" t="s">
        <v>373</v>
      </c>
    </row>
    <row r="71" spans="2:3" x14ac:dyDescent="0.3">
      <c r="B71" t="s">
        <v>68</v>
      </c>
      <c r="C71" t="s">
        <v>374</v>
      </c>
    </row>
    <row r="72" spans="2:3" x14ac:dyDescent="0.3">
      <c r="B72" t="s">
        <v>161</v>
      </c>
      <c r="C72" t="s">
        <v>375</v>
      </c>
    </row>
    <row r="73" spans="2:3" x14ac:dyDescent="0.3">
      <c r="B73" t="s">
        <v>83</v>
      </c>
      <c r="C73" t="s">
        <v>376</v>
      </c>
    </row>
    <row r="74" spans="2:3" x14ac:dyDescent="0.3">
      <c r="B74" t="s">
        <v>165</v>
      </c>
      <c r="C74" t="s">
        <v>377</v>
      </c>
    </row>
    <row r="75" spans="2:3" x14ac:dyDescent="0.3">
      <c r="B75" t="s">
        <v>144</v>
      </c>
      <c r="C75" t="s">
        <v>378</v>
      </c>
    </row>
    <row r="76" spans="2:3" x14ac:dyDescent="0.3">
      <c r="B76" t="s">
        <v>91</v>
      </c>
      <c r="C76" t="s">
        <v>379</v>
      </c>
    </row>
    <row r="77" spans="2:3" x14ac:dyDescent="0.3">
      <c r="B77" t="s">
        <v>167</v>
      </c>
      <c r="C77" t="s">
        <v>380</v>
      </c>
    </row>
    <row r="78" spans="2:3" x14ac:dyDescent="0.3">
      <c r="B78" t="s">
        <v>119</v>
      </c>
      <c r="C78" t="s">
        <v>381</v>
      </c>
    </row>
    <row r="79" spans="2:3" x14ac:dyDescent="0.3">
      <c r="B79" t="s">
        <v>115</v>
      </c>
      <c r="C79" t="s">
        <v>382</v>
      </c>
    </row>
    <row r="80" spans="2:3" x14ac:dyDescent="0.3">
      <c r="B80" t="s">
        <v>118</v>
      </c>
      <c r="C80" t="s">
        <v>383</v>
      </c>
    </row>
    <row r="81" spans="2:3" x14ac:dyDescent="0.3">
      <c r="B81" t="s">
        <v>141</v>
      </c>
      <c r="C81" t="s">
        <v>384</v>
      </c>
    </row>
    <row r="82" spans="2:3" x14ac:dyDescent="0.3">
      <c r="B82" t="s">
        <v>147</v>
      </c>
      <c r="C82" t="s">
        <v>385</v>
      </c>
    </row>
    <row r="83" spans="2:3" x14ac:dyDescent="0.3">
      <c r="B83" t="s">
        <v>151</v>
      </c>
      <c r="C83" t="s">
        <v>386</v>
      </c>
    </row>
    <row r="84" spans="2:3" x14ac:dyDescent="0.3">
      <c r="B84" t="s">
        <v>149</v>
      </c>
      <c r="C84" t="s">
        <v>387</v>
      </c>
    </row>
    <row r="85" spans="2:3" x14ac:dyDescent="0.3">
      <c r="B85" t="s">
        <v>123</v>
      </c>
      <c r="C85" t="s">
        <v>388</v>
      </c>
    </row>
    <row r="86" spans="2:3" x14ac:dyDescent="0.3">
      <c r="B86" t="s">
        <v>65</v>
      </c>
      <c r="C86" t="s">
        <v>389</v>
      </c>
    </row>
    <row r="87" spans="2:3" x14ac:dyDescent="0.3">
      <c r="B87" t="s">
        <v>142</v>
      </c>
      <c r="C87" t="s">
        <v>390</v>
      </c>
    </row>
    <row r="88" spans="2:3" x14ac:dyDescent="0.3">
      <c r="B88" t="s">
        <v>88</v>
      </c>
      <c r="C88" t="s">
        <v>391</v>
      </c>
    </row>
    <row r="89" spans="2:3" x14ac:dyDescent="0.3">
      <c r="B89" t="s">
        <v>121</v>
      </c>
      <c r="C89" t="s">
        <v>392</v>
      </c>
    </row>
    <row r="90" spans="2:3" x14ac:dyDescent="0.3">
      <c r="B90" t="s">
        <v>139</v>
      </c>
      <c r="C90" t="s">
        <v>393</v>
      </c>
    </row>
    <row r="91" spans="2:3" x14ac:dyDescent="0.3">
      <c r="B91" t="s">
        <v>130</v>
      </c>
      <c r="C91" t="s">
        <v>394</v>
      </c>
    </row>
    <row r="92" spans="2:3" x14ac:dyDescent="0.3">
      <c r="B92" t="s">
        <v>127</v>
      </c>
      <c r="C92" t="s">
        <v>395</v>
      </c>
    </row>
    <row r="93" spans="2:3" x14ac:dyDescent="0.3">
      <c r="B93" t="s">
        <v>135</v>
      </c>
      <c r="C93" t="s">
        <v>396</v>
      </c>
    </row>
    <row r="94" spans="2:3" x14ac:dyDescent="0.3">
      <c r="B94" t="s">
        <v>146</v>
      </c>
      <c r="C94" t="s">
        <v>397</v>
      </c>
    </row>
    <row r="95" spans="2:3" x14ac:dyDescent="0.3">
      <c r="B95" t="s">
        <v>116</v>
      </c>
      <c r="C95" t="s">
        <v>398</v>
      </c>
    </row>
    <row r="96" spans="2:3" x14ac:dyDescent="0.3">
      <c r="B96" t="s">
        <v>19</v>
      </c>
      <c r="C96" t="s">
        <v>399</v>
      </c>
    </row>
    <row r="97" spans="2:3" x14ac:dyDescent="0.3">
      <c r="B97" t="s">
        <v>120</v>
      </c>
      <c r="C97" t="s">
        <v>400</v>
      </c>
    </row>
    <row r="98" spans="2:3" x14ac:dyDescent="0.3">
      <c r="B98" t="s">
        <v>136</v>
      </c>
      <c r="C98" t="s">
        <v>401</v>
      </c>
    </row>
    <row r="99" spans="2:3" x14ac:dyDescent="0.3">
      <c r="B99" t="s">
        <v>34</v>
      </c>
      <c r="C99" t="s">
        <v>402</v>
      </c>
    </row>
    <row r="100" spans="2:3" x14ac:dyDescent="0.3">
      <c r="B100" t="s">
        <v>140</v>
      </c>
      <c r="C100" t="s">
        <v>403</v>
      </c>
    </row>
    <row r="101" spans="2:3" x14ac:dyDescent="0.3">
      <c r="B101" t="s">
        <v>131</v>
      </c>
      <c r="C101" t="s">
        <v>404</v>
      </c>
    </row>
    <row r="102" spans="2:3" x14ac:dyDescent="0.3">
      <c r="B102" t="s">
        <v>143</v>
      </c>
      <c r="C102" t="s">
        <v>405</v>
      </c>
    </row>
    <row r="103" spans="2:3" x14ac:dyDescent="0.3">
      <c r="B103" t="s">
        <v>32</v>
      </c>
      <c r="C103" t="s">
        <v>406</v>
      </c>
    </row>
    <row r="104" spans="2:3" x14ac:dyDescent="0.3">
      <c r="B104" t="s">
        <v>76</v>
      </c>
      <c r="C104" t="s">
        <v>407</v>
      </c>
    </row>
    <row r="105" spans="2:3" x14ac:dyDescent="0.3">
      <c r="B105" t="s">
        <v>78</v>
      </c>
      <c r="C105" t="s">
        <v>408</v>
      </c>
    </row>
    <row r="106" spans="2:3" x14ac:dyDescent="0.3">
      <c r="B106" t="s">
        <v>124</v>
      </c>
      <c r="C106" t="s">
        <v>409</v>
      </c>
    </row>
    <row r="107" spans="2:3" x14ac:dyDescent="0.3">
      <c r="B107" t="s">
        <v>138</v>
      </c>
      <c r="C107" t="s">
        <v>410</v>
      </c>
    </row>
    <row r="108" spans="2:3" x14ac:dyDescent="0.3">
      <c r="B108" t="s">
        <v>148</v>
      </c>
      <c r="C108" t="s">
        <v>411</v>
      </c>
    </row>
    <row r="109" spans="2:3" x14ac:dyDescent="0.3">
      <c r="B109" t="s">
        <v>150</v>
      </c>
      <c r="C109" t="s">
        <v>412</v>
      </c>
    </row>
    <row r="110" spans="2:3" x14ac:dyDescent="0.3">
      <c r="B110" t="s">
        <v>95</v>
      </c>
      <c r="C110" t="s">
        <v>413</v>
      </c>
    </row>
    <row r="111" spans="2:3" x14ac:dyDescent="0.3">
      <c r="B111" t="s">
        <v>82</v>
      </c>
      <c r="C111" t="s">
        <v>414</v>
      </c>
    </row>
    <row r="112" spans="2:3" x14ac:dyDescent="0.3">
      <c r="B112" t="s">
        <v>93</v>
      </c>
      <c r="C112" t="s">
        <v>415</v>
      </c>
    </row>
    <row r="113" spans="2:3" x14ac:dyDescent="0.3">
      <c r="B113" t="s">
        <v>96</v>
      </c>
      <c r="C113" t="s">
        <v>416</v>
      </c>
    </row>
    <row r="114" spans="2:3" x14ac:dyDescent="0.3">
      <c r="B114" t="s">
        <v>70</v>
      </c>
      <c r="C114" t="s">
        <v>417</v>
      </c>
    </row>
    <row r="115" spans="2:3" x14ac:dyDescent="0.3">
      <c r="B115" t="s">
        <v>73</v>
      </c>
      <c r="C115" t="s">
        <v>418</v>
      </c>
    </row>
    <row r="116" spans="2:3" x14ac:dyDescent="0.3">
      <c r="B116" t="s">
        <v>84</v>
      </c>
      <c r="C116" t="s">
        <v>419</v>
      </c>
    </row>
    <row r="117" spans="2:3" x14ac:dyDescent="0.3">
      <c r="B117" t="s">
        <v>92</v>
      </c>
      <c r="C117" t="s">
        <v>420</v>
      </c>
    </row>
    <row r="118" spans="2:3" x14ac:dyDescent="0.3">
      <c r="B118" t="s">
        <v>87</v>
      </c>
      <c r="C118" t="s">
        <v>421</v>
      </c>
    </row>
    <row r="119" spans="2:3" x14ac:dyDescent="0.3">
      <c r="B119" t="s">
        <v>79</v>
      </c>
      <c r="C119" t="s">
        <v>422</v>
      </c>
    </row>
    <row r="120" spans="2:3" x14ac:dyDescent="0.3">
      <c r="B120" t="s">
        <v>31</v>
      </c>
      <c r="C120" t="s">
        <v>423</v>
      </c>
    </row>
    <row r="121" spans="2:3" x14ac:dyDescent="0.3">
      <c r="B121" t="s">
        <v>250</v>
      </c>
      <c r="C121" t="s">
        <v>424</v>
      </c>
    </row>
    <row r="122" spans="2:3" x14ac:dyDescent="0.3">
      <c r="B122" t="s">
        <v>426</v>
      </c>
      <c r="C122" t="s">
        <v>425</v>
      </c>
    </row>
    <row r="123" spans="2:3" x14ac:dyDescent="0.3">
      <c r="B123" t="s">
        <v>428</v>
      </c>
      <c r="C123" t="s">
        <v>427</v>
      </c>
    </row>
    <row r="124" spans="2:3" x14ac:dyDescent="0.3">
      <c r="B124" s="45" t="s">
        <v>17</v>
      </c>
      <c r="C124" s="45" t="s">
        <v>429</v>
      </c>
    </row>
    <row r="125" spans="2:3" x14ac:dyDescent="0.3">
      <c r="B125" t="s">
        <v>20</v>
      </c>
      <c r="C125" t="s">
        <v>430</v>
      </c>
    </row>
    <row r="126" spans="2:3" x14ac:dyDescent="0.3">
      <c r="B126" t="s">
        <v>21</v>
      </c>
      <c r="C126" t="s">
        <v>431</v>
      </c>
    </row>
    <row r="127" spans="2:3" x14ac:dyDescent="0.3">
      <c r="B127" t="s">
        <v>22</v>
      </c>
      <c r="C127" t="s">
        <v>432</v>
      </c>
    </row>
    <row r="128" spans="2:3" x14ac:dyDescent="0.3">
      <c r="B128" t="s">
        <v>25</v>
      </c>
      <c r="C128" t="s">
        <v>433</v>
      </c>
    </row>
    <row r="129" spans="2:3" x14ac:dyDescent="0.3">
      <c r="B129" t="s">
        <v>26</v>
      </c>
      <c r="C129" t="s">
        <v>434</v>
      </c>
    </row>
    <row r="130" spans="2:3" x14ac:dyDescent="0.3">
      <c r="B130" t="s">
        <v>27</v>
      </c>
      <c r="C130" t="s">
        <v>435</v>
      </c>
    </row>
    <row r="131" spans="2:3" x14ac:dyDescent="0.3">
      <c r="B131" t="s">
        <v>29</v>
      </c>
      <c r="C131" t="s">
        <v>436</v>
      </c>
    </row>
    <row r="132" spans="2:3" x14ac:dyDescent="0.3">
      <c r="B132" t="s">
        <v>33</v>
      </c>
      <c r="C132" t="s">
        <v>437</v>
      </c>
    </row>
    <row r="133" spans="2:3" x14ac:dyDescent="0.3">
      <c r="B133" t="s">
        <v>199</v>
      </c>
      <c r="C133" t="s">
        <v>438</v>
      </c>
    </row>
    <row r="134" spans="2:3" x14ac:dyDescent="0.3">
      <c r="B134" t="s">
        <v>193</v>
      </c>
      <c r="C134" t="s">
        <v>439</v>
      </c>
    </row>
    <row r="135" spans="2:3" x14ac:dyDescent="0.3">
      <c r="B135" t="s">
        <v>194</v>
      </c>
      <c r="C135" t="s">
        <v>440</v>
      </c>
    </row>
    <row r="136" spans="2:3" x14ac:dyDescent="0.3">
      <c r="B136" t="s">
        <v>197</v>
      </c>
      <c r="C136" t="s">
        <v>441</v>
      </c>
    </row>
    <row r="137" spans="2:3" x14ac:dyDescent="0.3">
      <c r="B137" t="s">
        <v>201</v>
      </c>
      <c r="C137" t="s">
        <v>442</v>
      </c>
    </row>
    <row r="138" spans="2:3" x14ac:dyDescent="0.3">
      <c r="B138" t="s">
        <v>198</v>
      </c>
      <c r="C138" t="s">
        <v>443</v>
      </c>
    </row>
    <row r="139" spans="2:3" x14ac:dyDescent="0.3">
      <c r="B139" t="s">
        <v>202</v>
      </c>
      <c r="C139" t="s">
        <v>444</v>
      </c>
    </row>
    <row r="140" spans="2:3" x14ac:dyDescent="0.3">
      <c r="B140" t="s">
        <v>195</v>
      </c>
      <c r="C140" t="s">
        <v>445</v>
      </c>
    </row>
    <row r="141" spans="2:3" x14ac:dyDescent="0.3">
      <c r="B141" t="s">
        <v>200</v>
      </c>
      <c r="C141" t="s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FFFF00"/>
    <pageSetUpPr fitToPage="1"/>
  </sheetPr>
  <dimension ref="A2:H54"/>
  <sheetViews>
    <sheetView topLeftCell="A3" zoomScale="95" zoomScaleNormal="95" workbookViewId="0">
      <selection activeCell="D10" sqref="D10"/>
    </sheetView>
  </sheetViews>
  <sheetFormatPr defaultRowHeight="14.4" x14ac:dyDescent="0.3"/>
  <cols>
    <col min="1" max="1" width="11.5546875" bestFit="1" customWidth="1"/>
    <col min="2" max="8" width="10.44140625" customWidth="1"/>
  </cols>
  <sheetData>
    <row r="2" spans="1:8" ht="111.75" customHeight="1" x14ac:dyDescent="0.3">
      <c r="A2" s="564"/>
      <c r="B2" s="564"/>
      <c r="C2" s="564"/>
      <c r="D2" s="564"/>
      <c r="E2" s="564"/>
      <c r="F2" s="564"/>
      <c r="G2" s="564"/>
      <c r="H2" s="564"/>
    </row>
    <row r="3" spans="1:8" ht="18" x14ac:dyDescent="0.35">
      <c r="A3" s="565" t="s">
        <v>292</v>
      </c>
      <c r="B3" s="565"/>
      <c r="C3" s="565"/>
      <c r="D3" s="565"/>
      <c r="E3" s="565"/>
      <c r="F3" s="565"/>
      <c r="G3" s="565"/>
      <c r="H3" s="565"/>
    </row>
    <row r="4" spans="1:8" ht="36" customHeight="1" x14ac:dyDescent="0.3"/>
    <row r="5" spans="1:8" s="5" customFormat="1" ht="15" thickBot="1" x14ac:dyDescent="0.35">
      <c r="A5" s="563" t="s">
        <v>260</v>
      </c>
      <c r="B5" s="563"/>
      <c r="C5" s="563"/>
      <c r="D5" s="563"/>
      <c r="E5" s="563"/>
      <c r="F5" s="563"/>
      <c r="G5" s="563"/>
      <c r="H5" s="563"/>
    </row>
    <row r="6" spans="1:8" ht="26.25" customHeight="1" thickTop="1" thickBot="1" x14ac:dyDescent="0.35">
      <c r="A6" s="32" t="s">
        <v>261</v>
      </c>
      <c r="B6" s="33" t="s">
        <v>1067</v>
      </c>
      <c r="C6" s="33" t="s">
        <v>1068</v>
      </c>
      <c r="D6" s="33" t="s">
        <v>274</v>
      </c>
      <c r="E6" s="33" t="s">
        <v>1066</v>
      </c>
      <c r="F6" s="33" t="s">
        <v>262</v>
      </c>
      <c r="G6" s="33" t="s">
        <v>1069</v>
      </c>
      <c r="H6" s="33" t="s">
        <v>263</v>
      </c>
    </row>
    <row r="7" spans="1:8" x14ac:dyDescent="0.3">
      <c r="A7" s="34" t="s">
        <v>264</v>
      </c>
      <c r="B7" s="101">
        <v>1000</v>
      </c>
      <c r="C7" s="101">
        <v>800</v>
      </c>
      <c r="D7" s="101">
        <v>200</v>
      </c>
      <c r="E7" s="101">
        <v>250</v>
      </c>
      <c r="F7" s="101">
        <v>200</v>
      </c>
      <c r="G7" s="101">
        <v>195</v>
      </c>
      <c r="H7" s="101">
        <v>150</v>
      </c>
    </row>
    <row r="8" spans="1:8" x14ac:dyDescent="0.3">
      <c r="A8" s="34" t="s">
        <v>265</v>
      </c>
      <c r="B8" s="101">
        <v>750</v>
      </c>
      <c r="C8" s="101">
        <v>600</v>
      </c>
      <c r="D8" s="101">
        <v>150</v>
      </c>
      <c r="E8" s="101">
        <v>200</v>
      </c>
      <c r="F8" s="101">
        <v>150</v>
      </c>
      <c r="G8" s="101">
        <v>145</v>
      </c>
      <c r="H8" s="101">
        <v>110</v>
      </c>
    </row>
    <row r="9" spans="1:8" x14ac:dyDescent="0.3">
      <c r="A9" s="34" t="s">
        <v>266</v>
      </c>
      <c r="B9" s="101">
        <v>500</v>
      </c>
      <c r="C9" s="101">
        <v>400</v>
      </c>
      <c r="D9" s="101">
        <v>100</v>
      </c>
      <c r="E9" s="101">
        <v>150</v>
      </c>
      <c r="F9" s="101">
        <v>100</v>
      </c>
      <c r="G9" s="101">
        <v>95</v>
      </c>
      <c r="H9" s="101">
        <v>60</v>
      </c>
    </row>
    <row r="10" spans="1:8" x14ac:dyDescent="0.3">
      <c r="A10" s="34" t="s">
        <v>267</v>
      </c>
      <c r="B10" s="101">
        <v>200</v>
      </c>
      <c r="C10" s="101">
        <v>150</v>
      </c>
      <c r="D10" s="101">
        <v>70</v>
      </c>
      <c r="E10" s="101">
        <v>80</v>
      </c>
      <c r="F10" s="101">
        <v>70</v>
      </c>
      <c r="G10" s="101">
        <v>65</v>
      </c>
      <c r="H10" s="101">
        <v>45</v>
      </c>
    </row>
    <row r="11" spans="1:8" x14ac:dyDescent="0.3">
      <c r="A11" s="34" t="s">
        <v>268</v>
      </c>
      <c r="B11" s="101">
        <v>125</v>
      </c>
      <c r="C11" s="101">
        <v>100</v>
      </c>
      <c r="D11" s="101">
        <v>60</v>
      </c>
      <c r="E11" s="101">
        <v>55</v>
      </c>
      <c r="F11" s="101">
        <v>50</v>
      </c>
      <c r="G11" s="101">
        <v>45</v>
      </c>
      <c r="H11" s="101">
        <v>30</v>
      </c>
    </row>
    <row r="12" spans="1:8" x14ac:dyDescent="0.3">
      <c r="A12" s="34" t="s">
        <v>269</v>
      </c>
      <c r="B12" s="101"/>
      <c r="C12" s="101"/>
      <c r="D12" s="101"/>
      <c r="E12" s="101">
        <v>30</v>
      </c>
      <c r="F12" s="101">
        <v>25</v>
      </c>
      <c r="G12" s="101">
        <v>25</v>
      </c>
      <c r="H12" s="101">
        <v>10</v>
      </c>
    </row>
    <row r="13" spans="1:8" ht="15" thickBot="1" x14ac:dyDescent="0.35">
      <c r="A13" s="36" t="s">
        <v>270</v>
      </c>
      <c r="B13" s="102">
        <v>50</v>
      </c>
      <c r="C13" s="102">
        <v>20</v>
      </c>
      <c r="D13" s="102">
        <v>8</v>
      </c>
      <c r="E13" s="102">
        <v>15</v>
      </c>
      <c r="F13" s="102">
        <v>10</v>
      </c>
      <c r="G13" s="102">
        <v>10</v>
      </c>
      <c r="H13" s="102">
        <v>5</v>
      </c>
    </row>
    <row r="14" spans="1:8" ht="15" thickTop="1" x14ac:dyDescent="0.3">
      <c r="A14" s="39" t="s">
        <v>271</v>
      </c>
    </row>
    <row r="15" spans="1:8" x14ac:dyDescent="0.3">
      <c r="A15" s="39"/>
    </row>
    <row r="16" spans="1:8" s="5" customFormat="1" hidden="1" x14ac:dyDescent="0.3">
      <c r="A16" s="5" t="s">
        <v>290</v>
      </c>
    </row>
    <row r="17" spans="1:7" ht="15.6" hidden="1" thickTop="1" thickBot="1" x14ac:dyDescent="0.35">
      <c r="A17" s="32" t="s">
        <v>261</v>
      </c>
      <c r="B17" s="33" t="s">
        <v>272</v>
      </c>
      <c r="C17" s="33" t="s">
        <v>273</v>
      </c>
      <c r="D17" s="33" t="s">
        <v>275</v>
      </c>
      <c r="E17" s="33" t="s">
        <v>276</v>
      </c>
      <c r="F17" s="33" t="s">
        <v>277</v>
      </c>
      <c r="G17" s="33" t="s">
        <v>263</v>
      </c>
    </row>
    <row r="18" spans="1:7" hidden="1" x14ac:dyDescent="0.3">
      <c r="A18" s="34" t="s">
        <v>264</v>
      </c>
      <c r="B18" s="35">
        <v>1000</v>
      </c>
      <c r="C18" s="35">
        <v>800</v>
      </c>
      <c r="D18" s="35">
        <v>250</v>
      </c>
      <c r="E18" s="35">
        <v>200</v>
      </c>
      <c r="F18" s="35">
        <v>195</v>
      </c>
      <c r="G18" s="35">
        <v>150</v>
      </c>
    </row>
    <row r="19" spans="1:7" hidden="1" x14ac:dyDescent="0.3">
      <c r="A19" s="34" t="s">
        <v>265</v>
      </c>
      <c r="B19" s="35">
        <v>750</v>
      </c>
      <c r="C19" s="35">
        <v>600</v>
      </c>
      <c r="D19" s="35">
        <v>200</v>
      </c>
      <c r="E19" s="35">
        <v>150</v>
      </c>
      <c r="F19" s="35">
        <v>145</v>
      </c>
      <c r="G19" s="35">
        <v>110</v>
      </c>
    </row>
    <row r="20" spans="1:7" hidden="1" x14ac:dyDescent="0.3">
      <c r="A20" s="34" t="s">
        <v>278</v>
      </c>
      <c r="B20" s="35">
        <v>500</v>
      </c>
      <c r="C20" s="35">
        <v>400</v>
      </c>
      <c r="D20" s="35">
        <v>150</v>
      </c>
      <c r="E20" s="35">
        <v>100</v>
      </c>
      <c r="F20" s="35">
        <v>95</v>
      </c>
      <c r="G20" s="35">
        <v>60</v>
      </c>
    </row>
    <row r="21" spans="1:7" hidden="1" x14ac:dyDescent="0.3">
      <c r="A21" s="34" t="s">
        <v>279</v>
      </c>
      <c r="B21" s="35">
        <v>200</v>
      </c>
      <c r="C21" s="35">
        <v>150</v>
      </c>
      <c r="D21" s="35">
        <v>80</v>
      </c>
      <c r="E21" s="35">
        <v>70</v>
      </c>
      <c r="F21" s="35">
        <v>65</v>
      </c>
      <c r="G21" s="35">
        <v>45</v>
      </c>
    </row>
    <row r="22" spans="1:7" hidden="1" x14ac:dyDescent="0.3">
      <c r="A22" s="34" t="s">
        <v>280</v>
      </c>
      <c r="B22" s="35">
        <v>125</v>
      </c>
      <c r="C22" s="35">
        <v>100</v>
      </c>
      <c r="D22" s="35">
        <v>55</v>
      </c>
      <c r="E22" s="35">
        <v>50</v>
      </c>
      <c r="F22" s="35">
        <v>45</v>
      </c>
      <c r="G22" s="35">
        <v>30</v>
      </c>
    </row>
    <row r="23" spans="1:7" hidden="1" x14ac:dyDescent="0.3">
      <c r="A23" s="34" t="s">
        <v>269</v>
      </c>
      <c r="B23" s="35"/>
      <c r="C23" s="35"/>
      <c r="D23" s="35">
        <v>30</v>
      </c>
      <c r="E23" s="35">
        <v>25</v>
      </c>
      <c r="F23" s="35">
        <v>25</v>
      </c>
      <c r="G23" s="35">
        <v>10</v>
      </c>
    </row>
    <row r="24" spans="1:7" ht="15" hidden="1" thickBot="1" x14ac:dyDescent="0.35">
      <c r="A24" s="36" t="s">
        <v>270</v>
      </c>
      <c r="B24" s="37">
        <v>50</v>
      </c>
      <c r="C24" s="37">
        <v>20</v>
      </c>
      <c r="D24" s="37">
        <v>15</v>
      </c>
      <c r="E24" s="37">
        <v>10</v>
      </c>
      <c r="F24" s="37">
        <v>10</v>
      </c>
      <c r="G24" s="37">
        <v>5</v>
      </c>
    </row>
    <row r="25" spans="1:7" hidden="1" x14ac:dyDescent="0.3">
      <c r="A25" s="40"/>
      <c r="B25" s="41"/>
      <c r="C25" s="41"/>
      <c r="D25" s="41"/>
      <c r="E25" s="41"/>
      <c r="F25" s="41"/>
      <c r="G25" s="41"/>
    </row>
    <row r="26" spans="1:7" s="5" customFormat="1" hidden="1" x14ac:dyDescent="0.3">
      <c r="A26" s="5" t="s">
        <v>289</v>
      </c>
    </row>
    <row r="27" spans="1:7" ht="21.6" hidden="1" thickTop="1" thickBot="1" x14ac:dyDescent="0.35">
      <c r="A27" s="32" t="s">
        <v>261</v>
      </c>
      <c r="B27" s="33" t="s">
        <v>281</v>
      </c>
      <c r="C27" s="33" t="s">
        <v>282</v>
      </c>
      <c r="D27" s="33" t="s">
        <v>275</v>
      </c>
      <c r="E27" s="33" t="s">
        <v>283</v>
      </c>
      <c r="F27" s="33" t="s">
        <v>263</v>
      </c>
    </row>
    <row r="28" spans="1:7" hidden="1" x14ac:dyDescent="0.3">
      <c r="A28" s="34" t="s">
        <v>264</v>
      </c>
      <c r="B28" s="35">
        <v>1000</v>
      </c>
      <c r="C28" s="35">
        <v>800</v>
      </c>
      <c r="D28" s="35">
        <v>250</v>
      </c>
      <c r="E28" s="35">
        <v>195</v>
      </c>
      <c r="F28" s="35">
        <v>150</v>
      </c>
    </row>
    <row r="29" spans="1:7" hidden="1" x14ac:dyDescent="0.3">
      <c r="A29" s="34" t="s">
        <v>265</v>
      </c>
      <c r="B29" s="35">
        <v>750</v>
      </c>
      <c r="C29" s="35">
        <v>600</v>
      </c>
      <c r="D29" s="35">
        <v>200</v>
      </c>
      <c r="E29" s="35">
        <v>145</v>
      </c>
      <c r="F29" s="35">
        <v>110</v>
      </c>
    </row>
    <row r="30" spans="1:7" hidden="1" x14ac:dyDescent="0.3">
      <c r="A30" s="34" t="s">
        <v>278</v>
      </c>
      <c r="B30" s="35">
        <v>500</v>
      </c>
      <c r="C30" s="35">
        <v>400</v>
      </c>
      <c r="D30" s="35">
        <v>150</v>
      </c>
      <c r="E30" s="35">
        <v>95</v>
      </c>
      <c r="F30" s="35">
        <v>60</v>
      </c>
    </row>
    <row r="31" spans="1:7" hidden="1" x14ac:dyDescent="0.3">
      <c r="A31" s="34" t="s">
        <v>279</v>
      </c>
      <c r="B31" s="35">
        <v>200</v>
      </c>
      <c r="C31" s="35">
        <v>150</v>
      </c>
      <c r="D31" s="35">
        <v>80</v>
      </c>
      <c r="E31" s="35">
        <v>65</v>
      </c>
      <c r="F31" s="35">
        <v>45</v>
      </c>
    </row>
    <row r="32" spans="1:7" hidden="1" x14ac:dyDescent="0.3">
      <c r="A32" s="34" t="s">
        <v>280</v>
      </c>
      <c r="B32" s="35">
        <v>125</v>
      </c>
      <c r="C32" s="35">
        <v>100</v>
      </c>
      <c r="D32" s="35">
        <v>55</v>
      </c>
      <c r="E32" s="35">
        <v>45</v>
      </c>
      <c r="F32" s="35">
        <v>30</v>
      </c>
    </row>
    <row r="33" spans="1:6" hidden="1" x14ac:dyDescent="0.3">
      <c r="A33" s="34">
        <v>9</v>
      </c>
      <c r="B33" s="35"/>
      <c r="C33" s="35"/>
      <c r="D33" s="35">
        <v>30</v>
      </c>
      <c r="E33" s="35">
        <v>25</v>
      </c>
      <c r="F33" s="35">
        <v>10</v>
      </c>
    </row>
    <row r="34" spans="1:6" ht="15" hidden="1" thickBot="1" x14ac:dyDescent="0.35">
      <c r="A34" s="36" t="s">
        <v>270</v>
      </c>
      <c r="B34" s="37">
        <v>50</v>
      </c>
      <c r="C34" s="37">
        <v>20</v>
      </c>
      <c r="D34" s="37">
        <v>15</v>
      </c>
      <c r="E34" s="37">
        <v>10</v>
      </c>
      <c r="F34" s="37">
        <v>5</v>
      </c>
    </row>
    <row r="35" spans="1:6" hidden="1" x14ac:dyDescent="0.3">
      <c r="A35" s="40"/>
      <c r="B35" s="41"/>
      <c r="C35" s="41"/>
      <c r="D35" s="41"/>
      <c r="E35" s="41"/>
      <c r="F35" s="41"/>
    </row>
    <row r="36" spans="1:6" s="5" customFormat="1" hidden="1" x14ac:dyDescent="0.3">
      <c r="A36" s="5" t="s">
        <v>284</v>
      </c>
    </row>
    <row r="37" spans="1:6" ht="15.6" hidden="1" thickTop="1" thickBot="1" x14ac:dyDescent="0.35">
      <c r="A37" s="32" t="s">
        <v>261</v>
      </c>
      <c r="B37" s="33" t="s">
        <v>285</v>
      </c>
      <c r="C37" s="33" t="s">
        <v>286</v>
      </c>
    </row>
    <row r="38" spans="1:6" hidden="1" x14ac:dyDescent="0.3">
      <c r="A38" s="34" t="s">
        <v>264</v>
      </c>
      <c r="B38" s="35">
        <v>250</v>
      </c>
      <c r="C38" s="35">
        <v>195</v>
      </c>
    </row>
    <row r="39" spans="1:6" hidden="1" x14ac:dyDescent="0.3">
      <c r="A39" s="34" t="s">
        <v>265</v>
      </c>
      <c r="B39" s="35">
        <v>200</v>
      </c>
      <c r="C39" s="35">
        <v>145</v>
      </c>
    </row>
    <row r="40" spans="1:6" hidden="1" x14ac:dyDescent="0.3">
      <c r="A40" s="34" t="s">
        <v>266</v>
      </c>
      <c r="B40" s="35">
        <v>150</v>
      </c>
      <c r="C40" s="35">
        <v>95</v>
      </c>
    </row>
    <row r="41" spans="1:6" hidden="1" x14ac:dyDescent="0.3">
      <c r="A41" s="34" t="s">
        <v>287</v>
      </c>
      <c r="B41" s="35">
        <v>80</v>
      </c>
      <c r="C41" s="35">
        <v>65</v>
      </c>
    </row>
    <row r="42" spans="1:6" hidden="1" x14ac:dyDescent="0.3">
      <c r="A42" s="34" t="s">
        <v>268</v>
      </c>
      <c r="B42" s="35">
        <v>55</v>
      </c>
      <c r="C42" s="35">
        <v>45</v>
      </c>
    </row>
    <row r="43" spans="1:6" hidden="1" x14ac:dyDescent="0.3">
      <c r="A43" s="34" t="s">
        <v>269</v>
      </c>
      <c r="B43" s="35">
        <v>30</v>
      </c>
      <c r="C43" s="35">
        <v>25</v>
      </c>
    </row>
    <row r="44" spans="1:6" ht="15" hidden="1" thickBot="1" x14ac:dyDescent="0.35">
      <c r="A44" s="36" t="s">
        <v>270</v>
      </c>
      <c r="B44" s="37">
        <v>15</v>
      </c>
      <c r="C44" s="37">
        <v>10</v>
      </c>
    </row>
    <row r="45" spans="1:6" hidden="1" x14ac:dyDescent="0.3">
      <c r="A45" s="38"/>
    </row>
    <row r="46" spans="1:6" x14ac:dyDescent="0.3">
      <c r="A46" s="38" t="s">
        <v>288</v>
      </c>
    </row>
    <row r="48" spans="1:6" x14ac:dyDescent="0.3">
      <c r="A48" s="5" t="s">
        <v>291</v>
      </c>
    </row>
    <row r="54" spans="1:1" x14ac:dyDescent="0.3">
      <c r="A54" s="57">
        <f ca="1">TODAY()</f>
        <v>43480</v>
      </c>
    </row>
  </sheetData>
  <mergeCells count="3">
    <mergeCell ref="A5:H5"/>
    <mergeCell ref="A2:H2"/>
    <mergeCell ref="A3:H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AZ92"/>
  <sheetViews>
    <sheetView zoomScale="80" zoomScaleNormal="80" zoomScaleSheetLayoutView="86" workbookViewId="0">
      <pane ySplit="2" topLeftCell="A3" activePane="bottomLeft" state="frozen"/>
      <selection pane="bottomLeft" activeCell="J53" sqref="J53"/>
    </sheetView>
  </sheetViews>
  <sheetFormatPr defaultRowHeight="14.4" x14ac:dyDescent="0.3"/>
  <cols>
    <col min="1" max="1" width="9.109375" style="238"/>
    <col min="2" max="2" width="3.5546875" style="238" customWidth="1"/>
    <col min="3" max="3" width="11.6640625" style="238" customWidth="1"/>
    <col min="4" max="4" width="9.109375" style="238"/>
    <col min="5" max="5" width="7.33203125" style="44" customWidth="1"/>
    <col min="6" max="6" width="18.44140625" style="3" customWidth="1"/>
    <col min="7" max="7" width="17" style="4" customWidth="1"/>
    <col min="8" max="10" width="13.109375" style="19" customWidth="1"/>
    <col min="11" max="11" width="8.5546875" style="19" customWidth="1"/>
    <col min="12" max="12" width="9.6640625" style="19" customWidth="1"/>
    <col min="13" max="13" width="7.44140625" style="19" customWidth="1"/>
    <col min="14" max="14" width="7.88671875" style="69" customWidth="1"/>
    <col min="15" max="18" width="4.5546875" style="20" customWidth="1"/>
    <col min="19" max="19" width="4.5546875" style="97" customWidth="1"/>
    <col min="20" max="21" width="5.33203125" style="158" customWidth="1"/>
    <col min="22" max="22" width="5.33203125" style="202" customWidth="1"/>
    <col min="23" max="23" width="8" style="202" customWidth="1"/>
    <col min="24" max="24" width="5.33203125" style="274" customWidth="1"/>
    <col min="25" max="25" width="5.33203125" style="158" customWidth="1"/>
    <col min="26" max="26" width="5.33203125" style="159" customWidth="1"/>
    <col min="27" max="27" width="4.109375" style="129" customWidth="1"/>
    <col min="28" max="29" width="4.109375" style="111" customWidth="1"/>
    <col min="30" max="30" width="4.33203125" style="111" customWidth="1"/>
    <col min="31" max="31" width="4.44140625" style="111" customWidth="1"/>
    <col min="32" max="32" width="4.33203125" style="111" customWidth="1"/>
    <col min="33" max="33" width="6" style="10" customWidth="1"/>
    <col min="34" max="34" width="6" customWidth="1"/>
    <col min="35" max="35" width="6.44140625" customWidth="1"/>
    <col min="36" max="37" width="4.5546875" customWidth="1"/>
    <col min="38" max="38" width="5.6640625" customWidth="1"/>
    <col min="39" max="40" width="6.44140625" customWidth="1"/>
    <col min="41" max="41" width="6" customWidth="1"/>
    <col min="42" max="42" width="6.109375" customWidth="1"/>
    <col min="43" max="43" width="6" customWidth="1"/>
    <col min="44" max="44" width="6.109375" customWidth="1"/>
    <col min="45" max="46" width="4.5546875" style="117" customWidth="1"/>
  </cols>
  <sheetData>
    <row r="1" spans="1:52" s="6" customFormat="1" ht="131.25" customHeight="1" x14ac:dyDescent="1.1000000000000001">
      <c r="A1" s="566" t="s">
        <v>449</v>
      </c>
      <c r="B1" s="567"/>
      <c r="C1" s="567"/>
      <c r="D1" s="567"/>
      <c r="E1" s="60" t="s">
        <v>172</v>
      </c>
      <c r="F1" s="227" t="s">
        <v>303</v>
      </c>
      <c r="G1" s="226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26" t="s">
        <v>1997</v>
      </c>
      <c r="N1" s="267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47" t="s">
        <v>463</v>
      </c>
      <c r="U1" s="148" t="s">
        <v>1047</v>
      </c>
      <c r="V1" s="199" t="s">
        <v>1071</v>
      </c>
      <c r="W1" s="265" t="s">
        <v>1995</v>
      </c>
      <c r="X1" s="271" t="s">
        <v>1072</v>
      </c>
      <c r="Y1" s="149" t="s">
        <v>1070</v>
      </c>
      <c r="Z1" s="15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190" t="s">
        <v>1289</v>
      </c>
      <c r="AH1" s="190" t="s">
        <v>1290</v>
      </c>
      <c r="AI1" s="190" t="s">
        <v>1292</v>
      </c>
      <c r="AJ1" s="7" t="s">
        <v>1097</v>
      </c>
      <c r="AK1" s="7" t="s">
        <v>1098</v>
      </c>
      <c r="AL1" s="190" t="s">
        <v>1293</v>
      </c>
      <c r="AM1" s="190" t="s">
        <v>1294</v>
      </c>
      <c r="AN1" s="190" t="s">
        <v>1295</v>
      </c>
      <c r="AO1" s="190" t="s">
        <v>1296</v>
      </c>
      <c r="AP1" s="190" t="s">
        <v>1299</v>
      </c>
      <c r="AQ1" s="190" t="s">
        <v>1300</v>
      </c>
      <c r="AR1" s="190" t="s">
        <v>1301</v>
      </c>
      <c r="AS1" s="135" t="s">
        <v>1106</v>
      </c>
      <c r="AT1" s="135" t="s">
        <v>1107</v>
      </c>
    </row>
    <row r="2" spans="1:52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268"/>
      <c r="I2" s="266"/>
      <c r="J2" s="266"/>
      <c r="K2" s="266"/>
      <c r="L2" s="266"/>
      <c r="M2" s="266"/>
      <c r="N2" s="115">
        <f>MAX(N3:N34)+1</f>
        <v>936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151"/>
      <c r="U2" s="152"/>
      <c r="V2" s="200"/>
      <c r="W2" s="200"/>
      <c r="X2" s="272"/>
      <c r="Y2" s="152"/>
      <c r="Z2" s="153"/>
      <c r="AA2" s="128"/>
      <c r="AB2" s="118"/>
      <c r="AC2" s="118"/>
      <c r="AD2" s="118"/>
      <c r="AE2" s="118"/>
      <c r="AF2" s="118"/>
      <c r="AG2" s="28"/>
      <c r="AH2" s="104"/>
      <c r="AI2" s="28"/>
      <c r="AJ2" s="28"/>
      <c r="AS2" s="116"/>
      <c r="AT2" s="116"/>
    </row>
    <row r="3" spans="1:52" x14ac:dyDescent="0.3">
      <c r="A3" s="12" t="s">
        <v>1951</v>
      </c>
      <c r="B3" s="12" t="s">
        <v>354</v>
      </c>
      <c r="C3" s="12" t="s">
        <v>23</v>
      </c>
      <c r="D3" s="12" t="s">
        <v>42</v>
      </c>
      <c r="E3" s="43">
        <v>1</v>
      </c>
      <c r="F3" s="8" t="s">
        <v>5</v>
      </c>
      <c r="G3" s="9" t="s">
        <v>695</v>
      </c>
      <c r="H3" s="240">
        <v>36180</v>
      </c>
      <c r="I3" s="326">
        <v>1075</v>
      </c>
      <c r="J3" s="326">
        <f t="shared" ref="J3:J12" si="0">SUM(K3,L3)</f>
        <v>1075</v>
      </c>
      <c r="K3" s="316"/>
      <c r="L3" s="276">
        <f t="shared" ref="L3:L34" si="1">SUM(M3:N3)</f>
        <v>1075</v>
      </c>
      <c r="M3" s="277">
        <v>140</v>
      </c>
      <c r="N3" s="13">
        <f t="shared" ref="N3:N34" si="2">SUM(O3:S3)</f>
        <v>935</v>
      </c>
      <c r="O3" s="140">
        <f>IFERROR(LARGE($T3:Z3, 1),0)</f>
        <v>200</v>
      </c>
      <c r="P3" s="141">
        <f t="shared" ref="P3:P34" si="3">IFERROR(LARGE(T3:Z3, 2),0)</f>
        <v>195</v>
      </c>
      <c r="Q3" s="142">
        <f t="shared" ref="Q3:Q15" si="4">IFERROR(LARGE(AA3:AF3,1),0)</f>
        <v>195</v>
      </c>
      <c r="R3" s="142">
        <f t="shared" ref="R3:R23" si="5">IFERROR(LARGE(AA3:AF3,2),0)</f>
        <v>195</v>
      </c>
      <c r="S3" s="175">
        <f t="shared" ref="S3:S23" si="6">IFERROR(LARGE(AA3:AF3,3),0)</f>
        <v>150</v>
      </c>
      <c r="T3" s="220">
        <v>95</v>
      </c>
      <c r="U3" s="154">
        <v>195</v>
      </c>
      <c r="V3" s="203"/>
      <c r="W3" s="203">
        <v>150</v>
      </c>
      <c r="X3" s="273">
        <v>200</v>
      </c>
      <c r="Y3" s="154">
        <v>195</v>
      </c>
      <c r="Z3" s="156">
        <v>195</v>
      </c>
      <c r="AA3" s="108">
        <f t="shared" ref="AA3:AA23" si="7">IFERROR(LARGE($T3:$Z3,3), 0)</f>
        <v>195</v>
      </c>
      <c r="AB3" s="109">
        <f t="shared" ref="AB3:AB23" si="8">IFERROR(LARGE($T3:$Z3,4),)</f>
        <v>195</v>
      </c>
      <c r="AC3" s="109">
        <f t="shared" ref="AC3:AC23" si="9">IFERROR(LARGE($T3:$Z3,5),0)</f>
        <v>150</v>
      </c>
      <c r="AD3" s="109">
        <f>IFERROR(LARGE($AG3:AT3,1),0)</f>
        <v>100</v>
      </c>
      <c r="AE3" s="109">
        <f>IFERROR(LARGE($AG3:AT3,2),0)</f>
        <v>100</v>
      </c>
      <c r="AF3" s="109">
        <f>IFERROR(LARGE($AG3:BF3,3),0)</f>
        <v>70</v>
      </c>
      <c r="AH3" s="10"/>
      <c r="AI3" s="10">
        <v>70</v>
      </c>
      <c r="AJ3" s="10"/>
      <c r="AK3" s="10"/>
      <c r="AL3" s="10">
        <v>100</v>
      </c>
      <c r="AM3" s="10">
        <v>0</v>
      </c>
      <c r="AN3" s="10"/>
      <c r="AO3" s="10">
        <v>60</v>
      </c>
      <c r="AP3" s="10"/>
      <c r="AQ3" s="10">
        <v>0</v>
      </c>
      <c r="AR3" s="10">
        <v>100</v>
      </c>
      <c r="AS3" s="80"/>
      <c r="AT3" s="80"/>
    </row>
    <row r="4" spans="1:52" x14ac:dyDescent="0.3">
      <c r="A4" s="12" t="s">
        <v>1950</v>
      </c>
      <c r="B4" s="12" t="s">
        <v>354</v>
      </c>
      <c r="C4" s="12" t="s">
        <v>23</v>
      </c>
      <c r="D4" s="12" t="s">
        <v>42</v>
      </c>
      <c r="E4" s="43">
        <v>2</v>
      </c>
      <c r="F4" s="8" t="s">
        <v>12</v>
      </c>
      <c r="G4" s="9" t="s">
        <v>692</v>
      </c>
      <c r="H4" s="240">
        <v>36331</v>
      </c>
      <c r="I4" s="326">
        <v>1040</v>
      </c>
      <c r="J4" s="326">
        <f t="shared" si="0"/>
        <v>1040</v>
      </c>
      <c r="K4" s="316"/>
      <c r="L4" s="276">
        <f t="shared" si="1"/>
        <v>1040</v>
      </c>
      <c r="M4" s="277">
        <v>190</v>
      </c>
      <c r="N4" s="13">
        <f t="shared" si="2"/>
        <v>850</v>
      </c>
      <c r="O4" s="140">
        <f>IFERROR(LARGE($T4:Z4, 1),0)</f>
        <v>250</v>
      </c>
      <c r="P4" s="141">
        <f t="shared" si="3"/>
        <v>150</v>
      </c>
      <c r="Q4" s="142">
        <f t="shared" si="4"/>
        <v>150</v>
      </c>
      <c r="R4" s="142">
        <f t="shared" si="5"/>
        <v>150</v>
      </c>
      <c r="S4" s="175">
        <f t="shared" si="6"/>
        <v>150</v>
      </c>
      <c r="T4" s="220">
        <v>145</v>
      </c>
      <c r="U4" s="154"/>
      <c r="V4" s="203"/>
      <c r="W4" s="203">
        <v>150</v>
      </c>
      <c r="X4" s="273">
        <v>250</v>
      </c>
      <c r="Y4" s="155"/>
      <c r="Z4" s="156"/>
      <c r="AA4" s="108">
        <f t="shared" si="7"/>
        <v>145</v>
      </c>
      <c r="AB4" s="109">
        <f t="shared" si="8"/>
        <v>0</v>
      </c>
      <c r="AC4" s="109">
        <f t="shared" si="9"/>
        <v>0</v>
      </c>
      <c r="AD4" s="109">
        <f>IFERROR(LARGE($AG4:AT4,1),0)</f>
        <v>150</v>
      </c>
      <c r="AE4" s="109">
        <f>IFERROR(LARGE($AG4:AT4,2),0)</f>
        <v>150</v>
      </c>
      <c r="AF4" s="109">
        <f>IFERROR(LARGE($AG4:BF4,3),0)</f>
        <v>150</v>
      </c>
      <c r="AG4" s="10">
        <v>150</v>
      </c>
      <c r="AH4" s="10">
        <v>150</v>
      </c>
      <c r="AI4" s="10">
        <v>70</v>
      </c>
      <c r="AJ4" s="10"/>
      <c r="AK4" s="10"/>
      <c r="AL4" s="10">
        <v>70</v>
      </c>
      <c r="AM4" s="10"/>
      <c r="AN4" s="10"/>
      <c r="AO4" s="10">
        <v>150</v>
      </c>
      <c r="AP4" s="10"/>
      <c r="AQ4" s="10">
        <v>0</v>
      </c>
      <c r="AR4" s="10"/>
      <c r="AS4" s="80"/>
      <c r="AT4" s="80"/>
    </row>
    <row r="5" spans="1:52" x14ac:dyDescent="0.3">
      <c r="A5" s="12" t="s">
        <v>1952</v>
      </c>
      <c r="B5" s="12" t="s">
        <v>321</v>
      </c>
      <c r="C5" s="12" t="s">
        <v>35</v>
      </c>
      <c r="D5" s="12" t="s">
        <v>36</v>
      </c>
      <c r="E5" s="43">
        <v>3</v>
      </c>
      <c r="F5" s="8" t="s">
        <v>693</v>
      </c>
      <c r="G5" s="9" t="s">
        <v>694</v>
      </c>
      <c r="H5" s="240">
        <v>36648</v>
      </c>
      <c r="I5" s="326">
        <v>635</v>
      </c>
      <c r="J5" s="326">
        <f t="shared" si="0"/>
        <v>635</v>
      </c>
      <c r="K5" s="316"/>
      <c r="L5" s="276">
        <f t="shared" si="1"/>
        <v>635</v>
      </c>
      <c r="M5" s="277">
        <v>70</v>
      </c>
      <c r="N5" s="13">
        <f t="shared" si="2"/>
        <v>565</v>
      </c>
      <c r="O5" s="140">
        <f>IFERROR(LARGE($T5:Z5, 1),0)</f>
        <v>150</v>
      </c>
      <c r="P5" s="141">
        <f t="shared" si="3"/>
        <v>145</v>
      </c>
      <c r="Q5" s="142">
        <f t="shared" si="4"/>
        <v>95</v>
      </c>
      <c r="R5" s="142">
        <f t="shared" si="5"/>
        <v>95</v>
      </c>
      <c r="S5" s="175">
        <f t="shared" si="6"/>
        <v>80</v>
      </c>
      <c r="T5" s="220">
        <v>95</v>
      </c>
      <c r="U5" s="154">
        <v>45</v>
      </c>
      <c r="V5" s="203"/>
      <c r="W5" s="203">
        <v>150</v>
      </c>
      <c r="X5" s="273">
        <v>80</v>
      </c>
      <c r="Y5" s="154">
        <v>145</v>
      </c>
      <c r="Z5" s="156">
        <v>95</v>
      </c>
      <c r="AA5" s="108">
        <f t="shared" si="7"/>
        <v>95</v>
      </c>
      <c r="AB5" s="109">
        <f t="shared" si="8"/>
        <v>95</v>
      </c>
      <c r="AC5" s="109">
        <f t="shared" si="9"/>
        <v>80</v>
      </c>
      <c r="AD5" s="109">
        <f>IFERROR(LARGE($AG5:AT5,1),0)</f>
        <v>8</v>
      </c>
      <c r="AE5" s="109">
        <f>IFERROR(LARGE($AG5:AT5,2),0)</f>
        <v>8</v>
      </c>
      <c r="AF5" s="109">
        <f>IFERROR(LARGE($AG5:BF5,3),0)</f>
        <v>0</v>
      </c>
      <c r="AG5" s="10">
        <v>8</v>
      </c>
      <c r="AH5" s="10"/>
      <c r="AI5" s="10">
        <v>0</v>
      </c>
      <c r="AJ5" s="10"/>
      <c r="AK5" s="10"/>
      <c r="AL5" s="10">
        <v>0</v>
      </c>
      <c r="AM5" s="10">
        <v>8</v>
      </c>
      <c r="AN5" s="10"/>
      <c r="AO5" s="10"/>
      <c r="AP5" s="10"/>
      <c r="AQ5" s="10">
        <v>0</v>
      </c>
      <c r="AR5" s="10"/>
      <c r="AS5" s="80"/>
      <c r="AT5" s="80"/>
    </row>
    <row r="6" spans="1:52" x14ac:dyDescent="0.3">
      <c r="A6" s="12" t="s">
        <v>1980</v>
      </c>
      <c r="B6" s="12"/>
      <c r="C6" s="12" t="s">
        <v>1210</v>
      </c>
      <c r="D6" s="12" t="s">
        <v>41</v>
      </c>
      <c r="E6" s="43">
        <v>4</v>
      </c>
      <c r="F6" s="8" t="s">
        <v>13</v>
      </c>
      <c r="G6" s="9" t="s">
        <v>7</v>
      </c>
      <c r="H6" s="240">
        <v>37182</v>
      </c>
      <c r="I6" s="326">
        <v>541</v>
      </c>
      <c r="J6" s="326">
        <f t="shared" si="0"/>
        <v>541</v>
      </c>
      <c r="K6" s="319">
        <v>296</v>
      </c>
      <c r="L6" s="276">
        <f t="shared" si="1"/>
        <v>245</v>
      </c>
      <c r="M6" s="277"/>
      <c r="N6" s="13">
        <f t="shared" si="2"/>
        <v>245</v>
      </c>
      <c r="O6" s="140">
        <f>IFERROR(LARGE($T6:Z6, 1),0)</f>
        <v>150</v>
      </c>
      <c r="P6" s="141">
        <f t="shared" si="3"/>
        <v>95</v>
      </c>
      <c r="Q6" s="142">
        <f t="shared" si="4"/>
        <v>0</v>
      </c>
      <c r="R6" s="142">
        <f t="shared" si="5"/>
        <v>0</v>
      </c>
      <c r="S6" s="175">
        <f t="shared" si="6"/>
        <v>0</v>
      </c>
      <c r="T6" s="219"/>
      <c r="U6" s="154"/>
      <c r="V6" s="203"/>
      <c r="W6" s="203">
        <v>150</v>
      </c>
      <c r="X6" s="273">
        <v>0</v>
      </c>
      <c r="Y6" s="154"/>
      <c r="Z6" s="156">
        <v>95</v>
      </c>
      <c r="AA6" s="108">
        <f t="shared" si="7"/>
        <v>0</v>
      </c>
      <c r="AB6" s="109">
        <f t="shared" si="8"/>
        <v>0</v>
      </c>
      <c r="AC6" s="109">
        <f t="shared" si="9"/>
        <v>0</v>
      </c>
      <c r="AD6" s="109">
        <f>IFERROR(LARGE($AG6:AT6,1),0)</f>
        <v>0</v>
      </c>
      <c r="AE6" s="109">
        <f>IFERROR(LARGE($AG6:AT6,2),0)</f>
        <v>0</v>
      </c>
      <c r="AF6" s="109">
        <f>IFERROR(LARGE($AG6:BF6,3),0)</f>
        <v>0</v>
      </c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80"/>
      <c r="AT6" s="80"/>
    </row>
    <row r="7" spans="1:52" x14ac:dyDescent="0.3">
      <c r="A7" s="12" t="s">
        <v>1954</v>
      </c>
      <c r="B7" s="12" t="s">
        <v>433</v>
      </c>
      <c r="C7" s="12" t="s">
        <v>25</v>
      </c>
      <c r="D7" s="12" t="s">
        <v>41</v>
      </c>
      <c r="E7" s="43">
        <v>5</v>
      </c>
      <c r="F7" s="8" t="s">
        <v>11</v>
      </c>
      <c r="G7" s="9" t="s">
        <v>696</v>
      </c>
      <c r="H7" s="240">
        <v>36652</v>
      </c>
      <c r="I7" s="326">
        <v>520</v>
      </c>
      <c r="J7" s="326">
        <f t="shared" si="0"/>
        <v>520</v>
      </c>
      <c r="K7" s="316"/>
      <c r="L7" s="276">
        <f t="shared" si="1"/>
        <v>520</v>
      </c>
      <c r="M7" s="277">
        <v>40</v>
      </c>
      <c r="N7" s="13">
        <f t="shared" si="2"/>
        <v>480</v>
      </c>
      <c r="O7" s="140">
        <f>IFERROR(LARGE($T7:Z7, 1),0)</f>
        <v>150</v>
      </c>
      <c r="P7" s="141">
        <f t="shared" si="3"/>
        <v>145</v>
      </c>
      <c r="Q7" s="142">
        <f t="shared" si="4"/>
        <v>145</v>
      </c>
      <c r="R7" s="142">
        <f t="shared" si="5"/>
        <v>25</v>
      </c>
      <c r="S7" s="175">
        <f t="shared" si="6"/>
        <v>15</v>
      </c>
      <c r="T7" s="220">
        <v>25</v>
      </c>
      <c r="U7" s="154">
        <v>145</v>
      </c>
      <c r="V7" s="203"/>
      <c r="W7" s="203">
        <v>150</v>
      </c>
      <c r="X7" s="273">
        <v>15</v>
      </c>
      <c r="Y7" s="154"/>
      <c r="Z7" s="156">
        <v>145</v>
      </c>
      <c r="AA7" s="108">
        <f t="shared" si="7"/>
        <v>145</v>
      </c>
      <c r="AB7" s="109">
        <f t="shared" si="8"/>
        <v>25</v>
      </c>
      <c r="AC7" s="109">
        <f t="shared" si="9"/>
        <v>15</v>
      </c>
      <c r="AD7" s="109">
        <f>IFERROR(LARGE($AG7:AT7,1),0)</f>
        <v>0</v>
      </c>
      <c r="AE7" s="109">
        <f>IFERROR(LARGE($AG7:AT7,2),0)</f>
        <v>0</v>
      </c>
      <c r="AF7" s="109">
        <f>IFERROR(LARGE($AG7:BF7,3),0)</f>
        <v>0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80"/>
      <c r="AT7" s="80"/>
    </row>
    <row r="8" spans="1:52" x14ac:dyDescent="0.3">
      <c r="A8" s="12" t="s">
        <v>1976</v>
      </c>
      <c r="B8" s="12" t="s">
        <v>483</v>
      </c>
      <c r="C8" s="12" t="s">
        <v>484</v>
      </c>
      <c r="D8" s="12" t="s">
        <v>39</v>
      </c>
      <c r="E8" s="43">
        <v>6</v>
      </c>
      <c r="F8" s="8" t="s">
        <v>480</v>
      </c>
      <c r="G8" s="9" t="s">
        <v>481</v>
      </c>
      <c r="H8" s="240">
        <v>37174</v>
      </c>
      <c r="I8" s="326">
        <v>513</v>
      </c>
      <c r="J8" s="326">
        <f t="shared" si="0"/>
        <v>513</v>
      </c>
      <c r="K8" s="319">
        <v>168</v>
      </c>
      <c r="L8" s="276">
        <f t="shared" si="1"/>
        <v>345</v>
      </c>
      <c r="M8" s="277"/>
      <c r="N8" s="13">
        <f t="shared" si="2"/>
        <v>345</v>
      </c>
      <c r="O8" s="140">
        <f>IFERROR(LARGE($T8:Z8, 1),0)</f>
        <v>150</v>
      </c>
      <c r="P8" s="141">
        <f t="shared" si="3"/>
        <v>95</v>
      </c>
      <c r="Q8" s="142">
        <f t="shared" si="4"/>
        <v>65</v>
      </c>
      <c r="R8" s="142">
        <f t="shared" si="5"/>
        <v>25</v>
      </c>
      <c r="S8" s="175">
        <f t="shared" si="6"/>
        <v>10</v>
      </c>
      <c r="T8" s="220">
        <v>10</v>
      </c>
      <c r="U8" s="154">
        <v>25</v>
      </c>
      <c r="V8" s="203"/>
      <c r="W8" s="203">
        <v>150</v>
      </c>
      <c r="X8" s="273">
        <v>0</v>
      </c>
      <c r="Y8" s="154">
        <v>95</v>
      </c>
      <c r="Z8" s="156">
        <v>65</v>
      </c>
      <c r="AA8" s="108">
        <f t="shared" si="7"/>
        <v>65</v>
      </c>
      <c r="AB8" s="109">
        <f t="shared" si="8"/>
        <v>25</v>
      </c>
      <c r="AC8" s="109">
        <f t="shared" si="9"/>
        <v>10</v>
      </c>
      <c r="AD8" s="109">
        <f>IFERROR(LARGE($AG8:AT8,1),0)</f>
        <v>0</v>
      </c>
      <c r="AE8" s="109">
        <f>IFERROR(LARGE($AG8:AT8,2),0)</f>
        <v>0</v>
      </c>
      <c r="AF8" s="109">
        <f>IFERROR(LARGE($AG8:BF8,3),0)</f>
        <v>0</v>
      </c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80"/>
      <c r="AT8" s="80"/>
    </row>
    <row r="9" spans="1:52" x14ac:dyDescent="0.3">
      <c r="A9" s="12" t="s">
        <v>1978</v>
      </c>
      <c r="B9" s="12"/>
      <c r="C9" s="12" t="s">
        <v>72</v>
      </c>
      <c r="D9" s="12" t="s">
        <v>39</v>
      </c>
      <c r="E9" s="43">
        <v>7</v>
      </c>
      <c r="F9" s="8" t="s">
        <v>63</v>
      </c>
      <c r="G9" s="9" t="s">
        <v>1209</v>
      </c>
      <c r="H9" s="240">
        <v>36975</v>
      </c>
      <c r="I9" s="326">
        <v>472</v>
      </c>
      <c r="J9" s="326">
        <f t="shared" si="0"/>
        <v>472</v>
      </c>
      <c r="K9" s="319">
        <v>212</v>
      </c>
      <c r="L9" s="276">
        <f t="shared" si="1"/>
        <v>260</v>
      </c>
      <c r="M9" s="277"/>
      <c r="N9" s="13">
        <f t="shared" si="2"/>
        <v>260</v>
      </c>
      <c r="O9" s="140">
        <f>IFERROR(LARGE($T9:Z9, 1),0)</f>
        <v>150</v>
      </c>
      <c r="P9" s="141">
        <f t="shared" si="3"/>
        <v>95</v>
      </c>
      <c r="Q9" s="142">
        <f t="shared" si="4"/>
        <v>15</v>
      </c>
      <c r="R9" s="142">
        <f t="shared" si="5"/>
        <v>0</v>
      </c>
      <c r="S9" s="175">
        <f t="shared" si="6"/>
        <v>0</v>
      </c>
      <c r="T9" s="219"/>
      <c r="U9" s="154"/>
      <c r="V9" s="203"/>
      <c r="W9" s="203">
        <v>150</v>
      </c>
      <c r="X9" s="273">
        <v>15</v>
      </c>
      <c r="Y9" s="154">
        <v>95</v>
      </c>
      <c r="Z9" s="156"/>
      <c r="AA9" s="108">
        <f t="shared" si="7"/>
        <v>15</v>
      </c>
      <c r="AB9" s="109">
        <f t="shared" si="8"/>
        <v>0</v>
      </c>
      <c r="AC9" s="109">
        <f t="shared" si="9"/>
        <v>0</v>
      </c>
      <c r="AD9" s="109">
        <f>IFERROR(LARGE($AG9:AT9,1),0)</f>
        <v>0</v>
      </c>
      <c r="AE9" s="109">
        <f>IFERROR(LARGE($AG9:AT9,2),0)</f>
        <v>0</v>
      </c>
      <c r="AF9" s="109">
        <f>IFERROR(LARGE($AG9:BF9,3),0)</f>
        <v>0</v>
      </c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80"/>
      <c r="AT9" s="80"/>
    </row>
    <row r="10" spans="1:52" x14ac:dyDescent="0.3">
      <c r="A10" s="12" t="s">
        <v>1968</v>
      </c>
      <c r="B10" s="12" t="s">
        <v>351</v>
      </c>
      <c r="C10" s="12" t="s">
        <v>77</v>
      </c>
      <c r="D10" s="12" t="s">
        <v>36</v>
      </c>
      <c r="E10" s="43">
        <v>8</v>
      </c>
      <c r="F10" s="8" t="s">
        <v>956</v>
      </c>
      <c r="G10" s="9" t="s">
        <v>479</v>
      </c>
      <c r="H10" s="240">
        <v>37235</v>
      </c>
      <c r="I10" s="326">
        <v>448</v>
      </c>
      <c r="J10" s="326">
        <f t="shared" si="0"/>
        <v>448</v>
      </c>
      <c r="K10" s="319">
        <v>208</v>
      </c>
      <c r="L10" s="276">
        <f t="shared" si="1"/>
        <v>240</v>
      </c>
      <c r="M10" s="277"/>
      <c r="N10" s="13">
        <f t="shared" si="2"/>
        <v>240</v>
      </c>
      <c r="O10" s="140">
        <f>IFERROR(LARGE($T10:Z10, 1),0)</f>
        <v>150</v>
      </c>
      <c r="P10" s="141">
        <f t="shared" si="3"/>
        <v>65</v>
      </c>
      <c r="Q10" s="142">
        <f t="shared" si="4"/>
        <v>25</v>
      </c>
      <c r="R10" s="142">
        <f t="shared" si="5"/>
        <v>0</v>
      </c>
      <c r="S10" s="175">
        <f t="shared" si="6"/>
        <v>0</v>
      </c>
      <c r="T10" s="219">
        <v>65</v>
      </c>
      <c r="U10" s="154">
        <v>25</v>
      </c>
      <c r="V10" s="203"/>
      <c r="W10" s="203">
        <v>150</v>
      </c>
      <c r="X10" s="273">
        <v>0</v>
      </c>
      <c r="Y10" s="154"/>
      <c r="Z10" s="156"/>
      <c r="AA10" s="108">
        <f t="shared" si="7"/>
        <v>25</v>
      </c>
      <c r="AB10" s="109">
        <f t="shared" si="8"/>
        <v>0</v>
      </c>
      <c r="AC10" s="109">
        <f t="shared" si="9"/>
        <v>0</v>
      </c>
      <c r="AD10" s="109">
        <f>IFERROR(LARGE($AG10:AT10,1),0)</f>
        <v>0</v>
      </c>
      <c r="AE10" s="109">
        <f>IFERROR(LARGE($AG10:AT10,2),0)</f>
        <v>0</v>
      </c>
      <c r="AF10" s="109">
        <f>IFERROR(LARGE($AG10:BF10,3),0)</f>
        <v>0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80"/>
      <c r="AT10" s="80"/>
    </row>
    <row r="11" spans="1:52" x14ac:dyDescent="0.3">
      <c r="A11" s="12" t="s">
        <v>1981</v>
      </c>
      <c r="B11" s="12"/>
      <c r="C11" s="12" t="s">
        <v>467</v>
      </c>
      <c r="D11" s="12" t="s">
        <v>41</v>
      </c>
      <c r="E11" s="43">
        <v>9</v>
      </c>
      <c r="F11" s="8" t="s">
        <v>12</v>
      </c>
      <c r="G11" s="9" t="s">
        <v>464</v>
      </c>
      <c r="H11" s="240">
        <v>37111</v>
      </c>
      <c r="I11" s="326">
        <v>430</v>
      </c>
      <c r="J11" s="326">
        <f t="shared" si="0"/>
        <v>430</v>
      </c>
      <c r="K11" s="319">
        <v>280</v>
      </c>
      <c r="L11" s="276">
        <f t="shared" si="1"/>
        <v>150</v>
      </c>
      <c r="M11" s="277"/>
      <c r="N11" s="13">
        <f t="shared" si="2"/>
        <v>150</v>
      </c>
      <c r="O11" s="140">
        <f>IFERROR(LARGE($T11:Z11, 1),0)</f>
        <v>150</v>
      </c>
      <c r="P11" s="141">
        <f t="shared" si="3"/>
        <v>0</v>
      </c>
      <c r="Q11" s="142">
        <f t="shared" si="4"/>
        <v>0</v>
      </c>
      <c r="R11" s="142">
        <f t="shared" si="5"/>
        <v>0</v>
      </c>
      <c r="S11" s="175">
        <f t="shared" si="6"/>
        <v>0</v>
      </c>
      <c r="T11" s="219"/>
      <c r="U11" s="154"/>
      <c r="V11" s="203"/>
      <c r="W11" s="203">
        <v>150</v>
      </c>
      <c r="X11" s="273">
        <v>0</v>
      </c>
      <c r="Y11" s="154"/>
      <c r="Z11" s="156"/>
      <c r="AA11" s="108">
        <f t="shared" si="7"/>
        <v>0</v>
      </c>
      <c r="AB11" s="109">
        <f t="shared" si="8"/>
        <v>0</v>
      </c>
      <c r="AC11" s="109">
        <f t="shared" si="9"/>
        <v>0</v>
      </c>
      <c r="AD11" s="109">
        <f>IFERROR(LARGE($AG11:AT11,1),0)</f>
        <v>0</v>
      </c>
      <c r="AE11" s="109">
        <f>IFERROR(LARGE($AG11:AT11,2),0)</f>
        <v>0</v>
      </c>
      <c r="AF11" s="109">
        <f>IFERROR(LARGE($AG11:BF11,3),0)</f>
        <v>0</v>
      </c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80"/>
      <c r="AT11" s="80"/>
    </row>
    <row r="12" spans="1:52" x14ac:dyDescent="0.3">
      <c r="A12" s="12" t="s">
        <v>1975</v>
      </c>
      <c r="B12" s="12" t="s">
        <v>332</v>
      </c>
      <c r="C12" s="12" t="s">
        <v>72</v>
      </c>
      <c r="D12" s="12" t="s">
        <v>39</v>
      </c>
      <c r="E12" s="43">
        <v>10</v>
      </c>
      <c r="F12" s="8" t="s">
        <v>0</v>
      </c>
      <c r="G12" s="9" t="s">
        <v>9</v>
      </c>
      <c r="H12" s="240">
        <v>37094</v>
      </c>
      <c r="I12" s="326">
        <v>419</v>
      </c>
      <c r="J12" s="326">
        <f t="shared" si="0"/>
        <v>419</v>
      </c>
      <c r="K12" s="319">
        <v>194</v>
      </c>
      <c r="L12" s="276">
        <f t="shared" si="1"/>
        <v>225</v>
      </c>
      <c r="M12" s="277">
        <v>20</v>
      </c>
      <c r="N12" s="13">
        <f t="shared" si="2"/>
        <v>205</v>
      </c>
      <c r="O12" s="140">
        <f>IFERROR(LARGE($T12:Z12, 1),0)</f>
        <v>150</v>
      </c>
      <c r="P12" s="141">
        <f t="shared" si="3"/>
        <v>30</v>
      </c>
      <c r="Q12" s="142">
        <f t="shared" si="4"/>
        <v>25</v>
      </c>
      <c r="R12" s="142">
        <f t="shared" si="5"/>
        <v>0</v>
      </c>
      <c r="S12" s="175">
        <f t="shared" si="6"/>
        <v>0</v>
      </c>
      <c r="T12" s="220">
        <v>25</v>
      </c>
      <c r="U12" s="154"/>
      <c r="V12" s="203"/>
      <c r="W12" s="203">
        <v>150</v>
      </c>
      <c r="X12" s="273">
        <v>30</v>
      </c>
      <c r="Y12" s="154"/>
      <c r="Z12" s="156"/>
      <c r="AA12" s="108">
        <f t="shared" si="7"/>
        <v>25</v>
      </c>
      <c r="AB12" s="109">
        <f t="shared" si="8"/>
        <v>0</v>
      </c>
      <c r="AC12" s="109">
        <f t="shared" si="9"/>
        <v>0</v>
      </c>
      <c r="AD12" s="109">
        <f>IFERROR(LARGE($AG12:AT12,1),0)</f>
        <v>0</v>
      </c>
      <c r="AE12" s="109">
        <f>IFERROR(LARGE($AG12:AT12,2),0)</f>
        <v>0</v>
      </c>
      <c r="AF12" s="109">
        <f>IFERROR(LARGE($AG12:BF12,3),0)</f>
        <v>0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80"/>
      <c r="AT12" s="80"/>
    </row>
    <row r="13" spans="1:52" x14ac:dyDescent="0.3">
      <c r="A13" s="12" t="s">
        <v>2084</v>
      </c>
      <c r="B13" s="308" t="s">
        <v>454</v>
      </c>
      <c r="C13" s="12" t="s">
        <v>254</v>
      </c>
      <c r="D13" s="12" t="s">
        <v>46</v>
      </c>
      <c r="E13" s="43">
        <v>11</v>
      </c>
      <c r="F13" s="8" t="s">
        <v>2085</v>
      </c>
      <c r="G13" s="9" t="s">
        <v>1232</v>
      </c>
      <c r="H13" s="240">
        <v>37156</v>
      </c>
      <c r="I13" s="326">
        <v>385</v>
      </c>
      <c r="J13" s="326">
        <v>385</v>
      </c>
      <c r="K13" s="319">
        <f>0.5*(L13)</f>
        <v>385</v>
      </c>
      <c r="L13" s="321">
        <f t="shared" si="1"/>
        <v>770</v>
      </c>
      <c r="M13" s="10">
        <v>20</v>
      </c>
      <c r="N13" s="13">
        <f t="shared" si="2"/>
        <v>750</v>
      </c>
      <c r="O13" s="140">
        <f>IFERROR(LARGE($T13:Z13, 1),0)</f>
        <v>250</v>
      </c>
      <c r="P13" s="141">
        <f t="shared" si="3"/>
        <v>195</v>
      </c>
      <c r="Q13" s="142">
        <f t="shared" si="4"/>
        <v>150</v>
      </c>
      <c r="R13" s="142">
        <f t="shared" si="5"/>
        <v>95</v>
      </c>
      <c r="S13" s="175">
        <f t="shared" si="6"/>
        <v>60</v>
      </c>
      <c r="T13" s="323">
        <v>195</v>
      </c>
      <c r="U13" s="111">
        <v>95</v>
      </c>
      <c r="V13" s="332"/>
      <c r="W13" s="332">
        <v>150</v>
      </c>
      <c r="X13" s="333">
        <v>250</v>
      </c>
      <c r="Y13" s="111"/>
      <c r="Z13" s="334"/>
      <c r="AA13" s="108">
        <f t="shared" si="7"/>
        <v>150</v>
      </c>
      <c r="AB13" s="109">
        <f t="shared" si="8"/>
        <v>95</v>
      </c>
      <c r="AC13" s="109">
        <f t="shared" si="9"/>
        <v>0</v>
      </c>
      <c r="AD13" s="109">
        <f>IFERROR(LARGE($AG13:AR13,1),0)</f>
        <v>60</v>
      </c>
      <c r="AE13" s="109">
        <f>IFERROR(LARGE($AG13:AR13,2),0)</f>
        <v>8</v>
      </c>
      <c r="AF13" s="109">
        <f>IFERROR(LARGE($AG13:AR13,3),0)</f>
        <v>0</v>
      </c>
      <c r="AG13" s="11"/>
      <c r="AH13" s="11"/>
      <c r="AI13" s="10"/>
      <c r="AJ13" s="10"/>
      <c r="AK13" s="10"/>
      <c r="AL13" s="10"/>
      <c r="AM13" s="10">
        <v>60</v>
      </c>
      <c r="AN13" s="10"/>
      <c r="AO13" s="10">
        <v>8</v>
      </c>
      <c r="AP13" s="80"/>
      <c r="AQ13" s="10"/>
      <c r="AR13" s="10"/>
      <c r="AS13" s="80"/>
      <c r="AT13" s="80"/>
    </row>
    <row r="14" spans="1:52" x14ac:dyDescent="0.3">
      <c r="A14" s="12" t="s">
        <v>1963</v>
      </c>
      <c r="B14" s="12" t="s">
        <v>340</v>
      </c>
      <c r="C14" s="12" t="s">
        <v>18</v>
      </c>
      <c r="D14" s="12" t="s">
        <v>37</v>
      </c>
      <c r="E14" s="43">
        <v>12</v>
      </c>
      <c r="F14" s="8" t="s">
        <v>11</v>
      </c>
      <c r="G14" s="9" t="s">
        <v>699</v>
      </c>
      <c r="H14" s="240">
        <v>36687</v>
      </c>
      <c r="I14" s="326">
        <v>365</v>
      </c>
      <c r="J14" s="326">
        <f>SUM(K14,L14)</f>
        <v>365</v>
      </c>
      <c r="K14" s="316"/>
      <c r="L14" s="276">
        <f t="shared" si="1"/>
        <v>365</v>
      </c>
      <c r="M14" s="277">
        <v>80</v>
      </c>
      <c r="N14" s="13">
        <f t="shared" si="2"/>
        <v>285</v>
      </c>
      <c r="O14" s="140">
        <f>IFERROR(LARGE($T14:Z14, 1),0)</f>
        <v>150</v>
      </c>
      <c r="P14" s="141">
        <f t="shared" si="3"/>
        <v>80</v>
      </c>
      <c r="Q14" s="142">
        <f t="shared" si="4"/>
        <v>45</v>
      </c>
      <c r="R14" s="142">
        <f t="shared" si="5"/>
        <v>10</v>
      </c>
      <c r="S14" s="175">
        <f t="shared" si="6"/>
        <v>0</v>
      </c>
      <c r="T14" s="220">
        <v>10</v>
      </c>
      <c r="U14" s="154">
        <v>45</v>
      </c>
      <c r="V14" s="203"/>
      <c r="W14" s="203">
        <v>150</v>
      </c>
      <c r="X14" s="273">
        <v>80</v>
      </c>
      <c r="Y14" s="154"/>
      <c r="Z14" s="156"/>
      <c r="AA14" s="108">
        <f t="shared" si="7"/>
        <v>45</v>
      </c>
      <c r="AB14" s="109">
        <f t="shared" si="8"/>
        <v>10</v>
      </c>
      <c r="AC14" s="109">
        <f t="shared" si="9"/>
        <v>0</v>
      </c>
      <c r="AD14" s="109">
        <f>IFERROR(LARGE($AG14:AT14,1),0)</f>
        <v>0</v>
      </c>
      <c r="AE14" s="109">
        <f>IFERROR(LARGE($AG14:AT14,2),0)</f>
        <v>0</v>
      </c>
      <c r="AF14" s="109">
        <f>IFERROR(LARGE($AG14:BF14,3),0)</f>
        <v>0</v>
      </c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80"/>
      <c r="AT14" s="80"/>
    </row>
    <row r="15" spans="1:52" x14ac:dyDescent="0.3">
      <c r="A15" s="12" t="s">
        <v>1953</v>
      </c>
      <c r="B15" s="12" t="s">
        <v>520</v>
      </c>
      <c r="C15" s="12" t="s">
        <v>259</v>
      </c>
      <c r="D15" s="12" t="s">
        <v>1077</v>
      </c>
      <c r="E15" s="43">
        <v>13</v>
      </c>
      <c r="F15" s="8" t="s">
        <v>104</v>
      </c>
      <c r="G15" s="9" t="s">
        <v>701</v>
      </c>
      <c r="H15" s="240">
        <v>36593</v>
      </c>
      <c r="I15" s="326">
        <v>290</v>
      </c>
      <c r="J15" s="326">
        <f>SUM(K15,L15)</f>
        <v>290</v>
      </c>
      <c r="K15" s="316"/>
      <c r="L15" s="276">
        <f t="shared" si="1"/>
        <v>290</v>
      </c>
      <c r="M15" s="277">
        <v>10</v>
      </c>
      <c r="N15" s="13">
        <f t="shared" si="2"/>
        <v>280</v>
      </c>
      <c r="O15" s="140">
        <f>IFERROR(LARGE($T15:Z15, 1),0)</f>
        <v>150</v>
      </c>
      <c r="P15" s="141">
        <f t="shared" si="3"/>
        <v>65</v>
      </c>
      <c r="Q15" s="142">
        <f t="shared" si="4"/>
        <v>65</v>
      </c>
      <c r="R15" s="142">
        <f t="shared" si="5"/>
        <v>0</v>
      </c>
      <c r="S15" s="175">
        <f t="shared" si="6"/>
        <v>0</v>
      </c>
      <c r="T15" s="220">
        <v>0</v>
      </c>
      <c r="U15" s="154">
        <v>65</v>
      </c>
      <c r="V15" s="203">
        <v>150</v>
      </c>
      <c r="W15" s="203"/>
      <c r="X15" s="273">
        <v>0</v>
      </c>
      <c r="Y15" s="154">
        <v>65</v>
      </c>
      <c r="Z15" s="156"/>
      <c r="AA15" s="108">
        <f t="shared" si="7"/>
        <v>65</v>
      </c>
      <c r="AB15" s="109">
        <f t="shared" si="8"/>
        <v>0</v>
      </c>
      <c r="AC15" s="109">
        <f t="shared" si="9"/>
        <v>0</v>
      </c>
      <c r="AD15" s="109">
        <f>IFERROR(LARGE($AG15:AT15,1),0)</f>
        <v>0</v>
      </c>
      <c r="AE15" s="109">
        <f>IFERROR(LARGE($AG15:AT15,2),0)</f>
        <v>0</v>
      </c>
      <c r="AF15" s="109">
        <f>IFERROR(LARGE($AG15:BF15,3),0)</f>
        <v>0</v>
      </c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80"/>
      <c r="AT15" s="80"/>
    </row>
    <row r="16" spans="1:52" x14ac:dyDescent="0.3">
      <c r="A16" s="243" t="s">
        <v>2136</v>
      </c>
      <c r="B16" s="339" t="s">
        <v>838</v>
      </c>
      <c r="C16" s="243" t="s">
        <v>839</v>
      </c>
      <c r="D16" s="243" t="s">
        <v>39</v>
      </c>
      <c r="E16" s="43">
        <v>14</v>
      </c>
      <c r="F16" s="8" t="s">
        <v>113</v>
      </c>
      <c r="G16" s="9" t="s">
        <v>828</v>
      </c>
      <c r="H16" s="336">
        <v>37033</v>
      </c>
      <c r="I16" s="326">
        <v>272</v>
      </c>
      <c r="J16" s="326">
        <v>272</v>
      </c>
      <c r="K16" s="319">
        <f>0.5*(L16)</f>
        <v>271.5</v>
      </c>
      <c r="L16" s="321">
        <f t="shared" si="1"/>
        <v>543</v>
      </c>
      <c r="M16" s="10">
        <v>60</v>
      </c>
      <c r="N16" s="13">
        <f t="shared" si="2"/>
        <v>483</v>
      </c>
      <c r="O16" s="140">
        <f>IFERROR(LARGE(S16:Z16, 1),0)</f>
        <v>200</v>
      </c>
      <c r="P16" s="141">
        <f t="shared" si="3"/>
        <v>150</v>
      </c>
      <c r="Q16" s="142">
        <f>IFERROR(LARGE(AA16:AT16,1),0)</f>
        <v>65</v>
      </c>
      <c r="R16" s="142">
        <f t="shared" si="5"/>
        <v>60</v>
      </c>
      <c r="S16" s="175">
        <f t="shared" si="6"/>
        <v>8</v>
      </c>
      <c r="T16" s="323">
        <v>0</v>
      </c>
      <c r="U16" s="111">
        <v>65</v>
      </c>
      <c r="V16" s="332"/>
      <c r="W16" s="332">
        <v>150</v>
      </c>
      <c r="X16" s="111">
        <v>200</v>
      </c>
      <c r="Y16" s="111"/>
      <c r="Z16" s="334"/>
      <c r="AA16" s="108">
        <f t="shared" si="7"/>
        <v>65</v>
      </c>
      <c r="AB16" s="109">
        <f t="shared" si="8"/>
        <v>0</v>
      </c>
      <c r="AC16" s="109">
        <f t="shared" si="9"/>
        <v>0</v>
      </c>
      <c r="AD16" s="109">
        <f>IFERROR(LARGE($AG16:AR16,1),0)</f>
        <v>60</v>
      </c>
      <c r="AE16" s="109">
        <f>IFERROR(LARGE($AG16:AR16,2),0)</f>
        <v>8</v>
      </c>
      <c r="AF16" s="109">
        <f>IFERROR(LARGE($AG16:AR16,3),0)</f>
        <v>0</v>
      </c>
      <c r="AG16" s="11">
        <v>8</v>
      </c>
      <c r="AH16" s="11"/>
      <c r="AI16" s="10"/>
      <c r="AJ16" s="10"/>
      <c r="AK16" s="10"/>
      <c r="AL16" s="10"/>
      <c r="AM16" s="10"/>
      <c r="AN16" s="10">
        <v>60</v>
      </c>
      <c r="AO16" s="10"/>
      <c r="AP16" s="10"/>
      <c r="AQ16" s="10"/>
      <c r="AR16" s="10"/>
      <c r="AS16" s="80"/>
      <c r="AT16" s="80"/>
      <c r="AZ16" s="191"/>
    </row>
    <row r="17" spans="1:46" x14ac:dyDescent="0.3">
      <c r="A17" s="12" t="s">
        <v>1969</v>
      </c>
      <c r="B17" s="12" t="s">
        <v>360</v>
      </c>
      <c r="C17" s="12" t="s">
        <v>66</v>
      </c>
      <c r="D17" s="12" t="s">
        <v>37</v>
      </c>
      <c r="E17" s="43">
        <v>15</v>
      </c>
      <c r="F17" s="8" t="s">
        <v>1</v>
      </c>
      <c r="G17" s="9" t="s">
        <v>955</v>
      </c>
      <c r="H17" s="240">
        <v>36772</v>
      </c>
      <c r="I17" s="326">
        <v>270</v>
      </c>
      <c r="J17" s="326">
        <f>SUM(K17,L17)</f>
        <v>270</v>
      </c>
      <c r="K17" s="316"/>
      <c r="L17" s="276">
        <f t="shared" si="1"/>
        <v>270</v>
      </c>
      <c r="M17" s="277">
        <v>10</v>
      </c>
      <c r="N17" s="13">
        <f t="shared" si="2"/>
        <v>260</v>
      </c>
      <c r="O17" s="140">
        <f>IFERROR(LARGE($T17:Z17, 1),0)</f>
        <v>150</v>
      </c>
      <c r="P17" s="141">
        <f t="shared" si="3"/>
        <v>65</v>
      </c>
      <c r="Q17" s="142">
        <f>IFERROR(LARGE(AA17:AF17,1),0)</f>
        <v>45</v>
      </c>
      <c r="R17" s="142">
        <f t="shared" si="5"/>
        <v>0</v>
      </c>
      <c r="S17" s="175">
        <f t="shared" si="6"/>
        <v>0</v>
      </c>
      <c r="T17" s="219"/>
      <c r="U17" s="154">
        <v>65</v>
      </c>
      <c r="V17" s="203"/>
      <c r="W17" s="203">
        <v>150</v>
      </c>
      <c r="X17" s="273">
        <v>0</v>
      </c>
      <c r="Y17" s="154"/>
      <c r="Z17" s="156">
        <v>45</v>
      </c>
      <c r="AA17" s="108">
        <f t="shared" si="7"/>
        <v>45</v>
      </c>
      <c r="AB17" s="109">
        <f t="shared" si="8"/>
        <v>0</v>
      </c>
      <c r="AC17" s="109">
        <f t="shared" si="9"/>
        <v>0</v>
      </c>
      <c r="AD17" s="109">
        <f>IFERROR(LARGE($AG17:AT17,1),0)</f>
        <v>0</v>
      </c>
      <c r="AE17" s="109">
        <f>IFERROR(LARGE($AG17:AT17,2),0)</f>
        <v>0</v>
      </c>
      <c r="AF17" s="109">
        <f>IFERROR(LARGE($AG17:BF17,3),0)</f>
        <v>0</v>
      </c>
      <c r="AH17" s="10"/>
      <c r="AI17" s="10">
        <v>0</v>
      </c>
      <c r="AJ17" s="10"/>
      <c r="AK17" s="10"/>
      <c r="AL17" s="10"/>
      <c r="AM17" s="10"/>
      <c r="AN17" s="10"/>
      <c r="AO17" s="10"/>
      <c r="AP17" s="10"/>
      <c r="AQ17" s="10"/>
      <c r="AR17" s="10"/>
      <c r="AS17" s="80"/>
      <c r="AT17" s="80"/>
    </row>
    <row r="18" spans="1:46" x14ac:dyDescent="0.3">
      <c r="A18" s="12" t="s">
        <v>1955</v>
      </c>
      <c r="B18" s="12"/>
      <c r="C18" s="12" t="s">
        <v>935</v>
      </c>
      <c r="D18" s="12" t="s">
        <v>89</v>
      </c>
      <c r="E18" s="43">
        <v>16</v>
      </c>
      <c r="F18" s="8" t="s">
        <v>984</v>
      </c>
      <c r="G18" s="9" t="s">
        <v>985</v>
      </c>
      <c r="H18" s="240">
        <v>37227</v>
      </c>
      <c r="I18" s="326">
        <v>240</v>
      </c>
      <c r="J18" s="326">
        <f>SUM(K18,L18)</f>
        <v>240</v>
      </c>
      <c r="K18" s="313">
        <v>75</v>
      </c>
      <c r="L18" s="276">
        <f t="shared" si="1"/>
        <v>165</v>
      </c>
      <c r="M18" s="277"/>
      <c r="N18" s="13">
        <f t="shared" si="2"/>
        <v>165</v>
      </c>
      <c r="O18" s="140">
        <f>IFERROR(LARGE($T18:Z18, 1),0)</f>
        <v>150</v>
      </c>
      <c r="P18" s="141">
        <f t="shared" si="3"/>
        <v>15</v>
      </c>
      <c r="Q18" s="142">
        <f>IFERROR(LARGE(AA18:AF18,1),0)</f>
        <v>0</v>
      </c>
      <c r="R18" s="142">
        <f t="shared" si="5"/>
        <v>0</v>
      </c>
      <c r="S18" s="175">
        <f t="shared" si="6"/>
        <v>0</v>
      </c>
      <c r="T18" s="219"/>
      <c r="U18" s="154"/>
      <c r="V18" s="203">
        <v>150</v>
      </c>
      <c r="W18" s="203"/>
      <c r="X18" s="273">
        <v>15</v>
      </c>
      <c r="Y18" s="154"/>
      <c r="Z18" s="221"/>
      <c r="AA18" s="222">
        <f t="shared" si="7"/>
        <v>0</v>
      </c>
      <c r="AB18" s="109">
        <f t="shared" si="8"/>
        <v>0</v>
      </c>
      <c r="AC18" s="109">
        <f t="shared" si="9"/>
        <v>0</v>
      </c>
      <c r="AD18" s="109">
        <f>IFERROR(LARGE($AG18:AT18,1),0)</f>
        <v>0</v>
      </c>
      <c r="AE18" s="109">
        <f>IFERROR(LARGE($AG18:AT18,2),0)</f>
        <v>0</v>
      </c>
      <c r="AF18" s="109">
        <f>IFERROR(LARGE($AG18:BF18,3),0)</f>
        <v>0</v>
      </c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80"/>
      <c r="AT18" s="80"/>
    </row>
    <row r="19" spans="1:46" x14ac:dyDescent="0.3">
      <c r="A19" s="243" t="s">
        <v>2152</v>
      </c>
      <c r="B19" s="339" t="s">
        <v>436</v>
      </c>
      <c r="C19" s="243" t="s">
        <v>29</v>
      </c>
      <c r="D19" s="243" t="s">
        <v>47</v>
      </c>
      <c r="E19" s="43">
        <v>17</v>
      </c>
      <c r="F19" s="8" t="s">
        <v>12</v>
      </c>
      <c r="G19" s="9" t="s">
        <v>1224</v>
      </c>
      <c r="H19" s="336">
        <v>37128</v>
      </c>
      <c r="I19" s="326">
        <v>237</v>
      </c>
      <c r="J19" s="326">
        <v>237</v>
      </c>
      <c r="K19" s="319">
        <f>0.5*(L19)</f>
        <v>236.5</v>
      </c>
      <c r="L19" s="321">
        <f t="shared" si="1"/>
        <v>473</v>
      </c>
      <c r="M19" s="10">
        <v>140</v>
      </c>
      <c r="N19" s="13">
        <f t="shared" si="2"/>
        <v>333</v>
      </c>
      <c r="O19" s="140">
        <f>IFERROR(LARGE(S19:Z19, 1),0)</f>
        <v>150</v>
      </c>
      <c r="P19" s="141">
        <f t="shared" si="3"/>
        <v>145</v>
      </c>
      <c r="Q19" s="142">
        <f>IFERROR(LARGE(AA19:AT19,1),0)</f>
        <v>30</v>
      </c>
      <c r="R19" s="142">
        <f t="shared" si="5"/>
        <v>8</v>
      </c>
      <c r="S19" s="175">
        <f t="shared" si="6"/>
        <v>0</v>
      </c>
      <c r="T19" s="323">
        <v>145</v>
      </c>
      <c r="U19" s="111"/>
      <c r="V19" s="332"/>
      <c r="W19" s="332">
        <v>150</v>
      </c>
      <c r="X19" s="111">
        <v>30</v>
      </c>
      <c r="Y19" s="111"/>
      <c r="Z19" s="353"/>
      <c r="AA19" s="222">
        <f t="shared" si="7"/>
        <v>30</v>
      </c>
      <c r="AB19" s="109">
        <f t="shared" si="8"/>
        <v>0</v>
      </c>
      <c r="AC19" s="109">
        <f t="shared" si="9"/>
        <v>0</v>
      </c>
      <c r="AD19" s="109">
        <f>IFERROR(LARGE($AG19:AR19,1),0)</f>
        <v>8</v>
      </c>
      <c r="AE19" s="109">
        <f>IFERROR(LARGE($AG19:AR19,2),0)</f>
        <v>0</v>
      </c>
      <c r="AF19" s="109">
        <f>IFERROR(LARGE($AG19:AR19,3),0)</f>
        <v>0</v>
      </c>
      <c r="AG19" s="11">
        <v>8</v>
      </c>
      <c r="AH19" s="340"/>
      <c r="AI19" s="10">
        <v>0</v>
      </c>
      <c r="AJ19" s="10"/>
      <c r="AK19" s="10"/>
      <c r="AL19" s="10"/>
      <c r="AM19" s="10"/>
      <c r="AN19" s="10"/>
      <c r="AO19" s="10"/>
      <c r="AP19" s="10"/>
      <c r="AQ19" s="10"/>
      <c r="AR19" s="10"/>
      <c r="AS19" s="80"/>
      <c r="AT19" s="80"/>
    </row>
    <row r="20" spans="1:46" x14ac:dyDescent="0.3">
      <c r="A20" s="12" t="s">
        <v>1960</v>
      </c>
      <c r="B20" s="12" t="s">
        <v>380</v>
      </c>
      <c r="C20" s="12" t="s">
        <v>167</v>
      </c>
      <c r="D20" s="12" t="s">
        <v>44</v>
      </c>
      <c r="E20" s="43">
        <v>18</v>
      </c>
      <c r="F20" s="8" t="s">
        <v>12</v>
      </c>
      <c r="G20" s="9" t="s">
        <v>553</v>
      </c>
      <c r="H20" s="240">
        <v>36522</v>
      </c>
      <c r="I20" s="326">
        <v>235</v>
      </c>
      <c r="J20" s="326">
        <f t="shared" ref="J20:J25" si="10">SUM(K20,L20)</f>
        <v>235</v>
      </c>
      <c r="K20" s="316"/>
      <c r="L20" s="276">
        <f t="shared" si="1"/>
        <v>235</v>
      </c>
      <c r="M20" s="277">
        <v>20</v>
      </c>
      <c r="N20" s="13">
        <f t="shared" si="2"/>
        <v>215</v>
      </c>
      <c r="O20" s="140">
        <f>IFERROR(LARGE($T20:Z20, 1),0)</f>
        <v>150</v>
      </c>
      <c r="P20" s="141">
        <f t="shared" si="3"/>
        <v>65</v>
      </c>
      <c r="Q20" s="142">
        <f>IFERROR(LARGE(AA20:AF20,1),0)</f>
        <v>0</v>
      </c>
      <c r="R20" s="142">
        <f t="shared" si="5"/>
        <v>0</v>
      </c>
      <c r="S20" s="175">
        <f t="shared" si="6"/>
        <v>0</v>
      </c>
      <c r="T20" s="220">
        <v>0</v>
      </c>
      <c r="U20" s="154">
        <v>0</v>
      </c>
      <c r="V20" s="203">
        <v>150</v>
      </c>
      <c r="W20" s="203"/>
      <c r="X20" s="273">
        <v>0</v>
      </c>
      <c r="Y20" s="154">
        <v>65</v>
      </c>
      <c r="Z20" s="221"/>
      <c r="AA20" s="222">
        <f t="shared" si="7"/>
        <v>0</v>
      </c>
      <c r="AB20" s="109">
        <f t="shared" si="8"/>
        <v>0</v>
      </c>
      <c r="AC20" s="109">
        <f t="shared" si="9"/>
        <v>0</v>
      </c>
      <c r="AD20" s="109">
        <f>IFERROR(LARGE($AG20:AT20,1),0)</f>
        <v>0</v>
      </c>
      <c r="AE20" s="109">
        <f>IFERROR(LARGE($AG20:AT20,2),0)</f>
        <v>0</v>
      </c>
      <c r="AF20" s="109">
        <f>IFERROR(LARGE($AG20:BF20,3),0)</f>
        <v>0</v>
      </c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80"/>
      <c r="AT20" s="80"/>
    </row>
    <row r="21" spans="1:46" x14ac:dyDescent="0.3">
      <c r="A21" s="12" t="s">
        <v>1964</v>
      </c>
      <c r="B21" s="12"/>
      <c r="C21" s="12" t="s">
        <v>1206</v>
      </c>
      <c r="D21" s="12" t="s">
        <v>48</v>
      </c>
      <c r="E21" s="43">
        <v>19</v>
      </c>
      <c r="F21" s="8" t="s">
        <v>1440</v>
      </c>
      <c r="G21" s="9" t="s">
        <v>1539</v>
      </c>
      <c r="H21" s="240">
        <v>36894</v>
      </c>
      <c r="I21" s="326">
        <v>218</v>
      </c>
      <c r="J21" s="326">
        <f t="shared" si="10"/>
        <v>218</v>
      </c>
      <c r="K21" s="313">
        <v>108</v>
      </c>
      <c r="L21" s="276">
        <f t="shared" si="1"/>
        <v>110</v>
      </c>
      <c r="M21" s="277"/>
      <c r="N21" s="13">
        <f t="shared" si="2"/>
        <v>110</v>
      </c>
      <c r="O21" s="140">
        <f>IFERROR(LARGE($T21:Z21, 1),0)</f>
        <v>110</v>
      </c>
      <c r="P21" s="141">
        <f t="shared" si="3"/>
        <v>0</v>
      </c>
      <c r="Q21" s="142">
        <f>IFERROR(LARGE(AA21:AF21,1),0)</f>
        <v>0</v>
      </c>
      <c r="R21" s="142">
        <f t="shared" si="5"/>
        <v>0</v>
      </c>
      <c r="S21" s="175">
        <f t="shared" si="6"/>
        <v>0</v>
      </c>
      <c r="T21" s="219"/>
      <c r="U21" s="154"/>
      <c r="V21" s="203">
        <v>110</v>
      </c>
      <c r="W21" s="203"/>
      <c r="X21" s="273"/>
      <c r="Y21" s="154"/>
      <c r="Z21" s="221"/>
      <c r="AA21" s="222">
        <f t="shared" si="7"/>
        <v>0</v>
      </c>
      <c r="AB21" s="109">
        <f t="shared" si="8"/>
        <v>0</v>
      </c>
      <c r="AC21" s="109">
        <f t="shared" si="9"/>
        <v>0</v>
      </c>
      <c r="AD21" s="109">
        <f>IFERROR(LARGE($AG21:AT21,1),0)</f>
        <v>0</v>
      </c>
      <c r="AE21" s="109">
        <f>IFERROR(LARGE($AG21:AT21,2),0)</f>
        <v>0</v>
      </c>
      <c r="AF21" s="109">
        <f>IFERROR(LARGE($AG21:BF21,3),0)</f>
        <v>0</v>
      </c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80"/>
      <c r="AT21" s="80"/>
    </row>
    <row r="22" spans="1:46" x14ac:dyDescent="0.3">
      <c r="A22" s="12" t="s">
        <v>1977</v>
      </c>
      <c r="B22" s="12" t="s">
        <v>951</v>
      </c>
      <c r="C22" s="12" t="s">
        <v>952</v>
      </c>
      <c r="D22" s="12" t="s">
        <v>42</v>
      </c>
      <c r="E22" s="43">
        <v>20</v>
      </c>
      <c r="F22" s="8" t="s">
        <v>8</v>
      </c>
      <c r="G22" s="9" t="s">
        <v>959</v>
      </c>
      <c r="H22" s="240">
        <v>36796</v>
      </c>
      <c r="I22" s="326">
        <v>213</v>
      </c>
      <c r="J22" s="326">
        <f t="shared" si="10"/>
        <v>213</v>
      </c>
      <c r="K22" s="313"/>
      <c r="L22" s="276">
        <f t="shared" si="1"/>
        <v>213</v>
      </c>
      <c r="M22" s="277">
        <v>40</v>
      </c>
      <c r="N22" s="13">
        <f t="shared" si="2"/>
        <v>173</v>
      </c>
      <c r="O22" s="140">
        <f>IFERROR(LARGE($T22:Z22, 1),0)</f>
        <v>150</v>
      </c>
      <c r="P22" s="141">
        <f t="shared" si="3"/>
        <v>15</v>
      </c>
      <c r="Q22" s="142">
        <f>IFERROR(LARGE(AA22:AF22,1),0)</f>
        <v>8</v>
      </c>
      <c r="R22" s="142">
        <f t="shared" si="5"/>
        <v>0</v>
      </c>
      <c r="S22" s="175">
        <f t="shared" si="6"/>
        <v>0</v>
      </c>
      <c r="T22" s="219"/>
      <c r="U22" s="154">
        <v>0</v>
      </c>
      <c r="V22" s="203"/>
      <c r="W22" s="203">
        <v>150</v>
      </c>
      <c r="X22" s="273">
        <v>15</v>
      </c>
      <c r="Y22" s="154"/>
      <c r="Z22" s="221"/>
      <c r="AA22" s="222">
        <f t="shared" si="7"/>
        <v>0</v>
      </c>
      <c r="AB22" s="109">
        <f t="shared" si="8"/>
        <v>0</v>
      </c>
      <c r="AC22" s="109">
        <f t="shared" si="9"/>
        <v>0</v>
      </c>
      <c r="AD22" s="109">
        <f>IFERROR(LARGE($AG22:AT22,1),0)</f>
        <v>8</v>
      </c>
      <c r="AE22" s="109">
        <f>IFERROR(LARGE($AG22:AT22,2),0)</f>
        <v>0</v>
      </c>
      <c r="AF22" s="109">
        <f>IFERROR(LARGE($AG22:BF22,3),0)</f>
        <v>0</v>
      </c>
      <c r="AG22" s="10">
        <v>8</v>
      </c>
      <c r="AH22" s="10"/>
      <c r="AI22" s="10">
        <v>0</v>
      </c>
      <c r="AJ22" s="10"/>
      <c r="AK22" s="10"/>
      <c r="AL22" s="10"/>
      <c r="AM22" s="10"/>
      <c r="AN22" s="10"/>
      <c r="AO22" s="10"/>
      <c r="AP22" s="10"/>
      <c r="AQ22" s="10"/>
      <c r="AR22" s="10"/>
      <c r="AS22" s="80"/>
      <c r="AT22" s="80"/>
    </row>
    <row r="23" spans="1:46" x14ac:dyDescent="0.3">
      <c r="A23" s="12" t="s">
        <v>1974</v>
      </c>
      <c r="B23" s="12" t="s">
        <v>360</v>
      </c>
      <c r="C23" s="12" t="s">
        <v>66</v>
      </c>
      <c r="D23" s="12" t="s">
        <v>37</v>
      </c>
      <c r="E23" s="43">
        <v>21</v>
      </c>
      <c r="F23" s="8" t="s">
        <v>508</v>
      </c>
      <c r="G23" s="9" t="s">
        <v>961</v>
      </c>
      <c r="H23" s="240">
        <v>37403</v>
      </c>
      <c r="I23" s="326">
        <v>205</v>
      </c>
      <c r="J23" s="326">
        <f t="shared" si="10"/>
        <v>205</v>
      </c>
      <c r="K23" s="313"/>
      <c r="L23" s="276">
        <f t="shared" si="1"/>
        <v>205</v>
      </c>
      <c r="M23" s="277"/>
      <c r="N23" s="13">
        <f t="shared" si="2"/>
        <v>205</v>
      </c>
      <c r="O23" s="140">
        <f>IFERROR(LARGE($T23:Z23, 1),0)</f>
        <v>150</v>
      </c>
      <c r="P23" s="141">
        <f t="shared" si="3"/>
        <v>55</v>
      </c>
      <c r="Q23" s="142">
        <f>IFERROR(LARGE(AA23:AF23,1),0)</f>
        <v>0</v>
      </c>
      <c r="R23" s="142">
        <f t="shared" si="5"/>
        <v>0</v>
      </c>
      <c r="S23" s="175">
        <f t="shared" si="6"/>
        <v>0</v>
      </c>
      <c r="T23" s="219"/>
      <c r="U23" s="154">
        <v>0</v>
      </c>
      <c r="V23" s="203"/>
      <c r="W23" s="203">
        <v>150</v>
      </c>
      <c r="X23" s="273">
        <v>55</v>
      </c>
      <c r="Y23" s="154"/>
      <c r="Z23" s="221"/>
      <c r="AA23" s="222">
        <f t="shared" si="7"/>
        <v>0</v>
      </c>
      <c r="AB23" s="109">
        <f t="shared" si="8"/>
        <v>0</v>
      </c>
      <c r="AC23" s="109">
        <f t="shared" si="9"/>
        <v>0</v>
      </c>
      <c r="AD23" s="109">
        <f>IFERROR(LARGE($AG23:AT23,1),0)</f>
        <v>0</v>
      </c>
      <c r="AE23" s="109">
        <f>IFERROR(LARGE($AG23:AT23,2),0)</f>
        <v>0</v>
      </c>
      <c r="AF23" s="109">
        <f>IFERROR(LARGE($AG23:BF23,3),0)</f>
        <v>0</v>
      </c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80"/>
      <c r="AT23" s="80"/>
    </row>
    <row r="24" spans="1:46" x14ac:dyDescent="0.3">
      <c r="A24" s="12" t="s">
        <v>2067</v>
      </c>
      <c r="B24" s="308" t="s">
        <v>2068</v>
      </c>
      <c r="C24" s="12" t="s">
        <v>2069</v>
      </c>
      <c r="D24" s="12" t="s">
        <v>36</v>
      </c>
      <c r="E24" s="43">
        <v>22</v>
      </c>
      <c r="F24" s="8" t="s">
        <v>99</v>
      </c>
      <c r="G24" s="9" t="s">
        <v>2070</v>
      </c>
      <c r="H24" s="240">
        <v>37155</v>
      </c>
      <c r="I24" s="326">
        <v>202.5</v>
      </c>
      <c r="J24" s="326">
        <f t="shared" si="10"/>
        <v>202.5</v>
      </c>
      <c r="K24" s="317">
        <v>67.5</v>
      </c>
      <c r="L24" s="321">
        <f t="shared" si="1"/>
        <v>135</v>
      </c>
      <c r="M24" s="10"/>
      <c r="N24" s="13">
        <f t="shared" si="2"/>
        <v>135</v>
      </c>
      <c r="O24" s="140">
        <f>IFERROR(LARGE(T24:Z24, 1),0)</f>
        <v>110</v>
      </c>
      <c r="P24" s="141">
        <f t="shared" si="3"/>
        <v>25</v>
      </c>
      <c r="Q24" s="304">
        <f>IFERROR(LARGE(T24:Z24, 3),0)</f>
        <v>0</v>
      </c>
      <c r="R24" s="304">
        <f>IFERROR(LARGE(T24:Z24, 4),0)</f>
        <v>0</v>
      </c>
      <c r="S24" s="322">
        <f>IFERROR(LARGE(T24:Z24, 5),0)</f>
        <v>0</v>
      </c>
      <c r="T24" s="323">
        <v>25</v>
      </c>
      <c r="U24" s="111"/>
      <c r="V24" s="195">
        <v>110</v>
      </c>
      <c r="W24" s="195"/>
      <c r="X24" s="307"/>
      <c r="Y24" s="10"/>
      <c r="Z24" s="182"/>
      <c r="AA24" s="355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80"/>
      <c r="AT24" s="80"/>
    </row>
    <row r="25" spans="1:46" x14ac:dyDescent="0.3">
      <c r="A25" s="12" t="s">
        <v>1959</v>
      </c>
      <c r="B25" s="12"/>
      <c r="C25" s="12" t="s">
        <v>511</v>
      </c>
      <c r="D25" s="12" t="s">
        <v>40</v>
      </c>
      <c r="E25" s="43">
        <v>23</v>
      </c>
      <c r="F25" s="8" t="s">
        <v>1212</v>
      </c>
      <c r="G25" s="9" t="s">
        <v>1211</v>
      </c>
      <c r="H25" s="240">
        <v>36601</v>
      </c>
      <c r="I25" s="326">
        <v>170</v>
      </c>
      <c r="J25" s="326">
        <f t="shared" si="10"/>
        <v>170</v>
      </c>
      <c r="K25" s="316"/>
      <c r="L25" s="276">
        <f t="shared" si="1"/>
        <v>170</v>
      </c>
      <c r="M25" s="277">
        <v>20</v>
      </c>
      <c r="N25" s="13">
        <f t="shared" si="2"/>
        <v>150</v>
      </c>
      <c r="O25" s="140">
        <f>IFERROR(LARGE($T25:Z25, 1),0)</f>
        <v>150</v>
      </c>
      <c r="P25" s="141">
        <f t="shared" si="3"/>
        <v>0</v>
      </c>
      <c r="Q25" s="142">
        <f t="shared" ref="Q25:Q34" si="11">IFERROR(LARGE(AA25:AF25,1),0)</f>
        <v>0</v>
      </c>
      <c r="R25" s="142">
        <f t="shared" ref="R25:R36" si="12">IFERROR(LARGE(AA25:AF25,2),0)</f>
        <v>0</v>
      </c>
      <c r="S25" s="175">
        <f t="shared" ref="S25:S36" si="13">IFERROR(LARGE(AA25:AF25,3),0)</f>
        <v>0</v>
      </c>
      <c r="T25" s="219"/>
      <c r="U25" s="154"/>
      <c r="V25" s="203">
        <v>150</v>
      </c>
      <c r="W25" s="203"/>
      <c r="X25" s="273">
        <v>0</v>
      </c>
      <c r="Y25" s="154"/>
      <c r="Z25" s="221"/>
      <c r="AA25" s="222">
        <f t="shared" ref="AA25:AA36" si="14">IFERROR(LARGE($T25:$Z25,3), 0)</f>
        <v>0</v>
      </c>
      <c r="AB25" s="109">
        <f t="shared" ref="AB25:AB36" si="15">IFERROR(LARGE($T25:$Z25,4),)</f>
        <v>0</v>
      </c>
      <c r="AC25" s="109">
        <f t="shared" ref="AC25:AC36" si="16">IFERROR(LARGE($T25:$Z25,5),0)</f>
        <v>0</v>
      </c>
      <c r="AD25" s="109">
        <f>IFERROR(LARGE($AG25:AT25,1),0)</f>
        <v>0</v>
      </c>
      <c r="AE25" s="109">
        <f>IFERROR(LARGE($AG25:AT25,2),0)</f>
        <v>0</v>
      </c>
      <c r="AF25" s="109">
        <f>IFERROR(LARGE($AG25:BF25,3),0)</f>
        <v>0</v>
      </c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80"/>
      <c r="AT25" s="80"/>
    </row>
    <row r="26" spans="1:46" x14ac:dyDescent="0.3">
      <c r="A26" s="12" t="s">
        <v>2096</v>
      </c>
      <c r="B26" s="308" t="s">
        <v>2097</v>
      </c>
      <c r="C26" s="12" t="s">
        <v>241</v>
      </c>
      <c r="D26" s="12" t="s">
        <v>37</v>
      </c>
      <c r="E26" s="43">
        <v>24</v>
      </c>
      <c r="F26" s="8" t="s">
        <v>61</v>
      </c>
      <c r="G26" s="9" t="s">
        <v>2098</v>
      </c>
      <c r="H26" s="240">
        <v>37242</v>
      </c>
      <c r="I26" s="326">
        <v>168</v>
      </c>
      <c r="J26" s="326">
        <v>168</v>
      </c>
      <c r="K26" s="319">
        <f>0.5*(L26)</f>
        <v>167.5</v>
      </c>
      <c r="L26" s="321">
        <f t="shared" si="1"/>
        <v>335</v>
      </c>
      <c r="M26" s="10">
        <v>80</v>
      </c>
      <c r="N26" s="13">
        <f t="shared" si="2"/>
        <v>255</v>
      </c>
      <c r="O26" s="140">
        <f>IFERROR(LARGE($T26:Z26, 1),0)</f>
        <v>150</v>
      </c>
      <c r="P26" s="141">
        <f t="shared" si="3"/>
        <v>45</v>
      </c>
      <c r="Q26" s="142">
        <f t="shared" si="11"/>
        <v>45</v>
      </c>
      <c r="R26" s="142">
        <f t="shared" si="12"/>
        <v>15</v>
      </c>
      <c r="S26" s="175">
        <f t="shared" si="13"/>
        <v>0</v>
      </c>
      <c r="T26" s="323">
        <v>45</v>
      </c>
      <c r="U26" s="111">
        <v>45</v>
      </c>
      <c r="V26" s="332"/>
      <c r="W26" s="332">
        <v>150</v>
      </c>
      <c r="X26" s="333">
        <v>15</v>
      </c>
      <c r="Y26" s="111"/>
      <c r="Z26" s="353"/>
      <c r="AA26" s="222">
        <f t="shared" si="14"/>
        <v>45</v>
      </c>
      <c r="AB26" s="109">
        <f t="shared" si="15"/>
        <v>15</v>
      </c>
      <c r="AC26" s="109">
        <f t="shared" si="16"/>
        <v>0</v>
      </c>
      <c r="AD26" s="109">
        <f>IFERROR(LARGE($AG26:AR26,1),0)</f>
        <v>0</v>
      </c>
      <c r="AE26" s="109">
        <f>IFERROR(LARGE($AG26:AR26,2),0)</f>
        <v>0</v>
      </c>
      <c r="AF26" s="109">
        <f>IFERROR(LARGE($AG26:AR26,3),0)</f>
        <v>0</v>
      </c>
      <c r="AG26" s="11"/>
      <c r="AH26" s="11"/>
      <c r="AI26" s="10"/>
      <c r="AJ26" s="10"/>
      <c r="AK26" s="10"/>
      <c r="AL26" s="10"/>
      <c r="AM26" s="10"/>
      <c r="AN26" s="10"/>
      <c r="AO26" s="10"/>
      <c r="AP26" s="80"/>
      <c r="AQ26" s="10"/>
      <c r="AR26" s="10"/>
      <c r="AS26" s="80"/>
      <c r="AT26" s="80"/>
    </row>
    <row r="27" spans="1:46" x14ac:dyDescent="0.3">
      <c r="A27" s="12" t="s">
        <v>2093</v>
      </c>
      <c r="B27" s="308" t="s">
        <v>417</v>
      </c>
      <c r="C27" s="12" t="s">
        <v>70</v>
      </c>
      <c r="D27" s="12" t="s">
        <v>46</v>
      </c>
      <c r="E27" s="43">
        <v>25</v>
      </c>
      <c r="F27" s="8" t="s">
        <v>2094</v>
      </c>
      <c r="G27" s="9" t="s">
        <v>2095</v>
      </c>
      <c r="H27" s="240">
        <v>37241</v>
      </c>
      <c r="I27" s="326">
        <v>165</v>
      </c>
      <c r="J27" s="326">
        <v>165</v>
      </c>
      <c r="K27" s="319">
        <f>0.5*(L27)</f>
        <v>165</v>
      </c>
      <c r="L27" s="321">
        <f t="shared" si="1"/>
        <v>330</v>
      </c>
      <c r="M27" s="10">
        <v>30</v>
      </c>
      <c r="N27" s="13">
        <f t="shared" si="2"/>
        <v>300</v>
      </c>
      <c r="O27" s="140">
        <f>IFERROR(LARGE($T27:Z27, 1),0)</f>
        <v>150</v>
      </c>
      <c r="P27" s="141">
        <f t="shared" si="3"/>
        <v>95</v>
      </c>
      <c r="Q27" s="142">
        <f t="shared" si="11"/>
        <v>55</v>
      </c>
      <c r="R27" s="142">
        <f t="shared" si="12"/>
        <v>0</v>
      </c>
      <c r="S27" s="175">
        <f t="shared" si="13"/>
        <v>0</v>
      </c>
      <c r="T27" s="323">
        <v>0</v>
      </c>
      <c r="U27" s="111">
        <v>95</v>
      </c>
      <c r="V27" s="332"/>
      <c r="W27" s="332">
        <v>150</v>
      </c>
      <c r="X27" s="333">
        <v>55</v>
      </c>
      <c r="Y27" s="111"/>
      <c r="Z27" s="353"/>
      <c r="AA27" s="222">
        <f t="shared" si="14"/>
        <v>55</v>
      </c>
      <c r="AB27" s="109">
        <f t="shared" si="15"/>
        <v>0</v>
      </c>
      <c r="AC27" s="109">
        <f t="shared" si="16"/>
        <v>0</v>
      </c>
      <c r="AD27" s="109">
        <f>IFERROR(LARGE($AG27:AR27,1),0)</f>
        <v>0</v>
      </c>
      <c r="AE27" s="109">
        <f>IFERROR(LARGE($AG27:AR27,2),0)</f>
        <v>0</v>
      </c>
      <c r="AF27" s="109">
        <f>IFERROR(LARGE($AG27:AR27,3),0)</f>
        <v>0</v>
      </c>
      <c r="AG27" s="11"/>
      <c r="AH27" s="11"/>
      <c r="AI27" s="10"/>
      <c r="AJ27" s="10"/>
      <c r="AK27" s="10"/>
      <c r="AL27" s="10"/>
      <c r="AM27" s="10"/>
      <c r="AN27" s="10"/>
      <c r="AO27" s="10"/>
      <c r="AP27" s="80"/>
      <c r="AQ27" s="10"/>
      <c r="AR27" s="10"/>
      <c r="AS27" s="80"/>
      <c r="AT27" s="80"/>
    </row>
    <row r="28" spans="1:46" x14ac:dyDescent="0.3">
      <c r="A28" s="12" t="s">
        <v>1956</v>
      </c>
      <c r="B28" s="12" t="s">
        <v>953</v>
      </c>
      <c r="C28" s="12" t="s">
        <v>954</v>
      </c>
      <c r="D28" s="12" t="s">
        <v>48</v>
      </c>
      <c r="E28" s="43">
        <v>26</v>
      </c>
      <c r="F28" s="8" t="s">
        <v>63</v>
      </c>
      <c r="G28" s="9" t="s">
        <v>960</v>
      </c>
      <c r="H28" s="240">
        <v>36326</v>
      </c>
      <c r="I28" s="326">
        <v>165</v>
      </c>
      <c r="J28" s="326">
        <f t="shared" ref="J28:J34" si="17">SUM(K28,L28)</f>
        <v>165</v>
      </c>
      <c r="K28" s="316"/>
      <c r="L28" s="276">
        <f t="shared" si="1"/>
        <v>165</v>
      </c>
      <c r="M28" s="277"/>
      <c r="N28" s="13">
        <f t="shared" si="2"/>
        <v>165</v>
      </c>
      <c r="O28" s="140">
        <f>IFERROR(LARGE($T28:Z28, 1),0)</f>
        <v>150</v>
      </c>
      <c r="P28" s="141">
        <f t="shared" si="3"/>
        <v>15</v>
      </c>
      <c r="Q28" s="142">
        <f t="shared" si="11"/>
        <v>0</v>
      </c>
      <c r="R28" s="142">
        <f t="shared" si="12"/>
        <v>0</v>
      </c>
      <c r="S28" s="175">
        <f t="shared" si="13"/>
        <v>0</v>
      </c>
      <c r="T28" s="219"/>
      <c r="U28" s="154">
        <v>0</v>
      </c>
      <c r="V28" s="203">
        <v>150</v>
      </c>
      <c r="W28" s="203"/>
      <c r="X28" s="273">
        <v>15</v>
      </c>
      <c r="Y28" s="154"/>
      <c r="Z28" s="221"/>
      <c r="AA28" s="222">
        <f t="shared" si="14"/>
        <v>0</v>
      </c>
      <c r="AB28" s="109">
        <f t="shared" si="15"/>
        <v>0</v>
      </c>
      <c r="AC28" s="109">
        <f t="shared" si="16"/>
        <v>0</v>
      </c>
      <c r="AD28" s="109">
        <f>IFERROR(LARGE($AG28:AT28,1),0)</f>
        <v>0</v>
      </c>
      <c r="AE28" s="109">
        <f>IFERROR(LARGE($AG28:AT28,2),0)</f>
        <v>0</v>
      </c>
      <c r="AF28" s="109">
        <f>IFERROR(LARGE($AG28:BF28,3),0)</f>
        <v>0</v>
      </c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80"/>
      <c r="AT28" s="80"/>
    </row>
    <row r="29" spans="1:46" x14ac:dyDescent="0.3">
      <c r="A29" s="12" t="s">
        <v>1966</v>
      </c>
      <c r="B29" s="12"/>
      <c r="C29" s="12" t="s">
        <v>1136</v>
      </c>
      <c r="D29" s="12" t="s">
        <v>40</v>
      </c>
      <c r="E29" s="43">
        <v>27</v>
      </c>
      <c r="F29" s="8" t="s">
        <v>63</v>
      </c>
      <c r="G29" s="9" t="s">
        <v>1407</v>
      </c>
      <c r="H29" s="240">
        <v>36791</v>
      </c>
      <c r="I29" s="326">
        <v>155</v>
      </c>
      <c r="J29" s="326">
        <f t="shared" si="17"/>
        <v>155</v>
      </c>
      <c r="K29" s="316"/>
      <c r="L29" s="276">
        <f t="shared" si="1"/>
        <v>155</v>
      </c>
      <c r="M29" s="277"/>
      <c r="N29" s="13">
        <f t="shared" si="2"/>
        <v>155</v>
      </c>
      <c r="O29" s="140">
        <f>IFERROR(LARGE($T29:Z29, 1),0)</f>
        <v>110</v>
      </c>
      <c r="P29" s="141">
        <f t="shared" si="3"/>
        <v>45</v>
      </c>
      <c r="Q29" s="142">
        <f t="shared" si="11"/>
        <v>0</v>
      </c>
      <c r="R29" s="142">
        <f t="shared" si="12"/>
        <v>0</v>
      </c>
      <c r="S29" s="175">
        <f t="shared" si="13"/>
        <v>0</v>
      </c>
      <c r="T29" s="219"/>
      <c r="U29" s="154"/>
      <c r="V29" s="203">
        <v>110</v>
      </c>
      <c r="W29" s="203"/>
      <c r="X29" s="273"/>
      <c r="Y29" s="154">
        <v>45</v>
      </c>
      <c r="Z29" s="221"/>
      <c r="AA29" s="222">
        <f t="shared" si="14"/>
        <v>0</v>
      </c>
      <c r="AB29" s="109">
        <f t="shared" si="15"/>
        <v>0</v>
      </c>
      <c r="AC29" s="109">
        <f t="shared" si="16"/>
        <v>0</v>
      </c>
      <c r="AD29" s="109">
        <f>IFERROR(LARGE($AG29:AT29,1),0)</f>
        <v>0</v>
      </c>
      <c r="AE29" s="109">
        <f>IFERROR(LARGE($AG29:AT29,2),0)</f>
        <v>0</v>
      </c>
      <c r="AF29" s="109">
        <f>IFERROR(LARGE($AG29:BF29,3),0)</f>
        <v>0</v>
      </c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80"/>
      <c r="AT29" s="80"/>
    </row>
    <row r="30" spans="1:46" x14ac:dyDescent="0.3">
      <c r="A30" s="12" t="s">
        <v>1957</v>
      </c>
      <c r="B30" s="12"/>
      <c r="C30" s="12" t="s">
        <v>1219</v>
      </c>
      <c r="D30" s="12" t="s">
        <v>1170</v>
      </c>
      <c r="E30" s="43">
        <v>28</v>
      </c>
      <c r="F30" s="8" t="s">
        <v>2</v>
      </c>
      <c r="G30" s="9" t="s">
        <v>1218</v>
      </c>
      <c r="H30" s="240">
        <v>36694</v>
      </c>
      <c r="I30" s="326">
        <v>150</v>
      </c>
      <c r="J30" s="326">
        <f t="shared" si="17"/>
        <v>150</v>
      </c>
      <c r="K30" s="316"/>
      <c r="L30" s="276">
        <f t="shared" si="1"/>
        <v>150</v>
      </c>
      <c r="M30" s="277"/>
      <c r="N30" s="13">
        <f t="shared" si="2"/>
        <v>150</v>
      </c>
      <c r="O30" s="140">
        <f>IFERROR(LARGE($T30:Z30, 1),0)</f>
        <v>150</v>
      </c>
      <c r="P30" s="141">
        <f t="shared" si="3"/>
        <v>0</v>
      </c>
      <c r="Q30" s="142">
        <f t="shared" si="11"/>
        <v>0</v>
      </c>
      <c r="R30" s="142">
        <f t="shared" si="12"/>
        <v>0</v>
      </c>
      <c r="S30" s="175">
        <f t="shared" si="13"/>
        <v>0</v>
      </c>
      <c r="T30" s="219"/>
      <c r="U30" s="154"/>
      <c r="V30" s="203">
        <v>150</v>
      </c>
      <c r="W30" s="203"/>
      <c r="X30" s="273">
        <v>0</v>
      </c>
      <c r="Y30" s="154"/>
      <c r="Z30" s="221"/>
      <c r="AA30" s="222">
        <f t="shared" si="14"/>
        <v>0</v>
      </c>
      <c r="AB30" s="109">
        <f t="shared" si="15"/>
        <v>0</v>
      </c>
      <c r="AC30" s="109">
        <f t="shared" si="16"/>
        <v>0</v>
      </c>
      <c r="AD30" s="109">
        <f>IFERROR(LARGE($AG30:AT30,1),0)</f>
        <v>0</v>
      </c>
      <c r="AE30" s="109">
        <f>IFERROR(LARGE($AG30:AT30,2),0)</f>
        <v>0</v>
      </c>
      <c r="AF30" s="109">
        <f>IFERROR(LARGE($AG30:BF30,3),0)</f>
        <v>0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80"/>
      <c r="AT30" s="80"/>
    </row>
    <row r="31" spans="1:46" x14ac:dyDescent="0.3">
      <c r="A31" s="12" t="s">
        <v>1958</v>
      </c>
      <c r="B31" s="249">
        <v>344342</v>
      </c>
      <c r="C31" s="12" t="s">
        <v>1217</v>
      </c>
      <c r="D31" s="12" t="s">
        <v>45</v>
      </c>
      <c r="E31" s="43">
        <v>29</v>
      </c>
      <c r="F31" s="8" t="s">
        <v>1216</v>
      </c>
      <c r="G31" s="9" t="s">
        <v>1215</v>
      </c>
      <c r="H31" s="240">
        <v>36673</v>
      </c>
      <c r="I31" s="326">
        <v>150</v>
      </c>
      <c r="J31" s="326">
        <f t="shared" si="17"/>
        <v>150</v>
      </c>
      <c r="K31" s="316"/>
      <c r="L31" s="276">
        <f t="shared" si="1"/>
        <v>150</v>
      </c>
      <c r="M31" s="277"/>
      <c r="N31" s="13">
        <f t="shared" si="2"/>
        <v>150</v>
      </c>
      <c r="O31" s="140">
        <f>IFERROR(LARGE($T31:Z31, 1),0)</f>
        <v>150</v>
      </c>
      <c r="P31" s="141">
        <f t="shared" si="3"/>
        <v>0</v>
      </c>
      <c r="Q31" s="142">
        <f t="shared" si="11"/>
        <v>0</v>
      </c>
      <c r="R31" s="142">
        <f t="shared" si="12"/>
        <v>0</v>
      </c>
      <c r="S31" s="175">
        <f t="shared" si="13"/>
        <v>0</v>
      </c>
      <c r="T31" s="219"/>
      <c r="U31" s="154"/>
      <c r="V31" s="203">
        <v>150</v>
      </c>
      <c r="W31" s="203"/>
      <c r="X31" s="273">
        <v>0</v>
      </c>
      <c r="Y31" s="154"/>
      <c r="Z31" s="221"/>
      <c r="AA31" s="222">
        <f t="shared" si="14"/>
        <v>0</v>
      </c>
      <c r="AB31" s="109">
        <f t="shared" si="15"/>
        <v>0</v>
      </c>
      <c r="AC31" s="109">
        <f t="shared" si="16"/>
        <v>0</v>
      </c>
      <c r="AD31" s="109">
        <f>IFERROR(LARGE($AG31:AT31,1),0)</f>
        <v>0</v>
      </c>
      <c r="AE31" s="109">
        <f>IFERROR(LARGE($AG31:AT31,2),0)</f>
        <v>0</v>
      </c>
      <c r="AF31" s="109">
        <f>IFERROR(LARGE($AG31:BF31,3),0)</f>
        <v>0</v>
      </c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80"/>
      <c r="AT31" s="80"/>
    </row>
    <row r="32" spans="1:46" x14ac:dyDescent="0.3">
      <c r="A32" s="12" t="s">
        <v>1961</v>
      </c>
      <c r="B32" s="12" t="s">
        <v>416</v>
      </c>
      <c r="C32" s="12" t="s">
        <v>96</v>
      </c>
      <c r="D32" s="12" t="s">
        <v>43</v>
      </c>
      <c r="E32" s="43">
        <v>30</v>
      </c>
      <c r="F32" s="8" t="s">
        <v>105</v>
      </c>
      <c r="G32" s="9" t="s">
        <v>703</v>
      </c>
      <c r="H32" s="240">
        <v>36472</v>
      </c>
      <c r="I32" s="326">
        <v>150</v>
      </c>
      <c r="J32" s="326">
        <f t="shared" si="17"/>
        <v>150</v>
      </c>
      <c r="K32" s="316"/>
      <c r="L32" s="276">
        <f t="shared" si="1"/>
        <v>150</v>
      </c>
      <c r="M32" s="277"/>
      <c r="N32" s="13">
        <f t="shared" si="2"/>
        <v>150</v>
      </c>
      <c r="O32" s="140">
        <f>IFERROR(LARGE($T32:Z32, 1),0)</f>
        <v>150</v>
      </c>
      <c r="P32" s="141">
        <f t="shared" si="3"/>
        <v>0</v>
      </c>
      <c r="Q32" s="142">
        <f t="shared" si="11"/>
        <v>0</v>
      </c>
      <c r="R32" s="142">
        <f t="shared" si="12"/>
        <v>0</v>
      </c>
      <c r="S32" s="175">
        <f t="shared" si="13"/>
        <v>0</v>
      </c>
      <c r="T32" s="220">
        <v>0</v>
      </c>
      <c r="U32" s="154"/>
      <c r="V32" s="203">
        <v>150</v>
      </c>
      <c r="W32" s="203"/>
      <c r="X32" s="273">
        <v>0</v>
      </c>
      <c r="Y32" s="154"/>
      <c r="Z32" s="221"/>
      <c r="AA32" s="222">
        <f t="shared" si="14"/>
        <v>0</v>
      </c>
      <c r="AB32" s="109">
        <f t="shared" si="15"/>
        <v>0</v>
      </c>
      <c r="AC32" s="109">
        <f t="shared" si="16"/>
        <v>0</v>
      </c>
      <c r="AD32" s="109">
        <f>IFERROR(LARGE($AG32:AT32,1),0)</f>
        <v>0</v>
      </c>
      <c r="AE32" s="109">
        <f>IFERROR(LARGE($AG32:AT32,2),0)</f>
        <v>0</v>
      </c>
      <c r="AF32" s="109">
        <f>IFERROR(LARGE($AG32:BF32,3),0)</f>
        <v>0</v>
      </c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80"/>
      <c r="AT32" s="80"/>
    </row>
    <row r="33" spans="1:52" x14ac:dyDescent="0.3">
      <c r="A33" s="12" t="s">
        <v>1739</v>
      </c>
      <c r="B33" s="249">
        <v>231926</v>
      </c>
      <c r="C33" s="12" t="s">
        <v>1537</v>
      </c>
      <c r="D33" s="12" t="s">
        <v>39</v>
      </c>
      <c r="E33" s="43">
        <v>31</v>
      </c>
      <c r="F33" s="8" t="s">
        <v>5</v>
      </c>
      <c r="G33" s="9" t="s">
        <v>1306</v>
      </c>
      <c r="H33" s="240">
        <v>36339</v>
      </c>
      <c r="I33" s="326">
        <v>150</v>
      </c>
      <c r="J33" s="326">
        <f t="shared" si="17"/>
        <v>150</v>
      </c>
      <c r="K33" s="316"/>
      <c r="L33" s="276">
        <f t="shared" si="1"/>
        <v>150</v>
      </c>
      <c r="M33" s="277"/>
      <c r="N33" s="13">
        <f t="shared" si="2"/>
        <v>150</v>
      </c>
      <c r="O33" s="140">
        <f>IFERROR(LARGE($T33:Z33, 1),0)</f>
        <v>150</v>
      </c>
      <c r="P33" s="141">
        <f t="shared" si="3"/>
        <v>0</v>
      </c>
      <c r="Q33" s="142">
        <f t="shared" si="11"/>
        <v>0</v>
      </c>
      <c r="R33" s="142">
        <f t="shared" si="12"/>
        <v>0</v>
      </c>
      <c r="S33" s="175">
        <f t="shared" si="13"/>
        <v>0</v>
      </c>
      <c r="T33" s="219"/>
      <c r="U33" s="154"/>
      <c r="V33" s="203">
        <v>150</v>
      </c>
      <c r="W33" s="203"/>
      <c r="X33" s="273"/>
      <c r="Y33" s="154"/>
      <c r="Z33" s="221"/>
      <c r="AA33" s="222">
        <f t="shared" si="14"/>
        <v>0</v>
      </c>
      <c r="AB33" s="109">
        <f t="shared" si="15"/>
        <v>0</v>
      </c>
      <c r="AC33" s="109">
        <f t="shared" si="16"/>
        <v>0</v>
      </c>
      <c r="AD33" s="109">
        <f>IFERROR(LARGE($AG33:AT33,1),0)</f>
        <v>0</v>
      </c>
      <c r="AE33" s="109">
        <f>IFERROR(LARGE($AG33:AT33,2),0)</f>
        <v>0</v>
      </c>
      <c r="AF33" s="109">
        <f>IFERROR(LARGE($AG33:BF33,3),0)</f>
        <v>0</v>
      </c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80"/>
      <c r="AT33" s="80"/>
    </row>
    <row r="34" spans="1:52" x14ac:dyDescent="0.3">
      <c r="A34" s="12" t="s">
        <v>1962</v>
      </c>
      <c r="B34" s="12"/>
      <c r="C34" s="12" t="s">
        <v>159</v>
      </c>
      <c r="D34" s="12" t="s">
        <v>36</v>
      </c>
      <c r="E34" s="43">
        <v>32</v>
      </c>
      <c r="F34" s="8" t="s">
        <v>1214</v>
      </c>
      <c r="G34" s="9" t="s">
        <v>1213</v>
      </c>
      <c r="H34" s="240">
        <v>36305</v>
      </c>
      <c r="I34" s="326">
        <v>150</v>
      </c>
      <c r="J34" s="326">
        <f t="shared" si="17"/>
        <v>150</v>
      </c>
      <c r="K34" s="316"/>
      <c r="L34" s="276">
        <f t="shared" si="1"/>
        <v>150</v>
      </c>
      <c r="M34" s="277"/>
      <c r="N34" s="13">
        <f t="shared" si="2"/>
        <v>150</v>
      </c>
      <c r="O34" s="140">
        <f>IFERROR(LARGE($T34:Z34, 1),0)</f>
        <v>150</v>
      </c>
      <c r="P34" s="141">
        <f t="shared" si="3"/>
        <v>0</v>
      </c>
      <c r="Q34" s="142">
        <f t="shared" si="11"/>
        <v>0</v>
      </c>
      <c r="R34" s="142">
        <f t="shared" si="12"/>
        <v>0</v>
      </c>
      <c r="S34" s="175">
        <f t="shared" si="13"/>
        <v>0</v>
      </c>
      <c r="T34" s="219"/>
      <c r="U34" s="154"/>
      <c r="V34" s="203">
        <v>150</v>
      </c>
      <c r="W34" s="203"/>
      <c r="X34" s="273">
        <v>0</v>
      </c>
      <c r="Y34" s="154"/>
      <c r="Z34" s="221"/>
      <c r="AA34" s="222">
        <f t="shared" si="14"/>
        <v>0</v>
      </c>
      <c r="AB34" s="109">
        <f t="shared" si="15"/>
        <v>0</v>
      </c>
      <c r="AC34" s="109">
        <f t="shared" si="16"/>
        <v>0</v>
      </c>
      <c r="AD34" s="109">
        <f>IFERROR(LARGE($AG34:AT34,1),0)</f>
        <v>0</v>
      </c>
      <c r="AE34" s="109">
        <f>IFERROR(LARGE($AG34:AT34,2),0)</f>
        <v>0</v>
      </c>
      <c r="AF34" s="109">
        <f>IFERROR(LARGE($AG34:BF34,3),0)</f>
        <v>0</v>
      </c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80"/>
      <c r="AT34" s="80"/>
    </row>
    <row r="35" spans="1:52" x14ac:dyDescent="0.3">
      <c r="A35" s="243" t="s">
        <v>2142</v>
      </c>
      <c r="B35" s="339" t="s">
        <v>2143</v>
      </c>
      <c r="C35" s="243" t="s">
        <v>1136</v>
      </c>
      <c r="D35" s="243" t="s">
        <v>40</v>
      </c>
      <c r="E35" s="43">
        <v>33</v>
      </c>
      <c r="F35" s="8" t="s">
        <v>1514</v>
      </c>
      <c r="G35" s="9" t="s">
        <v>2144</v>
      </c>
      <c r="H35" s="336">
        <v>37053</v>
      </c>
      <c r="I35" s="326">
        <v>133</v>
      </c>
      <c r="J35" s="326">
        <v>133</v>
      </c>
      <c r="K35" s="319">
        <f>0.5*(L35)</f>
        <v>132.5</v>
      </c>
      <c r="L35" s="321">
        <f t="shared" ref="L35:L66" si="18">SUM(M35:N35)</f>
        <v>265</v>
      </c>
      <c r="M35" s="10">
        <v>20</v>
      </c>
      <c r="N35" s="13">
        <f t="shared" ref="N35:N66" si="19">SUM(O35:S35)</f>
        <v>245</v>
      </c>
      <c r="O35" s="140">
        <f>IFERROR(LARGE(S35:Z35, 1),0)</f>
        <v>150</v>
      </c>
      <c r="P35" s="141">
        <f t="shared" ref="P35:P66" si="20">IFERROR(LARGE(T35:Z35, 2),0)</f>
        <v>95</v>
      </c>
      <c r="Q35" s="142">
        <f>IFERROR(LARGE(AA35:AT35,1),0)</f>
        <v>0</v>
      </c>
      <c r="R35" s="142">
        <f t="shared" si="12"/>
        <v>0</v>
      </c>
      <c r="S35" s="175">
        <f t="shared" si="13"/>
        <v>0</v>
      </c>
      <c r="T35" s="323">
        <v>0</v>
      </c>
      <c r="U35" s="111">
        <v>95</v>
      </c>
      <c r="V35" s="332"/>
      <c r="W35" s="332">
        <v>150</v>
      </c>
      <c r="X35" s="111">
        <v>0</v>
      </c>
      <c r="Y35" s="111"/>
      <c r="Z35" s="353"/>
      <c r="AA35" s="222">
        <f t="shared" si="14"/>
        <v>0</v>
      </c>
      <c r="AB35" s="109">
        <f t="shared" si="15"/>
        <v>0</v>
      </c>
      <c r="AC35" s="109">
        <f t="shared" si="16"/>
        <v>0</v>
      </c>
      <c r="AD35" s="109">
        <f>IFERROR(LARGE($AG35:AR35,1),0)</f>
        <v>0</v>
      </c>
      <c r="AE35" s="109">
        <f>IFERROR(LARGE($AG35:AR35,2),0)</f>
        <v>0</v>
      </c>
      <c r="AF35" s="109">
        <f>IFERROR(LARGE($AG35:AR35,3),0)</f>
        <v>0</v>
      </c>
      <c r="AG35" s="11"/>
      <c r="AH35" s="11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80"/>
      <c r="AT35" s="80"/>
    </row>
    <row r="36" spans="1:52" x14ac:dyDescent="0.3">
      <c r="A36" s="243" t="s">
        <v>2120</v>
      </c>
      <c r="B36" s="339" t="s">
        <v>1009</v>
      </c>
      <c r="C36" s="243" t="s">
        <v>1010</v>
      </c>
      <c r="D36" s="243" t="s">
        <v>37</v>
      </c>
      <c r="E36" s="43">
        <v>34</v>
      </c>
      <c r="F36" s="8" t="s">
        <v>114</v>
      </c>
      <c r="G36" s="9" t="s">
        <v>2121</v>
      </c>
      <c r="H36" s="336">
        <v>36956</v>
      </c>
      <c r="I36" s="326">
        <v>115</v>
      </c>
      <c r="J36" s="326">
        <v>115</v>
      </c>
      <c r="K36" s="319">
        <f>0.5*(L36)</f>
        <v>115</v>
      </c>
      <c r="L36" s="321">
        <f t="shared" si="18"/>
        <v>230</v>
      </c>
      <c r="M36" s="10">
        <v>30</v>
      </c>
      <c r="N36" s="13">
        <f t="shared" si="19"/>
        <v>200</v>
      </c>
      <c r="O36" s="140">
        <f>IFERROR(LARGE(S36:Z36, 1),0)</f>
        <v>150</v>
      </c>
      <c r="P36" s="141">
        <f t="shared" si="20"/>
        <v>25</v>
      </c>
      <c r="Q36" s="142">
        <f>IFERROR(LARGE(AA36:AT36,1),0)</f>
        <v>15</v>
      </c>
      <c r="R36" s="142">
        <f t="shared" si="12"/>
        <v>10</v>
      </c>
      <c r="S36" s="175">
        <f t="shared" si="13"/>
        <v>0</v>
      </c>
      <c r="T36" s="323">
        <v>10</v>
      </c>
      <c r="U36" s="111">
        <v>25</v>
      </c>
      <c r="V36" s="332"/>
      <c r="W36" s="332">
        <v>150</v>
      </c>
      <c r="X36" s="111">
        <v>15</v>
      </c>
      <c r="Y36" s="111"/>
      <c r="Z36" s="353"/>
      <c r="AA36" s="222">
        <f t="shared" si="14"/>
        <v>15</v>
      </c>
      <c r="AB36" s="109">
        <f t="shared" si="15"/>
        <v>10</v>
      </c>
      <c r="AC36" s="109">
        <f t="shared" si="16"/>
        <v>0</v>
      </c>
      <c r="AD36" s="109">
        <f>IFERROR(LARGE($AG36:AR36,1),0)</f>
        <v>0</v>
      </c>
      <c r="AE36" s="109">
        <f>IFERROR(LARGE($AG36:AR36,2),0)</f>
        <v>0</v>
      </c>
      <c r="AF36" s="109">
        <f>IFERROR(LARGE($AG36:AR36,3),0)</f>
        <v>0</v>
      </c>
      <c r="AG36" s="11"/>
      <c r="AH36" s="11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80"/>
      <c r="AT36" s="80"/>
    </row>
    <row r="37" spans="1:52" x14ac:dyDescent="0.3">
      <c r="A37" s="243" t="s">
        <v>2092</v>
      </c>
      <c r="B37" s="339" t="s">
        <v>405</v>
      </c>
      <c r="C37" s="243" t="s">
        <v>143</v>
      </c>
      <c r="D37" s="11" t="s">
        <v>41</v>
      </c>
      <c r="E37" s="43">
        <v>35</v>
      </c>
      <c r="F37" s="8" t="s">
        <v>2071</v>
      </c>
      <c r="G37" s="9" t="s">
        <v>2072</v>
      </c>
      <c r="H37" s="240">
        <v>37228</v>
      </c>
      <c r="I37" s="326">
        <v>114</v>
      </c>
      <c r="J37" s="326">
        <f>SUM(K37,L37)</f>
        <v>114</v>
      </c>
      <c r="K37" s="319">
        <v>114</v>
      </c>
      <c r="L37" s="321">
        <f t="shared" si="18"/>
        <v>0</v>
      </c>
      <c r="M37" s="10"/>
      <c r="N37" s="13">
        <f t="shared" si="19"/>
        <v>0</v>
      </c>
      <c r="O37" s="140">
        <f>IFERROR(LARGE(T37:Z37, 1),0)</f>
        <v>0</v>
      </c>
      <c r="P37" s="141">
        <f t="shared" si="20"/>
        <v>0</v>
      </c>
      <c r="Q37" s="304">
        <f>IFERROR(LARGE(T37:Z37, 3),0)</f>
        <v>0</v>
      </c>
      <c r="R37" s="304">
        <f>IFERROR(LARGE(T37:Z37, 4),0)</f>
        <v>0</v>
      </c>
      <c r="S37" s="322">
        <f>IFERROR(LARGE(T37:Z37, 5),0)</f>
        <v>0</v>
      </c>
      <c r="T37" s="323"/>
      <c r="U37" s="111"/>
      <c r="V37" s="195"/>
      <c r="W37" s="195"/>
      <c r="X37" s="307"/>
      <c r="Y37" s="10"/>
      <c r="Z37" s="182"/>
      <c r="AA37" s="355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80"/>
      <c r="AT37" s="80"/>
    </row>
    <row r="38" spans="1:52" x14ac:dyDescent="0.3">
      <c r="A38" s="12" t="s">
        <v>1965</v>
      </c>
      <c r="B38" s="12" t="s">
        <v>360</v>
      </c>
      <c r="C38" s="12" t="s">
        <v>66</v>
      </c>
      <c r="D38" s="12" t="s">
        <v>37</v>
      </c>
      <c r="E38" s="43">
        <v>36</v>
      </c>
      <c r="F38" s="8" t="s">
        <v>4</v>
      </c>
      <c r="G38" s="9" t="s">
        <v>697</v>
      </c>
      <c r="H38" s="240">
        <v>36688</v>
      </c>
      <c r="I38" s="326">
        <v>110</v>
      </c>
      <c r="J38" s="326">
        <f>SUM(K38,L38)</f>
        <v>110</v>
      </c>
      <c r="K38" s="316"/>
      <c r="L38" s="276">
        <f t="shared" si="18"/>
        <v>110</v>
      </c>
      <c r="M38" s="277"/>
      <c r="N38" s="13">
        <f t="shared" si="19"/>
        <v>110</v>
      </c>
      <c r="O38" s="140">
        <f>IFERROR(LARGE($T38:Z38, 1),0)</f>
        <v>110</v>
      </c>
      <c r="P38" s="141">
        <f t="shared" si="20"/>
        <v>0</v>
      </c>
      <c r="Q38" s="142">
        <f>IFERROR(LARGE(AA38:AF38,1),0)</f>
        <v>0</v>
      </c>
      <c r="R38" s="142">
        <f t="shared" ref="R38:R67" si="21">IFERROR(LARGE(AA38:AF38,2),0)</f>
        <v>0</v>
      </c>
      <c r="S38" s="175">
        <f t="shared" ref="S38:S67" si="22">IFERROR(LARGE(AA38:AF38,3),0)</f>
        <v>0</v>
      </c>
      <c r="T38" s="220">
        <v>0</v>
      </c>
      <c r="U38" s="154">
        <v>0</v>
      </c>
      <c r="V38" s="203">
        <v>110</v>
      </c>
      <c r="W38" s="203"/>
      <c r="X38" s="273"/>
      <c r="Y38" s="154"/>
      <c r="Z38" s="221"/>
      <c r="AA38" s="222">
        <f t="shared" ref="AA38:AA67" si="23">IFERROR(LARGE($T38:$Z38,3), 0)</f>
        <v>0</v>
      </c>
      <c r="AB38" s="109">
        <f t="shared" ref="AB38:AB67" si="24">IFERROR(LARGE($T38:$Z38,4),)</f>
        <v>0</v>
      </c>
      <c r="AC38" s="109">
        <f t="shared" ref="AC38:AC67" si="25">IFERROR(LARGE($T38:$Z38,5),0)</f>
        <v>0</v>
      </c>
      <c r="AD38" s="109">
        <f>IFERROR(LARGE($AG38:AT38,1),0)</f>
        <v>0</v>
      </c>
      <c r="AE38" s="109">
        <f>IFERROR(LARGE($AG38:AT38,2),0)</f>
        <v>0</v>
      </c>
      <c r="AF38" s="109">
        <f>IFERROR(LARGE($AG38:BF38,3),0)</f>
        <v>0</v>
      </c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80"/>
      <c r="AT38" s="80"/>
    </row>
    <row r="39" spans="1:52" x14ac:dyDescent="0.3">
      <c r="A39" s="12" t="s">
        <v>1967</v>
      </c>
      <c r="B39" s="12"/>
      <c r="C39" s="12" t="s">
        <v>197</v>
      </c>
      <c r="D39" s="12" t="s">
        <v>45</v>
      </c>
      <c r="E39" s="43">
        <v>37</v>
      </c>
      <c r="F39" s="8" t="s">
        <v>4</v>
      </c>
      <c r="G39" s="9" t="s">
        <v>1331</v>
      </c>
      <c r="H39" s="240">
        <v>36413</v>
      </c>
      <c r="I39" s="327">
        <v>110</v>
      </c>
      <c r="J39" s="326">
        <f>SUM(K39,L39)</f>
        <v>110</v>
      </c>
      <c r="K39" s="314"/>
      <c r="L39" s="320">
        <f t="shared" si="18"/>
        <v>110</v>
      </c>
      <c r="M39" s="277"/>
      <c r="N39" s="88">
        <f t="shared" si="19"/>
        <v>110</v>
      </c>
      <c r="O39" s="140">
        <f>IFERROR(LARGE($T39:Z39, 1),0)</f>
        <v>110</v>
      </c>
      <c r="P39" s="141">
        <f t="shared" si="20"/>
        <v>0</v>
      </c>
      <c r="Q39" s="142">
        <f>IFERROR(LARGE(AA39:AF39,1),0)</f>
        <v>0</v>
      </c>
      <c r="R39" s="142">
        <f t="shared" si="21"/>
        <v>0</v>
      </c>
      <c r="S39" s="144">
        <f t="shared" si="22"/>
        <v>0</v>
      </c>
      <c r="T39" s="157"/>
      <c r="U39" s="154"/>
      <c r="V39" s="203">
        <v>110</v>
      </c>
      <c r="W39" s="203"/>
      <c r="X39" s="273"/>
      <c r="Y39" s="154"/>
      <c r="Z39" s="154"/>
      <c r="AA39" s="108">
        <f t="shared" si="23"/>
        <v>0</v>
      </c>
      <c r="AB39" s="109">
        <f t="shared" si="24"/>
        <v>0</v>
      </c>
      <c r="AC39" s="109">
        <f t="shared" si="25"/>
        <v>0</v>
      </c>
      <c r="AD39" s="109">
        <f>IFERROR(LARGE($AG39:AT39,1),0)</f>
        <v>0</v>
      </c>
      <c r="AE39" s="109">
        <f>IFERROR(LARGE($AG39:AT39,2),0)</f>
        <v>0</v>
      </c>
      <c r="AF39" s="109">
        <f>IFERROR(LARGE($AG39:BF39,3),0)</f>
        <v>0</v>
      </c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80"/>
      <c r="AT39" s="80"/>
    </row>
    <row r="40" spans="1:52" x14ac:dyDescent="0.3">
      <c r="A40" s="12" t="s">
        <v>2086</v>
      </c>
      <c r="B40" s="308" t="s">
        <v>2087</v>
      </c>
      <c r="C40" s="12" t="s">
        <v>2088</v>
      </c>
      <c r="D40" s="12" t="s">
        <v>46</v>
      </c>
      <c r="E40" s="43">
        <v>38</v>
      </c>
      <c r="F40" s="8" t="s">
        <v>2</v>
      </c>
      <c r="G40" s="9" t="s">
        <v>2089</v>
      </c>
      <c r="H40" s="240">
        <v>37203</v>
      </c>
      <c r="I40" s="327">
        <v>103</v>
      </c>
      <c r="J40" s="326">
        <v>103</v>
      </c>
      <c r="K40" s="302">
        <f>0.5*(L40)</f>
        <v>102.5</v>
      </c>
      <c r="L40" s="303">
        <f t="shared" si="18"/>
        <v>205</v>
      </c>
      <c r="M40" s="10"/>
      <c r="N40" s="88">
        <f t="shared" si="19"/>
        <v>205</v>
      </c>
      <c r="O40" s="140">
        <f>IFERROR(LARGE($T40:Z40, 1),0)</f>
        <v>65</v>
      </c>
      <c r="P40" s="141">
        <f t="shared" si="20"/>
        <v>65</v>
      </c>
      <c r="Q40" s="142">
        <f>IFERROR(LARGE(AA40:AF40,1),0)</f>
        <v>60</v>
      </c>
      <c r="R40" s="142">
        <f t="shared" si="21"/>
        <v>15</v>
      </c>
      <c r="S40" s="144">
        <f t="shared" si="22"/>
        <v>0</v>
      </c>
      <c r="T40" s="306">
        <v>0</v>
      </c>
      <c r="U40" s="111">
        <v>65</v>
      </c>
      <c r="V40" s="332">
        <v>60</v>
      </c>
      <c r="W40" s="332"/>
      <c r="X40" s="333">
        <v>15</v>
      </c>
      <c r="Y40" s="111">
        <v>65</v>
      </c>
      <c r="Z40" s="111"/>
      <c r="AA40" s="108">
        <f t="shared" si="23"/>
        <v>60</v>
      </c>
      <c r="AB40" s="109">
        <f t="shared" si="24"/>
        <v>15</v>
      </c>
      <c r="AC40" s="109">
        <f t="shared" si="25"/>
        <v>0</v>
      </c>
      <c r="AD40" s="109">
        <f>IFERROR(LARGE($AG40:AR40,1),0)</f>
        <v>0</v>
      </c>
      <c r="AE40" s="109">
        <f>IFERROR(LARGE($AG40:AR40,2),0)</f>
        <v>0</v>
      </c>
      <c r="AF40" s="109">
        <f>IFERROR(LARGE($AG40:AR40,3),0)</f>
        <v>0</v>
      </c>
      <c r="AG40" s="11"/>
      <c r="AH40" s="11"/>
      <c r="AI40" s="10"/>
      <c r="AJ40" s="10"/>
      <c r="AK40" s="10"/>
      <c r="AL40" s="10"/>
      <c r="AM40" s="10"/>
      <c r="AN40" s="10"/>
      <c r="AO40" s="10"/>
      <c r="AP40" s="80"/>
      <c r="AQ40" s="10"/>
      <c r="AR40" s="10"/>
      <c r="AS40" s="80"/>
      <c r="AT40" s="80"/>
    </row>
    <row r="41" spans="1:52" x14ac:dyDescent="0.3">
      <c r="A41" s="12" t="s">
        <v>2090</v>
      </c>
      <c r="B41" s="308" t="s">
        <v>359</v>
      </c>
      <c r="C41" s="12" t="s">
        <v>166</v>
      </c>
      <c r="D41" s="12" t="s">
        <v>45</v>
      </c>
      <c r="E41" s="43">
        <v>39</v>
      </c>
      <c r="F41" s="8" t="s">
        <v>100</v>
      </c>
      <c r="G41" s="9" t="s">
        <v>2091</v>
      </c>
      <c r="H41" s="240">
        <v>37225</v>
      </c>
      <c r="I41" s="327">
        <v>90</v>
      </c>
      <c r="J41" s="326">
        <v>90</v>
      </c>
      <c r="K41" s="302">
        <f>0.5*(L41)</f>
        <v>90</v>
      </c>
      <c r="L41" s="303">
        <f t="shared" si="18"/>
        <v>180</v>
      </c>
      <c r="M41" s="10"/>
      <c r="N41" s="88">
        <f t="shared" si="19"/>
        <v>180</v>
      </c>
      <c r="O41" s="140">
        <f>IFERROR(LARGE($T41:Z41, 1),0)</f>
        <v>150</v>
      </c>
      <c r="P41" s="141">
        <f t="shared" si="20"/>
        <v>30</v>
      </c>
      <c r="Q41" s="142">
        <f>IFERROR(LARGE(AA41:AF41,1),0)</f>
        <v>0</v>
      </c>
      <c r="R41" s="142">
        <f t="shared" si="21"/>
        <v>0</v>
      </c>
      <c r="S41" s="144">
        <f t="shared" si="22"/>
        <v>0</v>
      </c>
      <c r="T41" s="337"/>
      <c r="U41" s="111"/>
      <c r="V41" s="332">
        <v>150</v>
      </c>
      <c r="W41" s="332"/>
      <c r="X41" s="333">
        <v>30</v>
      </c>
      <c r="Y41" s="111"/>
      <c r="Z41" s="111"/>
      <c r="AA41" s="108">
        <f t="shared" si="23"/>
        <v>0</v>
      </c>
      <c r="AB41" s="109">
        <f t="shared" si="24"/>
        <v>0</v>
      </c>
      <c r="AC41" s="109">
        <f t="shared" si="25"/>
        <v>0</v>
      </c>
      <c r="AD41" s="109">
        <f>IFERROR(LARGE($AG41:AR41,1),0)</f>
        <v>0</v>
      </c>
      <c r="AE41" s="109">
        <f>IFERROR(LARGE($AG41:AR41,2),0)</f>
        <v>0</v>
      </c>
      <c r="AF41" s="109">
        <f>IFERROR(LARGE($AG41:AR41,3),0)</f>
        <v>0</v>
      </c>
      <c r="AG41" s="11"/>
      <c r="AH41" s="11"/>
      <c r="AI41" s="10"/>
      <c r="AJ41" s="10"/>
      <c r="AK41" s="10"/>
      <c r="AL41" s="10"/>
      <c r="AM41" s="10"/>
      <c r="AN41" s="10"/>
      <c r="AO41" s="10"/>
      <c r="AP41" s="80"/>
      <c r="AQ41" s="10"/>
      <c r="AR41" s="10"/>
      <c r="AS41" s="80"/>
      <c r="AT41" s="80"/>
    </row>
    <row r="42" spans="1:52" x14ac:dyDescent="0.3">
      <c r="A42" s="381" t="s">
        <v>2123</v>
      </c>
      <c r="B42" s="383" t="s">
        <v>2124</v>
      </c>
      <c r="C42" s="381" t="s">
        <v>2125</v>
      </c>
      <c r="D42" s="381" t="s">
        <v>46</v>
      </c>
      <c r="E42" s="43">
        <v>40</v>
      </c>
      <c r="F42" s="185" t="s">
        <v>114</v>
      </c>
      <c r="G42" s="186" t="s">
        <v>2126</v>
      </c>
      <c r="H42" s="385">
        <v>36980</v>
      </c>
      <c r="I42" s="356">
        <v>88</v>
      </c>
      <c r="J42" s="379">
        <v>88</v>
      </c>
      <c r="K42" s="386">
        <f>0.5*(L42)</f>
        <v>87.5</v>
      </c>
      <c r="L42" s="387">
        <f t="shared" si="18"/>
        <v>175</v>
      </c>
      <c r="M42" s="169">
        <v>30</v>
      </c>
      <c r="N42" s="358">
        <f t="shared" si="19"/>
        <v>145</v>
      </c>
      <c r="O42" s="359">
        <f>IFERROR(LARGE(S42:Z42, 1),0)</f>
        <v>110</v>
      </c>
      <c r="P42" s="360">
        <f t="shared" si="20"/>
        <v>15</v>
      </c>
      <c r="Q42" s="361">
        <f>IFERROR(LARGE(AA42:AT42,1),0)</f>
        <v>10</v>
      </c>
      <c r="R42" s="361">
        <f t="shared" si="21"/>
        <v>10</v>
      </c>
      <c r="S42" s="362">
        <f t="shared" si="22"/>
        <v>0</v>
      </c>
      <c r="T42" s="389">
        <v>10</v>
      </c>
      <c r="U42" s="390">
        <v>10</v>
      </c>
      <c r="V42" s="392">
        <v>110</v>
      </c>
      <c r="W42" s="392"/>
      <c r="X42" s="390">
        <v>15</v>
      </c>
      <c r="Y42" s="390"/>
      <c r="Z42" s="390"/>
      <c r="AA42" s="364">
        <f t="shared" si="23"/>
        <v>10</v>
      </c>
      <c r="AB42" s="365">
        <f t="shared" si="24"/>
        <v>10</v>
      </c>
      <c r="AC42" s="365">
        <f t="shared" si="25"/>
        <v>0</v>
      </c>
      <c r="AD42" s="365">
        <f>IFERROR(LARGE($AG42:AR42,1),0)</f>
        <v>0</v>
      </c>
      <c r="AE42" s="365">
        <f>IFERROR(LARGE($AG42:AR42,2),0)</f>
        <v>0</v>
      </c>
      <c r="AF42" s="365">
        <f>IFERROR(LARGE($AG42:AR42,3),0)</f>
        <v>0</v>
      </c>
      <c r="AG42" s="173"/>
      <c r="AH42" s="11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80"/>
      <c r="AT42" s="80"/>
      <c r="AZ42" s="191"/>
    </row>
    <row r="43" spans="1:52" x14ac:dyDescent="0.3">
      <c r="A43" s="12" t="s">
        <v>1979</v>
      </c>
      <c r="B43" s="12" t="s">
        <v>496</v>
      </c>
      <c r="C43" s="12" t="s">
        <v>497</v>
      </c>
      <c r="D43" s="12" t="s">
        <v>44</v>
      </c>
      <c r="E43" s="43">
        <v>41</v>
      </c>
      <c r="F43" s="8" t="s">
        <v>6</v>
      </c>
      <c r="G43" s="9" t="s">
        <v>698</v>
      </c>
      <c r="H43" s="240">
        <v>37154</v>
      </c>
      <c r="I43" s="326">
        <v>85</v>
      </c>
      <c r="J43" s="326">
        <f>SUM(K43,L43)</f>
        <v>85</v>
      </c>
      <c r="K43" s="319">
        <v>75</v>
      </c>
      <c r="L43" s="276">
        <f t="shared" si="18"/>
        <v>10</v>
      </c>
      <c r="M43" s="277"/>
      <c r="N43" s="13">
        <f t="shared" si="19"/>
        <v>10</v>
      </c>
      <c r="O43" s="141">
        <f>IFERROR(LARGE($T43:Z43, 1),0)</f>
        <v>10</v>
      </c>
      <c r="P43" s="141">
        <f t="shared" si="20"/>
        <v>0</v>
      </c>
      <c r="Q43" s="142">
        <f>IFERROR(LARGE(AA43:AF43,1),0)</f>
        <v>0</v>
      </c>
      <c r="R43" s="142">
        <f t="shared" si="21"/>
        <v>0</v>
      </c>
      <c r="S43" s="142">
        <f t="shared" si="22"/>
        <v>0</v>
      </c>
      <c r="T43" s="378">
        <v>10</v>
      </c>
      <c r="U43" s="154"/>
      <c r="V43" s="203"/>
      <c r="W43" s="203"/>
      <c r="X43" s="273"/>
      <c r="Y43" s="154"/>
      <c r="Z43" s="154"/>
      <c r="AA43" s="109">
        <f t="shared" si="23"/>
        <v>0</v>
      </c>
      <c r="AB43" s="109">
        <f t="shared" si="24"/>
        <v>0</v>
      </c>
      <c r="AC43" s="109">
        <f t="shared" si="25"/>
        <v>0</v>
      </c>
      <c r="AD43" s="109">
        <f>IFERROR(LARGE($AG43:AT43,1),0)</f>
        <v>0</v>
      </c>
      <c r="AE43" s="109">
        <f>IFERROR(LARGE($AG43:AT43,2),0)</f>
        <v>0</v>
      </c>
      <c r="AF43" s="109">
        <f>IFERROR(LARGE($AG43:BF43,3),0)</f>
        <v>0</v>
      </c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80"/>
      <c r="AT43" s="80"/>
    </row>
    <row r="44" spans="1:52" x14ac:dyDescent="0.3">
      <c r="A44" s="12" t="s">
        <v>2082</v>
      </c>
      <c r="B44" s="308" t="s">
        <v>796</v>
      </c>
      <c r="C44" s="12" t="s">
        <v>797</v>
      </c>
      <c r="D44" s="12" t="s">
        <v>46</v>
      </c>
      <c r="E44" s="43">
        <v>42</v>
      </c>
      <c r="F44" s="8" t="s">
        <v>6</v>
      </c>
      <c r="G44" s="9" t="s">
        <v>2083</v>
      </c>
      <c r="H44" s="240">
        <v>37091</v>
      </c>
      <c r="I44" s="326">
        <v>85</v>
      </c>
      <c r="J44" s="326">
        <v>85</v>
      </c>
      <c r="K44" s="319">
        <f t="shared" ref="K44:K51" si="26">0.5*(L44)</f>
        <v>85</v>
      </c>
      <c r="L44" s="321">
        <f t="shared" si="18"/>
        <v>170</v>
      </c>
      <c r="M44" s="10">
        <v>20</v>
      </c>
      <c r="N44" s="13">
        <f t="shared" si="19"/>
        <v>150</v>
      </c>
      <c r="O44" s="141">
        <f>IFERROR(LARGE($T44:Z44, 1),0)</f>
        <v>150</v>
      </c>
      <c r="P44" s="141">
        <f t="shared" si="20"/>
        <v>0</v>
      </c>
      <c r="Q44" s="142">
        <f>IFERROR(LARGE(AA44:AF44,1),0)</f>
        <v>0</v>
      </c>
      <c r="R44" s="142">
        <f t="shared" si="21"/>
        <v>0</v>
      </c>
      <c r="S44" s="142">
        <f t="shared" si="22"/>
        <v>0</v>
      </c>
      <c r="T44" s="377"/>
      <c r="U44" s="111">
        <v>0</v>
      </c>
      <c r="V44" s="332">
        <v>150</v>
      </c>
      <c r="W44" s="332"/>
      <c r="X44" s="333"/>
      <c r="Y44" s="111"/>
      <c r="Z44" s="111"/>
      <c r="AA44" s="109">
        <f t="shared" si="23"/>
        <v>0</v>
      </c>
      <c r="AB44" s="109">
        <f t="shared" si="24"/>
        <v>0</v>
      </c>
      <c r="AC44" s="109">
        <f t="shared" si="25"/>
        <v>0</v>
      </c>
      <c r="AD44" s="109">
        <f>IFERROR(LARGE($AG44:AR44,1),0)</f>
        <v>0</v>
      </c>
      <c r="AE44" s="109">
        <f>IFERROR(LARGE($AG44:AR44,2),0)</f>
        <v>0</v>
      </c>
      <c r="AF44" s="109">
        <f>IFERROR(LARGE($AG44:AR44,3),0)</f>
        <v>0</v>
      </c>
      <c r="AG44" s="11"/>
      <c r="AH44" s="11"/>
      <c r="AI44" s="10"/>
      <c r="AJ44" s="10"/>
      <c r="AK44" s="10"/>
      <c r="AL44" s="10"/>
      <c r="AM44" s="10"/>
      <c r="AN44" s="10"/>
      <c r="AO44" s="10"/>
      <c r="AP44" s="80"/>
      <c r="AQ44" s="10"/>
      <c r="AR44" s="10"/>
      <c r="AS44" s="80"/>
      <c r="AT44" s="80"/>
    </row>
    <row r="45" spans="1:52" x14ac:dyDescent="0.3">
      <c r="A45" s="243" t="s">
        <v>2145</v>
      </c>
      <c r="B45" s="339" t="s">
        <v>340</v>
      </c>
      <c r="C45" s="243" t="s">
        <v>18</v>
      </c>
      <c r="D45" s="243" t="s">
        <v>37</v>
      </c>
      <c r="E45" s="43">
        <v>43</v>
      </c>
      <c r="F45" s="8" t="s">
        <v>2146</v>
      </c>
      <c r="G45" s="9" t="s">
        <v>1145</v>
      </c>
      <c r="H45" s="336">
        <v>37083</v>
      </c>
      <c r="I45" s="326">
        <v>85</v>
      </c>
      <c r="J45" s="326">
        <v>85</v>
      </c>
      <c r="K45" s="319">
        <f t="shared" si="26"/>
        <v>85</v>
      </c>
      <c r="L45" s="321">
        <f t="shared" si="18"/>
        <v>170</v>
      </c>
      <c r="M45" s="10"/>
      <c r="N45" s="13">
        <f t="shared" si="19"/>
        <v>170</v>
      </c>
      <c r="O45" s="141">
        <f>IFERROR(LARGE(S45:Z45, 1),0)</f>
        <v>150</v>
      </c>
      <c r="P45" s="141">
        <f t="shared" si="20"/>
        <v>10</v>
      </c>
      <c r="Q45" s="142">
        <f>IFERROR(LARGE(AA45:AT45,1),0)</f>
        <v>10</v>
      </c>
      <c r="R45" s="142">
        <f t="shared" si="21"/>
        <v>0</v>
      </c>
      <c r="S45" s="142">
        <f t="shared" si="22"/>
        <v>0</v>
      </c>
      <c r="T45" s="376">
        <v>10</v>
      </c>
      <c r="U45" s="111">
        <v>10</v>
      </c>
      <c r="V45" s="332">
        <v>150</v>
      </c>
      <c r="W45" s="332"/>
      <c r="X45" s="111">
        <v>0</v>
      </c>
      <c r="Y45" s="111"/>
      <c r="Z45" s="111"/>
      <c r="AA45" s="109">
        <f t="shared" si="23"/>
        <v>10</v>
      </c>
      <c r="AB45" s="109">
        <f t="shared" si="24"/>
        <v>0</v>
      </c>
      <c r="AC45" s="109">
        <f t="shared" si="25"/>
        <v>0</v>
      </c>
      <c r="AD45" s="109">
        <f>IFERROR(LARGE($AG45:AR45,1),0)</f>
        <v>0</v>
      </c>
      <c r="AE45" s="109">
        <f>IFERROR(LARGE($AG45:AR45,2),0)</f>
        <v>0</v>
      </c>
      <c r="AF45" s="109">
        <f>IFERROR(LARGE($AG45:AR45,3),0)</f>
        <v>0</v>
      </c>
      <c r="AG45" s="11"/>
      <c r="AH45" s="11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80"/>
      <c r="AT45" s="80"/>
    </row>
    <row r="46" spans="1:52" x14ac:dyDescent="0.3">
      <c r="A46" s="243" t="s">
        <v>2172</v>
      </c>
      <c r="B46" s="339" t="s">
        <v>377</v>
      </c>
      <c r="C46" s="243" t="s">
        <v>165</v>
      </c>
      <c r="D46" s="243" t="s">
        <v>42</v>
      </c>
      <c r="E46" s="43">
        <v>44</v>
      </c>
      <c r="F46" s="8" t="s">
        <v>450</v>
      </c>
      <c r="G46" s="9" t="s">
        <v>2173</v>
      </c>
      <c r="H46" s="336">
        <v>37236</v>
      </c>
      <c r="I46" s="326">
        <v>83</v>
      </c>
      <c r="J46" s="326">
        <v>83</v>
      </c>
      <c r="K46" s="319">
        <f t="shared" si="26"/>
        <v>82.5</v>
      </c>
      <c r="L46" s="321">
        <f t="shared" si="18"/>
        <v>165</v>
      </c>
      <c r="M46" s="10"/>
      <c r="N46" s="13">
        <f t="shared" si="19"/>
        <v>165</v>
      </c>
      <c r="O46" s="141">
        <f>IFERROR(LARGE(S46:Z46, 1),0)</f>
        <v>150</v>
      </c>
      <c r="P46" s="141">
        <f t="shared" si="20"/>
        <v>15</v>
      </c>
      <c r="Q46" s="142">
        <f>IFERROR(LARGE(AA46:AT46,1),0)</f>
        <v>0</v>
      </c>
      <c r="R46" s="142">
        <f t="shared" si="21"/>
        <v>0</v>
      </c>
      <c r="S46" s="142">
        <f t="shared" si="22"/>
        <v>0</v>
      </c>
      <c r="T46" s="377"/>
      <c r="U46" s="111"/>
      <c r="V46" s="332">
        <v>150</v>
      </c>
      <c r="W46" s="332"/>
      <c r="X46" s="111">
        <v>15</v>
      </c>
      <c r="Y46" s="111"/>
      <c r="Z46" s="111"/>
      <c r="AA46" s="109">
        <f t="shared" si="23"/>
        <v>0</v>
      </c>
      <c r="AB46" s="109">
        <f t="shared" si="24"/>
        <v>0</v>
      </c>
      <c r="AC46" s="109">
        <f t="shared" si="25"/>
        <v>0</v>
      </c>
      <c r="AD46" s="109">
        <f>IFERROR(LARGE($AG46:AR46,1),0)</f>
        <v>0</v>
      </c>
      <c r="AE46" s="109">
        <f>IFERROR(LARGE($AG46:AR46,2),0)</f>
        <v>0</v>
      </c>
      <c r="AF46" s="109">
        <f>IFERROR(LARGE($AG46:AR46,3),0)</f>
        <v>0</v>
      </c>
      <c r="AG46" s="11"/>
      <c r="AH46" s="11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80"/>
      <c r="AT46" s="80"/>
    </row>
    <row r="47" spans="1:52" x14ac:dyDescent="0.3">
      <c r="A47" s="243" t="s">
        <v>2137</v>
      </c>
      <c r="B47" s="339" t="s">
        <v>2138</v>
      </c>
      <c r="C47" s="243" t="s">
        <v>71</v>
      </c>
      <c r="D47" s="243" t="s">
        <v>41</v>
      </c>
      <c r="E47" s="43">
        <v>45</v>
      </c>
      <c r="F47" s="8" t="s">
        <v>2</v>
      </c>
      <c r="G47" s="9" t="s">
        <v>2139</v>
      </c>
      <c r="H47" s="336">
        <v>37035</v>
      </c>
      <c r="I47" s="326">
        <v>80</v>
      </c>
      <c r="J47" s="326">
        <v>80</v>
      </c>
      <c r="K47" s="319">
        <f t="shared" si="26"/>
        <v>80</v>
      </c>
      <c r="L47" s="321">
        <f t="shared" si="18"/>
        <v>160</v>
      </c>
      <c r="M47" s="10"/>
      <c r="N47" s="13">
        <f t="shared" si="19"/>
        <v>160</v>
      </c>
      <c r="O47" s="141">
        <f>IFERROR(LARGE(S47:Z47, 1),0)</f>
        <v>150</v>
      </c>
      <c r="P47" s="141">
        <f t="shared" si="20"/>
        <v>10</v>
      </c>
      <c r="Q47" s="142">
        <f>IFERROR(LARGE(AA47:AT47,1),0)</f>
        <v>0</v>
      </c>
      <c r="R47" s="142">
        <f t="shared" si="21"/>
        <v>0</v>
      </c>
      <c r="S47" s="142">
        <f t="shared" si="22"/>
        <v>0</v>
      </c>
      <c r="T47" s="376">
        <v>10</v>
      </c>
      <c r="U47" s="111">
        <v>0</v>
      </c>
      <c r="V47" s="332">
        <v>150</v>
      </c>
      <c r="W47" s="332"/>
      <c r="X47" s="111">
        <v>0</v>
      </c>
      <c r="Y47" s="111"/>
      <c r="Z47" s="111"/>
      <c r="AA47" s="109">
        <f t="shared" si="23"/>
        <v>0</v>
      </c>
      <c r="AB47" s="109">
        <f t="shared" si="24"/>
        <v>0</v>
      </c>
      <c r="AC47" s="109">
        <f t="shared" si="25"/>
        <v>0</v>
      </c>
      <c r="AD47" s="109">
        <f>IFERROR(LARGE($AG47:AR47,1),0)</f>
        <v>0</v>
      </c>
      <c r="AE47" s="109">
        <f>IFERROR(LARGE($AG47:AR47,2),0)</f>
        <v>0</v>
      </c>
      <c r="AF47" s="109">
        <f>IFERROR(LARGE($AG47:AR47,3),0)</f>
        <v>0</v>
      </c>
      <c r="AG47" s="11"/>
      <c r="AH47" s="11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80"/>
      <c r="AT47" s="80"/>
    </row>
    <row r="48" spans="1:52" x14ac:dyDescent="0.3">
      <c r="A48" s="243" t="s">
        <v>2168</v>
      </c>
      <c r="B48" s="339" t="s">
        <v>422</v>
      </c>
      <c r="C48" s="243" t="s">
        <v>79</v>
      </c>
      <c r="D48" s="243" t="s">
        <v>46</v>
      </c>
      <c r="E48" s="43">
        <v>46</v>
      </c>
      <c r="F48" s="8" t="s">
        <v>107</v>
      </c>
      <c r="G48" s="9" t="s">
        <v>2169</v>
      </c>
      <c r="H48" s="336">
        <v>37211</v>
      </c>
      <c r="I48" s="326">
        <v>75</v>
      </c>
      <c r="J48" s="326">
        <v>75</v>
      </c>
      <c r="K48" s="319">
        <f t="shared" si="26"/>
        <v>37.5</v>
      </c>
      <c r="L48" s="321">
        <f t="shared" si="18"/>
        <v>75</v>
      </c>
      <c r="M48" s="10"/>
      <c r="N48" s="13">
        <f t="shared" si="19"/>
        <v>75</v>
      </c>
      <c r="O48" s="141">
        <f>IFERROR(LARGE(S48:Z48, 1),0)</f>
        <v>60</v>
      </c>
      <c r="P48" s="141">
        <f t="shared" si="20"/>
        <v>15</v>
      </c>
      <c r="Q48" s="142">
        <f>IFERROR(LARGE(AA48:AT48,1),0)</f>
        <v>0</v>
      </c>
      <c r="R48" s="142">
        <f t="shared" si="21"/>
        <v>0</v>
      </c>
      <c r="S48" s="142">
        <f t="shared" si="22"/>
        <v>0</v>
      </c>
      <c r="T48" s="377"/>
      <c r="U48" s="111"/>
      <c r="V48" s="332">
        <v>60</v>
      </c>
      <c r="W48" s="332"/>
      <c r="X48" s="111">
        <v>15</v>
      </c>
      <c r="Y48" s="111"/>
      <c r="Z48" s="111"/>
      <c r="AA48" s="109">
        <f t="shared" si="23"/>
        <v>0</v>
      </c>
      <c r="AB48" s="109">
        <f t="shared" si="24"/>
        <v>0</v>
      </c>
      <c r="AC48" s="109">
        <f t="shared" si="25"/>
        <v>0</v>
      </c>
      <c r="AD48" s="109">
        <f>IFERROR(LARGE($AG48:AR48,1),0)</f>
        <v>0</v>
      </c>
      <c r="AE48" s="109">
        <f>IFERROR(LARGE($AG48:AR48,2),0)</f>
        <v>0</v>
      </c>
      <c r="AF48" s="109">
        <f>IFERROR(LARGE($AG48:AR48,3),0)</f>
        <v>0</v>
      </c>
      <c r="AG48" s="11"/>
      <c r="AH48" s="11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80"/>
      <c r="AT48" s="80"/>
    </row>
    <row r="49" spans="1:44" x14ac:dyDescent="0.3">
      <c r="A49" s="380" t="s">
        <v>2153</v>
      </c>
      <c r="B49" s="382" t="s">
        <v>2154</v>
      </c>
      <c r="C49" s="380" t="s">
        <v>1217</v>
      </c>
      <c r="D49" s="380" t="s">
        <v>45</v>
      </c>
      <c r="E49" s="43">
        <v>47</v>
      </c>
      <c r="F49" s="367" t="s">
        <v>1</v>
      </c>
      <c r="G49" s="368" t="s">
        <v>253</v>
      </c>
      <c r="H49" s="384">
        <v>37140</v>
      </c>
      <c r="I49" s="347">
        <v>75</v>
      </c>
      <c r="J49" s="347">
        <v>75</v>
      </c>
      <c r="K49" s="302">
        <f t="shared" si="26"/>
        <v>75</v>
      </c>
      <c r="L49" s="303">
        <f t="shared" si="18"/>
        <v>150</v>
      </c>
      <c r="M49" s="119"/>
      <c r="N49" s="331">
        <f t="shared" si="19"/>
        <v>150</v>
      </c>
      <c r="O49" s="370">
        <f>IFERROR(LARGE(S49:Z49, 1),0)</f>
        <v>150</v>
      </c>
      <c r="P49" s="370">
        <f t="shared" si="20"/>
        <v>0</v>
      </c>
      <c r="Q49" s="371">
        <f>IFERROR(LARGE(AA49:AT49,1),0)</f>
        <v>0</v>
      </c>
      <c r="R49" s="371">
        <f t="shared" si="21"/>
        <v>0</v>
      </c>
      <c r="S49" s="372">
        <f t="shared" si="22"/>
        <v>0</v>
      </c>
      <c r="T49" s="388"/>
      <c r="U49" s="168"/>
      <c r="V49" s="391">
        <v>150</v>
      </c>
      <c r="W49" s="391"/>
      <c r="X49" s="168">
        <v>0</v>
      </c>
      <c r="Y49" s="168"/>
      <c r="Z49" s="393"/>
      <c r="AA49" s="187">
        <f t="shared" si="23"/>
        <v>0</v>
      </c>
      <c r="AB49" s="188">
        <f t="shared" si="24"/>
        <v>0</v>
      </c>
      <c r="AC49" s="188">
        <f t="shared" si="25"/>
        <v>0</v>
      </c>
      <c r="AD49" s="188">
        <f>IFERROR(LARGE($AG49:AR49,1),0)</f>
        <v>0</v>
      </c>
      <c r="AE49" s="188">
        <f>IFERROR(LARGE($AG49:AR49,2),0)</f>
        <v>0</v>
      </c>
      <c r="AF49" s="188">
        <f>IFERROR(LARGE($AG49:AR49,3),0)</f>
        <v>0</v>
      </c>
      <c r="AG49" s="394"/>
      <c r="AH49" s="394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</row>
    <row r="50" spans="1:44" x14ac:dyDescent="0.3">
      <c r="A50" s="12" t="s">
        <v>2078</v>
      </c>
      <c r="B50" s="308" t="s">
        <v>2079</v>
      </c>
      <c r="C50" s="12" t="s">
        <v>2080</v>
      </c>
      <c r="D50" s="12" t="s">
        <v>36</v>
      </c>
      <c r="E50" s="43">
        <v>48</v>
      </c>
      <c r="F50" s="8" t="s">
        <v>203</v>
      </c>
      <c r="G50" s="9" t="s">
        <v>2081</v>
      </c>
      <c r="H50" s="247">
        <v>37076</v>
      </c>
      <c r="I50" s="347">
        <v>75</v>
      </c>
      <c r="J50" s="347">
        <v>75</v>
      </c>
      <c r="K50" s="302">
        <f t="shared" si="26"/>
        <v>75</v>
      </c>
      <c r="L50" s="303">
        <f t="shared" si="18"/>
        <v>150</v>
      </c>
      <c r="M50" s="10"/>
      <c r="N50" s="211">
        <f t="shared" si="19"/>
        <v>150</v>
      </c>
      <c r="O50" s="141">
        <f>IFERROR(LARGE($T50:Z50, 1),0)</f>
        <v>150</v>
      </c>
      <c r="P50" s="141">
        <f t="shared" si="20"/>
        <v>0</v>
      </c>
      <c r="Q50" s="142">
        <f>IFERROR(LARGE(AA50:AF50,1),0)</f>
        <v>0</v>
      </c>
      <c r="R50" s="142">
        <f t="shared" si="21"/>
        <v>0</v>
      </c>
      <c r="S50" s="175">
        <f t="shared" si="22"/>
        <v>0</v>
      </c>
      <c r="T50" s="335"/>
      <c r="U50" s="111"/>
      <c r="V50" s="332">
        <v>150</v>
      </c>
      <c r="W50" s="332"/>
      <c r="X50" s="333">
        <v>0</v>
      </c>
      <c r="Y50" s="111"/>
      <c r="Z50" s="334"/>
      <c r="AA50" s="108">
        <f t="shared" si="23"/>
        <v>0</v>
      </c>
      <c r="AB50" s="109">
        <f t="shared" si="24"/>
        <v>0</v>
      </c>
      <c r="AC50" s="109">
        <f t="shared" si="25"/>
        <v>0</v>
      </c>
      <c r="AD50" s="109">
        <f>IFERROR(LARGE($AG50:AR50,1),0)</f>
        <v>0</v>
      </c>
      <c r="AE50" s="109">
        <f>IFERROR(LARGE($AG50:AR50,2),0)</f>
        <v>0</v>
      </c>
      <c r="AF50" s="109">
        <f>IFERROR(LARGE($AG50:AR50,3),0)</f>
        <v>0</v>
      </c>
      <c r="AG50" s="11"/>
      <c r="AH50" s="11"/>
      <c r="AI50" s="10"/>
      <c r="AJ50" s="10"/>
      <c r="AK50" s="10"/>
      <c r="AL50" s="10"/>
      <c r="AM50" s="10"/>
      <c r="AN50" s="10"/>
      <c r="AO50" s="10"/>
      <c r="AP50" s="80"/>
      <c r="AQ50" s="10"/>
      <c r="AR50" s="10"/>
    </row>
    <row r="51" spans="1:44" x14ac:dyDescent="0.3">
      <c r="A51" s="243" t="s">
        <v>2122</v>
      </c>
      <c r="B51" s="339" t="s">
        <v>459</v>
      </c>
      <c r="C51" s="243" t="s">
        <v>460</v>
      </c>
      <c r="D51" s="243" t="s">
        <v>36</v>
      </c>
      <c r="E51" s="43">
        <v>49</v>
      </c>
      <c r="F51" s="8" t="s">
        <v>503</v>
      </c>
      <c r="G51" s="9" t="s">
        <v>2077</v>
      </c>
      <c r="H51" s="345">
        <v>36973</v>
      </c>
      <c r="I51" s="347">
        <v>75</v>
      </c>
      <c r="J51" s="347">
        <v>75</v>
      </c>
      <c r="K51" s="302">
        <f t="shared" si="26"/>
        <v>75</v>
      </c>
      <c r="L51" s="303">
        <f t="shared" si="18"/>
        <v>150</v>
      </c>
      <c r="M51" s="10"/>
      <c r="N51" s="211">
        <f t="shared" si="19"/>
        <v>150</v>
      </c>
      <c r="O51" s="141">
        <f>IFERROR(LARGE(S51:Z51, 1),0)</f>
        <v>150</v>
      </c>
      <c r="P51" s="141">
        <f t="shared" si="20"/>
        <v>0</v>
      </c>
      <c r="Q51" s="142">
        <f>IFERROR(LARGE(AA51:AT51,1),0)</f>
        <v>0</v>
      </c>
      <c r="R51" s="142">
        <f t="shared" si="21"/>
        <v>0</v>
      </c>
      <c r="S51" s="175">
        <f t="shared" si="22"/>
        <v>0</v>
      </c>
      <c r="T51" s="335"/>
      <c r="U51" s="111"/>
      <c r="V51" s="332"/>
      <c r="W51" s="332">
        <v>150</v>
      </c>
      <c r="X51" s="111">
        <v>0</v>
      </c>
      <c r="Y51" s="111"/>
      <c r="Z51" s="334"/>
      <c r="AA51" s="108">
        <f t="shared" si="23"/>
        <v>0</v>
      </c>
      <c r="AB51" s="109">
        <f t="shared" si="24"/>
        <v>0</v>
      </c>
      <c r="AC51" s="109">
        <f t="shared" si="25"/>
        <v>0</v>
      </c>
      <c r="AD51" s="109">
        <f>IFERROR(LARGE($AG51:AR51,1),0)</f>
        <v>0</v>
      </c>
      <c r="AE51" s="109">
        <f>IFERROR(LARGE($AG51:AR51,2),0)</f>
        <v>0</v>
      </c>
      <c r="AF51" s="109">
        <f>IFERROR(LARGE($AG51:AR51,3),0)</f>
        <v>0</v>
      </c>
      <c r="AG51" s="11"/>
      <c r="AH51" s="11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x14ac:dyDescent="0.3">
      <c r="A52" s="12" t="s">
        <v>1971</v>
      </c>
      <c r="B52" s="12"/>
      <c r="C52" s="12" t="s">
        <v>1140</v>
      </c>
      <c r="D52" s="12" t="s">
        <v>40</v>
      </c>
      <c r="E52" s="43">
        <v>50</v>
      </c>
      <c r="F52" s="8" t="s">
        <v>105</v>
      </c>
      <c r="G52" s="9" t="s">
        <v>1408</v>
      </c>
      <c r="H52" s="247">
        <v>36691</v>
      </c>
      <c r="I52" s="347">
        <v>60</v>
      </c>
      <c r="J52" s="347">
        <f>SUM(K52,L52)</f>
        <v>60</v>
      </c>
      <c r="K52" s="314"/>
      <c r="L52" s="320">
        <f t="shared" si="18"/>
        <v>60</v>
      </c>
      <c r="M52" s="277"/>
      <c r="N52" s="211">
        <f t="shared" si="19"/>
        <v>60</v>
      </c>
      <c r="O52" s="141">
        <f>IFERROR(LARGE($T52:Z52, 1),0)</f>
        <v>60</v>
      </c>
      <c r="P52" s="141">
        <f t="shared" si="20"/>
        <v>0</v>
      </c>
      <c r="Q52" s="142">
        <f>IFERROR(LARGE(AA52:AF52,1),0)</f>
        <v>0</v>
      </c>
      <c r="R52" s="142">
        <f t="shared" si="21"/>
        <v>0</v>
      </c>
      <c r="S52" s="175">
        <f t="shared" si="22"/>
        <v>0</v>
      </c>
      <c r="T52" s="219"/>
      <c r="U52" s="154"/>
      <c r="V52" s="203">
        <v>60</v>
      </c>
      <c r="W52" s="203"/>
      <c r="X52" s="273"/>
      <c r="Y52" s="154"/>
      <c r="Z52" s="156"/>
      <c r="AA52" s="108">
        <f t="shared" si="23"/>
        <v>0</v>
      </c>
      <c r="AB52" s="109">
        <f t="shared" si="24"/>
        <v>0</v>
      </c>
      <c r="AC52" s="109">
        <f t="shared" si="25"/>
        <v>0</v>
      </c>
      <c r="AD52" s="109">
        <f>IFERROR(LARGE($AG52:AT52,1),0)</f>
        <v>0</v>
      </c>
      <c r="AE52" s="109">
        <f>IFERROR(LARGE($AG52:AT52,2),0)</f>
        <v>0</v>
      </c>
      <c r="AF52" s="109">
        <f>IFERROR(LARGE($AG52:BF52,3),0)</f>
        <v>0</v>
      </c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x14ac:dyDescent="0.3">
      <c r="A53" s="12" t="s">
        <v>1970</v>
      </c>
      <c r="B53" s="12"/>
      <c r="C53" s="12" t="s">
        <v>864</v>
      </c>
      <c r="D53" s="12" t="s">
        <v>37</v>
      </c>
      <c r="E53" s="43">
        <v>51</v>
      </c>
      <c r="F53" s="8" t="s">
        <v>1231</v>
      </c>
      <c r="G53" s="9" t="s">
        <v>1469</v>
      </c>
      <c r="H53" s="247">
        <v>36687</v>
      </c>
      <c r="I53" s="347">
        <v>60</v>
      </c>
      <c r="J53" s="347">
        <f>SUM(K53,L53)</f>
        <v>60</v>
      </c>
      <c r="K53" s="314"/>
      <c r="L53" s="320">
        <f t="shared" si="18"/>
        <v>60</v>
      </c>
      <c r="M53" s="277"/>
      <c r="N53" s="211">
        <f t="shared" si="19"/>
        <v>60</v>
      </c>
      <c r="O53" s="141">
        <f>IFERROR(LARGE($T53:Z53, 1),0)</f>
        <v>60</v>
      </c>
      <c r="P53" s="141">
        <f t="shared" si="20"/>
        <v>0</v>
      </c>
      <c r="Q53" s="142">
        <f>IFERROR(LARGE(AA53:AF53,1),0)</f>
        <v>0</v>
      </c>
      <c r="R53" s="142">
        <f t="shared" si="21"/>
        <v>0</v>
      </c>
      <c r="S53" s="175">
        <f t="shared" si="22"/>
        <v>0</v>
      </c>
      <c r="T53" s="219"/>
      <c r="U53" s="154"/>
      <c r="V53" s="203">
        <v>60</v>
      </c>
      <c r="W53" s="203"/>
      <c r="X53" s="273"/>
      <c r="Y53" s="154"/>
      <c r="Z53" s="156"/>
      <c r="AA53" s="108">
        <f t="shared" si="23"/>
        <v>0</v>
      </c>
      <c r="AB53" s="109">
        <f t="shared" si="24"/>
        <v>0</v>
      </c>
      <c r="AC53" s="109">
        <f t="shared" si="25"/>
        <v>0</v>
      </c>
      <c r="AD53" s="109">
        <f>IFERROR(LARGE($AG53:AT53,1),0)</f>
        <v>0</v>
      </c>
      <c r="AE53" s="109">
        <f>IFERROR(LARGE($AG53:AT53,2),0)</f>
        <v>0</v>
      </c>
      <c r="AF53" s="109">
        <f>IFERROR(LARGE($AG53:BF53,3),0)</f>
        <v>0</v>
      </c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x14ac:dyDescent="0.3">
      <c r="A54" s="12" t="s">
        <v>1973</v>
      </c>
      <c r="B54" s="12"/>
      <c r="C54" s="12" t="s">
        <v>513</v>
      </c>
      <c r="D54" s="12" t="s">
        <v>45</v>
      </c>
      <c r="E54" s="43">
        <v>52</v>
      </c>
      <c r="F54" s="8" t="s">
        <v>1019</v>
      </c>
      <c r="G54" s="9" t="s">
        <v>1332</v>
      </c>
      <c r="H54" s="247">
        <v>36686</v>
      </c>
      <c r="I54" s="347">
        <v>60</v>
      </c>
      <c r="J54" s="347">
        <f>SUM(K54,L54)</f>
        <v>60</v>
      </c>
      <c r="K54" s="314"/>
      <c r="L54" s="320">
        <f t="shared" si="18"/>
        <v>60</v>
      </c>
      <c r="M54" s="277"/>
      <c r="N54" s="211">
        <f t="shared" si="19"/>
        <v>60</v>
      </c>
      <c r="O54" s="141">
        <f>IFERROR(LARGE($T54:Z54, 1),0)</f>
        <v>60</v>
      </c>
      <c r="P54" s="141">
        <f t="shared" si="20"/>
        <v>0</v>
      </c>
      <c r="Q54" s="142">
        <f>IFERROR(LARGE(AA54:AF54,1),0)</f>
        <v>0</v>
      </c>
      <c r="R54" s="142">
        <f t="shared" si="21"/>
        <v>0</v>
      </c>
      <c r="S54" s="175">
        <f t="shared" si="22"/>
        <v>0</v>
      </c>
      <c r="T54" s="219"/>
      <c r="U54" s="154"/>
      <c r="V54" s="203">
        <v>60</v>
      </c>
      <c r="W54" s="203"/>
      <c r="X54" s="273"/>
      <c r="Y54" s="154"/>
      <c r="Z54" s="156"/>
      <c r="AA54" s="108">
        <f t="shared" si="23"/>
        <v>0</v>
      </c>
      <c r="AB54" s="109">
        <f t="shared" si="24"/>
        <v>0</v>
      </c>
      <c r="AC54" s="109">
        <f t="shared" si="25"/>
        <v>0</v>
      </c>
      <c r="AD54" s="109">
        <f>IFERROR(LARGE($AG54:AT54,1),0)</f>
        <v>0</v>
      </c>
      <c r="AE54" s="109">
        <f>IFERROR(LARGE($AG54:AT54,2),0)</f>
        <v>0</v>
      </c>
      <c r="AF54" s="109">
        <f>IFERROR(LARGE($AG54:BF54,3),0)</f>
        <v>0</v>
      </c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x14ac:dyDescent="0.3">
      <c r="A55" s="12" t="s">
        <v>1972</v>
      </c>
      <c r="B55" s="12"/>
      <c r="C55" s="12" t="s">
        <v>939</v>
      </c>
      <c r="D55" s="12" t="s">
        <v>45</v>
      </c>
      <c r="E55" s="43">
        <v>53</v>
      </c>
      <c r="F55" s="8" t="s">
        <v>981</v>
      </c>
      <c r="G55" s="9" t="s">
        <v>982</v>
      </c>
      <c r="H55" s="247">
        <v>36222</v>
      </c>
      <c r="I55" s="347">
        <v>60</v>
      </c>
      <c r="J55" s="347">
        <f>SUM(K55,L55)</f>
        <v>60</v>
      </c>
      <c r="K55" s="314"/>
      <c r="L55" s="320">
        <f t="shared" si="18"/>
        <v>60</v>
      </c>
      <c r="M55" s="277"/>
      <c r="N55" s="211">
        <f t="shared" si="19"/>
        <v>60</v>
      </c>
      <c r="O55" s="141">
        <f>IFERROR(LARGE($T55:Z55, 1),0)</f>
        <v>60</v>
      </c>
      <c r="P55" s="141">
        <f t="shared" si="20"/>
        <v>0</v>
      </c>
      <c r="Q55" s="142">
        <f>IFERROR(LARGE(AA55:AF55,1),0)</f>
        <v>0</v>
      </c>
      <c r="R55" s="142">
        <f t="shared" si="21"/>
        <v>0</v>
      </c>
      <c r="S55" s="175">
        <f t="shared" si="22"/>
        <v>0</v>
      </c>
      <c r="T55" s="219"/>
      <c r="U55" s="154"/>
      <c r="V55" s="203">
        <v>60</v>
      </c>
      <c r="W55" s="203"/>
      <c r="X55" s="273"/>
      <c r="Y55" s="154"/>
      <c r="Z55" s="156"/>
      <c r="AA55" s="108">
        <f t="shared" si="23"/>
        <v>0</v>
      </c>
      <c r="AB55" s="109">
        <f t="shared" si="24"/>
        <v>0</v>
      </c>
      <c r="AC55" s="109">
        <f t="shared" si="25"/>
        <v>0</v>
      </c>
      <c r="AD55" s="109">
        <f>IFERROR(LARGE($AG55:AT55,1),0)</f>
        <v>0</v>
      </c>
      <c r="AE55" s="109">
        <f>IFERROR(LARGE($AG55:AT55,2),0)</f>
        <v>0</v>
      </c>
      <c r="AF55" s="109">
        <f>IFERROR(LARGE($AG55:BF55,3),0)</f>
        <v>0</v>
      </c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4" x14ac:dyDescent="0.3">
      <c r="A56" s="243" t="s">
        <v>2180</v>
      </c>
      <c r="B56" s="339" t="s">
        <v>1041</v>
      </c>
      <c r="C56" s="243" t="s">
        <v>1042</v>
      </c>
      <c r="D56" s="243" t="s">
        <v>43</v>
      </c>
      <c r="E56" s="43">
        <v>54</v>
      </c>
      <c r="F56" s="8" t="s">
        <v>1116</v>
      </c>
      <c r="G56" s="9" t="s">
        <v>2181</v>
      </c>
      <c r="H56" s="345">
        <v>37253</v>
      </c>
      <c r="I56" s="347">
        <v>55</v>
      </c>
      <c r="J56" s="347">
        <v>55</v>
      </c>
      <c r="K56" s="302">
        <f t="shared" ref="K56:K67" si="27">0.5*(L56)</f>
        <v>55</v>
      </c>
      <c r="L56" s="303">
        <f t="shared" si="18"/>
        <v>110</v>
      </c>
      <c r="M56" s="10"/>
      <c r="N56" s="211">
        <f t="shared" si="19"/>
        <v>110</v>
      </c>
      <c r="O56" s="141">
        <f t="shared" ref="O56:O66" si="28">IFERROR(LARGE(S56:Z56, 1),0)</f>
        <v>110</v>
      </c>
      <c r="P56" s="141">
        <f t="shared" si="20"/>
        <v>0</v>
      </c>
      <c r="Q56" s="142">
        <f t="shared" ref="Q56:Q66" si="29">IFERROR(LARGE(AA56:AT56,1),0)</f>
        <v>0</v>
      </c>
      <c r="R56" s="142">
        <f t="shared" si="21"/>
        <v>0</v>
      </c>
      <c r="S56" s="175">
        <f t="shared" si="22"/>
        <v>0</v>
      </c>
      <c r="T56" s="335"/>
      <c r="U56" s="111"/>
      <c r="V56" s="332">
        <v>110</v>
      </c>
      <c r="W56" s="332"/>
      <c r="X56" s="111">
        <v>0</v>
      </c>
      <c r="Y56" s="111"/>
      <c r="Z56" s="334"/>
      <c r="AA56" s="108">
        <f t="shared" si="23"/>
        <v>0</v>
      </c>
      <c r="AB56" s="109">
        <f t="shared" si="24"/>
        <v>0</v>
      </c>
      <c r="AC56" s="109">
        <f t="shared" si="25"/>
        <v>0</v>
      </c>
      <c r="AD56" s="109">
        <f>IFERROR(LARGE($AG56:AR56,1),0)</f>
        <v>0</v>
      </c>
      <c r="AE56" s="109">
        <f>IFERROR(LARGE($AG56:AR56,2),0)</f>
        <v>0</v>
      </c>
      <c r="AF56" s="109">
        <f>IFERROR(LARGE($AG56:AR56,3),0)</f>
        <v>0</v>
      </c>
      <c r="AG56" s="11"/>
      <c r="AH56" s="11"/>
      <c r="AI56" s="10"/>
      <c r="AJ56" s="10"/>
      <c r="AK56" s="10"/>
      <c r="AL56" s="10"/>
      <c r="AM56" s="10"/>
      <c r="AN56" s="10"/>
      <c r="AO56" s="10"/>
      <c r="AP56" s="10"/>
      <c r="AQ56" s="10"/>
      <c r="AR56" s="10"/>
    </row>
    <row r="57" spans="1:44" x14ac:dyDescent="0.3">
      <c r="A57" s="243" t="s">
        <v>2160</v>
      </c>
      <c r="B57" s="339" t="s">
        <v>2161</v>
      </c>
      <c r="C57" s="243" t="s">
        <v>2162</v>
      </c>
      <c r="D57" s="243" t="s">
        <v>36</v>
      </c>
      <c r="E57" s="43">
        <v>55</v>
      </c>
      <c r="F57" s="8" t="s">
        <v>850</v>
      </c>
      <c r="G57" s="9" t="s">
        <v>2163</v>
      </c>
      <c r="H57" s="345">
        <v>37190</v>
      </c>
      <c r="I57" s="347">
        <v>55</v>
      </c>
      <c r="J57" s="347">
        <v>55</v>
      </c>
      <c r="K57" s="302">
        <f t="shared" si="27"/>
        <v>55</v>
      </c>
      <c r="L57" s="303">
        <f t="shared" si="18"/>
        <v>110</v>
      </c>
      <c r="M57" s="10"/>
      <c r="N57" s="211">
        <f t="shared" si="19"/>
        <v>110</v>
      </c>
      <c r="O57" s="141">
        <f t="shared" si="28"/>
        <v>110</v>
      </c>
      <c r="P57" s="141">
        <f t="shared" si="20"/>
        <v>0</v>
      </c>
      <c r="Q57" s="142">
        <f t="shared" si="29"/>
        <v>0</v>
      </c>
      <c r="R57" s="142">
        <f t="shared" si="21"/>
        <v>0</v>
      </c>
      <c r="S57" s="175">
        <f t="shared" si="22"/>
        <v>0</v>
      </c>
      <c r="T57" s="335"/>
      <c r="U57" s="111"/>
      <c r="V57" s="332">
        <v>110</v>
      </c>
      <c r="W57" s="332"/>
      <c r="X57" s="111"/>
      <c r="Y57" s="111"/>
      <c r="Z57" s="334"/>
      <c r="AA57" s="108">
        <f t="shared" si="23"/>
        <v>0</v>
      </c>
      <c r="AB57" s="109">
        <f t="shared" si="24"/>
        <v>0</v>
      </c>
      <c r="AC57" s="109">
        <f t="shared" si="25"/>
        <v>0</v>
      </c>
      <c r="AD57" s="109">
        <f>IFERROR(LARGE($AG57:AR57,1),0)</f>
        <v>0</v>
      </c>
      <c r="AE57" s="109">
        <f>IFERROR(LARGE($AG57:AR57,2),0)</f>
        <v>0</v>
      </c>
      <c r="AF57" s="109">
        <f>IFERROR(LARGE($AG57:AR57,3),0)</f>
        <v>0</v>
      </c>
      <c r="AG57" s="11"/>
      <c r="AH57" s="11"/>
      <c r="AI57" s="10"/>
      <c r="AJ57" s="10"/>
      <c r="AK57" s="10"/>
      <c r="AL57" s="10"/>
      <c r="AM57" s="10"/>
      <c r="AN57" s="10"/>
      <c r="AO57" s="10"/>
      <c r="AP57" s="10"/>
      <c r="AQ57" s="10"/>
      <c r="AR57" s="10"/>
    </row>
    <row r="58" spans="1:44" x14ac:dyDescent="0.3">
      <c r="A58" s="243" t="s">
        <v>2116</v>
      </c>
      <c r="B58" s="339" t="s">
        <v>2117</v>
      </c>
      <c r="C58" s="243" t="s">
        <v>2118</v>
      </c>
      <c r="D58" s="243" t="s">
        <v>38</v>
      </c>
      <c r="E58" s="43">
        <v>56</v>
      </c>
      <c r="F58" s="8" t="s">
        <v>1216</v>
      </c>
      <c r="G58" s="9" t="s">
        <v>2119</v>
      </c>
      <c r="H58" s="345">
        <v>36953</v>
      </c>
      <c r="I58" s="347">
        <v>55</v>
      </c>
      <c r="J58" s="347">
        <v>55</v>
      </c>
      <c r="K58" s="302">
        <f t="shared" si="27"/>
        <v>55</v>
      </c>
      <c r="L58" s="303">
        <f t="shared" si="18"/>
        <v>110</v>
      </c>
      <c r="M58" s="10"/>
      <c r="N58" s="211">
        <f t="shared" si="19"/>
        <v>110</v>
      </c>
      <c r="O58" s="141">
        <f t="shared" si="28"/>
        <v>110</v>
      </c>
      <c r="P58" s="141">
        <f t="shared" si="20"/>
        <v>0</v>
      </c>
      <c r="Q58" s="142">
        <f t="shared" si="29"/>
        <v>0</v>
      </c>
      <c r="R58" s="142">
        <f t="shared" si="21"/>
        <v>0</v>
      </c>
      <c r="S58" s="175">
        <f t="shared" si="22"/>
        <v>0</v>
      </c>
      <c r="T58" s="335"/>
      <c r="U58" s="111"/>
      <c r="V58" s="332">
        <v>110</v>
      </c>
      <c r="W58" s="332"/>
      <c r="X58" s="111"/>
      <c r="Y58" s="111"/>
      <c r="Z58" s="334"/>
      <c r="AA58" s="108">
        <f t="shared" si="23"/>
        <v>0</v>
      </c>
      <c r="AB58" s="109">
        <f t="shared" si="24"/>
        <v>0</v>
      </c>
      <c r="AC58" s="109">
        <f t="shared" si="25"/>
        <v>0</v>
      </c>
      <c r="AD58" s="109">
        <f>IFERROR(LARGE($AG58:AR58,1),0)</f>
        <v>0</v>
      </c>
      <c r="AE58" s="109">
        <f>IFERROR(LARGE($AG58:AR58,2),0)</f>
        <v>0</v>
      </c>
      <c r="AF58" s="109">
        <f>IFERROR(LARGE($AG58:AR58,3),0)</f>
        <v>0</v>
      </c>
      <c r="AG58" s="11"/>
      <c r="AH58" s="11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4" x14ac:dyDescent="0.3">
      <c r="A59" s="243" t="s">
        <v>2164</v>
      </c>
      <c r="B59" s="339" t="s">
        <v>2165</v>
      </c>
      <c r="C59" s="243" t="s">
        <v>2166</v>
      </c>
      <c r="D59" s="243" t="s">
        <v>42</v>
      </c>
      <c r="E59" s="43">
        <v>57</v>
      </c>
      <c r="F59" s="8" t="s">
        <v>114</v>
      </c>
      <c r="G59" s="9" t="s">
        <v>2167</v>
      </c>
      <c r="H59" s="345">
        <v>37207</v>
      </c>
      <c r="I59" s="347">
        <v>43</v>
      </c>
      <c r="J59" s="347">
        <v>43</v>
      </c>
      <c r="K59" s="302">
        <f t="shared" si="27"/>
        <v>42.5</v>
      </c>
      <c r="L59" s="303">
        <f t="shared" si="18"/>
        <v>85</v>
      </c>
      <c r="M59" s="10"/>
      <c r="N59" s="211">
        <f t="shared" si="19"/>
        <v>85</v>
      </c>
      <c r="O59" s="141">
        <f t="shared" si="28"/>
        <v>60</v>
      </c>
      <c r="P59" s="141">
        <f t="shared" si="20"/>
        <v>25</v>
      </c>
      <c r="Q59" s="142">
        <f t="shared" si="29"/>
        <v>0</v>
      </c>
      <c r="R59" s="142">
        <f t="shared" si="21"/>
        <v>0</v>
      </c>
      <c r="S59" s="175">
        <f t="shared" si="22"/>
        <v>0</v>
      </c>
      <c r="T59" s="323">
        <v>0</v>
      </c>
      <c r="U59" s="111">
        <v>25</v>
      </c>
      <c r="V59" s="332">
        <v>60</v>
      </c>
      <c r="W59" s="332"/>
      <c r="X59" s="111"/>
      <c r="Y59" s="111"/>
      <c r="Z59" s="334"/>
      <c r="AA59" s="108">
        <f t="shared" si="23"/>
        <v>0</v>
      </c>
      <c r="AB59" s="109">
        <f t="shared" si="24"/>
        <v>0</v>
      </c>
      <c r="AC59" s="109">
        <f t="shared" si="25"/>
        <v>0</v>
      </c>
      <c r="AD59" s="109">
        <f>IFERROR(LARGE($AG59:AR59,1),0)</f>
        <v>0</v>
      </c>
      <c r="AE59" s="109">
        <f>IFERROR(LARGE($AG59:AR59,2),0)</f>
        <v>0</v>
      </c>
      <c r="AF59" s="109">
        <f>IFERROR(LARGE($AG59:AR59,3),0)</f>
        <v>0</v>
      </c>
      <c r="AG59" s="11"/>
      <c r="AH59" s="11"/>
      <c r="AI59" s="10"/>
      <c r="AJ59" s="10"/>
      <c r="AK59" s="10"/>
      <c r="AL59" s="10"/>
      <c r="AM59" s="10"/>
      <c r="AN59" s="10"/>
      <c r="AO59" s="10"/>
      <c r="AP59" s="10"/>
      <c r="AQ59" s="10"/>
      <c r="AR59" s="10"/>
    </row>
    <row r="60" spans="1:44" x14ac:dyDescent="0.3">
      <c r="A60" s="243">
        <v>603235</v>
      </c>
      <c r="B60" s="339" t="s">
        <v>340</v>
      </c>
      <c r="C60" s="243" t="s">
        <v>18</v>
      </c>
      <c r="D60" s="243" t="s">
        <v>37</v>
      </c>
      <c r="E60" s="43">
        <v>58</v>
      </c>
      <c r="F60" s="8" t="s">
        <v>2114</v>
      </c>
      <c r="G60" s="9" t="s">
        <v>2115</v>
      </c>
      <c r="H60" s="345">
        <v>36941</v>
      </c>
      <c r="I60" s="347">
        <v>43</v>
      </c>
      <c r="J60" s="347">
        <v>43</v>
      </c>
      <c r="K60" s="302">
        <f t="shared" si="27"/>
        <v>42.5</v>
      </c>
      <c r="L60" s="303">
        <f t="shared" si="18"/>
        <v>85</v>
      </c>
      <c r="M60" s="10"/>
      <c r="N60" s="211">
        <f t="shared" si="19"/>
        <v>85</v>
      </c>
      <c r="O60" s="141">
        <f t="shared" si="28"/>
        <v>60</v>
      </c>
      <c r="P60" s="141">
        <f t="shared" si="20"/>
        <v>25</v>
      </c>
      <c r="Q60" s="142">
        <f t="shared" si="29"/>
        <v>0</v>
      </c>
      <c r="R60" s="142">
        <f t="shared" si="21"/>
        <v>0</v>
      </c>
      <c r="S60" s="175">
        <f t="shared" si="22"/>
        <v>0</v>
      </c>
      <c r="T60" s="335"/>
      <c r="U60" s="111">
        <v>25</v>
      </c>
      <c r="V60" s="332">
        <v>60</v>
      </c>
      <c r="W60" s="332"/>
      <c r="X60" s="111"/>
      <c r="Y60" s="111"/>
      <c r="Z60" s="334"/>
      <c r="AA60" s="108">
        <f t="shared" si="23"/>
        <v>0</v>
      </c>
      <c r="AB60" s="109">
        <f t="shared" si="24"/>
        <v>0</v>
      </c>
      <c r="AC60" s="109">
        <f t="shared" si="25"/>
        <v>0</v>
      </c>
      <c r="AD60" s="109">
        <f>IFERROR(LARGE($AG60:AR60,1),0)</f>
        <v>0</v>
      </c>
      <c r="AE60" s="109">
        <f>IFERROR(LARGE($AG60:AR60,2),0)</f>
        <v>0</v>
      </c>
      <c r="AF60" s="109">
        <f>IFERROR(LARGE($AG60:AR60,3),0)</f>
        <v>0</v>
      </c>
      <c r="AG60" s="11"/>
      <c r="AH60" s="11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  <row r="61" spans="1:44" x14ac:dyDescent="0.3">
      <c r="A61" s="11"/>
      <c r="B61" s="11"/>
      <c r="C61" s="11"/>
      <c r="D61" s="11" t="s">
        <v>40</v>
      </c>
      <c r="E61" s="43">
        <v>59</v>
      </c>
      <c r="F61" s="8" t="s">
        <v>2108</v>
      </c>
      <c r="G61" s="9" t="s">
        <v>2109</v>
      </c>
      <c r="H61" s="345">
        <v>36903</v>
      </c>
      <c r="I61" s="347">
        <v>40</v>
      </c>
      <c r="J61" s="347">
        <v>40</v>
      </c>
      <c r="K61" s="302">
        <f t="shared" si="27"/>
        <v>40</v>
      </c>
      <c r="L61" s="303">
        <f t="shared" si="18"/>
        <v>80</v>
      </c>
      <c r="M61" s="10">
        <v>80</v>
      </c>
      <c r="N61" s="211">
        <f t="shared" si="19"/>
        <v>0</v>
      </c>
      <c r="O61" s="141">
        <f t="shared" si="28"/>
        <v>0</v>
      </c>
      <c r="P61" s="141">
        <f t="shared" si="20"/>
        <v>0</v>
      </c>
      <c r="Q61" s="142">
        <f t="shared" si="29"/>
        <v>0</v>
      </c>
      <c r="R61" s="142">
        <f t="shared" si="21"/>
        <v>0</v>
      </c>
      <c r="S61" s="175">
        <f t="shared" si="22"/>
        <v>0</v>
      </c>
      <c r="T61" s="335"/>
      <c r="U61" s="111"/>
      <c r="V61" s="332"/>
      <c r="W61" s="332"/>
      <c r="X61" s="111"/>
      <c r="Y61" s="111"/>
      <c r="Z61" s="334"/>
      <c r="AA61" s="108">
        <f t="shared" si="23"/>
        <v>0</v>
      </c>
      <c r="AB61" s="109">
        <f t="shared" si="24"/>
        <v>0</v>
      </c>
      <c r="AC61" s="109">
        <f t="shared" si="25"/>
        <v>0</v>
      </c>
      <c r="AD61" s="109">
        <f>IFERROR(LARGE($AG61:AR61,1),0)</f>
        <v>0</v>
      </c>
      <c r="AE61" s="109">
        <f>IFERROR(LARGE($AG61:AR61,2),0)</f>
        <v>0</v>
      </c>
      <c r="AF61" s="109">
        <f>IFERROR(LARGE($AG61:AR61,3),0)</f>
        <v>0</v>
      </c>
      <c r="AG61" s="11"/>
      <c r="AH61" s="11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4" x14ac:dyDescent="0.3">
      <c r="A62" s="243" t="s">
        <v>2147</v>
      </c>
      <c r="B62" s="339" t="s">
        <v>466</v>
      </c>
      <c r="C62" s="243" t="s">
        <v>467</v>
      </c>
      <c r="D62" s="243" t="s">
        <v>41</v>
      </c>
      <c r="E62" s="43">
        <v>60</v>
      </c>
      <c r="F62" s="8" t="s">
        <v>1026</v>
      </c>
      <c r="G62" s="9" t="s">
        <v>2148</v>
      </c>
      <c r="H62" s="345">
        <v>37092</v>
      </c>
      <c r="I62" s="347">
        <v>38</v>
      </c>
      <c r="J62" s="347">
        <v>38</v>
      </c>
      <c r="K62" s="302">
        <f t="shared" si="27"/>
        <v>37.5</v>
      </c>
      <c r="L62" s="303">
        <f t="shared" si="18"/>
        <v>75</v>
      </c>
      <c r="M62" s="10">
        <v>20</v>
      </c>
      <c r="N62" s="211">
        <f t="shared" si="19"/>
        <v>55</v>
      </c>
      <c r="O62" s="141">
        <f t="shared" si="28"/>
        <v>45</v>
      </c>
      <c r="P62" s="141">
        <f t="shared" si="20"/>
        <v>10</v>
      </c>
      <c r="Q62" s="142">
        <f t="shared" si="29"/>
        <v>0</v>
      </c>
      <c r="R62" s="142">
        <f t="shared" si="21"/>
        <v>0</v>
      </c>
      <c r="S62" s="175">
        <f t="shared" si="22"/>
        <v>0</v>
      </c>
      <c r="T62" s="323">
        <v>45</v>
      </c>
      <c r="U62" s="111">
        <v>10</v>
      </c>
      <c r="V62" s="332"/>
      <c r="W62" s="332"/>
      <c r="X62" s="111"/>
      <c r="Y62" s="111"/>
      <c r="Z62" s="334"/>
      <c r="AA62" s="108">
        <f t="shared" si="23"/>
        <v>0</v>
      </c>
      <c r="AB62" s="109">
        <f t="shared" si="24"/>
        <v>0</v>
      </c>
      <c r="AC62" s="109">
        <f t="shared" si="25"/>
        <v>0</v>
      </c>
      <c r="AD62" s="109">
        <f>IFERROR(LARGE($AG62:AR62,1),0)</f>
        <v>0</v>
      </c>
      <c r="AE62" s="109">
        <f>IFERROR(LARGE($AG62:AR62,2),0)</f>
        <v>0</v>
      </c>
      <c r="AF62" s="109">
        <f>IFERROR(LARGE($AG62:AR62,3),0)</f>
        <v>0</v>
      </c>
      <c r="AG62" s="11"/>
      <c r="AH62" s="11"/>
      <c r="AI62" s="10"/>
      <c r="AJ62" s="10"/>
      <c r="AK62" s="10"/>
      <c r="AL62" s="10"/>
      <c r="AM62" s="10"/>
      <c r="AN62" s="10"/>
      <c r="AO62" s="10"/>
      <c r="AP62" s="10"/>
      <c r="AQ62" s="10"/>
      <c r="AR62" s="10"/>
    </row>
    <row r="63" spans="1:44" x14ac:dyDescent="0.3">
      <c r="A63" s="342" t="s">
        <v>2159</v>
      </c>
      <c r="B63" s="343" t="s">
        <v>323</v>
      </c>
      <c r="C63" s="342" t="s">
        <v>137</v>
      </c>
      <c r="D63" s="342" t="s">
        <v>37</v>
      </c>
      <c r="E63" s="43">
        <v>61</v>
      </c>
      <c r="F63" s="3" t="s">
        <v>977</v>
      </c>
      <c r="G63" s="4" t="s">
        <v>931</v>
      </c>
      <c r="H63" s="344">
        <v>37152</v>
      </c>
      <c r="I63" s="326">
        <v>35</v>
      </c>
      <c r="J63" s="326">
        <v>35</v>
      </c>
      <c r="K63" s="319">
        <f t="shared" si="27"/>
        <v>35</v>
      </c>
      <c r="L63" s="321">
        <f t="shared" si="18"/>
        <v>70</v>
      </c>
      <c r="M63" s="10"/>
      <c r="N63" s="13">
        <f t="shared" si="19"/>
        <v>70</v>
      </c>
      <c r="O63" s="141">
        <f t="shared" si="28"/>
        <v>60</v>
      </c>
      <c r="P63" s="141">
        <f t="shared" si="20"/>
        <v>10</v>
      </c>
      <c r="Q63" s="142">
        <f t="shared" si="29"/>
        <v>0</v>
      </c>
      <c r="R63" s="142">
        <f t="shared" si="21"/>
        <v>0</v>
      </c>
      <c r="S63" s="142">
        <f t="shared" si="22"/>
        <v>0</v>
      </c>
      <c r="T63" s="377"/>
      <c r="U63" s="111">
        <v>10</v>
      </c>
      <c r="V63" s="332">
        <v>60</v>
      </c>
      <c r="W63" s="332"/>
      <c r="X63" s="111"/>
      <c r="Y63" s="111"/>
      <c r="Z63" s="111"/>
      <c r="AA63" s="109">
        <f t="shared" si="23"/>
        <v>0</v>
      </c>
      <c r="AB63" s="109">
        <f t="shared" si="24"/>
        <v>0</v>
      </c>
      <c r="AC63" s="109">
        <f t="shared" si="25"/>
        <v>0</v>
      </c>
      <c r="AD63" s="109">
        <f>IFERROR(LARGE($AG63:AR63,1),0)</f>
        <v>0</v>
      </c>
      <c r="AE63" s="109">
        <f>IFERROR(LARGE($AG63:AR63,2),0)</f>
        <v>0</v>
      </c>
      <c r="AF63" s="109">
        <f>IFERROR(LARGE($AG63:AR63,3),0)</f>
        <v>0</v>
      </c>
      <c r="AG63" s="11"/>
      <c r="AH63" s="11"/>
      <c r="AI63" s="10"/>
      <c r="AJ63" s="10"/>
      <c r="AK63" s="10"/>
      <c r="AL63" s="10"/>
      <c r="AM63" s="10"/>
      <c r="AN63" s="10"/>
      <c r="AO63" s="10"/>
      <c r="AP63" s="10"/>
      <c r="AQ63" s="10"/>
      <c r="AR63" s="10"/>
    </row>
    <row r="64" spans="1:44" x14ac:dyDescent="0.3">
      <c r="A64" s="243" t="s">
        <v>2155</v>
      </c>
      <c r="B64" s="339" t="s">
        <v>2156</v>
      </c>
      <c r="C64" s="243" t="s">
        <v>1124</v>
      </c>
      <c r="D64" s="243" t="s">
        <v>1077</v>
      </c>
      <c r="E64" s="43">
        <v>62</v>
      </c>
      <c r="F64" s="8" t="s">
        <v>2157</v>
      </c>
      <c r="G64" s="9" t="s">
        <v>2158</v>
      </c>
      <c r="H64" s="345">
        <v>37143</v>
      </c>
      <c r="I64" s="326">
        <v>35</v>
      </c>
      <c r="J64" s="326">
        <v>35</v>
      </c>
      <c r="K64" s="319">
        <f t="shared" si="27"/>
        <v>35</v>
      </c>
      <c r="L64" s="321">
        <f t="shared" si="18"/>
        <v>70</v>
      </c>
      <c r="M64" s="10"/>
      <c r="N64" s="13">
        <f t="shared" si="19"/>
        <v>70</v>
      </c>
      <c r="O64" s="141">
        <f t="shared" si="28"/>
        <v>60</v>
      </c>
      <c r="P64" s="141">
        <f t="shared" si="20"/>
        <v>10</v>
      </c>
      <c r="Q64" s="142">
        <f t="shared" si="29"/>
        <v>0</v>
      </c>
      <c r="R64" s="142">
        <f t="shared" si="21"/>
        <v>0</v>
      </c>
      <c r="S64" s="142">
        <f t="shared" si="22"/>
        <v>0</v>
      </c>
      <c r="T64" s="376">
        <v>10</v>
      </c>
      <c r="U64" s="111">
        <v>0</v>
      </c>
      <c r="V64" s="332">
        <v>60</v>
      </c>
      <c r="W64" s="332"/>
      <c r="X64" s="111"/>
      <c r="Y64" s="111"/>
      <c r="Z64" s="111"/>
      <c r="AA64" s="109">
        <f t="shared" si="23"/>
        <v>0</v>
      </c>
      <c r="AB64" s="109">
        <f t="shared" si="24"/>
        <v>0</v>
      </c>
      <c r="AC64" s="109">
        <f t="shared" si="25"/>
        <v>0</v>
      </c>
      <c r="AD64" s="109">
        <f>IFERROR(LARGE($AG64:AR64,1),0)</f>
        <v>0</v>
      </c>
      <c r="AE64" s="109">
        <f>IFERROR(LARGE($AG64:AR64,2),0)</f>
        <v>0</v>
      </c>
      <c r="AF64" s="109">
        <f>IFERROR(LARGE($AG64:AR64,3),0)</f>
        <v>0</v>
      </c>
      <c r="AG64" s="11"/>
      <c r="AH64" s="11"/>
      <c r="AI64" s="10"/>
      <c r="AJ64" s="10"/>
      <c r="AK64" s="10"/>
      <c r="AL64" s="10"/>
      <c r="AM64" s="10"/>
      <c r="AN64" s="10"/>
      <c r="AO64" s="10"/>
      <c r="AP64" s="10"/>
      <c r="AQ64" s="10"/>
      <c r="AR64" s="10"/>
    </row>
    <row r="65" spans="1:44" x14ac:dyDescent="0.3">
      <c r="A65" s="243" t="s">
        <v>2127</v>
      </c>
      <c r="B65" s="339" t="s">
        <v>418</v>
      </c>
      <c r="C65" s="243" t="s">
        <v>73</v>
      </c>
      <c r="D65" s="243" t="s">
        <v>36</v>
      </c>
      <c r="E65" s="43">
        <v>63</v>
      </c>
      <c r="F65" s="8" t="s">
        <v>758</v>
      </c>
      <c r="G65" s="9" t="s">
        <v>1145</v>
      </c>
      <c r="H65" s="336">
        <v>37013</v>
      </c>
      <c r="I65" s="327">
        <v>35</v>
      </c>
      <c r="J65" s="327">
        <v>35</v>
      </c>
      <c r="K65" s="302">
        <f t="shared" si="27"/>
        <v>35</v>
      </c>
      <c r="L65" s="303">
        <f t="shared" si="18"/>
        <v>70</v>
      </c>
      <c r="M65" s="10"/>
      <c r="N65" s="331">
        <f t="shared" si="19"/>
        <v>70</v>
      </c>
      <c r="O65" s="140">
        <f t="shared" si="28"/>
        <v>60</v>
      </c>
      <c r="P65" s="141">
        <f t="shared" si="20"/>
        <v>10</v>
      </c>
      <c r="Q65" s="142">
        <f t="shared" si="29"/>
        <v>0</v>
      </c>
      <c r="R65" s="142">
        <f t="shared" si="21"/>
        <v>0</v>
      </c>
      <c r="S65" s="144">
        <f t="shared" si="22"/>
        <v>0</v>
      </c>
      <c r="T65" s="337"/>
      <c r="U65" s="111"/>
      <c r="V65" s="332">
        <v>60</v>
      </c>
      <c r="W65" s="332"/>
      <c r="X65" s="111"/>
      <c r="Y65" s="111"/>
      <c r="Z65" s="338">
        <v>10</v>
      </c>
      <c r="AA65" s="108">
        <f t="shared" si="23"/>
        <v>0</v>
      </c>
      <c r="AB65" s="108">
        <f t="shared" si="24"/>
        <v>0</v>
      </c>
      <c r="AC65" s="108">
        <f t="shared" si="25"/>
        <v>0</v>
      </c>
      <c r="AD65" s="108">
        <f>IFERROR(LARGE($AG65:AR65,1),0)</f>
        <v>0</v>
      </c>
      <c r="AE65" s="108">
        <f>IFERROR(LARGE($AG65:AR65,2),0)</f>
        <v>0</v>
      </c>
      <c r="AF65" s="108">
        <f>IFERROR(LARGE($AG65:AR65,3),0)</f>
        <v>0</v>
      </c>
      <c r="AG65" s="11"/>
      <c r="AH65" s="11"/>
      <c r="AI65" s="10"/>
      <c r="AJ65" s="10"/>
      <c r="AK65" s="10"/>
      <c r="AL65" s="10"/>
      <c r="AM65" s="10"/>
      <c r="AN65" s="10"/>
      <c r="AO65" s="10"/>
      <c r="AP65" s="10"/>
      <c r="AQ65" s="10"/>
      <c r="AR65" s="10"/>
    </row>
    <row r="66" spans="1:44" x14ac:dyDescent="0.3">
      <c r="A66" s="11"/>
      <c r="B66" s="11"/>
      <c r="C66" s="11"/>
      <c r="D66" s="11" t="s">
        <v>39</v>
      </c>
      <c r="E66" s="43">
        <v>64</v>
      </c>
      <c r="F66" s="8" t="s">
        <v>5</v>
      </c>
      <c r="G66" s="9" t="s">
        <v>1222</v>
      </c>
      <c r="H66" s="336">
        <v>37256</v>
      </c>
      <c r="I66" s="327">
        <v>30</v>
      </c>
      <c r="J66" s="327">
        <v>30</v>
      </c>
      <c r="K66" s="302">
        <f t="shared" si="27"/>
        <v>30</v>
      </c>
      <c r="L66" s="303">
        <f t="shared" si="18"/>
        <v>60</v>
      </c>
      <c r="M66" s="10">
        <v>60</v>
      </c>
      <c r="N66" s="331">
        <f t="shared" si="19"/>
        <v>0</v>
      </c>
      <c r="O66" s="140">
        <f t="shared" si="28"/>
        <v>0</v>
      </c>
      <c r="P66" s="141">
        <f t="shared" si="20"/>
        <v>0</v>
      </c>
      <c r="Q66" s="142">
        <f t="shared" si="29"/>
        <v>0</v>
      </c>
      <c r="R66" s="142">
        <f t="shared" si="21"/>
        <v>0</v>
      </c>
      <c r="S66" s="144">
        <f t="shared" si="22"/>
        <v>0</v>
      </c>
      <c r="T66" s="337"/>
      <c r="U66" s="111"/>
      <c r="V66" s="332"/>
      <c r="W66" s="332"/>
      <c r="X66" s="111"/>
      <c r="Y66" s="111"/>
      <c r="Z66" s="338"/>
      <c r="AA66" s="108">
        <f t="shared" si="23"/>
        <v>0</v>
      </c>
      <c r="AB66" s="108">
        <f t="shared" si="24"/>
        <v>0</v>
      </c>
      <c r="AC66" s="108">
        <f t="shared" si="25"/>
        <v>0</v>
      </c>
      <c r="AD66" s="108">
        <f>IFERROR(LARGE($AG66:AR66,1),0)</f>
        <v>0</v>
      </c>
      <c r="AE66" s="108">
        <f>IFERROR(LARGE($AG66:AR66,2),0)</f>
        <v>0</v>
      </c>
      <c r="AF66" s="108">
        <f>IFERROR(LARGE($AG66:AR66,3),0)</f>
        <v>0</v>
      </c>
      <c r="AG66" s="11"/>
      <c r="AH66" s="11"/>
      <c r="AI66" s="10"/>
      <c r="AJ66" s="10"/>
      <c r="AK66" s="10"/>
      <c r="AL66" s="10"/>
      <c r="AM66" s="10"/>
      <c r="AN66" s="10"/>
      <c r="AO66" s="10"/>
      <c r="AP66" s="10"/>
      <c r="AQ66" s="10"/>
      <c r="AR66" s="10"/>
    </row>
    <row r="67" spans="1:44" x14ac:dyDescent="0.3">
      <c r="A67" s="12" t="s">
        <v>2099</v>
      </c>
      <c r="B67" s="308" t="s">
        <v>2100</v>
      </c>
      <c r="C67" s="12" t="s">
        <v>2101</v>
      </c>
      <c r="D67" s="12" t="s">
        <v>45</v>
      </c>
      <c r="E67" s="43">
        <v>65</v>
      </c>
      <c r="F67" s="8" t="s">
        <v>2102</v>
      </c>
      <c r="G67" s="9" t="s">
        <v>2103</v>
      </c>
      <c r="H67" s="240">
        <v>37252</v>
      </c>
      <c r="I67" s="327">
        <v>30</v>
      </c>
      <c r="J67" s="327">
        <v>30</v>
      </c>
      <c r="K67" s="302">
        <f t="shared" si="27"/>
        <v>30</v>
      </c>
      <c r="L67" s="303">
        <f t="shared" ref="L67:L92" si="30">SUM(M67:N67)</f>
        <v>60</v>
      </c>
      <c r="M67" s="10"/>
      <c r="N67" s="331">
        <f t="shared" ref="N67:N92" si="31">SUM(O67:S67)</f>
        <v>60</v>
      </c>
      <c r="O67" s="140">
        <f>IFERROR(LARGE($T67:Z67, 1),0)</f>
        <v>60</v>
      </c>
      <c r="P67" s="141">
        <f t="shared" ref="P67:P92" si="32">IFERROR(LARGE(T67:Z67, 2),0)</f>
        <v>0</v>
      </c>
      <c r="Q67" s="142">
        <f>IFERROR(LARGE(AA67:AF67,1),0)</f>
        <v>0</v>
      </c>
      <c r="R67" s="142">
        <f t="shared" si="21"/>
        <v>0</v>
      </c>
      <c r="S67" s="144">
        <f t="shared" si="22"/>
        <v>0</v>
      </c>
      <c r="T67" s="337"/>
      <c r="U67" s="111"/>
      <c r="V67" s="332">
        <v>60</v>
      </c>
      <c r="W67" s="332"/>
      <c r="X67" s="333"/>
      <c r="Y67" s="111"/>
      <c r="Z67" s="338"/>
      <c r="AA67" s="108">
        <f t="shared" si="23"/>
        <v>0</v>
      </c>
      <c r="AB67" s="108">
        <f t="shared" si="24"/>
        <v>0</v>
      </c>
      <c r="AC67" s="108">
        <f t="shared" si="25"/>
        <v>0</v>
      </c>
      <c r="AD67" s="108">
        <f>IFERROR(LARGE($AG67:AR67,1),0)</f>
        <v>0</v>
      </c>
      <c r="AE67" s="108">
        <f>IFERROR(LARGE($AG67:AR67,2),0)</f>
        <v>0</v>
      </c>
      <c r="AF67" s="108">
        <f>IFERROR(LARGE($AG67:AR67,3),0)</f>
        <v>0</v>
      </c>
      <c r="AG67" s="11"/>
      <c r="AH67" s="11"/>
      <c r="AI67" s="10"/>
      <c r="AJ67" s="10"/>
      <c r="AK67" s="10"/>
      <c r="AL67" s="10"/>
      <c r="AM67" s="10"/>
      <c r="AN67" s="10"/>
      <c r="AO67" s="10"/>
      <c r="AP67" s="80"/>
      <c r="AQ67" s="10"/>
      <c r="AR67" s="10"/>
    </row>
    <row r="68" spans="1:44" x14ac:dyDescent="0.3">
      <c r="A68" s="11"/>
      <c r="B68" s="11"/>
      <c r="C68" s="11"/>
      <c r="D68" s="11" t="s">
        <v>37</v>
      </c>
      <c r="E68" s="43">
        <v>66</v>
      </c>
      <c r="F68" s="8" t="s">
        <v>2065</v>
      </c>
      <c r="G68" s="9" t="s">
        <v>2066</v>
      </c>
      <c r="H68" s="240">
        <v>37055</v>
      </c>
      <c r="I68" s="327">
        <v>30</v>
      </c>
      <c r="J68" s="327">
        <f>SUM(K68,L68)</f>
        <v>30</v>
      </c>
      <c r="K68" s="315">
        <v>10</v>
      </c>
      <c r="L68" s="303">
        <f t="shared" si="30"/>
        <v>20</v>
      </c>
      <c r="M68" s="10">
        <v>20</v>
      </c>
      <c r="N68" s="331">
        <f t="shared" si="31"/>
        <v>0</v>
      </c>
      <c r="O68" s="140">
        <f>IFERROR(LARGE(T68:Z68, 1),0)</f>
        <v>0</v>
      </c>
      <c r="P68" s="141">
        <f t="shared" si="32"/>
        <v>0</v>
      </c>
      <c r="Q68" s="304">
        <f>IFERROR(LARGE(T68:Z68, 3),0)</f>
        <v>0</v>
      </c>
      <c r="R68" s="304">
        <f>IFERROR(LARGE(T68:Z68, 4),0)</f>
        <v>0</v>
      </c>
      <c r="S68" s="305">
        <f>IFERROR(LARGE(T68:Z68, 5),0)</f>
        <v>0</v>
      </c>
      <c r="T68" s="306"/>
      <c r="U68" s="111"/>
      <c r="V68" s="195"/>
      <c r="W68" s="195"/>
      <c r="X68" s="307"/>
      <c r="Y68" s="10"/>
      <c r="Z68" s="354"/>
      <c r="AB68" s="129"/>
      <c r="AC68" s="129"/>
      <c r="AD68" s="129"/>
      <c r="AE68" s="129"/>
      <c r="AF68" s="129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3">
      <c r="A69" s="11"/>
      <c r="B69" s="11"/>
      <c r="C69" s="11"/>
      <c r="D69" s="11" t="s">
        <v>37</v>
      </c>
      <c r="E69" s="43">
        <v>67</v>
      </c>
      <c r="F69" s="8" t="s">
        <v>2</v>
      </c>
      <c r="G69" s="9" t="s">
        <v>728</v>
      </c>
      <c r="H69" s="240">
        <v>36808</v>
      </c>
      <c r="I69" s="327">
        <v>30</v>
      </c>
      <c r="J69" s="327">
        <f>SUM(K69,L69)</f>
        <v>30</v>
      </c>
      <c r="K69" s="318"/>
      <c r="L69" s="320">
        <f t="shared" si="30"/>
        <v>30</v>
      </c>
      <c r="M69" s="277">
        <v>30</v>
      </c>
      <c r="N69" s="331">
        <f t="shared" si="31"/>
        <v>0</v>
      </c>
      <c r="O69" s="140">
        <f>IFERROR(LARGE($T69:Z69, 1),0)</f>
        <v>0</v>
      </c>
      <c r="P69" s="141">
        <f t="shared" si="32"/>
        <v>0</v>
      </c>
      <c r="Q69" s="142">
        <f>IFERROR(LARGE(AA69:AF69,1),0)</f>
        <v>0</v>
      </c>
      <c r="R69" s="142">
        <f t="shared" ref="R69:R92" si="33">IFERROR(LARGE(AA69:AF69,2),0)</f>
        <v>0</v>
      </c>
      <c r="S69" s="144">
        <f t="shared" ref="S69:S92" si="34">IFERROR(LARGE(AA69:AF69,3),0)</f>
        <v>0</v>
      </c>
      <c r="T69" s="157"/>
      <c r="U69" s="154"/>
      <c r="V69" s="203"/>
      <c r="W69" s="203"/>
      <c r="X69" s="273"/>
      <c r="Y69" s="154"/>
      <c r="Z69" s="352"/>
      <c r="AA69" s="108">
        <f t="shared" ref="AA69:AA92" si="35">IFERROR(LARGE($T69:$Z69,3), 0)</f>
        <v>0</v>
      </c>
      <c r="AB69" s="108">
        <f t="shared" ref="AB69:AB92" si="36">IFERROR(LARGE($T69:$Z69,4),)</f>
        <v>0</v>
      </c>
      <c r="AC69" s="108">
        <f t="shared" ref="AC69:AC92" si="37">IFERROR(LARGE($T69:$Z69,5),0)</f>
        <v>0</v>
      </c>
      <c r="AD69" s="108">
        <f>IFERROR(LARGE($AG69:AT69,1),0)</f>
        <v>0</v>
      </c>
      <c r="AE69" s="108">
        <f>IFERROR(LARGE($AG69:BF69,2),0)</f>
        <v>0</v>
      </c>
      <c r="AF69" s="108">
        <f>IFERROR(LARGE($AG69:BF69,3),0)</f>
        <v>0</v>
      </c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1:44" x14ac:dyDescent="0.3">
      <c r="A70" s="243" t="s">
        <v>2174</v>
      </c>
      <c r="B70" s="339" t="s">
        <v>2175</v>
      </c>
      <c r="C70" s="243" t="s">
        <v>2176</v>
      </c>
      <c r="D70" s="243" t="s">
        <v>43</v>
      </c>
      <c r="E70" s="43">
        <v>68</v>
      </c>
      <c r="F70" s="8" t="s">
        <v>973</v>
      </c>
      <c r="G70" s="9" t="s">
        <v>2177</v>
      </c>
      <c r="H70" s="336">
        <v>37243</v>
      </c>
      <c r="I70" s="327">
        <v>23</v>
      </c>
      <c r="J70" s="327">
        <v>23</v>
      </c>
      <c r="K70" s="302">
        <f>0.5*(L70)</f>
        <v>22.5</v>
      </c>
      <c r="L70" s="303">
        <f t="shared" si="30"/>
        <v>45</v>
      </c>
      <c r="M70" s="10"/>
      <c r="N70" s="331">
        <f t="shared" si="31"/>
        <v>45</v>
      </c>
      <c r="O70" s="140">
        <f>IFERROR(LARGE(S70:Z70, 1),0)</f>
        <v>45</v>
      </c>
      <c r="P70" s="141">
        <f t="shared" si="32"/>
        <v>0</v>
      </c>
      <c r="Q70" s="142">
        <f>IFERROR(LARGE(AA70:AT70,1),0)</f>
        <v>0</v>
      </c>
      <c r="R70" s="142">
        <f t="shared" si="33"/>
        <v>0</v>
      </c>
      <c r="S70" s="144">
        <f t="shared" si="34"/>
        <v>0</v>
      </c>
      <c r="T70" s="337"/>
      <c r="U70" s="111"/>
      <c r="V70" s="332">
        <v>45</v>
      </c>
      <c r="W70" s="332"/>
      <c r="X70" s="111"/>
      <c r="Y70" s="111"/>
      <c r="Z70" s="338"/>
      <c r="AA70" s="108">
        <f t="shared" si="35"/>
        <v>0</v>
      </c>
      <c r="AB70" s="108">
        <f t="shared" si="36"/>
        <v>0</v>
      </c>
      <c r="AC70" s="108">
        <f t="shared" si="37"/>
        <v>0</v>
      </c>
      <c r="AD70" s="108">
        <f>IFERROR(LARGE($AG70:AR70,1),0)</f>
        <v>0</v>
      </c>
      <c r="AE70" s="108">
        <f>IFERROR(LARGE($AG70:AR70,2),0)</f>
        <v>0</v>
      </c>
      <c r="AF70" s="108">
        <f>IFERROR(LARGE($AG70:AR70,3),0)</f>
        <v>0</v>
      </c>
      <c r="AG70" s="11"/>
      <c r="AH70" s="11"/>
      <c r="AI70" s="10"/>
      <c r="AJ70" s="10"/>
      <c r="AK70" s="10"/>
      <c r="AL70" s="10"/>
      <c r="AM70" s="10"/>
      <c r="AN70" s="10"/>
      <c r="AO70" s="10"/>
      <c r="AP70" s="10"/>
      <c r="AQ70" s="10"/>
      <c r="AR70" s="10"/>
    </row>
    <row r="71" spans="1:44" x14ac:dyDescent="0.3">
      <c r="A71" s="243" t="s">
        <v>2170</v>
      </c>
      <c r="B71" s="339" t="s">
        <v>363</v>
      </c>
      <c r="C71" s="243" t="s">
        <v>156</v>
      </c>
      <c r="D71" s="243" t="s">
        <v>1077</v>
      </c>
      <c r="E71" s="43">
        <v>69</v>
      </c>
      <c r="F71" s="8" t="s">
        <v>8</v>
      </c>
      <c r="G71" s="9" t="s">
        <v>2171</v>
      </c>
      <c r="H71" s="336">
        <v>37213</v>
      </c>
      <c r="I71" s="327">
        <v>23</v>
      </c>
      <c r="J71" s="327">
        <v>23</v>
      </c>
      <c r="K71" s="302">
        <f>0.5*(L71)</f>
        <v>22.5</v>
      </c>
      <c r="L71" s="303">
        <f t="shared" si="30"/>
        <v>45</v>
      </c>
      <c r="M71" s="10"/>
      <c r="N71" s="331">
        <f t="shared" si="31"/>
        <v>45</v>
      </c>
      <c r="O71" s="140">
        <f>IFERROR(LARGE(S71:Z71, 1),0)</f>
        <v>45</v>
      </c>
      <c r="P71" s="141">
        <f t="shared" si="32"/>
        <v>0</v>
      </c>
      <c r="Q71" s="142">
        <f>IFERROR(LARGE(AA71:AT71,1),0)</f>
        <v>0</v>
      </c>
      <c r="R71" s="142">
        <f t="shared" si="33"/>
        <v>0</v>
      </c>
      <c r="S71" s="144">
        <f t="shared" si="34"/>
        <v>0</v>
      </c>
      <c r="T71" s="306">
        <v>0</v>
      </c>
      <c r="U71" s="111"/>
      <c r="V71" s="332">
        <v>45</v>
      </c>
      <c r="W71" s="332"/>
      <c r="X71" s="111"/>
      <c r="Y71" s="111"/>
      <c r="Z71" s="338"/>
      <c r="AA71" s="108">
        <f t="shared" si="35"/>
        <v>0</v>
      </c>
      <c r="AB71" s="108">
        <f t="shared" si="36"/>
        <v>0</v>
      </c>
      <c r="AC71" s="108">
        <f t="shared" si="37"/>
        <v>0</v>
      </c>
      <c r="AD71" s="108">
        <f>IFERROR(LARGE($AG71:AR71,1),0)</f>
        <v>0</v>
      </c>
      <c r="AE71" s="108">
        <f>IFERROR(LARGE($AG71:AR71,2),0)</f>
        <v>0</v>
      </c>
      <c r="AF71" s="108">
        <f>IFERROR(LARGE($AG71:AR71,3),0)</f>
        <v>0</v>
      </c>
      <c r="AG71" s="11"/>
      <c r="AH71" s="11"/>
      <c r="AI71" s="10"/>
      <c r="AJ71" s="10"/>
      <c r="AK71" s="10"/>
      <c r="AL71" s="10"/>
      <c r="AM71" s="10"/>
      <c r="AN71" s="10"/>
      <c r="AO71" s="10"/>
      <c r="AP71" s="10"/>
      <c r="AQ71" s="10"/>
      <c r="AR71" s="10"/>
    </row>
    <row r="72" spans="1:44" x14ac:dyDescent="0.3">
      <c r="A72" s="11"/>
      <c r="B72" s="11"/>
      <c r="C72" s="11"/>
      <c r="D72" s="11" t="s">
        <v>36</v>
      </c>
      <c r="E72" s="43">
        <v>70</v>
      </c>
      <c r="F72" s="8" t="s">
        <v>503</v>
      </c>
      <c r="G72" s="9" t="s">
        <v>2077</v>
      </c>
      <c r="H72" s="240">
        <v>36973</v>
      </c>
      <c r="I72" s="327">
        <v>20</v>
      </c>
      <c r="J72" s="327">
        <v>20</v>
      </c>
      <c r="K72" s="302">
        <f>0.5*(L72)</f>
        <v>20</v>
      </c>
      <c r="L72" s="303">
        <f t="shared" si="30"/>
        <v>40</v>
      </c>
      <c r="M72" s="10">
        <v>40</v>
      </c>
      <c r="N72" s="331">
        <f t="shared" si="31"/>
        <v>0</v>
      </c>
      <c r="O72" s="140">
        <f>IFERROR(LARGE($T72:Z72, 1),0)</f>
        <v>0</v>
      </c>
      <c r="P72" s="141">
        <f t="shared" si="32"/>
        <v>0</v>
      </c>
      <c r="Q72" s="142">
        <f>IFERROR(LARGE(AA72:AF72,1),0)</f>
        <v>0</v>
      </c>
      <c r="R72" s="142">
        <f t="shared" si="33"/>
        <v>0</v>
      </c>
      <c r="S72" s="144">
        <f t="shared" si="34"/>
        <v>0</v>
      </c>
      <c r="T72" s="337"/>
      <c r="U72" s="111"/>
      <c r="V72" s="332"/>
      <c r="W72" s="332"/>
      <c r="X72" s="333"/>
      <c r="Y72" s="111"/>
      <c r="Z72" s="338"/>
      <c r="AA72" s="108">
        <f t="shared" si="35"/>
        <v>0</v>
      </c>
      <c r="AB72" s="108">
        <f t="shared" si="36"/>
        <v>0</v>
      </c>
      <c r="AC72" s="108">
        <f t="shared" si="37"/>
        <v>0</v>
      </c>
      <c r="AD72" s="108">
        <f>IFERROR(LARGE($AG72:AR72,1),0)</f>
        <v>0</v>
      </c>
      <c r="AE72" s="108">
        <f>IFERROR(LARGE($AG72:AR72,2),0)</f>
        <v>0</v>
      </c>
      <c r="AF72" s="108">
        <f>IFERROR(LARGE($AG72:AR72,3),0)</f>
        <v>0</v>
      </c>
      <c r="AG72" s="11"/>
      <c r="AH72" s="11"/>
      <c r="AI72" s="10"/>
      <c r="AJ72" s="10"/>
      <c r="AK72" s="10"/>
      <c r="AL72" s="10"/>
      <c r="AM72" s="10"/>
      <c r="AN72" s="10"/>
      <c r="AO72" s="10"/>
      <c r="AP72" s="80"/>
      <c r="AQ72" s="10"/>
      <c r="AR72" s="10"/>
    </row>
    <row r="73" spans="1:44" x14ac:dyDescent="0.3">
      <c r="A73" s="12" t="s">
        <v>1983</v>
      </c>
      <c r="B73" s="12" t="s">
        <v>360</v>
      </c>
      <c r="C73" s="12" t="s">
        <v>66</v>
      </c>
      <c r="D73" s="12" t="s">
        <v>37</v>
      </c>
      <c r="E73" s="43">
        <v>71</v>
      </c>
      <c r="F73" s="8" t="s">
        <v>59</v>
      </c>
      <c r="G73" s="9" t="s">
        <v>700</v>
      </c>
      <c r="H73" s="240">
        <v>36835</v>
      </c>
      <c r="I73" s="327">
        <v>20</v>
      </c>
      <c r="J73" s="327">
        <f>SUM(K73,L73)</f>
        <v>20</v>
      </c>
      <c r="K73" s="318"/>
      <c r="L73" s="320">
        <f t="shared" si="30"/>
        <v>20</v>
      </c>
      <c r="M73" s="277">
        <v>20</v>
      </c>
      <c r="N73" s="331">
        <f t="shared" si="31"/>
        <v>0</v>
      </c>
      <c r="O73" s="140">
        <f>IFERROR(LARGE($T73:Z73, 1),0)</f>
        <v>0</v>
      </c>
      <c r="P73" s="141">
        <f t="shared" si="32"/>
        <v>0</v>
      </c>
      <c r="Q73" s="142">
        <f>IFERROR(LARGE(AA73:AF73,1),0)</f>
        <v>0</v>
      </c>
      <c r="R73" s="142">
        <f t="shared" si="33"/>
        <v>0</v>
      </c>
      <c r="S73" s="144">
        <f t="shared" si="34"/>
        <v>0</v>
      </c>
      <c r="T73" s="324">
        <v>0</v>
      </c>
      <c r="U73" s="154"/>
      <c r="V73" s="203"/>
      <c r="W73" s="203"/>
      <c r="X73" s="273"/>
      <c r="Y73" s="154"/>
      <c r="Z73" s="352"/>
      <c r="AA73" s="108">
        <f t="shared" si="35"/>
        <v>0</v>
      </c>
      <c r="AB73" s="108">
        <f t="shared" si="36"/>
        <v>0</v>
      </c>
      <c r="AC73" s="108">
        <f t="shared" si="37"/>
        <v>0</v>
      </c>
      <c r="AD73" s="108">
        <f>IFERROR(LARGE($AG73:AT73,1),0)</f>
        <v>0</v>
      </c>
      <c r="AE73" s="108">
        <f>IFERROR(LARGE($AG73:AT73,2),0)</f>
        <v>0</v>
      </c>
      <c r="AF73" s="108">
        <f>IFERROR(LARGE($AG73:BF73,3),0)</f>
        <v>0</v>
      </c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1:44" x14ac:dyDescent="0.3">
      <c r="A74" s="11"/>
      <c r="B74" s="11"/>
      <c r="C74" s="11"/>
      <c r="D74" s="11" t="s">
        <v>37</v>
      </c>
      <c r="E74" s="43">
        <v>72</v>
      </c>
      <c r="F74" s="8" t="s">
        <v>6</v>
      </c>
      <c r="G74" s="9" t="s">
        <v>1999</v>
      </c>
      <c r="H74" s="240">
        <v>36502</v>
      </c>
      <c r="I74" s="327">
        <v>20</v>
      </c>
      <c r="J74" s="327">
        <f>SUM(K74,L74)</f>
        <v>20</v>
      </c>
      <c r="K74" s="314"/>
      <c r="L74" s="320">
        <f t="shared" si="30"/>
        <v>20</v>
      </c>
      <c r="M74" s="277">
        <v>20</v>
      </c>
      <c r="N74" s="331">
        <f t="shared" si="31"/>
        <v>0</v>
      </c>
      <c r="O74" s="140">
        <f>IFERROR(LARGE($T74:Z74, 1),0)</f>
        <v>0</v>
      </c>
      <c r="P74" s="141">
        <f t="shared" si="32"/>
        <v>0</v>
      </c>
      <c r="Q74" s="142">
        <f>IFERROR(LARGE(AA74:AF74,1),0)</f>
        <v>0</v>
      </c>
      <c r="R74" s="142">
        <f t="shared" si="33"/>
        <v>0</v>
      </c>
      <c r="S74" s="144">
        <f t="shared" si="34"/>
        <v>0</v>
      </c>
      <c r="T74" s="157"/>
      <c r="U74" s="154"/>
      <c r="V74" s="203"/>
      <c r="W74" s="203"/>
      <c r="X74" s="273"/>
      <c r="Y74" s="154"/>
      <c r="Z74" s="352"/>
      <c r="AA74" s="108">
        <f t="shared" si="35"/>
        <v>0</v>
      </c>
      <c r="AB74" s="108">
        <f t="shared" si="36"/>
        <v>0</v>
      </c>
      <c r="AC74" s="108">
        <f t="shared" si="37"/>
        <v>0</v>
      </c>
      <c r="AD74" s="108">
        <f>IFERROR(LARGE($AG74:AT74,1),0)</f>
        <v>0</v>
      </c>
      <c r="AE74" s="108">
        <f>IFERROR(LARGE($AG74:BF74,2),0)</f>
        <v>0</v>
      </c>
      <c r="AF74" s="108">
        <f>IFERROR(LARGE($AG74:BF74,3),0)</f>
        <v>0</v>
      </c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</row>
    <row r="75" spans="1:44" x14ac:dyDescent="0.3">
      <c r="A75" s="11"/>
      <c r="B75" s="11"/>
      <c r="C75" s="11"/>
      <c r="D75" s="11" t="s">
        <v>1077</v>
      </c>
      <c r="E75" s="43">
        <v>73</v>
      </c>
      <c r="F75" s="8" t="s">
        <v>99</v>
      </c>
      <c r="G75" s="9" t="s">
        <v>2000</v>
      </c>
      <c r="H75" s="240">
        <v>36306</v>
      </c>
      <c r="I75" s="327">
        <v>20</v>
      </c>
      <c r="J75" s="327">
        <f>SUM(K75,L75)</f>
        <v>20</v>
      </c>
      <c r="K75" s="314"/>
      <c r="L75" s="320">
        <f t="shared" si="30"/>
        <v>20</v>
      </c>
      <c r="M75" s="277">
        <v>20</v>
      </c>
      <c r="N75" s="331">
        <f t="shared" si="31"/>
        <v>0</v>
      </c>
      <c r="O75" s="140">
        <f>IFERROR(LARGE($T75:Z75, 1),0)</f>
        <v>0</v>
      </c>
      <c r="P75" s="141">
        <f t="shared" si="32"/>
        <v>0</v>
      </c>
      <c r="Q75" s="142">
        <f>IFERROR(LARGE(AA75:AF75,1),0)</f>
        <v>0</v>
      </c>
      <c r="R75" s="142">
        <f t="shared" si="33"/>
        <v>0</v>
      </c>
      <c r="S75" s="144">
        <f t="shared" si="34"/>
        <v>0</v>
      </c>
      <c r="T75" s="157"/>
      <c r="U75" s="154"/>
      <c r="V75" s="203"/>
      <c r="W75" s="203"/>
      <c r="X75" s="273"/>
      <c r="Y75" s="154"/>
      <c r="Z75" s="352"/>
      <c r="AA75" s="108">
        <f t="shared" si="35"/>
        <v>0</v>
      </c>
      <c r="AB75" s="108">
        <f t="shared" si="36"/>
        <v>0</v>
      </c>
      <c r="AC75" s="108">
        <f t="shared" si="37"/>
        <v>0</v>
      </c>
      <c r="AD75" s="108">
        <f>IFERROR(LARGE($AG75:AT75,1),0)</f>
        <v>0</v>
      </c>
      <c r="AE75" s="108">
        <f>IFERROR(LARGE($AG75:BF75,2),0)</f>
        <v>0</v>
      </c>
      <c r="AF75" s="108">
        <f>IFERROR(LARGE($AG75:BF75,3),0)</f>
        <v>0</v>
      </c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1:44" x14ac:dyDescent="0.3">
      <c r="A76" s="243" t="s">
        <v>2140</v>
      </c>
      <c r="B76" s="339" t="s">
        <v>2141</v>
      </c>
      <c r="C76" s="243" t="s">
        <v>200</v>
      </c>
      <c r="D76" s="243" t="s">
        <v>39</v>
      </c>
      <c r="E76" s="43">
        <v>74</v>
      </c>
      <c r="F76" s="8" t="s">
        <v>63</v>
      </c>
      <c r="G76" s="9" t="s">
        <v>1272</v>
      </c>
      <c r="H76" s="336">
        <v>37051</v>
      </c>
      <c r="I76" s="327">
        <v>15</v>
      </c>
      <c r="J76" s="327">
        <v>15</v>
      </c>
      <c r="K76" s="302">
        <f>0.5*(L76)</f>
        <v>15</v>
      </c>
      <c r="L76" s="303">
        <f t="shared" si="30"/>
        <v>30</v>
      </c>
      <c r="M76" s="10"/>
      <c r="N76" s="331">
        <f t="shared" si="31"/>
        <v>30</v>
      </c>
      <c r="O76" s="140">
        <f>IFERROR(LARGE(S76:Z76, 1),0)</f>
        <v>30</v>
      </c>
      <c r="P76" s="141">
        <f t="shared" si="32"/>
        <v>0</v>
      </c>
      <c r="Q76" s="142">
        <f>IFERROR(LARGE(AA76:AT76,1),0)</f>
        <v>0</v>
      </c>
      <c r="R76" s="142">
        <f t="shared" si="33"/>
        <v>0</v>
      </c>
      <c r="S76" s="144">
        <f t="shared" si="34"/>
        <v>0</v>
      </c>
      <c r="T76" s="337"/>
      <c r="U76" s="111"/>
      <c r="V76" s="332">
        <v>30</v>
      </c>
      <c r="W76" s="332"/>
      <c r="X76" s="111"/>
      <c r="Y76" s="111"/>
      <c r="Z76" s="338"/>
      <c r="AA76" s="108">
        <f t="shared" si="35"/>
        <v>0</v>
      </c>
      <c r="AB76" s="108">
        <f t="shared" si="36"/>
        <v>0</v>
      </c>
      <c r="AC76" s="108">
        <f t="shared" si="37"/>
        <v>0</v>
      </c>
      <c r="AD76" s="108">
        <f>IFERROR(LARGE($AG76:AR76,1),0)</f>
        <v>0</v>
      </c>
      <c r="AE76" s="108">
        <f>IFERROR(LARGE($AG76:AR76,2),0)</f>
        <v>0</v>
      </c>
      <c r="AF76" s="108">
        <f>IFERROR(LARGE($AG76:AR76,3),0)</f>
        <v>0</v>
      </c>
      <c r="AG76" s="11"/>
      <c r="AH76" s="11"/>
      <c r="AI76" s="10"/>
      <c r="AJ76" s="10"/>
      <c r="AK76" s="10"/>
      <c r="AL76" s="10"/>
      <c r="AM76" s="10"/>
      <c r="AN76" s="10"/>
      <c r="AO76" s="10"/>
      <c r="AP76" s="10"/>
      <c r="AQ76" s="10"/>
      <c r="AR76" s="10"/>
    </row>
    <row r="77" spans="1:44" x14ac:dyDescent="0.3">
      <c r="A77" s="243" t="s">
        <v>2131</v>
      </c>
      <c r="B77" s="339" t="s">
        <v>2132</v>
      </c>
      <c r="C77" s="243" t="s">
        <v>2133</v>
      </c>
      <c r="D77" s="243" t="s">
        <v>48</v>
      </c>
      <c r="E77" s="43">
        <v>75</v>
      </c>
      <c r="F77" s="8" t="s">
        <v>2134</v>
      </c>
      <c r="G77" s="9" t="s">
        <v>2135</v>
      </c>
      <c r="H77" s="336">
        <v>37032</v>
      </c>
      <c r="I77" s="327">
        <v>15</v>
      </c>
      <c r="J77" s="327">
        <v>15</v>
      </c>
      <c r="K77" s="302">
        <f>0.5*(L77)</f>
        <v>15</v>
      </c>
      <c r="L77" s="303">
        <f t="shared" si="30"/>
        <v>30</v>
      </c>
      <c r="M77" s="10"/>
      <c r="N77" s="331">
        <f t="shared" si="31"/>
        <v>30</v>
      </c>
      <c r="O77" s="140">
        <f>IFERROR(LARGE(S77:Z77, 1),0)</f>
        <v>30</v>
      </c>
      <c r="P77" s="141">
        <f t="shared" si="32"/>
        <v>0</v>
      </c>
      <c r="Q77" s="142">
        <f>IFERROR(LARGE(AA77:AT77,1),0)</f>
        <v>0</v>
      </c>
      <c r="R77" s="142">
        <f t="shared" si="33"/>
        <v>0</v>
      </c>
      <c r="S77" s="144">
        <f t="shared" si="34"/>
        <v>0</v>
      </c>
      <c r="T77" s="337"/>
      <c r="U77" s="111"/>
      <c r="V77" s="332">
        <v>30</v>
      </c>
      <c r="W77" s="332"/>
      <c r="X77" s="111"/>
      <c r="Y77" s="111"/>
      <c r="Z77" s="338"/>
      <c r="AA77" s="108">
        <f t="shared" si="35"/>
        <v>0</v>
      </c>
      <c r="AB77" s="108">
        <f t="shared" si="36"/>
        <v>0</v>
      </c>
      <c r="AC77" s="108">
        <f t="shared" si="37"/>
        <v>0</v>
      </c>
      <c r="AD77" s="108">
        <f>IFERROR(LARGE($AG77:AR77,1),0)</f>
        <v>0</v>
      </c>
      <c r="AE77" s="108">
        <f>IFERROR(LARGE($AG77:AR77,2),0)</f>
        <v>0</v>
      </c>
      <c r="AF77" s="108">
        <f>IFERROR(LARGE($AG77:AR77,3),0)</f>
        <v>0</v>
      </c>
      <c r="AG77" s="11"/>
      <c r="AH77" s="11"/>
      <c r="AI77" s="10"/>
      <c r="AJ77" s="10"/>
      <c r="AK77" s="10"/>
      <c r="AL77" s="10"/>
      <c r="AM77" s="10"/>
      <c r="AN77" s="10"/>
      <c r="AO77" s="10"/>
      <c r="AP77" s="10"/>
      <c r="AQ77" s="10"/>
      <c r="AR77" s="10"/>
    </row>
    <row r="78" spans="1:44" x14ac:dyDescent="0.3">
      <c r="A78" s="243" t="s">
        <v>2130</v>
      </c>
      <c r="B78" s="339" t="s">
        <v>304</v>
      </c>
      <c r="C78" s="243" t="s">
        <v>128</v>
      </c>
      <c r="D78" s="243" t="s">
        <v>45</v>
      </c>
      <c r="E78" s="43">
        <v>76</v>
      </c>
      <c r="F78" s="8" t="s">
        <v>981</v>
      </c>
      <c r="G78" s="9" t="s">
        <v>751</v>
      </c>
      <c r="H78" s="336">
        <v>37029</v>
      </c>
      <c r="I78" s="327">
        <v>15</v>
      </c>
      <c r="J78" s="327">
        <v>15</v>
      </c>
      <c r="K78" s="302">
        <f>0.5*(L78)</f>
        <v>15</v>
      </c>
      <c r="L78" s="303">
        <f t="shared" si="30"/>
        <v>30</v>
      </c>
      <c r="M78" s="10"/>
      <c r="N78" s="331">
        <f t="shared" si="31"/>
        <v>30</v>
      </c>
      <c r="O78" s="140">
        <f>IFERROR(LARGE(S78:Z78, 1),0)</f>
        <v>30</v>
      </c>
      <c r="P78" s="141">
        <f t="shared" si="32"/>
        <v>0</v>
      </c>
      <c r="Q78" s="142">
        <f>IFERROR(LARGE(AA78:AT78,1),0)</f>
        <v>0</v>
      </c>
      <c r="R78" s="142">
        <f t="shared" si="33"/>
        <v>0</v>
      </c>
      <c r="S78" s="144">
        <f t="shared" si="34"/>
        <v>0</v>
      </c>
      <c r="T78" s="337"/>
      <c r="U78" s="111"/>
      <c r="V78" s="332">
        <v>30</v>
      </c>
      <c r="W78" s="332"/>
      <c r="X78" s="111"/>
      <c r="Y78" s="111"/>
      <c r="Z78" s="338"/>
      <c r="AA78" s="108">
        <f t="shared" si="35"/>
        <v>0</v>
      </c>
      <c r="AB78" s="108">
        <f t="shared" si="36"/>
        <v>0</v>
      </c>
      <c r="AC78" s="108">
        <f t="shared" si="37"/>
        <v>0</v>
      </c>
      <c r="AD78" s="108">
        <f>IFERROR(LARGE($AG78:AR78,1),0)</f>
        <v>0</v>
      </c>
      <c r="AE78" s="108">
        <f>IFERROR(LARGE($AG78:AR78,2),0)</f>
        <v>0</v>
      </c>
      <c r="AF78" s="108">
        <f>IFERROR(LARGE($AG78:AR78,3),0)</f>
        <v>0</v>
      </c>
      <c r="AG78" s="11"/>
      <c r="AH78" s="11"/>
      <c r="AI78" s="10"/>
      <c r="AJ78" s="10"/>
      <c r="AK78" s="10"/>
      <c r="AL78" s="10"/>
      <c r="AM78" s="10"/>
      <c r="AN78" s="10"/>
      <c r="AO78" s="10"/>
      <c r="AP78" s="10"/>
      <c r="AQ78" s="10"/>
      <c r="AR78" s="10"/>
    </row>
    <row r="79" spans="1:44" x14ac:dyDescent="0.3">
      <c r="A79" s="11"/>
      <c r="B79" s="11"/>
      <c r="C79" s="11"/>
      <c r="D79" s="11" t="s">
        <v>1170</v>
      </c>
      <c r="E79" s="43">
        <v>77</v>
      </c>
      <c r="F79" s="8" t="s">
        <v>2178</v>
      </c>
      <c r="G79" s="9" t="s">
        <v>2179</v>
      </c>
      <c r="H79" s="336">
        <v>37243</v>
      </c>
      <c r="I79" s="327">
        <v>10</v>
      </c>
      <c r="J79" s="327">
        <v>10</v>
      </c>
      <c r="K79" s="302">
        <f>0.5*(L79)</f>
        <v>10</v>
      </c>
      <c r="L79" s="303">
        <f t="shared" si="30"/>
        <v>20</v>
      </c>
      <c r="M79" s="10">
        <v>20</v>
      </c>
      <c r="N79" s="331">
        <f t="shared" si="31"/>
        <v>0</v>
      </c>
      <c r="O79" s="140">
        <f>IFERROR(LARGE(S79:Z79, 1),0)</f>
        <v>0</v>
      </c>
      <c r="P79" s="141">
        <f t="shared" si="32"/>
        <v>0</v>
      </c>
      <c r="Q79" s="142">
        <f>IFERROR(LARGE(AA79:AT79,1),0)</f>
        <v>0</v>
      </c>
      <c r="R79" s="142">
        <f t="shared" si="33"/>
        <v>0</v>
      </c>
      <c r="S79" s="144">
        <f t="shared" si="34"/>
        <v>0</v>
      </c>
      <c r="T79" s="337"/>
      <c r="U79" s="111"/>
      <c r="V79" s="332"/>
      <c r="W79" s="332"/>
      <c r="X79" s="111"/>
      <c r="Y79" s="111"/>
      <c r="Z79" s="338"/>
      <c r="AA79" s="108">
        <f t="shared" si="35"/>
        <v>0</v>
      </c>
      <c r="AB79" s="108">
        <f t="shared" si="36"/>
        <v>0</v>
      </c>
      <c r="AC79" s="108">
        <f t="shared" si="37"/>
        <v>0</v>
      </c>
      <c r="AD79" s="108">
        <f>IFERROR(LARGE($AG79:AR79,1),0)</f>
        <v>0</v>
      </c>
      <c r="AE79" s="108">
        <f>IFERROR(LARGE($AG79:AR79,2),0)</f>
        <v>0</v>
      </c>
      <c r="AF79" s="108">
        <f>IFERROR(LARGE($AG79:AR79,3),0)</f>
        <v>0</v>
      </c>
      <c r="AG79" s="11"/>
      <c r="AH79" s="11"/>
      <c r="AI79" s="10"/>
      <c r="AJ79" s="10"/>
      <c r="AK79" s="10"/>
      <c r="AL79" s="10"/>
      <c r="AM79" s="10"/>
      <c r="AN79" s="10"/>
      <c r="AO79" s="10"/>
      <c r="AP79" s="10"/>
      <c r="AQ79" s="10"/>
      <c r="AR79" s="10"/>
    </row>
    <row r="80" spans="1:44" x14ac:dyDescent="0.3">
      <c r="A80" s="11"/>
      <c r="B80" s="11"/>
      <c r="C80" s="11"/>
      <c r="D80" s="11" t="s">
        <v>37</v>
      </c>
      <c r="E80" s="43">
        <v>78</v>
      </c>
      <c r="F80" s="8" t="s">
        <v>107</v>
      </c>
      <c r="G80" s="9" t="s">
        <v>2149</v>
      </c>
      <c r="H80" s="336">
        <v>37092</v>
      </c>
      <c r="I80" s="327">
        <v>10</v>
      </c>
      <c r="J80" s="327">
        <v>10</v>
      </c>
      <c r="K80" s="302">
        <f>0.5*(L80)</f>
        <v>10</v>
      </c>
      <c r="L80" s="303">
        <f t="shared" si="30"/>
        <v>20</v>
      </c>
      <c r="M80" s="10">
        <v>20</v>
      </c>
      <c r="N80" s="331">
        <f t="shared" si="31"/>
        <v>0</v>
      </c>
      <c r="O80" s="140">
        <f>IFERROR(LARGE(S80:Z80, 1),0)</f>
        <v>0</v>
      </c>
      <c r="P80" s="141">
        <f t="shared" si="32"/>
        <v>0</v>
      </c>
      <c r="Q80" s="142">
        <f>IFERROR(LARGE(AA80:AT80,1),0)</f>
        <v>0</v>
      </c>
      <c r="R80" s="142">
        <f t="shared" si="33"/>
        <v>0</v>
      </c>
      <c r="S80" s="144">
        <f t="shared" si="34"/>
        <v>0</v>
      </c>
      <c r="T80" s="337"/>
      <c r="U80" s="111"/>
      <c r="V80" s="332"/>
      <c r="W80" s="332"/>
      <c r="X80" s="111"/>
      <c r="Y80" s="111"/>
      <c r="Z80" s="338"/>
      <c r="AA80" s="108">
        <f t="shared" si="35"/>
        <v>0</v>
      </c>
      <c r="AB80" s="108">
        <f t="shared" si="36"/>
        <v>0</v>
      </c>
      <c r="AC80" s="108">
        <f t="shared" si="37"/>
        <v>0</v>
      </c>
      <c r="AD80" s="108">
        <f>IFERROR(LARGE($AG80:AR80,1),0)</f>
        <v>0</v>
      </c>
      <c r="AE80" s="108">
        <f>IFERROR(LARGE($AG80:AR80,2),0)</f>
        <v>0</v>
      </c>
      <c r="AF80" s="108">
        <f>IFERROR(LARGE($AG80:AR80,3),0)</f>
        <v>0</v>
      </c>
      <c r="AG80" s="11"/>
      <c r="AH80" s="11"/>
      <c r="AI80" s="10"/>
      <c r="AJ80" s="10"/>
      <c r="AK80" s="10"/>
      <c r="AL80" s="10"/>
      <c r="AM80" s="10"/>
      <c r="AN80" s="10"/>
      <c r="AO80" s="10"/>
      <c r="AP80" s="10"/>
      <c r="AQ80" s="10"/>
      <c r="AR80" s="10"/>
    </row>
    <row r="81" spans="1:44" x14ac:dyDescent="0.3">
      <c r="A81" s="11"/>
      <c r="B81" s="11"/>
      <c r="C81" s="11"/>
      <c r="D81" s="11" t="s">
        <v>36</v>
      </c>
      <c r="E81" s="43">
        <v>79</v>
      </c>
      <c r="F81" s="8" t="s">
        <v>1</v>
      </c>
      <c r="G81" s="9" t="s">
        <v>976</v>
      </c>
      <c r="H81" s="240">
        <v>36829</v>
      </c>
      <c r="I81" s="327">
        <v>10</v>
      </c>
      <c r="J81" s="327">
        <f t="shared" ref="J81:J86" si="38">SUM(K81,L81)</f>
        <v>10</v>
      </c>
      <c r="K81" s="318"/>
      <c r="L81" s="320">
        <f t="shared" si="30"/>
        <v>10</v>
      </c>
      <c r="M81" s="277">
        <v>10</v>
      </c>
      <c r="N81" s="331">
        <f t="shared" si="31"/>
        <v>0</v>
      </c>
      <c r="O81" s="140">
        <f>IFERROR(LARGE($T81:Z81, 1),0)</f>
        <v>0</v>
      </c>
      <c r="P81" s="141">
        <f t="shared" si="32"/>
        <v>0</v>
      </c>
      <c r="Q81" s="142">
        <f t="shared" ref="Q81:Q86" si="39">IFERROR(LARGE(AA81:AF81,1),0)</f>
        <v>0</v>
      </c>
      <c r="R81" s="142">
        <f t="shared" si="33"/>
        <v>0</v>
      </c>
      <c r="S81" s="144">
        <f t="shared" si="34"/>
        <v>0</v>
      </c>
      <c r="T81" s="157"/>
      <c r="U81" s="154"/>
      <c r="V81" s="203"/>
      <c r="W81" s="203"/>
      <c r="X81" s="273"/>
      <c r="Y81" s="154"/>
      <c r="Z81" s="352"/>
      <c r="AA81" s="108">
        <f t="shared" si="35"/>
        <v>0</v>
      </c>
      <c r="AB81" s="108">
        <f t="shared" si="36"/>
        <v>0</v>
      </c>
      <c r="AC81" s="108">
        <f t="shared" si="37"/>
        <v>0</v>
      </c>
      <c r="AD81" s="108">
        <f>IFERROR(LARGE($AG81:AT81,1),0)</f>
        <v>0</v>
      </c>
      <c r="AE81" s="108">
        <f>IFERROR(LARGE($AG81:BF81,2),0)</f>
        <v>0</v>
      </c>
      <c r="AF81" s="108">
        <f>IFERROR(LARGE($AG81:BF81,3),0)</f>
        <v>0</v>
      </c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</row>
    <row r="82" spans="1:44" x14ac:dyDescent="0.3">
      <c r="A82" s="11"/>
      <c r="B82" s="11"/>
      <c r="C82" s="11"/>
      <c r="D82" s="11" t="s">
        <v>89</v>
      </c>
      <c r="E82" s="43">
        <v>80</v>
      </c>
      <c r="F82" s="8" t="s">
        <v>59</v>
      </c>
      <c r="G82" s="9" t="s">
        <v>1229</v>
      </c>
      <c r="H82" s="240">
        <v>36737</v>
      </c>
      <c r="I82" s="327">
        <v>10</v>
      </c>
      <c r="J82" s="327">
        <f t="shared" si="38"/>
        <v>10</v>
      </c>
      <c r="K82" s="314"/>
      <c r="L82" s="320">
        <f t="shared" si="30"/>
        <v>10</v>
      </c>
      <c r="M82" s="277">
        <v>10</v>
      </c>
      <c r="N82" s="331">
        <f t="shared" si="31"/>
        <v>0</v>
      </c>
      <c r="O82" s="140">
        <f>IFERROR(LARGE($T82:Z82, 1),0)</f>
        <v>0</v>
      </c>
      <c r="P82" s="141">
        <f t="shared" si="32"/>
        <v>0</v>
      </c>
      <c r="Q82" s="142">
        <f t="shared" si="39"/>
        <v>0</v>
      </c>
      <c r="R82" s="142">
        <f t="shared" si="33"/>
        <v>0</v>
      </c>
      <c r="S82" s="144">
        <f t="shared" si="34"/>
        <v>0</v>
      </c>
      <c r="T82" s="157"/>
      <c r="U82" s="154"/>
      <c r="V82" s="203"/>
      <c r="W82" s="203"/>
      <c r="X82" s="273"/>
      <c r="Y82" s="154"/>
      <c r="Z82" s="352"/>
      <c r="AA82" s="108">
        <f t="shared" si="35"/>
        <v>0</v>
      </c>
      <c r="AB82" s="108">
        <f t="shared" si="36"/>
        <v>0</v>
      </c>
      <c r="AC82" s="108">
        <f t="shared" si="37"/>
        <v>0</v>
      </c>
      <c r="AD82" s="108">
        <f>IFERROR(LARGE($AG82:AT82,1),0)</f>
        <v>0</v>
      </c>
      <c r="AE82" s="108">
        <f>IFERROR(LARGE($AG82:BF82,2),0)</f>
        <v>0</v>
      </c>
      <c r="AF82" s="108">
        <f>IFERROR(LARGE($AG82:BF82,3),0)</f>
        <v>0</v>
      </c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</row>
    <row r="83" spans="1:44" x14ac:dyDescent="0.3">
      <c r="A83" s="11"/>
      <c r="B83" s="11"/>
      <c r="C83" s="11"/>
      <c r="D83" s="11" t="s">
        <v>47</v>
      </c>
      <c r="E83" s="43">
        <v>81</v>
      </c>
      <c r="F83" s="8" t="s">
        <v>12</v>
      </c>
      <c r="G83" s="9" t="s">
        <v>2001</v>
      </c>
      <c r="H83" s="240">
        <v>36673</v>
      </c>
      <c r="I83" s="327">
        <v>10</v>
      </c>
      <c r="J83" s="327">
        <f t="shared" si="38"/>
        <v>10</v>
      </c>
      <c r="K83" s="314"/>
      <c r="L83" s="320">
        <f t="shared" si="30"/>
        <v>10</v>
      </c>
      <c r="M83" s="277">
        <v>10</v>
      </c>
      <c r="N83" s="331">
        <f t="shared" si="31"/>
        <v>0</v>
      </c>
      <c r="O83" s="140">
        <f>IFERROR(LARGE($T83:Z83, 1),0)</f>
        <v>0</v>
      </c>
      <c r="P83" s="141">
        <f t="shared" si="32"/>
        <v>0</v>
      </c>
      <c r="Q83" s="142">
        <f t="shared" si="39"/>
        <v>0</v>
      </c>
      <c r="R83" s="142">
        <f t="shared" si="33"/>
        <v>0</v>
      </c>
      <c r="S83" s="144">
        <f t="shared" si="34"/>
        <v>0</v>
      </c>
      <c r="T83" s="157"/>
      <c r="U83" s="154"/>
      <c r="V83" s="203"/>
      <c r="W83" s="203"/>
      <c r="X83" s="273"/>
      <c r="Y83" s="154"/>
      <c r="Z83" s="352"/>
      <c r="AA83" s="108">
        <f t="shared" si="35"/>
        <v>0</v>
      </c>
      <c r="AB83" s="108">
        <f t="shared" si="36"/>
        <v>0</v>
      </c>
      <c r="AC83" s="108">
        <f t="shared" si="37"/>
        <v>0</v>
      </c>
      <c r="AD83" s="108">
        <f>IFERROR(LARGE($AG83:AT83,1),0)</f>
        <v>0</v>
      </c>
      <c r="AE83" s="108">
        <f>IFERROR(LARGE($AG83:BF83,2),0)</f>
        <v>0</v>
      </c>
      <c r="AF83" s="108">
        <f>IFERROR(LARGE($AG83:BF83,3),0)</f>
        <v>0</v>
      </c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</row>
    <row r="84" spans="1:44" x14ac:dyDescent="0.3">
      <c r="A84" s="11"/>
      <c r="B84" s="11"/>
      <c r="C84" s="11"/>
      <c r="D84" s="11" t="s">
        <v>48</v>
      </c>
      <c r="E84" s="43">
        <v>82</v>
      </c>
      <c r="F84" s="8" t="s">
        <v>981</v>
      </c>
      <c r="G84" s="9" t="s">
        <v>1171</v>
      </c>
      <c r="H84" s="240">
        <v>36659</v>
      </c>
      <c r="I84" s="327">
        <v>10</v>
      </c>
      <c r="J84" s="327">
        <f t="shared" si="38"/>
        <v>10</v>
      </c>
      <c r="K84" s="314"/>
      <c r="L84" s="320">
        <f t="shared" si="30"/>
        <v>10</v>
      </c>
      <c r="M84" s="277">
        <v>10</v>
      </c>
      <c r="N84" s="331">
        <f t="shared" si="31"/>
        <v>0</v>
      </c>
      <c r="O84" s="140">
        <f>IFERROR(LARGE($T84:Z84, 1),0)</f>
        <v>0</v>
      </c>
      <c r="P84" s="141">
        <f t="shared" si="32"/>
        <v>0</v>
      </c>
      <c r="Q84" s="142">
        <f t="shared" si="39"/>
        <v>0</v>
      </c>
      <c r="R84" s="142">
        <f t="shared" si="33"/>
        <v>0</v>
      </c>
      <c r="S84" s="144">
        <f t="shared" si="34"/>
        <v>0</v>
      </c>
      <c r="T84" s="157"/>
      <c r="U84" s="154"/>
      <c r="V84" s="203"/>
      <c r="W84" s="203"/>
      <c r="X84" s="273"/>
      <c r="Y84" s="154"/>
      <c r="Z84" s="352"/>
      <c r="AA84" s="108">
        <f t="shared" si="35"/>
        <v>0</v>
      </c>
      <c r="AB84" s="108">
        <f t="shared" si="36"/>
        <v>0</v>
      </c>
      <c r="AC84" s="108">
        <f t="shared" si="37"/>
        <v>0</v>
      </c>
      <c r="AD84" s="108">
        <f>IFERROR(LARGE($AG84:AT84,1),0)</f>
        <v>0</v>
      </c>
      <c r="AE84" s="108">
        <f>IFERROR(LARGE($AG84:BF84,2),0)</f>
        <v>0</v>
      </c>
      <c r="AF84" s="108">
        <f>IFERROR(LARGE($AG84:BF84,3),0)</f>
        <v>0</v>
      </c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</row>
    <row r="85" spans="1:44" x14ac:dyDescent="0.3">
      <c r="A85" s="11"/>
      <c r="B85" s="11"/>
      <c r="C85" s="11"/>
      <c r="D85" s="11" t="s">
        <v>46</v>
      </c>
      <c r="E85" s="43">
        <v>83</v>
      </c>
      <c r="F85" s="8" t="s">
        <v>15</v>
      </c>
      <c r="G85" s="9" t="s">
        <v>2002</v>
      </c>
      <c r="H85" s="240">
        <v>36650</v>
      </c>
      <c r="I85" s="327">
        <v>10</v>
      </c>
      <c r="J85" s="327">
        <f t="shared" si="38"/>
        <v>10</v>
      </c>
      <c r="K85" s="314"/>
      <c r="L85" s="320">
        <f t="shared" si="30"/>
        <v>10</v>
      </c>
      <c r="M85" s="277">
        <v>10</v>
      </c>
      <c r="N85" s="331">
        <f t="shared" si="31"/>
        <v>0</v>
      </c>
      <c r="O85" s="140">
        <f>IFERROR(LARGE($T85:Z85, 1),0)</f>
        <v>0</v>
      </c>
      <c r="P85" s="141">
        <f t="shared" si="32"/>
        <v>0</v>
      </c>
      <c r="Q85" s="142">
        <f t="shared" si="39"/>
        <v>0</v>
      </c>
      <c r="R85" s="142">
        <f t="shared" si="33"/>
        <v>0</v>
      </c>
      <c r="S85" s="144">
        <f t="shared" si="34"/>
        <v>0</v>
      </c>
      <c r="T85" s="157"/>
      <c r="U85" s="154"/>
      <c r="V85" s="203"/>
      <c r="W85" s="203"/>
      <c r="X85" s="273"/>
      <c r="Y85" s="154"/>
      <c r="Z85" s="352"/>
      <c r="AA85" s="108">
        <f t="shared" si="35"/>
        <v>0</v>
      </c>
      <c r="AB85" s="108">
        <f t="shared" si="36"/>
        <v>0</v>
      </c>
      <c r="AC85" s="108">
        <f t="shared" si="37"/>
        <v>0</v>
      </c>
      <c r="AD85" s="108">
        <f>IFERROR(LARGE($AG85:AT85,1),0)</f>
        <v>0</v>
      </c>
      <c r="AE85" s="108">
        <f>IFERROR(LARGE($AG85:BF85,2),0)</f>
        <v>0</v>
      </c>
      <c r="AF85" s="108">
        <f>IFERROR(LARGE($AG85:BF85,3),0)</f>
        <v>0</v>
      </c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</row>
    <row r="86" spans="1:44" x14ac:dyDescent="0.3">
      <c r="A86" s="11"/>
      <c r="B86" s="11"/>
      <c r="C86" s="11"/>
      <c r="D86" s="11" t="s">
        <v>43</v>
      </c>
      <c r="E86" s="43">
        <v>84</v>
      </c>
      <c r="F86" s="8" t="s">
        <v>2004</v>
      </c>
      <c r="G86" s="9" t="s">
        <v>2003</v>
      </c>
      <c r="H86" s="240">
        <v>36571</v>
      </c>
      <c r="I86" s="327">
        <v>10</v>
      </c>
      <c r="J86" s="327">
        <f t="shared" si="38"/>
        <v>10</v>
      </c>
      <c r="K86" s="314"/>
      <c r="L86" s="320">
        <f t="shared" si="30"/>
        <v>10</v>
      </c>
      <c r="M86" s="277">
        <v>10</v>
      </c>
      <c r="N86" s="331">
        <f t="shared" si="31"/>
        <v>0</v>
      </c>
      <c r="O86" s="140">
        <f>IFERROR(LARGE($T86:Z86, 1),0)</f>
        <v>0</v>
      </c>
      <c r="P86" s="141">
        <f t="shared" si="32"/>
        <v>0</v>
      </c>
      <c r="Q86" s="142">
        <f t="shared" si="39"/>
        <v>0</v>
      </c>
      <c r="R86" s="142">
        <f t="shared" si="33"/>
        <v>0</v>
      </c>
      <c r="S86" s="144">
        <f t="shared" si="34"/>
        <v>0</v>
      </c>
      <c r="T86" s="157"/>
      <c r="U86" s="154"/>
      <c r="V86" s="203"/>
      <c r="W86" s="203"/>
      <c r="X86" s="273"/>
      <c r="Y86" s="154"/>
      <c r="Z86" s="352"/>
      <c r="AA86" s="108">
        <f t="shared" si="35"/>
        <v>0</v>
      </c>
      <c r="AB86" s="108">
        <f t="shared" si="36"/>
        <v>0</v>
      </c>
      <c r="AC86" s="108">
        <f t="shared" si="37"/>
        <v>0</v>
      </c>
      <c r="AD86" s="108">
        <f>IFERROR(LARGE($AG86:AT86,1),0)</f>
        <v>0</v>
      </c>
      <c r="AE86" s="108">
        <f>IFERROR(LARGE($AG86:BF86,2),0)</f>
        <v>0</v>
      </c>
      <c r="AF86" s="108">
        <f>IFERROR(LARGE($AG86:BF86,3),0)</f>
        <v>0</v>
      </c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</row>
    <row r="87" spans="1:44" x14ac:dyDescent="0.3">
      <c r="A87" s="243" t="s">
        <v>2150</v>
      </c>
      <c r="B87" s="339" t="s">
        <v>2151</v>
      </c>
      <c r="C87" s="243" t="s">
        <v>68</v>
      </c>
      <c r="D87" s="243" t="s">
        <v>39</v>
      </c>
      <c r="E87" s="43">
        <v>85</v>
      </c>
      <c r="F87" s="8" t="s">
        <v>60</v>
      </c>
      <c r="G87" s="9" t="s">
        <v>1088</v>
      </c>
      <c r="H87" s="336">
        <v>37110</v>
      </c>
      <c r="I87" s="327">
        <v>5</v>
      </c>
      <c r="J87" s="327">
        <v>5</v>
      </c>
      <c r="K87" s="302">
        <f>0.5*(L87)</f>
        <v>5</v>
      </c>
      <c r="L87" s="303">
        <f t="shared" si="30"/>
        <v>10</v>
      </c>
      <c r="M87" s="10"/>
      <c r="N87" s="331">
        <f t="shared" si="31"/>
        <v>10</v>
      </c>
      <c r="O87" s="140">
        <f>IFERROR(LARGE(S87:Z87, 1),0)</f>
        <v>10</v>
      </c>
      <c r="P87" s="141">
        <f t="shared" si="32"/>
        <v>0</v>
      </c>
      <c r="Q87" s="142">
        <f>IFERROR(LARGE(AA87:AT87,1),0)</f>
        <v>0</v>
      </c>
      <c r="R87" s="142">
        <f t="shared" si="33"/>
        <v>0</v>
      </c>
      <c r="S87" s="144">
        <f t="shared" si="34"/>
        <v>0</v>
      </c>
      <c r="T87" s="337"/>
      <c r="U87" s="111">
        <v>10</v>
      </c>
      <c r="V87" s="332"/>
      <c r="W87" s="332"/>
      <c r="X87" s="111"/>
      <c r="Y87" s="111"/>
      <c r="Z87" s="338"/>
      <c r="AA87" s="108">
        <f t="shared" si="35"/>
        <v>0</v>
      </c>
      <c r="AB87" s="108">
        <f t="shared" si="36"/>
        <v>0</v>
      </c>
      <c r="AC87" s="108">
        <f t="shared" si="37"/>
        <v>0</v>
      </c>
      <c r="AD87" s="108">
        <f>IFERROR(LARGE($AG87:AR87,1),0)</f>
        <v>0</v>
      </c>
      <c r="AE87" s="108">
        <f>IFERROR(LARGE($AG87:AR87,2),0)</f>
        <v>0</v>
      </c>
      <c r="AF87" s="108">
        <f>IFERROR(LARGE($AG87:AR87,3),0)</f>
        <v>0</v>
      </c>
      <c r="AG87" s="11"/>
      <c r="AH87" s="11"/>
      <c r="AI87" s="10"/>
      <c r="AJ87" s="10"/>
      <c r="AK87" s="10"/>
      <c r="AL87" s="10"/>
      <c r="AM87" s="10"/>
      <c r="AN87" s="10"/>
      <c r="AO87" s="10"/>
      <c r="AP87" s="10"/>
      <c r="AQ87" s="10"/>
      <c r="AR87" s="10"/>
    </row>
    <row r="88" spans="1:44" x14ac:dyDescent="0.3">
      <c r="A88" s="243" t="s">
        <v>2110</v>
      </c>
      <c r="B88" s="339" t="s">
        <v>2111</v>
      </c>
      <c r="C88" s="243" t="s">
        <v>2112</v>
      </c>
      <c r="D88" s="243" t="s">
        <v>43</v>
      </c>
      <c r="E88" s="43">
        <v>86</v>
      </c>
      <c r="F88" s="8" t="s">
        <v>109</v>
      </c>
      <c r="G88" s="9" t="s">
        <v>2113</v>
      </c>
      <c r="H88" s="336">
        <v>36932</v>
      </c>
      <c r="I88" s="327">
        <v>5</v>
      </c>
      <c r="J88" s="327">
        <v>5</v>
      </c>
      <c r="K88" s="302">
        <f>0.5*(L88)</f>
        <v>5</v>
      </c>
      <c r="L88" s="303">
        <f t="shared" si="30"/>
        <v>10</v>
      </c>
      <c r="M88" s="10"/>
      <c r="N88" s="331">
        <f t="shared" si="31"/>
        <v>10</v>
      </c>
      <c r="O88" s="140">
        <f>IFERROR(LARGE(S88:Z88, 1),0)</f>
        <v>10</v>
      </c>
      <c r="P88" s="141">
        <f t="shared" si="32"/>
        <v>0</v>
      </c>
      <c r="Q88" s="142">
        <f>IFERROR(LARGE(AA88:AT88,1),0)</f>
        <v>0</v>
      </c>
      <c r="R88" s="142">
        <f t="shared" si="33"/>
        <v>0</v>
      </c>
      <c r="S88" s="144">
        <f t="shared" si="34"/>
        <v>0</v>
      </c>
      <c r="T88" s="337"/>
      <c r="U88" s="111"/>
      <c r="V88" s="332">
        <v>10</v>
      </c>
      <c r="W88" s="332"/>
      <c r="X88" s="111"/>
      <c r="Y88" s="111"/>
      <c r="Z88" s="338"/>
      <c r="AA88" s="108">
        <f t="shared" si="35"/>
        <v>0</v>
      </c>
      <c r="AB88" s="108">
        <f t="shared" si="36"/>
        <v>0</v>
      </c>
      <c r="AC88" s="108">
        <f t="shared" si="37"/>
        <v>0</v>
      </c>
      <c r="AD88" s="108">
        <f>IFERROR(LARGE($AG88:AR88,1),0)</f>
        <v>0</v>
      </c>
      <c r="AE88" s="108">
        <f>IFERROR(LARGE($AG88:AR88,2),0)</f>
        <v>0</v>
      </c>
      <c r="AF88" s="108">
        <f>IFERROR(LARGE($AG88:AR88,3),0)</f>
        <v>0</v>
      </c>
      <c r="AG88" s="11"/>
      <c r="AH88" s="11"/>
      <c r="AI88" s="10"/>
      <c r="AJ88" s="10"/>
      <c r="AK88" s="10"/>
      <c r="AL88" s="10"/>
      <c r="AM88" s="10"/>
      <c r="AN88" s="10"/>
      <c r="AO88" s="10"/>
      <c r="AP88" s="10"/>
      <c r="AQ88" s="10"/>
      <c r="AR88" s="10"/>
    </row>
    <row r="89" spans="1:44" x14ac:dyDescent="0.3">
      <c r="A89" s="12" t="s">
        <v>2104</v>
      </c>
      <c r="B89" s="308" t="s">
        <v>2105</v>
      </c>
      <c r="C89" s="12" t="s">
        <v>2106</v>
      </c>
      <c r="D89" s="12" t="s">
        <v>42</v>
      </c>
      <c r="E89" s="43">
        <v>87</v>
      </c>
      <c r="F89" s="8" t="s">
        <v>107</v>
      </c>
      <c r="G89" s="9" t="s">
        <v>2107</v>
      </c>
      <c r="H89" s="240">
        <v>37252</v>
      </c>
      <c r="I89" s="327">
        <v>0</v>
      </c>
      <c r="J89" s="327">
        <v>0</v>
      </c>
      <c r="K89" s="302">
        <f>0.5*(L89)</f>
        <v>0</v>
      </c>
      <c r="L89" s="303">
        <f t="shared" si="30"/>
        <v>0</v>
      </c>
      <c r="M89" s="10"/>
      <c r="N89" s="331">
        <f t="shared" si="31"/>
        <v>0</v>
      </c>
      <c r="O89" s="140">
        <f>IFERROR(LARGE($T89:Z89, 1),0)</f>
        <v>0</v>
      </c>
      <c r="P89" s="141">
        <f t="shared" si="32"/>
        <v>0</v>
      </c>
      <c r="Q89" s="142">
        <f>IFERROR(LARGE(AA89:AF89,1),0)</f>
        <v>0</v>
      </c>
      <c r="R89" s="142">
        <f t="shared" si="33"/>
        <v>0</v>
      </c>
      <c r="S89" s="144">
        <f t="shared" si="34"/>
        <v>0</v>
      </c>
      <c r="T89" s="337"/>
      <c r="U89" s="111">
        <v>0</v>
      </c>
      <c r="V89" s="332"/>
      <c r="W89" s="332"/>
      <c r="X89" s="333"/>
      <c r="Y89" s="111"/>
      <c r="Z89" s="338"/>
      <c r="AA89" s="108">
        <f t="shared" si="35"/>
        <v>0</v>
      </c>
      <c r="AB89" s="108">
        <f t="shared" si="36"/>
        <v>0</v>
      </c>
      <c r="AC89" s="108">
        <f t="shared" si="37"/>
        <v>0</v>
      </c>
      <c r="AD89" s="108">
        <f>IFERROR(LARGE($AG89:AR89,1),0)</f>
        <v>0</v>
      </c>
      <c r="AE89" s="108">
        <f>IFERROR(LARGE($AG89:AR89,2),0)</f>
        <v>0</v>
      </c>
      <c r="AF89" s="108">
        <f>IFERROR(LARGE($AG89:AR89,3),0)</f>
        <v>0</v>
      </c>
      <c r="AG89" s="11"/>
      <c r="AH89" s="11"/>
      <c r="AI89" s="10"/>
      <c r="AJ89" s="10"/>
      <c r="AK89" s="10"/>
      <c r="AL89" s="10"/>
      <c r="AM89" s="10"/>
      <c r="AN89" s="10"/>
      <c r="AO89" s="10"/>
      <c r="AP89" s="80"/>
      <c r="AQ89" s="10"/>
      <c r="AR89" s="10"/>
    </row>
    <row r="90" spans="1:44" x14ac:dyDescent="0.3">
      <c r="A90" s="243" t="s">
        <v>2128</v>
      </c>
      <c r="B90" s="339" t="s">
        <v>341</v>
      </c>
      <c r="C90" s="243" t="s">
        <v>179</v>
      </c>
      <c r="D90" s="243" t="s">
        <v>37</v>
      </c>
      <c r="E90" s="43">
        <v>88</v>
      </c>
      <c r="F90" s="8" t="s">
        <v>112</v>
      </c>
      <c r="G90" s="9" t="s">
        <v>2129</v>
      </c>
      <c r="H90" s="336">
        <v>37025</v>
      </c>
      <c r="I90" s="327">
        <v>0</v>
      </c>
      <c r="J90" s="327">
        <v>0</v>
      </c>
      <c r="K90" s="302">
        <f>0.5*(L90)</f>
        <v>0</v>
      </c>
      <c r="L90" s="303">
        <f t="shared" si="30"/>
        <v>0</v>
      </c>
      <c r="M90" s="10"/>
      <c r="N90" s="331">
        <f t="shared" si="31"/>
        <v>0</v>
      </c>
      <c r="O90" s="140">
        <f>IFERROR(LARGE(S90:Z90, 1),0)</f>
        <v>0</v>
      </c>
      <c r="P90" s="141">
        <f t="shared" si="32"/>
        <v>0</v>
      </c>
      <c r="Q90" s="142">
        <f>IFERROR(LARGE(AA90:AT90,1),0)</f>
        <v>0</v>
      </c>
      <c r="R90" s="142">
        <f t="shared" si="33"/>
        <v>0</v>
      </c>
      <c r="S90" s="144">
        <f t="shared" si="34"/>
        <v>0</v>
      </c>
      <c r="T90" s="306">
        <v>0</v>
      </c>
      <c r="U90" s="111"/>
      <c r="V90" s="332"/>
      <c r="W90" s="332"/>
      <c r="X90" s="111"/>
      <c r="Y90" s="111"/>
      <c r="Z90" s="338"/>
      <c r="AA90" s="108">
        <f t="shared" si="35"/>
        <v>0</v>
      </c>
      <c r="AB90" s="108">
        <f t="shared" si="36"/>
        <v>0</v>
      </c>
      <c r="AC90" s="108">
        <f t="shared" si="37"/>
        <v>0</v>
      </c>
      <c r="AD90" s="108">
        <f>IFERROR(LARGE($AG90:AR90,1),0)</f>
        <v>0</v>
      </c>
      <c r="AE90" s="108">
        <f>IFERROR(LARGE($AG90:AR90,2),0)</f>
        <v>0</v>
      </c>
      <c r="AF90" s="108">
        <f>IFERROR(LARGE($AG90:AR90,3),0)</f>
        <v>0</v>
      </c>
      <c r="AG90" s="11"/>
      <c r="AH90" s="11"/>
      <c r="AI90" s="10"/>
      <c r="AJ90" s="10"/>
      <c r="AK90" s="10"/>
      <c r="AL90" s="10"/>
      <c r="AM90" s="10"/>
      <c r="AN90" s="10"/>
      <c r="AO90" s="10"/>
      <c r="AP90" s="10"/>
      <c r="AQ90" s="10"/>
      <c r="AR90" s="10"/>
    </row>
    <row r="91" spans="1:44" x14ac:dyDescent="0.3">
      <c r="A91" s="12" t="s">
        <v>1982</v>
      </c>
      <c r="B91" s="12" t="s">
        <v>949</v>
      </c>
      <c r="C91" s="12" t="s">
        <v>950</v>
      </c>
      <c r="D91" s="12" t="s">
        <v>40</v>
      </c>
      <c r="E91" s="43">
        <v>89</v>
      </c>
      <c r="F91" s="8" t="s">
        <v>957</v>
      </c>
      <c r="G91" s="9" t="s">
        <v>958</v>
      </c>
      <c r="H91" s="240">
        <v>36861</v>
      </c>
      <c r="I91" s="327">
        <v>0</v>
      </c>
      <c r="J91" s="327">
        <f>SUM(K91,L91)</f>
        <v>0</v>
      </c>
      <c r="K91" s="318"/>
      <c r="L91" s="320">
        <f t="shared" si="30"/>
        <v>0</v>
      </c>
      <c r="M91" s="277"/>
      <c r="N91" s="331">
        <f t="shared" si="31"/>
        <v>0</v>
      </c>
      <c r="O91" s="140">
        <f>IFERROR(LARGE($T91:Z91, 1),0)</f>
        <v>0</v>
      </c>
      <c r="P91" s="141">
        <f t="shared" si="32"/>
        <v>0</v>
      </c>
      <c r="Q91" s="142">
        <f>IFERROR(LARGE(AA91:AF91,1),0)</f>
        <v>0</v>
      </c>
      <c r="R91" s="142">
        <f t="shared" si="33"/>
        <v>0</v>
      </c>
      <c r="S91" s="144">
        <f t="shared" si="34"/>
        <v>0</v>
      </c>
      <c r="T91" s="157"/>
      <c r="U91" s="154">
        <v>0</v>
      </c>
      <c r="V91" s="203"/>
      <c r="W91" s="203"/>
      <c r="X91" s="273"/>
      <c r="Y91" s="154"/>
      <c r="Z91" s="352"/>
      <c r="AA91" s="108">
        <f t="shared" si="35"/>
        <v>0</v>
      </c>
      <c r="AB91" s="108">
        <f t="shared" si="36"/>
        <v>0</v>
      </c>
      <c r="AC91" s="108">
        <f t="shared" si="37"/>
        <v>0</v>
      </c>
      <c r="AD91" s="108">
        <f>IFERROR(LARGE($AG91:AT91,1),0)</f>
        <v>0</v>
      </c>
      <c r="AE91" s="108">
        <f>IFERROR(LARGE($AG91:AT91,2),0)</f>
        <v>0</v>
      </c>
      <c r="AF91" s="108">
        <f>IFERROR(LARGE($AG91:BF91,3),0)</f>
        <v>0</v>
      </c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3">
      <c r="A92" s="12" t="s">
        <v>1984</v>
      </c>
      <c r="B92" s="12" t="s">
        <v>312</v>
      </c>
      <c r="C92" s="12" t="s">
        <v>210</v>
      </c>
      <c r="D92" s="12" t="s">
        <v>41</v>
      </c>
      <c r="E92" s="43">
        <v>90</v>
      </c>
      <c r="F92" s="8" t="s">
        <v>12</v>
      </c>
      <c r="G92" s="9" t="s">
        <v>962</v>
      </c>
      <c r="H92" s="240">
        <v>36198</v>
      </c>
      <c r="I92" s="327">
        <v>0</v>
      </c>
      <c r="J92" s="327">
        <f>SUM(K92,L92)</f>
        <v>0</v>
      </c>
      <c r="K92" s="314"/>
      <c r="L92" s="320">
        <f t="shared" si="30"/>
        <v>0</v>
      </c>
      <c r="M92" s="277"/>
      <c r="N92" s="331">
        <f t="shared" si="31"/>
        <v>0</v>
      </c>
      <c r="O92" s="140">
        <f>IFERROR(LARGE($T92:Z92, 1),0)</f>
        <v>0</v>
      </c>
      <c r="P92" s="141">
        <f t="shared" si="32"/>
        <v>0</v>
      </c>
      <c r="Q92" s="142">
        <f>IFERROR(LARGE(AA92:AF92,1),0)</f>
        <v>0</v>
      </c>
      <c r="R92" s="142">
        <f t="shared" si="33"/>
        <v>0</v>
      </c>
      <c r="S92" s="144">
        <f t="shared" si="34"/>
        <v>0</v>
      </c>
      <c r="T92" s="157"/>
      <c r="U92" s="154">
        <v>0</v>
      </c>
      <c r="V92" s="203"/>
      <c r="W92" s="203"/>
      <c r="X92" s="273"/>
      <c r="Y92" s="154"/>
      <c r="Z92" s="352"/>
      <c r="AA92" s="108">
        <f t="shared" si="35"/>
        <v>0</v>
      </c>
      <c r="AB92" s="108">
        <f t="shared" si="36"/>
        <v>0</v>
      </c>
      <c r="AC92" s="108">
        <f t="shared" si="37"/>
        <v>0</v>
      </c>
      <c r="AD92" s="108">
        <f>IFERROR(LARGE($AG92:AT92,1),0)</f>
        <v>0</v>
      </c>
      <c r="AE92" s="108">
        <f>IFERROR(LARGE($AG92:AT92,2),0)</f>
        <v>0</v>
      </c>
      <c r="AF92" s="108">
        <f>IFERROR(LARGE($AG92:BF92,3),0)</f>
        <v>0</v>
      </c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</sheetData>
  <sheetProtection autoFilter="0"/>
  <autoFilter ref="A2:AR38"/>
  <sortState ref="A3:AZ92">
    <sortCondition descending="1" ref="I3:I92"/>
    <sortCondition descending="1" ref="H3:H92"/>
  </sortState>
  <mergeCells count="1">
    <mergeCell ref="A1:D1"/>
  </mergeCells>
  <conditionalFormatting sqref="A31:A1048576 A1:A3">
    <cfRule type="duplicateValues" dxfId="50" priority="3"/>
  </conditionalFormatting>
  <conditionalFormatting sqref="A39:A42">
    <cfRule type="duplicateValues" dxfId="49" priority="2"/>
  </conditionalFormatting>
  <pageMargins left="0.23622047244094491" right="0.23622047244094491" top="0.74803149606299213" bottom="0.74803149606299213" header="0.31496062992125984" footer="0.31496062992125984"/>
  <pageSetup paperSize="9" scale="58" orientation="portrait" horizontalDpi="4294967293" verticalDpi="1200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  <pageSetUpPr fitToPage="1"/>
  </sheetPr>
  <dimension ref="A1:AT142"/>
  <sheetViews>
    <sheetView zoomScale="82" zoomScaleNormal="82" zoomScaleSheetLayoutView="86" workbookViewId="0">
      <pane ySplit="2" topLeftCell="A105" activePane="bottomLeft" state="frozen"/>
      <selection pane="bottomLeft" activeCell="A3" sqref="A3"/>
    </sheetView>
  </sheetViews>
  <sheetFormatPr defaultRowHeight="14.4" x14ac:dyDescent="0.3"/>
  <cols>
    <col min="1" max="1" width="9.109375" style="59"/>
    <col min="2" max="2" width="0" style="59" hidden="1" customWidth="1"/>
    <col min="3" max="3" width="11.6640625" style="59" customWidth="1"/>
    <col min="4" max="4" width="9.109375" style="59"/>
    <col min="5" max="5" width="6.33203125" style="44" customWidth="1"/>
    <col min="6" max="6" width="17" style="3" customWidth="1"/>
    <col min="7" max="7" width="17" style="71" customWidth="1"/>
    <col min="8" max="11" width="12.88671875" style="19" customWidth="1"/>
    <col min="12" max="12" width="8.33203125" style="19" customWidth="1"/>
    <col min="13" max="13" width="8.5546875" style="19" customWidth="1"/>
    <col min="14" max="14" width="7" style="69" customWidth="1"/>
    <col min="15" max="18" width="4.5546875" style="20" customWidth="1"/>
    <col min="19" max="19" width="4.5546875" style="97" customWidth="1"/>
    <col min="20" max="21" width="5" style="158" customWidth="1"/>
    <col min="22" max="22" width="5" style="202" customWidth="1"/>
    <col min="23" max="23" width="5.6640625" style="202" customWidth="1"/>
    <col min="24" max="24" width="6.33203125" style="279" customWidth="1"/>
    <col min="25" max="25" width="5" style="158" customWidth="1"/>
    <col min="26" max="26" width="5" style="159" customWidth="1"/>
    <col min="27" max="27" width="4.33203125" style="129" customWidth="1"/>
    <col min="28" max="28" width="4.5546875" style="111" customWidth="1"/>
    <col min="29" max="29" width="4.88671875" style="111" customWidth="1"/>
    <col min="30" max="30" width="5" style="111" customWidth="1"/>
    <col min="31" max="31" width="4.88671875" style="111" customWidth="1"/>
    <col min="32" max="32" width="5.5546875" style="111" customWidth="1"/>
    <col min="33" max="46" width="5.44140625" customWidth="1"/>
  </cols>
  <sheetData>
    <row r="1" spans="1:46" s="6" customFormat="1" ht="132" customHeight="1" x14ac:dyDescent="1.1000000000000001">
      <c r="A1" s="566" t="s">
        <v>448</v>
      </c>
      <c r="B1" s="567"/>
      <c r="C1" s="567"/>
      <c r="D1" s="567"/>
      <c r="E1" s="48" t="s">
        <v>172</v>
      </c>
      <c r="F1" s="227" t="s">
        <v>303</v>
      </c>
      <c r="G1" s="227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7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47" t="s">
        <v>463</v>
      </c>
      <c r="U1" s="148" t="s">
        <v>1047</v>
      </c>
      <c r="V1" s="199" t="s">
        <v>1071</v>
      </c>
      <c r="W1" s="265" t="s">
        <v>1995</v>
      </c>
      <c r="X1" s="271" t="s">
        <v>1072</v>
      </c>
      <c r="Y1" s="149" t="s">
        <v>1070</v>
      </c>
      <c r="Z1" s="150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49"/>
      <c r="F2" s="47"/>
      <c r="G2" s="70"/>
      <c r="H2" s="268"/>
      <c r="I2" s="266"/>
      <c r="J2" s="266"/>
      <c r="K2" s="266"/>
      <c r="L2" s="266"/>
      <c r="M2" s="266"/>
      <c r="N2" s="143">
        <f>MAX(N3:N95)+1</f>
        <v>651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151"/>
      <c r="U2" s="152"/>
      <c r="V2" s="200"/>
      <c r="W2" s="200"/>
      <c r="X2" s="272"/>
      <c r="Y2" s="152"/>
      <c r="Z2" s="153"/>
      <c r="AA2" s="128"/>
      <c r="AB2" s="118"/>
      <c r="AC2" s="118"/>
      <c r="AD2" s="118"/>
      <c r="AE2" s="118"/>
      <c r="AF2" s="118"/>
      <c r="AG2" s="104"/>
      <c r="AH2" s="28"/>
    </row>
    <row r="3" spans="1:46" x14ac:dyDescent="0.3">
      <c r="A3" s="11">
        <v>15565</v>
      </c>
      <c r="B3" s="11" t="s">
        <v>323</v>
      </c>
      <c r="C3" s="11" t="s">
        <v>137</v>
      </c>
      <c r="D3" s="11" t="s">
        <v>37</v>
      </c>
      <c r="E3" s="90">
        <v>1</v>
      </c>
      <c r="F3" s="8" t="s">
        <v>1</v>
      </c>
      <c r="G3" s="9" t="s">
        <v>718</v>
      </c>
      <c r="H3" s="237">
        <v>36287</v>
      </c>
      <c r="I3" s="414">
        <v>760</v>
      </c>
      <c r="J3" s="326">
        <f t="shared" ref="J3:J26" si="0">SUM(K3,L3)</f>
        <v>760</v>
      </c>
      <c r="K3" s="329"/>
      <c r="L3" s="276">
        <f t="shared" ref="L3:L34" si="1">SUM(M3:N3)</f>
        <v>760</v>
      </c>
      <c r="M3" s="277">
        <v>110</v>
      </c>
      <c r="N3" s="13">
        <f t="shared" ref="N3:N34" si="2">SUM(O3:S3)</f>
        <v>650</v>
      </c>
      <c r="O3" s="140">
        <f t="shared" ref="O3:O26" si="3">IFERROR(LARGE(T3:Z3, 1),0)</f>
        <v>195</v>
      </c>
      <c r="P3" s="141">
        <f t="shared" ref="P3:P34" si="4">IFERROR(LARGE(T3:Z3, 2),0)</f>
        <v>150</v>
      </c>
      <c r="Q3" s="142">
        <f t="shared" ref="Q3:Q34" si="5">IFERROR(LARGE(AA3:AF3,1),0)</f>
        <v>150</v>
      </c>
      <c r="R3" s="142">
        <f t="shared" ref="R3:R34" si="6">IFERROR(LARGE(AA3:AF3,2),0)</f>
        <v>100</v>
      </c>
      <c r="S3" s="144">
        <f t="shared" ref="S3:S34" si="7">IFERROR(LARGE(AA3:AF3,3),0)</f>
        <v>55</v>
      </c>
      <c r="T3" s="161">
        <v>195</v>
      </c>
      <c r="U3" s="154"/>
      <c r="V3" s="204"/>
      <c r="W3" s="204">
        <v>150</v>
      </c>
      <c r="X3" s="278">
        <v>55</v>
      </c>
      <c r="Y3" s="154"/>
      <c r="Z3" s="156"/>
      <c r="AA3" s="108">
        <f t="shared" ref="AA3:AA34" si="8">IFERROR(LARGE($T3:$Z3,3), 0)</f>
        <v>55</v>
      </c>
      <c r="AB3" s="109">
        <f t="shared" ref="AB3:AB34" si="9">IFERROR(LARGE($T3:$Z3,4),)</f>
        <v>0</v>
      </c>
      <c r="AC3" s="109">
        <f t="shared" ref="AC3:AC34" si="10">IFERROR(LARGE($T3:$Z3,5),0)</f>
        <v>0</v>
      </c>
      <c r="AD3" s="109">
        <f>IFERROR(LARGE($AG3:BF3,1),0)</f>
        <v>150</v>
      </c>
      <c r="AE3" s="109">
        <f>IFERROR(LARGE($AG3:BF3,2),0)</f>
        <v>100</v>
      </c>
      <c r="AF3" s="109">
        <f>IFERROR(LARGE($AG3:BF3,3),0)</f>
        <v>8</v>
      </c>
      <c r="AG3" s="62">
        <v>150</v>
      </c>
      <c r="AH3" s="10"/>
      <c r="AI3" s="10">
        <v>8</v>
      </c>
      <c r="AJ3" s="10"/>
      <c r="AK3" s="10"/>
      <c r="AL3" s="10">
        <v>100</v>
      </c>
      <c r="AM3" s="10">
        <v>8</v>
      </c>
      <c r="AN3" s="10">
        <v>8</v>
      </c>
      <c r="AO3" s="10"/>
      <c r="AP3" s="10"/>
      <c r="AQ3" s="10">
        <v>0</v>
      </c>
      <c r="AR3" s="10"/>
      <c r="AS3" s="10"/>
      <c r="AT3" s="10"/>
    </row>
    <row r="4" spans="1:46" x14ac:dyDescent="0.3">
      <c r="A4" s="11">
        <v>427654</v>
      </c>
      <c r="B4" s="11" t="s">
        <v>360</v>
      </c>
      <c r="C4" s="11" t="s">
        <v>66</v>
      </c>
      <c r="D4" s="11" t="s">
        <v>37</v>
      </c>
      <c r="E4" s="90">
        <v>2</v>
      </c>
      <c r="F4" s="8" t="s">
        <v>2</v>
      </c>
      <c r="G4" s="9" t="s">
        <v>3</v>
      </c>
      <c r="H4" s="237">
        <v>37176</v>
      </c>
      <c r="I4" s="414">
        <v>730</v>
      </c>
      <c r="J4" s="326">
        <f t="shared" si="0"/>
        <v>730</v>
      </c>
      <c r="K4" s="317">
        <v>302</v>
      </c>
      <c r="L4" s="276">
        <f t="shared" si="1"/>
        <v>428</v>
      </c>
      <c r="M4" s="277"/>
      <c r="N4" s="13">
        <f t="shared" si="2"/>
        <v>428</v>
      </c>
      <c r="O4" s="140">
        <f t="shared" si="3"/>
        <v>195</v>
      </c>
      <c r="P4" s="141">
        <f t="shared" si="4"/>
        <v>150</v>
      </c>
      <c r="Q4" s="142">
        <f t="shared" si="5"/>
        <v>45</v>
      </c>
      <c r="R4" s="142">
        <f t="shared" si="6"/>
        <v>30</v>
      </c>
      <c r="S4" s="144">
        <f t="shared" si="7"/>
        <v>8</v>
      </c>
      <c r="T4" s="161">
        <v>45</v>
      </c>
      <c r="U4" s="154">
        <v>195</v>
      </c>
      <c r="V4" s="204"/>
      <c r="W4" s="204">
        <v>150</v>
      </c>
      <c r="X4" s="278">
        <v>30</v>
      </c>
      <c r="Y4" s="154"/>
      <c r="Z4" s="156"/>
      <c r="AA4" s="108">
        <f t="shared" si="8"/>
        <v>45</v>
      </c>
      <c r="AB4" s="109">
        <f t="shared" si="9"/>
        <v>30</v>
      </c>
      <c r="AC4" s="109">
        <f t="shared" si="10"/>
        <v>0</v>
      </c>
      <c r="AD4" s="109">
        <f>IFERROR(LARGE($AG4:BF4,1),0)</f>
        <v>8</v>
      </c>
      <c r="AE4" s="109">
        <f>IFERROR(LARGE($AG4:BF4,2),0)</f>
        <v>0</v>
      </c>
      <c r="AF4" s="109">
        <f>IFERROR(LARGE($AG4:BF4,3),0)</f>
        <v>0</v>
      </c>
      <c r="AG4" s="62"/>
      <c r="AH4" s="10"/>
      <c r="AI4" s="10">
        <v>8</v>
      </c>
      <c r="AJ4" s="10"/>
      <c r="AK4" s="10"/>
      <c r="AL4" s="10"/>
      <c r="AM4" s="10"/>
      <c r="AN4" s="10">
        <v>0</v>
      </c>
      <c r="AO4" s="10"/>
      <c r="AP4" s="10"/>
      <c r="AQ4" s="10"/>
      <c r="AR4" s="10"/>
      <c r="AS4" s="10"/>
      <c r="AT4" s="10"/>
    </row>
    <row r="5" spans="1:46" x14ac:dyDescent="0.3">
      <c r="A5" s="11">
        <v>498223</v>
      </c>
      <c r="B5" s="11"/>
      <c r="C5" s="11" t="s">
        <v>28</v>
      </c>
      <c r="D5" s="11" t="s">
        <v>40</v>
      </c>
      <c r="E5" s="90">
        <v>3</v>
      </c>
      <c r="F5" s="8" t="s">
        <v>1073</v>
      </c>
      <c r="G5" s="9" t="s">
        <v>1556</v>
      </c>
      <c r="H5" s="237">
        <v>36442</v>
      </c>
      <c r="I5" s="414">
        <v>668</v>
      </c>
      <c r="J5" s="326">
        <f t="shared" si="0"/>
        <v>668</v>
      </c>
      <c r="K5" s="329"/>
      <c r="L5" s="276">
        <f t="shared" si="1"/>
        <v>668</v>
      </c>
      <c r="M5" s="277">
        <v>140</v>
      </c>
      <c r="N5" s="13">
        <f t="shared" si="2"/>
        <v>528</v>
      </c>
      <c r="O5" s="140">
        <f t="shared" si="3"/>
        <v>150</v>
      </c>
      <c r="P5" s="141">
        <f t="shared" si="4"/>
        <v>150</v>
      </c>
      <c r="Q5" s="142">
        <f t="shared" si="5"/>
        <v>150</v>
      </c>
      <c r="R5" s="142">
        <f t="shared" si="6"/>
        <v>70</v>
      </c>
      <c r="S5" s="144">
        <f t="shared" si="7"/>
        <v>8</v>
      </c>
      <c r="T5" s="157"/>
      <c r="U5" s="154"/>
      <c r="V5" s="204"/>
      <c r="W5" s="204">
        <v>150</v>
      </c>
      <c r="X5" s="278">
        <v>150</v>
      </c>
      <c r="Y5" s="154"/>
      <c r="Z5" s="156"/>
      <c r="AA5" s="108">
        <f t="shared" si="8"/>
        <v>0</v>
      </c>
      <c r="AB5" s="109">
        <f t="shared" si="9"/>
        <v>0</v>
      </c>
      <c r="AC5" s="109">
        <f t="shared" si="10"/>
        <v>0</v>
      </c>
      <c r="AD5" s="109">
        <f>IFERROR(LARGE($AG5:BF5,1),0)</f>
        <v>150</v>
      </c>
      <c r="AE5" s="109">
        <f>IFERROR(LARGE($AG5:BF5,2),0)</f>
        <v>70</v>
      </c>
      <c r="AF5" s="109">
        <f>IFERROR(LARGE($AG5:BF5,3),0)</f>
        <v>8</v>
      </c>
      <c r="AG5" s="62">
        <v>70</v>
      </c>
      <c r="AH5" s="10"/>
      <c r="AI5" s="10">
        <v>8</v>
      </c>
      <c r="AJ5" s="10"/>
      <c r="AK5" s="10"/>
      <c r="AL5" s="10">
        <v>8</v>
      </c>
      <c r="AM5" s="10">
        <v>8</v>
      </c>
      <c r="AN5" s="10">
        <v>150</v>
      </c>
      <c r="AO5" s="10"/>
      <c r="AP5" s="10"/>
      <c r="AQ5" s="10"/>
      <c r="AR5" s="10"/>
      <c r="AS5" s="10">
        <v>0</v>
      </c>
      <c r="AT5" s="10"/>
    </row>
    <row r="6" spans="1:46" x14ac:dyDescent="0.3">
      <c r="A6" s="11">
        <v>371938</v>
      </c>
      <c r="B6" s="11"/>
      <c r="C6" s="11" t="s">
        <v>135</v>
      </c>
      <c r="D6" s="11" t="s">
        <v>40</v>
      </c>
      <c r="E6" s="90">
        <v>4</v>
      </c>
      <c r="F6" s="8" t="s">
        <v>8</v>
      </c>
      <c r="G6" s="9" t="s">
        <v>1221</v>
      </c>
      <c r="H6" s="237">
        <v>36964</v>
      </c>
      <c r="I6" s="414">
        <v>658</v>
      </c>
      <c r="J6" s="326">
        <f t="shared" si="0"/>
        <v>658</v>
      </c>
      <c r="K6" s="317">
        <v>428</v>
      </c>
      <c r="L6" s="276">
        <f t="shared" si="1"/>
        <v>230</v>
      </c>
      <c r="M6" s="277"/>
      <c r="N6" s="13">
        <f t="shared" si="2"/>
        <v>230</v>
      </c>
      <c r="O6" s="140">
        <f t="shared" si="3"/>
        <v>150</v>
      </c>
      <c r="P6" s="141">
        <f t="shared" si="4"/>
        <v>80</v>
      </c>
      <c r="Q6" s="142">
        <f t="shared" si="5"/>
        <v>0</v>
      </c>
      <c r="R6" s="142">
        <f t="shared" si="6"/>
        <v>0</v>
      </c>
      <c r="S6" s="144">
        <f t="shared" si="7"/>
        <v>0</v>
      </c>
      <c r="T6" s="157"/>
      <c r="U6" s="154"/>
      <c r="V6" s="204"/>
      <c r="W6" s="204">
        <v>150</v>
      </c>
      <c r="X6" s="278">
        <v>80</v>
      </c>
      <c r="Y6" s="154"/>
      <c r="Z6" s="156"/>
      <c r="AA6" s="108">
        <f t="shared" si="8"/>
        <v>0</v>
      </c>
      <c r="AB6" s="109">
        <f t="shared" si="9"/>
        <v>0</v>
      </c>
      <c r="AC6" s="109">
        <f t="shared" si="10"/>
        <v>0</v>
      </c>
      <c r="AD6" s="109">
        <f>IFERROR(LARGE($AG6:BF6,1),0)</f>
        <v>0</v>
      </c>
      <c r="AE6" s="109">
        <f>IFERROR(LARGE($AG6:BF6,2),0)</f>
        <v>0</v>
      </c>
      <c r="AF6" s="109">
        <f>IFERROR(LARGE($AG6:BF6,3),0)</f>
        <v>0</v>
      </c>
      <c r="AG6" s="62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1">
        <v>433052</v>
      </c>
      <c r="B7" s="11"/>
      <c r="C7" s="11" t="s">
        <v>68</v>
      </c>
      <c r="D7" s="11" t="s">
        <v>39</v>
      </c>
      <c r="E7" s="90">
        <v>5</v>
      </c>
      <c r="F7" s="8" t="s">
        <v>5</v>
      </c>
      <c r="G7" s="9" t="s">
        <v>1222</v>
      </c>
      <c r="H7" s="237">
        <v>37256</v>
      </c>
      <c r="I7" s="414">
        <v>616</v>
      </c>
      <c r="J7" s="326">
        <f t="shared" si="0"/>
        <v>616</v>
      </c>
      <c r="K7" s="317">
        <v>256</v>
      </c>
      <c r="L7" s="276">
        <f t="shared" si="1"/>
        <v>360</v>
      </c>
      <c r="M7" s="277"/>
      <c r="N7" s="13">
        <f t="shared" si="2"/>
        <v>360</v>
      </c>
      <c r="O7" s="140">
        <f t="shared" si="3"/>
        <v>195</v>
      </c>
      <c r="P7" s="141">
        <f t="shared" si="4"/>
        <v>150</v>
      </c>
      <c r="Q7" s="142">
        <f t="shared" si="5"/>
        <v>15</v>
      </c>
      <c r="R7" s="142">
        <f t="shared" si="6"/>
        <v>0</v>
      </c>
      <c r="S7" s="144">
        <f t="shared" si="7"/>
        <v>0</v>
      </c>
      <c r="T7" s="157"/>
      <c r="U7" s="154"/>
      <c r="V7" s="204"/>
      <c r="W7" s="204">
        <v>150</v>
      </c>
      <c r="X7" s="278">
        <v>15</v>
      </c>
      <c r="Y7" s="154"/>
      <c r="Z7" s="156">
        <v>195</v>
      </c>
      <c r="AA7" s="108">
        <f t="shared" si="8"/>
        <v>15</v>
      </c>
      <c r="AB7" s="109">
        <f t="shared" si="9"/>
        <v>0</v>
      </c>
      <c r="AC7" s="109">
        <f t="shared" si="10"/>
        <v>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6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3">
      <c r="A8" s="11">
        <v>329897</v>
      </c>
      <c r="B8" s="11" t="s">
        <v>434</v>
      </c>
      <c r="C8" s="11" t="s">
        <v>26</v>
      </c>
      <c r="D8" s="11" t="s">
        <v>40</v>
      </c>
      <c r="E8" s="90">
        <v>6</v>
      </c>
      <c r="F8" s="8" t="s">
        <v>4</v>
      </c>
      <c r="G8" s="9" t="s">
        <v>722</v>
      </c>
      <c r="H8" s="237">
        <v>36434</v>
      </c>
      <c r="I8" s="414">
        <v>560</v>
      </c>
      <c r="J8" s="326">
        <f t="shared" si="0"/>
        <v>560</v>
      </c>
      <c r="K8" s="328"/>
      <c r="L8" s="276">
        <f t="shared" si="1"/>
        <v>560</v>
      </c>
      <c r="M8" s="277">
        <v>40</v>
      </c>
      <c r="N8" s="13">
        <f t="shared" si="2"/>
        <v>520</v>
      </c>
      <c r="O8" s="140">
        <f t="shared" si="3"/>
        <v>150</v>
      </c>
      <c r="P8" s="141">
        <f t="shared" si="4"/>
        <v>145</v>
      </c>
      <c r="Q8" s="142">
        <f t="shared" si="5"/>
        <v>95</v>
      </c>
      <c r="R8" s="142">
        <f t="shared" si="6"/>
        <v>65</v>
      </c>
      <c r="S8" s="144">
        <f t="shared" si="7"/>
        <v>65</v>
      </c>
      <c r="T8" s="161">
        <v>65</v>
      </c>
      <c r="U8" s="154">
        <v>95</v>
      </c>
      <c r="V8" s="204"/>
      <c r="W8" s="204">
        <v>150</v>
      </c>
      <c r="X8" s="278">
        <v>0</v>
      </c>
      <c r="Y8" s="154">
        <v>145</v>
      </c>
      <c r="Z8" s="156">
        <v>65</v>
      </c>
      <c r="AA8" s="108">
        <f t="shared" si="8"/>
        <v>95</v>
      </c>
      <c r="AB8" s="109">
        <f t="shared" si="9"/>
        <v>65</v>
      </c>
      <c r="AC8" s="109">
        <f t="shared" si="10"/>
        <v>65</v>
      </c>
      <c r="AD8" s="109">
        <f>IFERROR(LARGE($AG8:BF8,1),0)</f>
        <v>0</v>
      </c>
      <c r="AE8" s="109">
        <f>IFERROR(LARGE($AG8:BF8,2),0)</f>
        <v>0</v>
      </c>
      <c r="AF8" s="109">
        <f>IFERROR(LARGE($AG8:BF8,3),0)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3">
      <c r="A9" s="11">
        <v>34187</v>
      </c>
      <c r="B9" s="11"/>
      <c r="C9" s="11" t="s">
        <v>74</v>
      </c>
      <c r="D9" s="11" t="s">
        <v>36</v>
      </c>
      <c r="E9" s="90">
        <v>7</v>
      </c>
      <c r="F9" s="8" t="s">
        <v>1117</v>
      </c>
      <c r="G9" s="9" t="s">
        <v>1555</v>
      </c>
      <c r="H9" s="237" t="s">
        <v>1220</v>
      </c>
      <c r="I9" s="414">
        <v>504</v>
      </c>
      <c r="J9" s="326">
        <f t="shared" si="0"/>
        <v>504</v>
      </c>
      <c r="K9" s="329"/>
      <c r="L9" s="276">
        <f t="shared" si="1"/>
        <v>504</v>
      </c>
      <c r="M9" s="277">
        <v>80</v>
      </c>
      <c r="N9" s="13">
        <f t="shared" si="2"/>
        <v>424</v>
      </c>
      <c r="O9" s="140">
        <f t="shared" si="3"/>
        <v>250</v>
      </c>
      <c r="P9" s="141">
        <f t="shared" si="4"/>
        <v>150</v>
      </c>
      <c r="Q9" s="142">
        <f t="shared" si="5"/>
        <v>8</v>
      </c>
      <c r="R9" s="142">
        <f t="shared" si="6"/>
        <v>8</v>
      </c>
      <c r="S9" s="144">
        <f t="shared" si="7"/>
        <v>8</v>
      </c>
      <c r="T9" s="157"/>
      <c r="U9" s="154"/>
      <c r="V9" s="204"/>
      <c r="W9" s="204">
        <v>150</v>
      </c>
      <c r="X9" s="278">
        <v>250</v>
      </c>
      <c r="Y9" s="154"/>
      <c r="Z9" s="156"/>
      <c r="AA9" s="108">
        <f t="shared" si="8"/>
        <v>0</v>
      </c>
      <c r="AB9" s="109">
        <f t="shared" si="9"/>
        <v>0</v>
      </c>
      <c r="AC9" s="109">
        <f t="shared" si="10"/>
        <v>0</v>
      </c>
      <c r="AD9" s="109">
        <f>IFERROR(LARGE($AG9:BF9,1),0)</f>
        <v>8</v>
      </c>
      <c r="AE9" s="109">
        <f>IFERROR(LARGE($AG9:BF9,2),0)</f>
        <v>8</v>
      </c>
      <c r="AF9" s="109">
        <f>IFERROR(LARGE($AG9:BF9,3),0)</f>
        <v>8</v>
      </c>
      <c r="AG9" s="62"/>
      <c r="AH9" s="10"/>
      <c r="AI9" s="10">
        <v>0</v>
      </c>
      <c r="AJ9" s="10"/>
      <c r="AK9" s="10"/>
      <c r="AL9" s="10">
        <v>8</v>
      </c>
      <c r="AM9" s="10">
        <v>8</v>
      </c>
      <c r="AN9" s="10">
        <v>8</v>
      </c>
      <c r="AO9" s="10"/>
      <c r="AP9" s="10"/>
      <c r="AQ9" s="10">
        <v>8</v>
      </c>
      <c r="AR9" s="10"/>
      <c r="AS9" s="10"/>
      <c r="AT9" s="10"/>
    </row>
    <row r="10" spans="1:46" x14ac:dyDescent="0.3">
      <c r="A10" s="11">
        <v>26825</v>
      </c>
      <c r="B10" s="11"/>
      <c r="C10" s="11" t="s">
        <v>66</v>
      </c>
      <c r="D10" s="11" t="s">
        <v>37</v>
      </c>
      <c r="E10" s="90">
        <v>8</v>
      </c>
      <c r="F10" s="8" t="s">
        <v>6</v>
      </c>
      <c r="G10" s="9" t="s">
        <v>1074</v>
      </c>
      <c r="H10" s="237">
        <v>36403</v>
      </c>
      <c r="I10" s="414">
        <v>476</v>
      </c>
      <c r="J10" s="326">
        <f t="shared" si="0"/>
        <v>476</v>
      </c>
      <c r="K10" s="329"/>
      <c r="L10" s="276">
        <f t="shared" si="1"/>
        <v>476</v>
      </c>
      <c r="M10" s="277">
        <v>130</v>
      </c>
      <c r="N10" s="13">
        <f t="shared" si="2"/>
        <v>346</v>
      </c>
      <c r="O10" s="140">
        <f t="shared" si="3"/>
        <v>150</v>
      </c>
      <c r="P10" s="141">
        <f t="shared" si="4"/>
        <v>80</v>
      </c>
      <c r="Q10" s="142">
        <f t="shared" si="5"/>
        <v>100</v>
      </c>
      <c r="R10" s="142">
        <f t="shared" si="6"/>
        <v>8</v>
      </c>
      <c r="S10" s="144">
        <f t="shared" si="7"/>
        <v>8</v>
      </c>
      <c r="T10" s="157"/>
      <c r="U10" s="154"/>
      <c r="V10" s="204"/>
      <c r="W10" s="204">
        <v>150</v>
      </c>
      <c r="X10" s="278">
        <v>80</v>
      </c>
      <c r="Y10" s="154"/>
      <c r="Z10" s="156"/>
      <c r="AA10" s="108">
        <f t="shared" si="8"/>
        <v>0</v>
      </c>
      <c r="AB10" s="109">
        <f t="shared" si="9"/>
        <v>0</v>
      </c>
      <c r="AC10" s="109">
        <f t="shared" si="10"/>
        <v>0</v>
      </c>
      <c r="AD10" s="109">
        <f>IFERROR(LARGE($AG10:BF10,1),0)</f>
        <v>100</v>
      </c>
      <c r="AE10" s="109">
        <f>IFERROR(LARGE($AG10:BF10,2),0)</f>
        <v>8</v>
      </c>
      <c r="AF10" s="109">
        <f>IFERROR(LARGE($AG10:BF10,3),0)</f>
        <v>8</v>
      </c>
      <c r="AG10" s="62">
        <v>8</v>
      </c>
      <c r="AH10" s="10"/>
      <c r="AI10" s="10">
        <v>8</v>
      </c>
      <c r="AJ10" s="10"/>
      <c r="AK10" s="10"/>
      <c r="AL10" s="10"/>
      <c r="AM10" s="10"/>
      <c r="AN10" s="10">
        <v>100</v>
      </c>
      <c r="AO10" s="10"/>
      <c r="AP10" s="10"/>
      <c r="AQ10" s="10"/>
      <c r="AR10" s="10"/>
      <c r="AS10" s="10"/>
      <c r="AT10" s="10"/>
    </row>
    <row r="11" spans="1:46" x14ac:dyDescent="0.3">
      <c r="A11" s="11">
        <v>320875</v>
      </c>
      <c r="B11" s="11" t="s">
        <v>359</v>
      </c>
      <c r="C11" s="11" t="s">
        <v>166</v>
      </c>
      <c r="D11" s="11" t="s">
        <v>45</v>
      </c>
      <c r="E11" s="90">
        <v>9</v>
      </c>
      <c r="F11" s="8" t="s">
        <v>4</v>
      </c>
      <c r="G11" s="9" t="s">
        <v>719</v>
      </c>
      <c r="H11" s="237">
        <v>36416</v>
      </c>
      <c r="I11" s="414">
        <v>468</v>
      </c>
      <c r="J11" s="326">
        <f t="shared" si="0"/>
        <v>468</v>
      </c>
      <c r="K11" s="329"/>
      <c r="L11" s="276">
        <f t="shared" si="1"/>
        <v>468</v>
      </c>
      <c r="M11" s="277">
        <v>70</v>
      </c>
      <c r="N11" s="13">
        <f t="shared" si="2"/>
        <v>398</v>
      </c>
      <c r="O11" s="140">
        <f t="shared" si="3"/>
        <v>150</v>
      </c>
      <c r="P11" s="141">
        <f t="shared" si="4"/>
        <v>145</v>
      </c>
      <c r="Q11" s="142">
        <f t="shared" si="5"/>
        <v>95</v>
      </c>
      <c r="R11" s="142">
        <f t="shared" si="6"/>
        <v>8</v>
      </c>
      <c r="S11" s="144">
        <f t="shared" si="7"/>
        <v>0</v>
      </c>
      <c r="T11" s="161">
        <v>95</v>
      </c>
      <c r="U11" s="154">
        <v>145</v>
      </c>
      <c r="V11" s="204"/>
      <c r="W11" s="204">
        <v>150</v>
      </c>
      <c r="X11" s="278">
        <v>0</v>
      </c>
      <c r="Y11" s="154"/>
      <c r="Z11" s="156"/>
      <c r="AA11" s="108">
        <f t="shared" si="8"/>
        <v>95</v>
      </c>
      <c r="AB11" s="109">
        <f t="shared" si="9"/>
        <v>0</v>
      </c>
      <c r="AC11" s="109">
        <f t="shared" si="10"/>
        <v>0</v>
      </c>
      <c r="AD11" s="109">
        <f>IFERROR(LARGE($AG11:BF11,1),0)</f>
        <v>8</v>
      </c>
      <c r="AE11" s="109">
        <f>IFERROR(LARGE($AG11:BF11,2),0)</f>
        <v>0</v>
      </c>
      <c r="AF11" s="109">
        <f>IFERROR(LARGE($AG11:BF11,3),0)</f>
        <v>0</v>
      </c>
      <c r="AG11" s="62"/>
      <c r="AH11" s="10"/>
      <c r="AI11" s="10">
        <v>8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1">
        <v>43644</v>
      </c>
      <c r="B12" s="11" t="s">
        <v>342</v>
      </c>
      <c r="C12" s="11" t="s">
        <v>30</v>
      </c>
      <c r="D12" s="11" t="s">
        <v>39</v>
      </c>
      <c r="E12" s="90">
        <v>10</v>
      </c>
      <c r="F12" s="8" t="s">
        <v>720</v>
      </c>
      <c r="G12" s="9" t="s">
        <v>721</v>
      </c>
      <c r="H12" s="237">
        <v>36464</v>
      </c>
      <c r="I12" s="414">
        <v>453</v>
      </c>
      <c r="J12" s="326">
        <f t="shared" si="0"/>
        <v>453</v>
      </c>
      <c r="K12" s="329"/>
      <c r="L12" s="276">
        <f t="shared" si="1"/>
        <v>453</v>
      </c>
      <c r="M12" s="277">
        <v>50</v>
      </c>
      <c r="N12" s="13">
        <f t="shared" si="2"/>
        <v>403</v>
      </c>
      <c r="O12" s="140">
        <f t="shared" si="3"/>
        <v>150</v>
      </c>
      <c r="P12" s="141">
        <f t="shared" si="4"/>
        <v>150</v>
      </c>
      <c r="Q12" s="142">
        <f t="shared" si="5"/>
        <v>95</v>
      </c>
      <c r="R12" s="142">
        <f t="shared" si="6"/>
        <v>8</v>
      </c>
      <c r="S12" s="144">
        <f t="shared" si="7"/>
        <v>0</v>
      </c>
      <c r="T12" s="161">
        <v>95</v>
      </c>
      <c r="U12" s="154"/>
      <c r="V12" s="204"/>
      <c r="W12" s="204">
        <v>150</v>
      </c>
      <c r="X12" s="278">
        <v>150</v>
      </c>
      <c r="Y12" s="154"/>
      <c r="Z12" s="156"/>
      <c r="AA12" s="108">
        <f t="shared" si="8"/>
        <v>95</v>
      </c>
      <c r="AB12" s="109">
        <f t="shared" si="9"/>
        <v>0</v>
      </c>
      <c r="AC12" s="109">
        <f t="shared" si="10"/>
        <v>0</v>
      </c>
      <c r="AD12" s="109">
        <f>IFERROR(LARGE($AG12:BF12,1),0)</f>
        <v>8</v>
      </c>
      <c r="AE12" s="109">
        <f>IFERROR(LARGE($AG12:BF12,2),0)</f>
        <v>0</v>
      </c>
      <c r="AF12" s="109">
        <f>IFERROR(LARGE($AG12:BF12,3),0)</f>
        <v>0</v>
      </c>
      <c r="AG12" s="62"/>
      <c r="AH12" s="10"/>
      <c r="AI12" s="10"/>
      <c r="AJ12" s="10"/>
      <c r="AK12" s="10"/>
      <c r="AL12" s="10"/>
      <c r="AM12" s="10"/>
      <c r="AN12" s="10">
        <v>8</v>
      </c>
      <c r="AO12" s="10"/>
      <c r="AP12" s="10"/>
      <c r="AQ12" s="10"/>
      <c r="AR12" s="10"/>
      <c r="AS12" s="10"/>
      <c r="AT12" s="10"/>
    </row>
    <row r="13" spans="1:46" x14ac:dyDescent="0.3">
      <c r="A13" s="11">
        <v>234044</v>
      </c>
      <c r="B13" s="11"/>
      <c r="C13" s="11" t="s">
        <v>77</v>
      </c>
      <c r="D13" s="11" t="s">
        <v>36</v>
      </c>
      <c r="E13" s="90">
        <v>11</v>
      </c>
      <c r="F13" s="8" t="s">
        <v>1</v>
      </c>
      <c r="G13" s="9" t="s">
        <v>1145</v>
      </c>
      <c r="H13" s="237">
        <v>37005</v>
      </c>
      <c r="I13" s="414">
        <v>436</v>
      </c>
      <c r="J13" s="326">
        <f t="shared" si="0"/>
        <v>436</v>
      </c>
      <c r="K13" s="317">
        <v>256</v>
      </c>
      <c r="L13" s="276">
        <f t="shared" si="1"/>
        <v>180</v>
      </c>
      <c r="M13" s="277"/>
      <c r="N13" s="13">
        <f t="shared" si="2"/>
        <v>180</v>
      </c>
      <c r="O13" s="140">
        <f t="shared" si="3"/>
        <v>150</v>
      </c>
      <c r="P13" s="141">
        <f t="shared" si="4"/>
        <v>30</v>
      </c>
      <c r="Q13" s="142">
        <f t="shared" si="5"/>
        <v>0</v>
      </c>
      <c r="R13" s="142">
        <f t="shared" si="6"/>
        <v>0</v>
      </c>
      <c r="S13" s="144">
        <f t="shared" si="7"/>
        <v>0</v>
      </c>
      <c r="T13" s="157"/>
      <c r="U13" s="154"/>
      <c r="V13" s="204">
        <v>150</v>
      </c>
      <c r="W13" s="204"/>
      <c r="X13" s="278">
        <v>30</v>
      </c>
      <c r="Y13" s="154"/>
      <c r="Z13" s="156"/>
      <c r="AA13" s="108">
        <f t="shared" si="8"/>
        <v>0</v>
      </c>
      <c r="AB13" s="109">
        <f t="shared" si="9"/>
        <v>0</v>
      </c>
      <c r="AC13" s="109">
        <f t="shared" si="10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62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spans="1:46" x14ac:dyDescent="0.3">
      <c r="A14" s="11">
        <v>280714</v>
      </c>
      <c r="B14" s="11" t="s">
        <v>310</v>
      </c>
      <c r="C14" s="11" t="s">
        <v>122</v>
      </c>
      <c r="D14" s="11" t="s">
        <v>36</v>
      </c>
      <c r="E14" s="90">
        <v>12</v>
      </c>
      <c r="F14" s="8" t="s">
        <v>6</v>
      </c>
      <c r="G14" s="9" t="s">
        <v>667</v>
      </c>
      <c r="H14" s="237">
        <v>36635</v>
      </c>
      <c r="I14" s="414">
        <v>335</v>
      </c>
      <c r="J14" s="326">
        <f t="shared" si="0"/>
        <v>335</v>
      </c>
      <c r="K14" s="328"/>
      <c r="L14" s="276">
        <f t="shared" si="1"/>
        <v>335</v>
      </c>
      <c r="M14" s="277">
        <v>60</v>
      </c>
      <c r="N14" s="13">
        <f t="shared" si="2"/>
        <v>275</v>
      </c>
      <c r="O14" s="140">
        <f t="shared" si="3"/>
        <v>150</v>
      </c>
      <c r="P14" s="141">
        <f t="shared" si="4"/>
        <v>65</v>
      </c>
      <c r="Q14" s="142">
        <f t="shared" si="5"/>
        <v>45</v>
      </c>
      <c r="R14" s="142">
        <f t="shared" si="6"/>
        <v>15</v>
      </c>
      <c r="S14" s="144">
        <f t="shared" si="7"/>
        <v>0</v>
      </c>
      <c r="T14" s="157"/>
      <c r="U14" s="154">
        <v>45</v>
      </c>
      <c r="V14" s="204"/>
      <c r="W14" s="204">
        <v>150</v>
      </c>
      <c r="X14" s="278">
        <v>15</v>
      </c>
      <c r="Y14" s="154">
        <v>65</v>
      </c>
      <c r="Z14" s="156"/>
      <c r="AA14" s="108">
        <f t="shared" si="8"/>
        <v>45</v>
      </c>
      <c r="AB14" s="109">
        <f t="shared" si="9"/>
        <v>15</v>
      </c>
      <c r="AC14" s="109">
        <f t="shared" si="10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62"/>
      <c r="AH14" s="10"/>
      <c r="AI14" s="10">
        <v>0</v>
      </c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x14ac:dyDescent="0.3">
      <c r="A15" s="11">
        <v>198757</v>
      </c>
      <c r="B15" s="11" t="s">
        <v>371</v>
      </c>
      <c r="C15" s="11" t="s">
        <v>168</v>
      </c>
      <c r="D15" s="11" t="s">
        <v>43</v>
      </c>
      <c r="E15" s="90">
        <v>13</v>
      </c>
      <c r="F15" s="8" t="s">
        <v>973</v>
      </c>
      <c r="G15" s="9" t="s">
        <v>974</v>
      </c>
      <c r="H15" s="237">
        <v>36517</v>
      </c>
      <c r="I15" s="414">
        <v>325</v>
      </c>
      <c r="J15" s="326">
        <f t="shared" si="0"/>
        <v>325</v>
      </c>
      <c r="K15" s="328"/>
      <c r="L15" s="276">
        <f t="shared" si="1"/>
        <v>325</v>
      </c>
      <c r="M15" s="277"/>
      <c r="N15" s="13">
        <f t="shared" si="2"/>
        <v>325</v>
      </c>
      <c r="O15" s="140">
        <f t="shared" si="3"/>
        <v>150</v>
      </c>
      <c r="P15" s="141">
        <f t="shared" si="4"/>
        <v>95</v>
      </c>
      <c r="Q15" s="142">
        <f t="shared" si="5"/>
        <v>65</v>
      </c>
      <c r="R15" s="142">
        <f t="shared" si="6"/>
        <v>15</v>
      </c>
      <c r="S15" s="144">
        <f t="shared" si="7"/>
        <v>0</v>
      </c>
      <c r="T15" s="157"/>
      <c r="U15" s="154">
        <v>95</v>
      </c>
      <c r="V15" s="204"/>
      <c r="W15" s="204">
        <v>150</v>
      </c>
      <c r="X15" s="278">
        <v>15</v>
      </c>
      <c r="Y15" s="154">
        <v>65</v>
      </c>
      <c r="Z15" s="156"/>
      <c r="AA15" s="108">
        <f t="shared" si="8"/>
        <v>65</v>
      </c>
      <c r="AB15" s="109">
        <f t="shared" si="9"/>
        <v>15</v>
      </c>
      <c r="AC15" s="109">
        <f t="shared" si="10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62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1">
        <v>199209</v>
      </c>
      <c r="B16" s="11" t="s">
        <v>411</v>
      </c>
      <c r="C16" s="11" t="s">
        <v>148</v>
      </c>
      <c r="D16" s="11" t="s">
        <v>43</v>
      </c>
      <c r="E16" s="90">
        <v>14</v>
      </c>
      <c r="F16" s="8" t="s">
        <v>109</v>
      </c>
      <c r="G16" s="9" t="s">
        <v>727</v>
      </c>
      <c r="H16" s="237">
        <v>36615</v>
      </c>
      <c r="I16" s="414">
        <v>280</v>
      </c>
      <c r="J16" s="326">
        <f t="shared" si="0"/>
        <v>280</v>
      </c>
      <c r="K16" s="328"/>
      <c r="L16" s="276">
        <f t="shared" si="1"/>
        <v>280</v>
      </c>
      <c r="M16" s="277"/>
      <c r="N16" s="13">
        <f t="shared" si="2"/>
        <v>280</v>
      </c>
      <c r="O16" s="140">
        <f t="shared" si="3"/>
        <v>150</v>
      </c>
      <c r="P16" s="141">
        <f t="shared" si="4"/>
        <v>95</v>
      </c>
      <c r="Q16" s="142">
        <f t="shared" si="5"/>
        <v>15</v>
      </c>
      <c r="R16" s="142">
        <f t="shared" si="6"/>
        <v>10</v>
      </c>
      <c r="S16" s="144">
        <f t="shared" si="7"/>
        <v>10</v>
      </c>
      <c r="T16" s="161">
        <v>10</v>
      </c>
      <c r="U16" s="154">
        <v>10</v>
      </c>
      <c r="V16" s="204">
        <v>150</v>
      </c>
      <c r="W16" s="204"/>
      <c r="X16" s="278">
        <v>15</v>
      </c>
      <c r="Y16" s="154">
        <v>95</v>
      </c>
      <c r="Z16" s="156"/>
      <c r="AA16" s="108">
        <f t="shared" si="8"/>
        <v>15</v>
      </c>
      <c r="AB16" s="109">
        <f t="shared" si="9"/>
        <v>10</v>
      </c>
      <c r="AC16" s="109">
        <f t="shared" si="10"/>
        <v>10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62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3">
      <c r="A17" s="11">
        <v>265854</v>
      </c>
      <c r="B17" s="11" t="s">
        <v>491</v>
      </c>
      <c r="C17" s="11" t="s">
        <v>251</v>
      </c>
      <c r="D17" s="11" t="s">
        <v>40</v>
      </c>
      <c r="E17" s="90">
        <v>15</v>
      </c>
      <c r="F17" s="8" t="s">
        <v>103</v>
      </c>
      <c r="G17" s="9" t="s">
        <v>488</v>
      </c>
      <c r="H17" s="237">
        <v>36929</v>
      </c>
      <c r="I17" s="414">
        <v>250</v>
      </c>
      <c r="J17" s="326">
        <f t="shared" si="0"/>
        <v>250</v>
      </c>
      <c r="K17" s="317">
        <v>180</v>
      </c>
      <c r="L17" s="276">
        <f t="shared" si="1"/>
        <v>70</v>
      </c>
      <c r="M17" s="277"/>
      <c r="N17" s="13">
        <f t="shared" si="2"/>
        <v>70</v>
      </c>
      <c r="O17" s="140">
        <f t="shared" si="3"/>
        <v>45</v>
      </c>
      <c r="P17" s="141">
        <f t="shared" si="4"/>
        <v>25</v>
      </c>
      <c r="Q17" s="142">
        <f t="shared" si="5"/>
        <v>0</v>
      </c>
      <c r="R17" s="142">
        <f t="shared" si="6"/>
        <v>0</v>
      </c>
      <c r="S17" s="144">
        <f t="shared" si="7"/>
        <v>0</v>
      </c>
      <c r="T17" s="161">
        <v>25</v>
      </c>
      <c r="U17" s="154">
        <v>45</v>
      </c>
      <c r="V17" s="204"/>
      <c r="W17" s="204"/>
      <c r="X17" s="278"/>
      <c r="Y17" s="154"/>
      <c r="Z17" s="156"/>
      <c r="AA17" s="108">
        <f t="shared" si="8"/>
        <v>0</v>
      </c>
      <c r="AB17" s="109">
        <f t="shared" si="9"/>
        <v>0</v>
      </c>
      <c r="AC17" s="109">
        <f t="shared" si="10"/>
        <v>0</v>
      </c>
      <c r="AD17" s="109">
        <f>IFERROR(LARGE($AG17:BF17,1),0)</f>
        <v>0</v>
      </c>
      <c r="AE17" s="109">
        <f>IFERROR(LARGE($AG17:BF17,2),0)</f>
        <v>0</v>
      </c>
      <c r="AF17" s="109">
        <f>IFERROR(LARGE($AG17:BF17,3),0)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1">
        <v>257546</v>
      </c>
      <c r="B18" s="11" t="s">
        <v>321</v>
      </c>
      <c r="C18" s="11" t="s">
        <v>35</v>
      </c>
      <c r="D18" s="11" t="s">
        <v>36</v>
      </c>
      <c r="E18" s="90">
        <v>16</v>
      </c>
      <c r="F18" s="8" t="s">
        <v>723</v>
      </c>
      <c r="G18" s="9" t="s">
        <v>724</v>
      </c>
      <c r="H18" s="237">
        <v>36788</v>
      </c>
      <c r="I18" s="414">
        <v>250</v>
      </c>
      <c r="J18" s="326">
        <f t="shared" si="0"/>
        <v>250</v>
      </c>
      <c r="K18" s="328"/>
      <c r="L18" s="276">
        <f t="shared" si="1"/>
        <v>250</v>
      </c>
      <c r="M18" s="277">
        <v>40</v>
      </c>
      <c r="N18" s="13">
        <f t="shared" si="2"/>
        <v>210</v>
      </c>
      <c r="O18" s="140">
        <f t="shared" si="3"/>
        <v>150</v>
      </c>
      <c r="P18" s="141">
        <f t="shared" si="4"/>
        <v>45</v>
      </c>
      <c r="Q18" s="142">
        <f t="shared" si="5"/>
        <v>15</v>
      </c>
      <c r="R18" s="142">
        <f t="shared" si="6"/>
        <v>0</v>
      </c>
      <c r="S18" s="144">
        <f t="shared" si="7"/>
        <v>0</v>
      </c>
      <c r="T18" s="161">
        <v>45</v>
      </c>
      <c r="U18" s="154"/>
      <c r="V18" s="204"/>
      <c r="W18" s="204">
        <v>150</v>
      </c>
      <c r="X18" s="278">
        <v>15</v>
      </c>
      <c r="Y18" s="154"/>
      <c r="Z18" s="156"/>
      <c r="AA18" s="108">
        <f t="shared" si="8"/>
        <v>15</v>
      </c>
      <c r="AB18" s="109">
        <f t="shared" si="9"/>
        <v>0</v>
      </c>
      <c r="AC18" s="109">
        <f t="shared" si="10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62"/>
      <c r="AH18" s="10"/>
      <c r="AI18" s="10">
        <v>0</v>
      </c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11">
        <v>49817</v>
      </c>
      <c r="B19" s="11" t="s">
        <v>754</v>
      </c>
      <c r="C19" s="11" t="s">
        <v>97</v>
      </c>
      <c r="D19" s="11" t="s">
        <v>39</v>
      </c>
      <c r="E19" s="90">
        <v>17</v>
      </c>
      <c r="F19" s="8" t="s">
        <v>697</v>
      </c>
      <c r="G19" s="9" t="s">
        <v>736</v>
      </c>
      <c r="H19" s="237">
        <v>36379</v>
      </c>
      <c r="I19" s="414">
        <v>223</v>
      </c>
      <c r="J19" s="326">
        <f t="shared" si="0"/>
        <v>223</v>
      </c>
      <c r="K19" s="328"/>
      <c r="L19" s="276">
        <f t="shared" si="1"/>
        <v>223</v>
      </c>
      <c r="M19" s="277">
        <v>30</v>
      </c>
      <c r="N19" s="13">
        <f t="shared" si="2"/>
        <v>193</v>
      </c>
      <c r="O19" s="140">
        <f t="shared" si="3"/>
        <v>150</v>
      </c>
      <c r="P19" s="141">
        <f t="shared" si="4"/>
        <v>25</v>
      </c>
      <c r="Q19" s="142">
        <f t="shared" si="5"/>
        <v>10</v>
      </c>
      <c r="R19" s="142">
        <f t="shared" si="6"/>
        <v>8</v>
      </c>
      <c r="S19" s="144">
        <f t="shared" si="7"/>
        <v>0</v>
      </c>
      <c r="T19" s="161">
        <v>10</v>
      </c>
      <c r="U19" s="154">
        <v>25</v>
      </c>
      <c r="V19" s="204"/>
      <c r="W19" s="204">
        <v>150</v>
      </c>
      <c r="X19" s="278">
        <v>0</v>
      </c>
      <c r="Y19" s="154"/>
      <c r="Z19" s="156"/>
      <c r="AA19" s="108">
        <f t="shared" si="8"/>
        <v>10</v>
      </c>
      <c r="AB19" s="109">
        <f t="shared" si="9"/>
        <v>0</v>
      </c>
      <c r="AC19" s="109">
        <f t="shared" si="10"/>
        <v>0</v>
      </c>
      <c r="AD19" s="109">
        <f>IFERROR(LARGE($AG19:BF19,1),0)</f>
        <v>8</v>
      </c>
      <c r="AE19" s="109">
        <f>IFERROR(LARGE($AG19:BF19,2),0)</f>
        <v>0</v>
      </c>
      <c r="AF19" s="109">
        <f>IFERROR(LARGE($AG19:BF19,3),0)</f>
        <v>0</v>
      </c>
      <c r="AG19" s="62"/>
      <c r="AH19" s="10"/>
      <c r="AI19" s="10">
        <v>0</v>
      </c>
      <c r="AJ19" s="10"/>
      <c r="AK19" s="10"/>
      <c r="AL19" s="10"/>
      <c r="AM19" s="10"/>
      <c r="AN19" s="10"/>
      <c r="AO19" s="10"/>
      <c r="AP19" s="10"/>
      <c r="AQ19" s="10">
        <v>8</v>
      </c>
      <c r="AR19" s="10"/>
      <c r="AS19" s="10"/>
      <c r="AT19" s="10"/>
    </row>
    <row r="20" spans="1:46" x14ac:dyDescent="0.3">
      <c r="A20" s="11">
        <v>549964</v>
      </c>
      <c r="B20" s="11"/>
      <c r="C20" s="11" t="s">
        <v>513</v>
      </c>
      <c r="D20" s="11" t="s">
        <v>45</v>
      </c>
      <c r="E20" s="90">
        <v>18</v>
      </c>
      <c r="F20" s="8" t="s">
        <v>100</v>
      </c>
      <c r="G20" s="9" t="s">
        <v>1223</v>
      </c>
      <c r="H20" s="237">
        <v>36812</v>
      </c>
      <c r="I20" s="414">
        <v>215</v>
      </c>
      <c r="J20" s="326">
        <f t="shared" si="0"/>
        <v>215</v>
      </c>
      <c r="K20" s="328"/>
      <c r="L20" s="276">
        <f t="shared" si="1"/>
        <v>215</v>
      </c>
      <c r="M20" s="277">
        <v>50</v>
      </c>
      <c r="N20" s="13">
        <f t="shared" si="2"/>
        <v>165</v>
      </c>
      <c r="O20" s="140">
        <f t="shared" si="3"/>
        <v>150</v>
      </c>
      <c r="P20" s="141">
        <f t="shared" si="4"/>
        <v>15</v>
      </c>
      <c r="Q20" s="142">
        <f t="shared" si="5"/>
        <v>0</v>
      </c>
      <c r="R20" s="142">
        <f t="shared" si="6"/>
        <v>0</v>
      </c>
      <c r="S20" s="144">
        <f t="shared" si="7"/>
        <v>0</v>
      </c>
      <c r="T20" s="157"/>
      <c r="U20" s="154"/>
      <c r="V20" s="204"/>
      <c r="W20" s="204">
        <v>150</v>
      </c>
      <c r="X20" s="278">
        <v>15</v>
      </c>
      <c r="Y20" s="154"/>
      <c r="Z20" s="156"/>
      <c r="AA20" s="108">
        <f t="shared" si="8"/>
        <v>0</v>
      </c>
      <c r="AB20" s="109">
        <f t="shared" si="9"/>
        <v>0</v>
      </c>
      <c r="AC20" s="109">
        <f t="shared" si="10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1">
        <v>439289</v>
      </c>
      <c r="B21" s="11" t="s">
        <v>360</v>
      </c>
      <c r="C21" s="11" t="s">
        <v>66</v>
      </c>
      <c r="D21" s="11" t="s">
        <v>37</v>
      </c>
      <c r="E21" s="90">
        <v>19</v>
      </c>
      <c r="F21" s="8" t="s">
        <v>13</v>
      </c>
      <c r="G21" s="9" t="s">
        <v>543</v>
      </c>
      <c r="H21" s="237">
        <v>36350</v>
      </c>
      <c r="I21" s="414">
        <v>205</v>
      </c>
      <c r="J21" s="326">
        <f t="shared" si="0"/>
        <v>205</v>
      </c>
      <c r="K21" s="328"/>
      <c r="L21" s="276">
        <f t="shared" si="1"/>
        <v>205</v>
      </c>
      <c r="M21" s="277">
        <v>30</v>
      </c>
      <c r="N21" s="13">
        <f t="shared" si="2"/>
        <v>175</v>
      </c>
      <c r="O21" s="140">
        <f t="shared" si="3"/>
        <v>150</v>
      </c>
      <c r="P21" s="141">
        <f t="shared" si="4"/>
        <v>15</v>
      </c>
      <c r="Q21" s="142">
        <f t="shared" si="5"/>
        <v>10</v>
      </c>
      <c r="R21" s="142">
        <f t="shared" si="6"/>
        <v>0</v>
      </c>
      <c r="S21" s="144">
        <f t="shared" si="7"/>
        <v>0</v>
      </c>
      <c r="T21" s="161">
        <v>10</v>
      </c>
      <c r="U21" s="154">
        <v>0</v>
      </c>
      <c r="V21" s="204">
        <v>150</v>
      </c>
      <c r="W21" s="204"/>
      <c r="X21" s="278">
        <v>15</v>
      </c>
      <c r="Y21" s="154"/>
      <c r="Z21" s="156"/>
      <c r="AA21" s="108">
        <f t="shared" si="8"/>
        <v>10</v>
      </c>
      <c r="AB21" s="109">
        <f t="shared" si="9"/>
        <v>0</v>
      </c>
      <c r="AC21" s="109">
        <f t="shared" si="10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6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1">
        <v>253961</v>
      </c>
      <c r="B22" s="11"/>
      <c r="C22" s="11" t="s">
        <v>28</v>
      </c>
      <c r="D22" s="11" t="s">
        <v>40</v>
      </c>
      <c r="E22" s="90">
        <v>20</v>
      </c>
      <c r="F22" s="8" t="s">
        <v>4</v>
      </c>
      <c r="G22" s="9" t="s">
        <v>1409</v>
      </c>
      <c r="H22" s="237">
        <v>37126</v>
      </c>
      <c r="I22" s="414">
        <v>200</v>
      </c>
      <c r="J22" s="326">
        <f t="shared" si="0"/>
        <v>200</v>
      </c>
      <c r="K22" s="317">
        <v>90</v>
      </c>
      <c r="L22" s="276">
        <f t="shared" si="1"/>
        <v>110</v>
      </c>
      <c r="M22" s="277"/>
      <c r="N22" s="13">
        <f t="shared" si="2"/>
        <v>110</v>
      </c>
      <c r="O22" s="140">
        <f t="shared" si="3"/>
        <v>110</v>
      </c>
      <c r="P22" s="141">
        <f t="shared" si="4"/>
        <v>0</v>
      </c>
      <c r="Q22" s="142">
        <f t="shared" si="5"/>
        <v>0</v>
      </c>
      <c r="R22" s="142">
        <f t="shared" si="6"/>
        <v>0</v>
      </c>
      <c r="S22" s="144">
        <f t="shared" si="7"/>
        <v>0</v>
      </c>
      <c r="T22" s="157"/>
      <c r="U22" s="154"/>
      <c r="V22" s="204">
        <v>110</v>
      </c>
      <c r="W22" s="204"/>
      <c r="X22" s="278"/>
      <c r="Y22" s="154"/>
      <c r="Z22" s="156"/>
      <c r="AA22" s="108">
        <f t="shared" si="8"/>
        <v>0</v>
      </c>
      <c r="AB22" s="109">
        <f t="shared" si="9"/>
        <v>0</v>
      </c>
      <c r="AC22" s="109">
        <f t="shared" si="10"/>
        <v>0</v>
      </c>
      <c r="AD22" s="109">
        <f>IFERROR(LARGE($AG22:BF22,1),0)</f>
        <v>0</v>
      </c>
      <c r="AE22" s="109">
        <f>IFERROR(LARGE($AG22:BF22,2),0)</f>
        <v>0</v>
      </c>
      <c r="AF22" s="109">
        <f>IFERROR(LARGE($AG22:BF22,3),0)</f>
        <v>0</v>
      </c>
      <c r="AG22" s="62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 x14ac:dyDescent="0.3">
      <c r="A23" s="11">
        <v>67552</v>
      </c>
      <c r="B23" s="11"/>
      <c r="C23" s="11" t="s">
        <v>147</v>
      </c>
      <c r="D23" s="11" t="s">
        <v>38</v>
      </c>
      <c r="E23" s="90">
        <v>21</v>
      </c>
      <c r="F23" s="8" t="s">
        <v>1231</v>
      </c>
      <c r="G23" s="9" t="s">
        <v>768</v>
      </c>
      <c r="H23" s="237">
        <v>36196</v>
      </c>
      <c r="I23" s="414">
        <v>195</v>
      </c>
      <c r="J23" s="326">
        <f t="shared" si="0"/>
        <v>195</v>
      </c>
      <c r="K23" s="328"/>
      <c r="L23" s="276">
        <f t="shared" si="1"/>
        <v>195</v>
      </c>
      <c r="M23" s="277"/>
      <c r="N23" s="13">
        <f t="shared" si="2"/>
        <v>195</v>
      </c>
      <c r="O23" s="140">
        <f t="shared" si="3"/>
        <v>150</v>
      </c>
      <c r="P23" s="141">
        <f t="shared" si="4"/>
        <v>45</v>
      </c>
      <c r="Q23" s="142">
        <f t="shared" si="5"/>
        <v>0</v>
      </c>
      <c r="R23" s="142">
        <f t="shared" si="6"/>
        <v>0</v>
      </c>
      <c r="S23" s="144">
        <f t="shared" si="7"/>
        <v>0</v>
      </c>
      <c r="T23" s="157"/>
      <c r="U23" s="154"/>
      <c r="V23" s="203">
        <v>150</v>
      </c>
      <c r="W23" s="203"/>
      <c r="X23" s="278">
        <v>0</v>
      </c>
      <c r="Y23" s="154">
        <v>45</v>
      </c>
      <c r="Z23" s="156"/>
      <c r="AA23" s="108">
        <f t="shared" si="8"/>
        <v>0</v>
      </c>
      <c r="AB23" s="109">
        <f t="shared" si="9"/>
        <v>0</v>
      </c>
      <c r="AC23" s="109">
        <f t="shared" si="10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1"/>
      <c r="B24" s="11"/>
      <c r="C24" s="11" t="s">
        <v>72</v>
      </c>
      <c r="D24" s="11" t="s">
        <v>39</v>
      </c>
      <c r="E24" s="90">
        <v>22</v>
      </c>
      <c r="F24" s="8" t="s">
        <v>0</v>
      </c>
      <c r="G24" s="9" t="s">
        <v>9</v>
      </c>
      <c r="H24" s="237">
        <v>37094</v>
      </c>
      <c r="I24" s="415">
        <v>190</v>
      </c>
      <c r="J24" s="326">
        <f t="shared" si="0"/>
        <v>190</v>
      </c>
      <c r="K24" s="317">
        <v>95</v>
      </c>
      <c r="L24" s="276">
        <f t="shared" si="1"/>
        <v>95</v>
      </c>
      <c r="M24" s="277"/>
      <c r="N24" s="13">
        <f t="shared" si="2"/>
        <v>95</v>
      </c>
      <c r="O24" s="140">
        <f t="shared" si="3"/>
        <v>95</v>
      </c>
      <c r="P24" s="141">
        <f t="shared" si="4"/>
        <v>0</v>
      </c>
      <c r="Q24" s="142">
        <f t="shared" si="5"/>
        <v>0</v>
      </c>
      <c r="R24" s="142">
        <f t="shared" si="6"/>
        <v>0</v>
      </c>
      <c r="S24" s="144">
        <f t="shared" si="7"/>
        <v>0</v>
      </c>
      <c r="T24" s="157"/>
      <c r="U24" s="154"/>
      <c r="V24" s="203"/>
      <c r="W24" s="203"/>
      <c r="X24" s="278"/>
      <c r="Y24" s="154">
        <v>95</v>
      </c>
      <c r="Z24" s="156"/>
      <c r="AA24" s="108">
        <f t="shared" si="8"/>
        <v>0</v>
      </c>
      <c r="AB24" s="109">
        <f t="shared" si="9"/>
        <v>0</v>
      </c>
      <c r="AC24" s="109">
        <f t="shared" si="10"/>
        <v>0</v>
      </c>
      <c r="AD24" s="109">
        <f>IFERROR(LARGE($AG24:BF24,1),0)</f>
        <v>0</v>
      </c>
      <c r="AE24" s="109">
        <f>IFERROR(LARGE($AG24:BF24,2),0)</f>
        <v>0</v>
      </c>
      <c r="AF24" s="109">
        <f>IFERROR(LARGE($AG24:BF24,3),0)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x14ac:dyDescent="0.3">
      <c r="A25" s="11">
        <v>539211</v>
      </c>
      <c r="B25" s="11" t="s">
        <v>528</v>
      </c>
      <c r="C25" s="11" t="s">
        <v>529</v>
      </c>
      <c r="D25" s="11" t="s">
        <v>44</v>
      </c>
      <c r="E25" s="90">
        <v>23</v>
      </c>
      <c r="F25" s="8" t="s">
        <v>2</v>
      </c>
      <c r="G25" s="9" t="s">
        <v>729</v>
      </c>
      <c r="H25" s="237">
        <v>36430</v>
      </c>
      <c r="I25" s="414">
        <v>185</v>
      </c>
      <c r="J25" s="326">
        <f t="shared" si="0"/>
        <v>185</v>
      </c>
      <c r="K25" s="328"/>
      <c r="L25" s="276">
        <f t="shared" si="1"/>
        <v>185</v>
      </c>
      <c r="M25" s="277"/>
      <c r="N25" s="13">
        <f t="shared" si="2"/>
        <v>185</v>
      </c>
      <c r="O25" s="140">
        <f t="shared" si="3"/>
        <v>150</v>
      </c>
      <c r="P25" s="141">
        <f t="shared" si="4"/>
        <v>25</v>
      </c>
      <c r="Q25" s="142">
        <f t="shared" si="5"/>
        <v>10</v>
      </c>
      <c r="R25" s="142">
        <f t="shared" si="6"/>
        <v>0</v>
      </c>
      <c r="S25" s="144">
        <f t="shared" si="7"/>
        <v>0</v>
      </c>
      <c r="T25" s="161">
        <v>10</v>
      </c>
      <c r="U25" s="154">
        <v>0</v>
      </c>
      <c r="V25" s="203">
        <v>150</v>
      </c>
      <c r="W25" s="203"/>
      <c r="X25" s="278">
        <v>0</v>
      </c>
      <c r="Y25" s="154"/>
      <c r="Z25" s="156">
        <v>25</v>
      </c>
      <c r="AA25" s="108">
        <f t="shared" si="8"/>
        <v>10</v>
      </c>
      <c r="AB25" s="109">
        <f t="shared" si="9"/>
        <v>0</v>
      </c>
      <c r="AC25" s="109">
        <f t="shared" si="10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6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x14ac:dyDescent="0.3">
      <c r="A26" s="11">
        <v>432767</v>
      </c>
      <c r="B26" s="11" t="s">
        <v>331</v>
      </c>
      <c r="C26" s="11" t="s">
        <v>85</v>
      </c>
      <c r="D26" s="11" t="s">
        <v>86</v>
      </c>
      <c r="E26" s="90">
        <v>24</v>
      </c>
      <c r="F26" s="8" t="s">
        <v>53</v>
      </c>
      <c r="G26" s="9" t="s">
        <v>709</v>
      </c>
      <c r="H26" s="237">
        <v>36676</v>
      </c>
      <c r="I26" s="414">
        <v>175</v>
      </c>
      <c r="J26" s="326">
        <f t="shared" si="0"/>
        <v>175</v>
      </c>
      <c r="K26" s="328"/>
      <c r="L26" s="276">
        <f t="shared" si="1"/>
        <v>175</v>
      </c>
      <c r="M26" s="277"/>
      <c r="N26" s="13">
        <f t="shared" si="2"/>
        <v>175</v>
      </c>
      <c r="O26" s="140">
        <f t="shared" si="3"/>
        <v>150</v>
      </c>
      <c r="P26" s="141">
        <f t="shared" si="4"/>
        <v>25</v>
      </c>
      <c r="Q26" s="142">
        <f t="shared" si="5"/>
        <v>0</v>
      </c>
      <c r="R26" s="142">
        <f t="shared" si="6"/>
        <v>0</v>
      </c>
      <c r="S26" s="144">
        <f t="shared" si="7"/>
        <v>0</v>
      </c>
      <c r="T26" s="161">
        <v>0</v>
      </c>
      <c r="U26" s="154"/>
      <c r="V26" s="203">
        <v>150</v>
      </c>
      <c r="W26" s="203"/>
      <c r="X26" s="278">
        <v>0</v>
      </c>
      <c r="Y26" s="154">
        <v>25</v>
      </c>
      <c r="Z26" s="156"/>
      <c r="AA26" s="108">
        <f t="shared" si="8"/>
        <v>0</v>
      </c>
      <c r="AB26" s="109">
        <f t="shared" si="9"/>
        <v>0</v>
      </c>
      <c r="AC26" s="109">
        <f t="shared" si="10"/>
        <v>0</v>
      </c>
      <c r="AD26" s="109">
        <f>IFERROR(LARGE($AG26:BF26,1),0)</f>
        <v>0</v>
      </c>
      <c r="AE26" s="109">
        <f>IFERROR(LARGE($AG26:BF26,2),0)</f>
        <v>0</v>
      </c>
      <c r="AF26" s="109">
        <f>IFERROR(LARGE($AG26:BF26,3),0)</f>
        <v>0</v>
      </c>
      <c r="AG26" s="62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x14ac:dyDescent="0.3">
      <c r="A27" s="12" t="s">
        <v>2238</v>
      </c>
      <c r="B27" s="308" t="s">
        <v>321</v>
      </c>
      <c r="C27" s="12" t="s">
        <v>35</v>
      </c>
      <c r="D27" s="12" t="s">
        <v>36</v>
      </c>
      <c r="E27" s="90">
        <v>25</v>
      </c>
      <c r="F27" s="8" t="s">
        <v>2239</v>
      </c>
      <c r="G27" s="9" t="s">
        <v>2240</v>
      </c>
      <c r="H27" s="240">
        <v>37082</v>
      </c>
      <c r="I27" s="326">
        <v>173</v>
      </c>
      <c r="J27" s="326">
        <v>173</v>
      </c>
      <c r="K27" s="317">
        <f>0.5*(L27)</f>
        <v>172.5</v>
      </c>
      <c r="L27" s="321">
        <f t="shared" si="1"/>
        <v>345</v>
      </c>
      <c r="M27" s="11">
        <v>30</v>
      </c>
      <c r="N27" s="13">
        <f t="shared" si="2"/>
        <v>315</v>
      </c>
      <c r="O27" s="140">
        <f>LARGE($T27:Z27, 1)</f>
        <v>150</v>
      </c>
      <c r="P27" s="141">
        <f t="shared" si="4"/>
        <v>80</v>
      </c>
      <c r="Q27" s="142">
        <f t="shared" si="5"/>
        <v>65</v>
      </c>
      <c r="R27" s="142">
        <f t="shared" si="6"/>
        <v>10</v>
      </c>
      <c r="S27" s="144">
        <f t="shared" si="7"/>
        <v>10</v>
      </c>
      <c r="T27" s="395">
        <v>10</v>
      </c>
      <c r="U27" s="396">
        <v>10</v>
      </c>
      <c r="V27" s="332"/>
      <c r="W27" s="332">
        <v>150</v>
      </c>
      <c r="X27" s="397">
        <v>80</v>
      </c>
      <c r="Y27" s="111">
        <v>65</v>
      </c>
      <c r="Z27" s="334">
        <v>10</v>
      </c>
      <c r="AA27" s="108">
        <f t="shared" si="8"/>
        <v>65</v>
      </c>
      <c r="AB27" s="109">
        <f t="shared" si="9"/>
        <v>10</v>
      </c>
      <c r="AC27" s="109">
        <f t="shared" si="10"/>
        <v>10</v>
      </c>
      <c r="AD27" s="109">
        <f>IFERROR(LARGE($AG27:AR27,1),0)</f>
        <v>0</v>
      </c>
      <c r="AE27" s="109">
        <f>IFERROR(LARGE($AG27:AR27,2),0)</f>
        <v>0</v>
      </c>
      <c r="AF27" s="109">
        <f>IFERROR(LARGE($AG27:AR27,3),0)</f>
        <v>0</v>
      </c>
      <c r="AG27" s="62">
        <v>0</v>
      </c>
      <c r="AH27" s="10"/>
      <c r="AI27" s="10"/>
      <c r="AJ27" s="10"/>
      <c r="AK27" s="10"/>
      <c r="AL27" s="10"/>
      <c r="AM27" s="10"/>
      <c r="AN27" s="10"/>
      <c r="AO27" s="10"/>
      <c r="AP27" s="80"/>
      <c r="AQ27" s="10"/>
      <c r="AR27" s="10"/>
      <c r="AS27" s="10"/>
      <c r="AT27" s="10"/>
    </row>
    <row r="28" spans="1:46" x14ac:dyDescent="0.3">
      <c r="A28" s="11">
        <v>195492</v>
      </c>
      <c r="B28" s="11"/>
      <c r="C28" s="11" t="s">
        <v>29</v>
      </c>
      <c r="D28" s="11" t="s">
        <v>47</v>
      </c>
      <c r="E28" s="90">
        <v>26</v>
      </c>
      <c r="F28" s="8" t="s">
        <v>12</v>
      </c>
      <c r="G28" s="9" t="s">
        <v>1224</v>
      </c>
      <c r="H28" s="237">
        <v>37128</v>
      </c>
      <c r="I28" s="414">
        <v>170</v>
      </c>
      <c r="J28" s="326">
        <v>170</v>
      </c>
      <c r="K28" s="317">
        <v>170</v>
      </c>
      <c r="L28" s="276">
        <f t="shared" si="1"/>
        <v>440</v>
      </c>
      <c r="M28" s="277"/>
      <c r="N28" s="13">
        <f t="shared" si="2"/>
        <v>440</v>
      </c>
      <c r="O28" s="140">
        <f>IFERROR(LARGE(T28:Z28, 1),0)</f>
        <v>195</v>
      </c>
      <c r="P28" s="141">
        <f t="shared" si="4"/>
        <v>150</v>
      </c>
      <c r="Q28" s="142">
        <f t="shared" si="5"/>
        <v>95</v>
      </c>
      <c r="R28" s="142">
        <f t="shared" si="6"/>
        <v>0</v>
      </c>
      <c r="S28" s="144">
        <f t="shared" si="7"/>
        <v>0</v>
      </c>
      <c r="T28" s="157"/>
      <c r="U28" s="154"/>
      <c r="V28" s="203"/>
      <c r="W28" s="203">
        <v>150</v>
      </c>
      <c r="X28" s="278">
        <v>0</v>
      </c>
      <c r="Y28" s="154">
        <v>195</v>
      </c>
      <c r="Z28" s="156">
        <v>95</v>
      </c>
      <c r="AA28" s="108">
        <f t="shared" si="8"/>
        <v>95</v>
      </c>
      <c r="AB28" s="109">
        <f t="shared" si="9"/>
        <v>0</v>
      </c>
      <c r="AC28" s="109">
        <f t="shared" si="10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6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>
        <v>0</v>
      </c>
    </row>
    <row r="29" spans="1:46" x14ac:dyDescent="0.3">
      <c r="A29" s="12" t="s">
        <v>2197</v>
      </c>
      <c r="B29" s="308" t="s">
        <v>380</v>
      </c>
      <c r="C29" s="12" t="s">
        <v>167</v>
      </c>
      <c r="D29" s="12" t="s">
        <v>44</v>
      </c>
      <c r="E29" s="90">
        <v>27</v>
      </c>
      <c r="F29" s="8" t="s">
        <v>60</v>
      </c>
      <c r="G29" s="9" t="s">
        <v>2198</v>
      </c>
      <c r="H29" s="240">
        <v>36937</v>
      </c>
      <c r="I29" s="326">
        <v>170</v>
      </c>
      <c r="J29" s="326">
        <v>170</v>
      </c>
      <c r="K29" s="317">
        <f>0.5*(L29)</f>
        <v>170</v>
      </c>
      <c r="L29" s="321">
        <f t="shared" si="1"/>
        <v>340</v>
      </c>
      <c r="M29" s="11">
        <v>20</v>
      </c>
      <c r="N29" s="13">
        <f t="shared" si="2"/>
        <v>320</v>
      </c>
      <c r="O29" s="140">
        <f>LARGE($T29:Z29, 1)</f>
        <v>150</v>
      </c>
      <c r="P29" s="141">
        <f t="shared" si="4"/>
        <v>145</v>
      </c>
      <c r="Q29" s="142">
        <f t="shared" si="5"/>
        <v>15</v>
      </c>
      <c r="R29" s="142">
        <f t="shared" si="6"/>
        <v>10</v>
      </c>
      <c r="S29" s="144">
        <f t="shared" si="7"/>
        <v>0</v>
      </c>
      <c r="T29" s="395">
        <v>10</v>
      </c>
      <c r="U29" s="396">
        <v>145</v>
      </c>
      <c r="V29" s="332"/>
      <c r="W29" s="332">
        <v>150</v>
      </c>
      <c r="X29" s="397">
        <v>15</v>
      </c>
      <c r="Y29" s="111"/>
      <c r="Z29" s="334"/>
      <c r="AA29" s="108">
        <f t="shared" si="8"/>
        <v>15</v>
      </c>
      <c r="AB29" s="109">
        <f t="shared" si="9"/>
        <v>10</v>
      </c>
      <c r="AC29" s="109">
        <f t="shared" si="10"/>
        <v>0</v>
      </c>
      <c r="AD29" s="109">
        <f>IFERROR(LARGE($AG29:AR29,1),0)</f>
        <v>0</v>
      </c>
      <c r="AE29" s="109">
        <f>IFERROR(LARGE($AG29:AR29,2),0)</f>
        <v>0</v>
      </c>
      <c r="AF29" s="109">
        <f>IFERROR(LARGE($AG29:AR29,3),0)</f>
        <v>0</v>
      </c>
      <c r="AG29" s="62"/>
      <c r="AH29" s="10"/>
      <c r="AI29" s="10"/>
      <c r="AJ29" s="10"/>
      <c r="AK29" s="10"/>
      <c r="AL29" s="10"/>
      <c r="AM29" s="10"/>
      <c r="AN29" s="10"/>
      <c r="AO29" s="10">
        <v>0</v>
      </c>
      <c r="AP29" s="80"/>
      <c r="AQ29" s="10"/>
      <c r="AR29" s="10"/>
      <c r="AS29" s="10"/>
      <c r="AT29" s="10"/>
    </row>
    <row r="30" spans="1:46" x14ac:dyDescent="0.3">
      <c r="A30" s="11">
        <v>69735</v>
      </c>
      <c r="B30" s="11" t="s">
        <v>755</v>
      </c>
      <c r="C30" s="11" t="s">
        <v>756</v>
      </c>
      <c r="D30" s="11" t="s">
        <v>47</v>
      </c>
      <c r="E30" s="90">
        <v>28</v>
      </c>
      <c r="F30" s="8" t="s">
        <v>748</v>
      </c>
      <c r="G30" s="9" t="s">
        <v>749</v>
      </c>
      <c r="H30" s="237">
        <v>36495</v>
      </c>
      <c r="I30" s="414">
        <v>170</v>
      </c>
      <c r="J30" s="326">
        <f t="shared" ref="J30:J41" si="11">SUM(K30,L30)</f>
        <v>170</v>
      </c>
      <c r="K30" s="328"/>
      <c r="L30" s="276">
        <f t="shared" si="1"/>
        <v>170</v>
      </c>
      <c r="M30" s="277">
        <v>20</v>
      </c>
      <c r="N30" s="13">
        <f t="shared" si="2"/>
        <v>150</v>
      </c>
      <c r="O30" s="140">
        <f t="shared" ref="O30:O41" si="12">IFERROR(LARGE(T30:Z30, 1),0)</f>
        <v>150</v>
      </c>
      <c r="P30" s="141">
        <f t="shared" si="4"/>
        <v>0</v>
      </c>
      <c r="Q30" s="142">
        <f t="shared" si="5"/>
        <v>0</v>
      </c>
      <c r="R30" s="142">
        <f t="shared" si="6"/>
        <v>0</v>
      </c>
      <c r="S30" s="144">
        <f t="shared" si="7"/>
        <v>0</v>
      </c>
      <c r="T30" s="161">
        <v>0</v>
      </c>
      <c r="U30" s="154">
        <v>0</v>
      </c>
      <c r="V30" s="203">
        <v>150</v>
      </c>
      <c r="W30" s="203"/>
      <c r="X30" s="278">
        <v>0</v>
      </c>
      <c r="Y30" s="154"/>
      <c r="Z30" s="156"/>
      <c r="AA30" s="108">
        <f t="shared" si="8"/>
        <v>0</v>
      </c>
      <c r="AB30" s="109">
        <f t="shared" si="9"/>
        <v>0</v>
      </c>
      <c r="AC30" s="109">
        <f t="shared" si="10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62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1">
        <v>357108</v>
      </c>
      <c r="B31" s="11"/>
      <c r="C31" s="11" t="s">
        <v>1230</v>
      </c>
      <c r="D31" s="11" t="s">
        <v>89</v>
      </c>
      <c r="E31" s="90">
        <v>29</v>
      </c>
      <c r="F31" s="8" t="s">
        <v>59</v>
      </c>
      <c r="G31" s="9" t="s">
        <v>1229</v>
      </c>
      <c r="H31" s="237">
        <v>36737</v>
      </c>
      <c r="I31" s="414">
        <v>165</v>
      </c>
      <c r="J31" s="326">
        <f t="shared" si="11"/>
        <v>165</v>
      </c>
      <c r="K31" s="328"/>
      <c r="L31" s="276">
        <f t="shared" si="1"/>
        <v>165</v>
      </c>
      <c r="M31" s="277"/>
      <c r="N31" s="13">
        <f t="shared" si="2"/>
        <v>165</v>
      </c>
      <c r="O31" s="140">
        <f t="shared" si="12"/>
        <v>150</v>
      </c>
      <c r="P31" s="141">
        <f t="shared" si="4"/>
        <v>15</v>
      </c>
      <c r="Q31" s="142">
        <f t="shared" si="5"/>
        <v>0</v>
      </c>
      <c r="R31" s="142">
        <f t="shared" si="6"/>
        <v>0</v>
      </c>
      <c r="S31" s="144">
        <f t="shared" si="7"/>
        <v>0</v>
      </c>
      <c r="T31" s="157"/>
      <c r="U31" s="154"/>
      <c r="V31" s="203">
        <v>150</v>
      </c>
      <c r="W31" s="203"/>
      <c r="X31" s="278">
        <v>15</v>
      </c>
      <c r="Y31" s="154"/>
      <c r="Z31" s="156"/>
      <c r="AA31" s="108">
        <f t="shared" si="8"/>
        <v>0</v>
      </c>
      <c r="AB31" s="109">
        <f t="shared" si="9"/>
        <v>0</v>
      </c>
      <c r="AC31" s="109">
        <f t="shared" si="10"/>
        <v>0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62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">
      <c r="A32" s="11">
        <v>35129</v>
      </c>
      <c r="B32" s="11" t="s">
        <v>472</v>
      </c>
      <c r="C32" s="11" t="s">
        <v>473</v>
      </c>
      <c r="D32" s="11" t="s">
        <v>41</v>
      </c>
      <c r="E32" s="90">
        <v>30</v>
      </c>
      <c r="F32" s="8" t="s">
        <v>114</v>
      </c>
      <c r="G32" s="9" t="s">
        <v>986</v>
      </c>
      <c r="H32" s="237">
        <v>36442</v>
      </c>
      <c r="I32" s="414">
        <v>165</v>
      </c>
      <c r="J32" s="326">
        <f t="shared" si="11"/>
        <v>165</v>
      </c>
      <c r="K32" s="328"/>
      <c r="L32" s="276">
        <f t="shared" si="1"/>
        <v>165</v>
      </c>
      <c r="M32" s="277"/>
      <c r="N32" s="13">
        <f t="shared" si="2"/>
        <v>165</v>
      </c>
      <c r="O32" s="140">
        <f t="shared" si="12"/>
        <v>150</v>
      </c>
      <c r="P32" s="141">
        <f t="shared" si="4"/>
        <v>15</v>
      </c>
      <c r="Q32" s="142">
        <f t="shared" si="5"/>
        <v>0</v>
      </c>
      <c r="R32" s="142">
        <f t="shared" si="6"/>
        <v>0</v>
      </c>
      <c r="S32" s="144">
        <f t="shared" si="7"/>
        <v>0</v>
      </c>
      <c r="T32" s="157"/>
      <c r="U32" s="154">
        <v>0</v>
      </c>
      <c r="V32" s="203">
        <v>150</v>
      </c>
      <c r="W32" s="203"/>
      <c r="X32" s="278">
        <v>15</v>
      </c>
      <c r="Y32" s="154"/>
      <c r="Z32" s="156"/>
      <c r="AA32" s="108">
        <f t="shared" si="8"/>
        <v>0</v>
      </c>
      <c r="AB32" s="109">
        <f t="shared" si="9"/>
        <v>0</v>
      </c>
      <c r="AC32" s="109">
        <f t="shared" si="10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  <c r="AG32" s="62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1">
        <v>83950</v>
      </c>
      <c r="B33" s="11" t="s">
        <v>562</v>
      </c>
      <c r="C33" s="11" t="s">
        <v>563</v>
      </c>
      <c r="D33" s="11" t="s">
        <v>1077</v>
      </c>
      <c r="E33" s="90">
        <v>31</v>
      </c>
      <c r="F33" s="8" t="s">
        <v>10</v>
      </c>
      <c r="G33" s="9" t="s">
        <v>733</v>
      </c>
      <c r="H33" s="237">
        <v>36404</v>
      </c>
      <c r="I33" s="414">
        <v>165</v>
      </c>
      <c r="J33" s="326">
        <f t="shared" si="11"/>
        <v>165</v>
      </c>
      <c r="K33" s="328"/>
      <c r="L33" s="276">
        <f t="shared" si="1"/>
        <v>165</v>
      </c>
      <c r="M33" s="277"/>
      <c r="N33" s="13">
        <f t="shared" si="2"/>
        <v>165</v>
      </c>
      <c r="O33" s="140">
        <f t="shared" si="12"/>
        <v>150</v>
      </c>
      <c r="P33" s="141">
        <f t="shared" si="4"/>
        <v>15</v>
      </c>
      <c r="Q33" s="142">
        <f t="shared" si="5"/>
        <v>0</v>
      </c>
      <c r="R33" s="142">
        <f t="shared" si="6"/>
        <v>0</v>
      </c>
      <c r="S33" s="144">
        <f t="shared" si="7"/>
        <v>0</v>
      </c>
      <c r="T33" s="161">
        <v>0</v>
      </c>
      <c r="U33" s="154"/>
      <c r="V33" s="203">
        <v>150</v>
      </c>
      <c r="W33" s="203"/>
      <c r="X33" s="278">
        <v>15</v>
      </c>
      <c r="Y33" s="154"/>
      <c r="Z33" s="156"/>
      <c r="AA33" s="108">
        <f t="shared" si="8"/>
        <v>0</v>
      </c>
      <c r="AB33" s="109">
        <f t="shared" si="9"/>
        <v>0</v>
      </c>
      <c r="AC33" s="109">
        <f t="shared" si="10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62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11">
        <v>544667</v>
      </c>
      <c r="B34" s="11" t="s">
        <v>321</v>
      </c>
      <c r="C34" s="11" t="s">
        <v>66</v>
      </c>
      <c r="D34" s="11" t="s">
        <v>36</v>
      </c>
      <c r="E34" s="90">
        <v>32</v>
      </c>
      <c r="F34" s="8" t="s">
        <v>64</v>
      </c>
      <c r="G34" s="9" t="s">
        <v>490</v>
      </c>
      <c r="H34" s="237">
        <v>37388</v>
      </c>
      <c r="I34" s="414">
        <v>160</v>
      </c>
      <c r="J34" s="326">
        <f t="shared" si="11"/>
        <v>160</v>
      </c>
      <c r="K34" s="328"/>
      <c r="L34" s="276">
        <f t="shared" si="1"/>
        <v>160</v>
      </c>
      <c r="M34" s="277"/>
      <c r="N34" s="13">
        <f t="shared" si="2"/>
        <v>160</v>
      </c>
      <c r="O34" s="140">
        <f t="shared" si="12"/>
        <v>150</v>
      </c>
      <c r="P34" s="141">
        <f t="shared" si="4"/>
        <v>10</v>
      </c>
      <c r="Q34" s="142">
        <f t="shared" si="5"/>
        <v>0</v>
      </c>
      <c r="R34" s="142">
        <f t="shared" si="6"/>
        <v>0</v>
      </c>
      <c r="S34" s="144">
        <f t="shared" si="7"/>
        <v>0</v>
      </c>
      <c r="T34" s="161">
        <v>10</v>
      </c>
      <c r="U34" s="154"/>
      <c r="V34" s="203"/>
      <c r="W34" s="203">
        <v>150</v>
      </c>
      <c r="X34" s="278">
        <v>0</v>
      </c>
      <c r="Y34" s="154"/>
      <c r="Z34" s="156"/>
      <c r="AA34" s="108">
        <f t="shared" si="8"/>
        <v>0</v>
      </c>
      <c r="AB34" s="109">
        <f t="shared" si="9"/>
        <v>0</v>
      </c>
      <c r="AC34" s="109">
        <f t="shared" si="10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62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1">
        <v>502156</v>
      </c>
      <c r="B35" s="11" t="s">
        <v>452</v>
      </c>
      <c r="C35" s="11" t="s">
        <v>230</v>
      </c>
      <c r="D35" s="11" t="s">
        <v>48</v>
      </c>
      <c r="E35" s="90">
        <v>33</v>
      </c>
      <c r="F35" s="8" t="s">
        <v>103</v>
      </c>
      <c r="G35" s="9" t="s">
        <v>739</v>
      </c>
      <c r="H35" s="237">
        <v>36719</v>
      </c>
      <c r="I35" s="414">
        <v>160</v>
      </c>
      <c r="J35" s="326">
        <f t="shared" si="11"/>
        <v>160</v>
      </c>
      <c r="K35" s="328"/>
      <c r="L35" s="276">
        <f t="shared" ref="L35:L66" si="13">SUM(M35:N35)</f>
        <v>160</v>
      </c>
      <c r="M35" s="277"/>
      <c r="N35" s="13">
        <f t="shared" ref="N35:N66" si="14">SUM(O35:S35)</f>
        <v>160</v>
      </c>
      <c r="O35" s="140">
        <f t="shared" si="12"/>
        <v>150</v>
      </c>
      <c r="P35" s="141">
        <f t="shared" ref="P35:P66" si="15">IFERROR(LARGE(T35:Z35, 2),0)</f>
        <v>10</v>
      </c>
      <c r="Q35" s="142">
        <f t="shared" ref="Q35:Q66" si="16">IFERROR(LARGE(AA35:AF35,1),0)</f>
        <v>0</v>
      </c>
      <c r="R35" s="142">
        <f t="shared" ref="R35:R66" si="17">IFERROR(LARGE(AA35:AF35,2),0)</f>
        <v>0</v>
      </c>
      <c r="S35" s="144">
        <f t="shared" ref="S35:S66" si="18">IFERROR(LARGE(AA35:AF35,3),0)</f>
        <v>0</v>
      </c>
      <c r="T35" s="161">
        <v>0</v>
      </c>
      <c r="U35" s="154">
        <v>10</v>
      </c>
      <c r="V35" s="203">
        <v>150</v>
      </c>
      <c r="W35" s="203"/>
      <c r="X35" s="278">
        <v>0</v>
      </c>
      <c r="Y35" s="154"/>
      <c r="Z35" s="156"/>
      <c r="AA35" s="108">
        <f t="shared" ref="AA35:AA66" si="19">IFERROR(LARGE($T35:$Z35,3), 0)</f>
        <v>0</v>
      </c>
      <c r="AB35" s="109">
        <f t="shared" ref="AB35:AB66" si="20">IFERROR(LARGE($T35:$Z35,4),)</f>
        <v>0</v>
      </c>
      <c r="AC35" s="109">
        <f t="shared" ref="AC35:AC66" si="21">IFERROR(LARGE($T35:$Z35,5),0)</f>
        <v>0</v>
      </c>
      <c r="AD35" s="109">
        <f>IFERROR(LARGE($AG35:BF35,1),0)</f>
        <v>0</v>
      </c>
      <c r="AE35" s="109">
        <f>IFERROR(LARGE($AG35:BF35,2),0)</f>
        <v>0</v>
      </c>
      <c r="AF35" s="109">
        <f>IFERROR(LARGE($AG35:BF35,3),0)</f>
        <v>0</v>
      </c>
      <c r="AG35" s="62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x14ac:dyDescent="0.3">
      <c r="A36" s="11">
        <v>298292</v>
      </c>
      <c r="B36" s="11" t="s">
        <v>477</v>
      </c>
      <c r="C36" s="11" t="s">
        <v>478</v>
      </c>
      <c r="D36" s="11" t="s">
        <v>46</v>
      </c>
      <c r="E36" s="90">
        <v>34</v>
      </c>
      <c r="F36" s="8" t="s">
        <v>4</v>
      </c>
      <c r="G36" s="9" t="s">
        <v>741</v>
      </c>
      <c r="H36" s="237">
        <v>36819</v>
      </c>
      <c r="I36" s="414">
        <v>150</v>
      </c>
      <c r="J36" s="326">
        <f t="shared" si="11"/>
        <v>150</v>
      </c>
      <c r="K36" s="328"/>
      <c r="L36" s="276">
        <f t="shared" si="13"/>
        <v>150</v>
      </c>
      <c r="M36" s="277">
        <v>30</v>
      </c>
      <c r="N36" s="13">
        <f t="shared" si="14"/>
        <v>120</v>
      </c>
      <c r="O36" s="140">
        <f t="shared" si="12"/>
        <v>110</v>
      </c>
      <c r="P36" s="141">
        <f t="shared" si="15"/>
        <v>10</v>
      </c>
      <c r="Q36" s="142">
        <f t="shared" si="16"/>
        <v>0</v>
      </c>
      <c r="R36" s="142">
        <f t="shared" si="17"/>
        <v>0</v>
      </c>
      <c r="S36" s="144">
        <f t="shared" si="18"/>
        <v>0</v>
      </c>
      <c r="T36" s="161">
        <v>0</v>
      </c>
      <c r="U36" s="154">
        <v>10</v>
      </c>
      <c r="V36" s="203">
        <v>110</v>
      </c>
      <c r="W36" s="203"/>
      <c r="X36" s="278">
        <v>0</v>
      </c>
      <c r="Y36" s="154"/>
      <c r="Z36" s="156"/>
      <c r="AA36" s="108">
        <f t="shared" si="19"/>
        <v>0</v>
      </c>
      <c r="AB36" s="109">
        <f t="shared" si="20"/>
        <v>0</v>
      </c>
      <c r="AC36" s="109">
        <f t="shared" si="21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1">
        <v>315091</v>
      </c>
      <c r="B37" s="11"/>
      <c r="C37" s="11" t="s">
        <v>254</v>
      </c>
      <c r="D37" s="11" t="s">
        <v>46</v>
      </c>
      <c r="E37" s="90">
        <v>35</v>
      </c>
      <c r="F37" s="8" t="s">
        <v>1233</v>
      </c>
      <c r="G37" s="9" t="s">
        <v>1232</v>
      </c>
      <c r="H37" s="237">
        <v>36673</v>
      </c>
      <c r="I37" s="414">
        <v>150</v>
      </c>
      <c r="J37" s="326">
        <f t="shared" si="11"/>
        <v>150</v>
      </c>
      <c r="K37" s="328"/>
      <c r="L37" s="276">
        <f t="shared" si="13"/>
        <v>150</v>
      </c>
      <c r="M37" s="277"/>
      <c r="N37" s="13">
        <f t="shared" si="14"/>
        <v>150</v>
      </c>
      <c r="O37" s="140">
        <f t="shared" si="12"/>
        <v>150</v>
      </c>
      <c r="P37" s="141">
        <f t="shared" si="15"/>
        <v>0</v>
      </c>
      <c r="Q37" s="142">
        <f t="shared" si="16"/>
        <v>0</v>
      </c>
      <c r="R37" s="142">
        <f t="shared" si="17"/>
        <v>0</v>
      </c>
      <c r="S37" s="144">
        <f t="shared" si="18"/>
        <v>0</v>
      </c>
      <c r="T37" s="157"/>
      <c r="U37" s="154"/>
      <c r="V37" s="203">
        <v>150</v>
      </c>
      <c r="W37" s="203"/>
      <c r="X37" s="278">
        <v>0</v>
      </c>
      <c r="Y37" s="154"/>
      <c r="Z37" s="156"/>
      <c r="AA37" s="108">
        <f t="shared" si="19"/>
        <v>0</v>
      </c>
      <c r="AB37" s="109">
        <f t="shared" si="20"/>
        <v>0</v>
      </c>
      <c r="AC37" s="109">
        <f t="shared" si="21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1">
        <v>348145</v>
      </c>
      <c r="B38" s="11"/>
      <c r="C38" s="11" t="s">
        <v>1228</v>
      </c>
      <c r="D38" s="11" t="s">
        <v>39</v>
      </c>
      <c r="E38" s="90">
        <v>36</v>
      </c>
      <c r="F38" s="8" t="s">
        <v>107</v>
      </c>
      <c r="G38" s="9" t="s">
        <v>1227</v>
      </c>
      <c r="H38" s="237">
        <v>36231</v>
      </c>
      <c r="I38" s="414">
        <v>150</v>
      </c>
      <c r="J38" s="326">
        <f t="shared" si="11"/>
        <v>150</v>
      </c>
      <c r="K38" s="328"/>
      <c r="L38" s="276">
        <f t="shared" si="13"/>
        <v>150</v>
      </c>
      <c r="M38" s="277"/>
      <c r="N38" s="13">
        <f t="shared" si="14"/>
        <v>150</v>
      </c>
      <c r="O38" s="140">
        <f t="shared" si="12"/>
        <v>150</v>
      </c>
      <c r="P38" s="141">
        <f t="shared" si="15"/>
        <v>0</v>
      </c>
      <c r="Q38" s="142">
        <f t="shared" si="16"/>
        <v>0</v>
      </c>
      <c r="R38" s="142">
        <f t="shared" si="17"/>
        <v>0</v>
      </c>
      <c r="S38" s="144">
        <f t="shared" si="18"/>
        <v>0</v>
      </c>
      <c r="T38" s="157"/>
      <c r="U38" s="154"/>
      <c r="V38" s="203">
        <v>150</v>
      </c>
      <c r="W38" s="203"/>
      <c r="X38" s="278">
        <v>0</v>
      </c>
      <c r="Y38" s="154"/>
      <c r="Z38" s="156"/>
      <c r="AA38" s="108">
        <f t="shared" si="19"/>
        <v>0</v>
      </c>
      <c r="AB38" s="109">
        <f t="shared" si="20"/>
        <v>0</v>
      </c>
      <c r="AC38" s="109">
        <f t="shared" si="21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1">
        <v>314094</v>
      </c>
      <c r="B39" s="11"/>
      <c r="C39" s="11" t="s">
        <v>426</v>
      </c>
      <c r="D39" s="11" t="s">
        <v>42</v>
      </c>
      <c r="E39" s="90">
        <v>37</v>
      </c>
      <c r="F39" s="8" t="s">
        <v>1226</v>
      </c>
      <c r="G39" s="9" t="s">
        <v>1225</v>
      </c>
      <c r="H39" s="237">
        <v>36174</v>
      </c>
      <c r="I39" s="414">
        <v>150</v>
      </c>
      <c r="J39" s="326">
        <f t="shared" si="11"/>
        <v>150</v>
      </c>
      <c r="K39" s="328"/>
      <c r="L39" s="276">
        <f t="shared" si="13"/>
        <v>150</v>
      </c>
      <c r="M39" s="277"/>
      <c r="N39" s="13">
        <f t="shared" si="14"/>
        <v>150</v>
      </c>
      <c r="O39" s="140">
        <f t="shared" si="12"/>
        <v>150</v>
      </c>
      <c r="P39" s="141">
        <f t="shared" si="15"/>
        <v>0</v>
      </c>
      <c r="Q39" s="142">
        <f t="shared" si="16"/>
        <v>0</v>
      </c>
      <c r="R39" s="142">
        <f t="shared" si="17"/>
        <v>0</v>
      </c>
      <c r="S39" s="175">
        <f t="shared" si="18"/>
        <v>0</v>
      </c>
      <c r="T39" s="219"/>
      <c r="U39" s="154"/>
      <c r="V39" s="203">
        <v>150</v>
      </c>
      <c r="W39" s="203"/>
      <c r="X39" s="278">
        <v>0</v>
      </c>
      <c r="Y39" s="154"/>
      <c r="Z39" s="221"/>
      <c r="AA39" s="222">
        <f t="shared" si="19"/>
        <v>0</v>
      </c>
      <c r="AB39" s="109">
        <f t="shared" si="20"/>
        <v>0</v>
      </c>
      <c r="AC39" s="109">
        <f t="shared" si="21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223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1">
        <v>390557</v>
      </c>
      <c r="B40" s="11" t="s">
        <v>432</v>
      </c>
      <c r="C40" s="11" t="s">
        <v>22</v>
      </c>
      <c r="D40" s="11" t="s">
        <v>46</v>
      </c>
      <c r="E40" s="90">
        <v>38</v>
      </c>
      <c r="F40" s="8" t="s">
        <v>64</v>
      </c>
      <c r="G40" s="9" t="s">
        <v>975</v>
      </c>
      <c r="H40" s="237">
        <v>36567</v>
      </c>
      <c r="I40" s="414">
        <v>145</v>
      </c>
      <c r="J40" s="326">
        <f t="shared" si="11"/>
        <v>145</v>
      </c>
      <c r="K40" s="328"/>
      <c r="L40" s="276">
        <f t="shared" si="13"/>
        <v>145</v>
      </c>
      <c r="M40" s="277">
        <v>120</v>
      </c>
      <c r="N40" s="13">
        <f t="shared" si="14"/>
        <v>25</v>
      </c>
      <c r="O40" s="140">
        <f t="shared" si="12"/>
        <v>25</v>
      </c>
      <c r="P40" s="141">
        <f t="shared" si="15"/>
        <v>0</v>
      </c>
      <c r="Q40" s="142">
        <f t="shared" si="16"/>
        <v>0</v>
      </c>
      <c r="R40" s="142">
        <f t="shared" si="17"/>
        <v>0</v>
      </c>
      <c r="S40" s="175">
        <f t="shared" si="18"/>
        <v>0</v>
      </c>
      <c r="T40" s="219"/>
      <c r="U40" s="154">
        <v>25</v>
      </c>
      <c r="V40" s="203"/>
      <c r="W40" s="203"/>
      <c r="X40" s="278"/>
      <c r="Y40" s="154"/>
      <c r="Z40" s="221"/>
      <c r="AA40" s="222">
        <f t="shared" si="19"/>
        <v>0</v>
      </c>
      <c r="AB40" s="109">
        <f t="shared" si="20"/>
        <v>0</v>
      </c>
      <c r="AC40" s="109">
        <f t="shared" si="21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  <c r="AG40" s="223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1"/>
      <c r="B41" s="11"/>
      <c r="C41" s="11" t="s">
        <v>179</v>
      </c>
      <c r="D41" s="11" t="s">
        <v>37</v>
      </c>
      <c r="E41" s="90">
        <v>39</v>
      </c>
      <c r="F41" s="8" t="s">
        <v>1216</v>
      </c>
      <c r="G41" s="9" t="s">
        <v>1235</v>
      </c>
      <c r="H41" s="237">
        <v>36423</v>
      </c>
      <c r="I41" s="415">
        <v>145</v>
      </c>
      <c r="J41" s="326">
        <f t="shared" si="11"/>
        <v>145</v>
      </c>
      <c r="K41" s="330"/>
      <c r="L41" s="276">
        <f t="shared" si="13"/>
        <v>145</v>
      </c>
      <c r="M41" s="277"/>
      <c r="N41" s="13">
        <f t="shared" si="14"/>
        <v>145</v>
      </c>
      <c r="O41" s="140">
        <f t="shared" si="12"/>
        <v>145</v>
      </c>
      <c r="P41" s="141">
        <f t="shared" si="15"/>
        <v>0</v>
      </c>
      <c r="Q41" s="142">
        <f t="shared" si="16"/>
        <v>0</v>
      </c>
      <c r="R41" s="142">
        <f t="shared" si="17"/>
        <v>0</v>
      </c>
      <c r="S41" s="175">
        <f t="shared" si="18"/>
        <v>0</v>
      </c>
      <c r="T41" s="219"/>
      <c r="U41" s="154"/>
      <c r="V41" s="203"/>
      <c r="W41" s="203"/>
      <c r="X41" s="278"/>
      <c r="Y41" s="154"/>
      <c r="Z41" s="221">
        <v>145</v>
      </c>
      <c r="AA41" s="222">
        <f t="shared" si="19"/>
        <v>0</v>
      </c>
      <c r="AB41" s="109">
        <f t="shared" si="20"/>
        <v>0</v>
      </c>
      <c r="AC41" s="109">
        <f t="shared" si="21"/>
        <v>0</v>
      </c>
      <c r="AD41" s="109">
        <f>IFERROR(LARGE($AG41:BF41,1),0)</f>
        <v>0</v>
      </c>
      <c r="AE41" s="109">
        <f>IFERROR(LARGE($AG41:BF41,2),0)</f>
        <v>0</v>
      </c>
      <c r="AF41" s="109">
        <f>IFERROR(LARGE($AG41:BF41,3),0)</f>
        <v>0</v>
      </c>
      <c r="AG41" s="223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1:46" x14ac:dyDescent="0.3">
      <c r="A42" s="12" t="s">
        <v>2182</v>
      </c>
      <c r="B42" s="308" t="s">
        <v>2183</v>
      </c>
      <c r="C42" s="12" t="s">
        <v>1240</v>
      </c>
      <c r="D42" s="12" t="s">
        <v>1077</v>
      </c>
      <c r="E42" s="90">
        <v>40</v>
      </c>
      <c r="F42" s="8" t="s">
        <v>2184</v>
      </c>
      <c r="G42" s="9" t="s">
        <v>2185</v>
      </c>
      <c r="H42" s="240">
        <v>36897</v>
      </c>
      <c r="I42" s="326">
        <v>120</v>
      </c>
      <c r="J42" s="326">
        <v>120</v>
      </c>
      <c r="K42" s="317">
        <f>0.5*(L42)</f>
        <v>120</v>
      </c>
      <c r="L42" s="321">
        <f t="shared" si="13"/>
        <v>240</v>
      </c>
      <c r="M42" s="11">
        <v>30</v>
      </c>
      <c r="N42" s="13">
        <f t="shared" si="14"/>
        <v>210</v>
      </c>
      <c r="O42" s="140">
        <f>LARGE($T42:Z42, 1)</f>
        <v>150</v>
      </c>
      <c r="P42" s="141">
        <f t="shared" si="15"/>
        <v>25</v>
      </c>
      <c r="Q42" s="142">
        <f t="shared" si="16"/>
        <v>15</v>
      </c>
      <c r="R42" s="142">
        <f t="shared" si="17"/>
        <v>10</v>
      </c>
      <c r="S42" s="175">
        <f t="shared" si="18"/>
        <v>10</v>
      </c>
      <c r="T42" s="403">
        <v>10</v>
      </c>
      <c r="U42" s="396">
        <v>10</v>
      </c>
      <c r="V42" s="332"/>
      <c r="W42" s="332">
        <v>150</v>
      </c>
      <c r="X42" s="397">
        <v>15</v>
      </c>
      <c r="Y42" s="111">
        <v>25</v>
      </c>
      <c r="Z42" s="353"/>
      <c r="AA42" s="222">
        <f t="shared" si="19"/>
        <v>15</v>
      </c>
      <c r="AB42" s="109">
        <f t="shared" si="20"/>
        <v>10</v>
      </c>
      <c r="AC42" s="109">
        <f t="shared" si="21"/>
        <v>10</v>
      </c>
      <c r="AD42" s="109">
        <f>IFERROR(LARGE($AG42:AR42,1),0)</f>
        <v>8</v>
      </c>
      <c r="AE42" s="109">
        <f>IFERROR(LARGE($AG42:AR42,2),0)</f>
        <v>8</v>
      </c>
      <c r="AF42" s="109">
        <f>IFERROR(LARGE($AG42:AR42,3),0)</f>
        <v>0</v>
      </c>
      <c r="AG42" s="223">
        <v>8</v>
      </c>
      <c r="AH42" s="10"/>
      <c r="AI42" s="10"/>
      <c r="AJ42" s="10"/>
      <c r="AK42" s="10"/>
      <c r="AL42" s="10"/>
      <c r="AM42" s="10"/>
      <c r="AN42" s="10">
        <v>8</v>
      </c>
      <c r="AO42" s="10"/>
      <c r="AP42" s="80"/>
      <c r="AQ42" s="10"/>
      <c r="AR42" s="10"/>
      <c r="AS42" s="10"/>
      <c r="AT42" s="10"/>
    </row>
    <row r="43" spans="1:46" x14ac:dyDescent="0.3">
      <c r="A43" s="11">
        <v>353447</v>
      </c>
      <c r="B43" s="11" t="s">
        <v>341</v>
      </c>
      <c r="C43" s="11" t="s">
        <v>179</v>
      </c>
      <c r="D43" s="11" t="s">
        <v>37</v>
      </c>
      <c r="E43" s="90">
        <v>41</v>
      </c>
      <c r="F43" s="8" t="s">
        <v>2</v>
      </c>
      <c r="G43" s="9" t="s">
        <v>728</v>
      </c>
      <c r="H43" s="237">
        <v>36808</v>
      </c>
      <c r="I43" s="414">
        <v>120</v>
      </c>
      <c r="J43" s="326">
        <f t="shared" ref="J43:J50" si="22">SUM(K43,L43)</f>
        <v>120</v>
      </c>
      <c r="K43" s="328"/>
      <c r="L43" s="276">
        <f t="shared" si="13"/>
        <v>120</v>
      </c>
      <c r="M43" s="277"/>
      <c r="N43" s="13">
        <f t="shared" si="14"/>
        <v>120</v>
      </c>
      <c r="O43" s="140">
        <f t="shared" ref="O43:O50" si="23">IFERROR(LARGE(T43:Z43, 1),0)</f>
        <v>110</v>
      </c>
      <c r="P43" s="141">
        <f t="shared" si="15"/>
        <v>10</v>
      </c>
      <c r="Q43" s="142">
        <f t="shared" si="16"/>
        <v>0</v>
      </c>
      <c r="R43" s="142">
        <f t="shared" si="17"/>
        <v>0</v>
      </c>
      <c r="S43" s="175">
        <f t="shared" si="18"/>
        <v>0</v>
      </c>
      <c r="T43" s="224">
        <v>10</v>
      </c>
      <c r="U43" s="154"/>
      <c r="V43" s="203">
        <v>110</v>
      </c>
      <c r="W43" s="203"/>
      <c r="X43" s="278"/>
      <c r="Y43" s="154"/>
      <c r="Z43" s="221"/>
      <c r="AA43" s="222">
        <f t="shared" si="19"/>
        <v>0</v>
      </c>
      <c r="AB43" s="109">
        <f t="shared" si="20"/>
        <v>0</v>
      </c>
      <c r="AC43" s="109">
        <f t="shared" si="21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  <c r="AG43" s="223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x14ac:dyDescent="0.3">
      <c r="A44" s="11">
        <v>195747</v>
      </c>
      <c r="B44" s="11"/>
      <c r="C44" s="11" t="s">
        <v>255</v>
      </c>
      <c r="D44" s="11" t="s">
        <v>47</v>
      </c>
      <c r="E44" s="90">
        <v>42</v>
      </c>
      <c r="F44" s="8" t="s">
        <v>1388</v>
      </c>
      <c r="G44" s="9" t="s">
        <v>1387</v>
      </c>
      <c r="H44" s="237">
        <v>36820</v>
      </c>
      <c r="I44" s="414">
        <v>110</v>
      </c>
      <c r="J44" s="326">
        <f t="shared" si="22"/>
        <v>110</v>
      </c>
      <c r="K44" s="328"/>
      <c r="L44" s="276">
        <f t="shared" si="13"/>
        <v>110</v>
      </c>
      <c r="M44" s="277"/>
      <c r="N44" s="13">
        <f t="shared" si="14"/>
        <v>110</v>
      </c>
      <c r="O44" s="140">
        <f t="shared" si="23"/>
        <v>110</v>
      </c>
      <c r="P44" s="141">
        <f t="shared" si="15"/>
        <v>0</v>
      </c>
      <c r="Q44" s="142">
        <f t="shared" si="16"/>
        <v>0</v>
      </c>
      <c r="R44" s="142">
        <f t="shared" si="17"/>
        <v>0</v>
      </c>
      <c r="S44" s="175">
        <f t="shared" si="18"/>
        <v>0</v>
      </c>
      <c r="T44" s="219"/>
      <c r="U44" s="154"/>
      <c r="V44" s="203">
        <v>110</v>
      </c>
      <c r="W44" s="203"/>
      <c r="X44" s="278"/>
      <c r="Y44" s="154"/>
      <c r="Z44" s="221"/>
      <c r="AA44" s="222">
        <f t="shared" si="19"/>
        <v>0</v>
      </c>
      <c r="AB44" s="109">
        <f t="shared" si="20"/>
        <v>0</v>
      </c>
      <c r="AC44" s="109">
        <f t="shared" si="21"/>
        <v>0</v>
      </c>
      <c r="AD44" s="109">
        <f>IFERROR(LARGE($AG44:BF44,1),0)</f>
        <v>0</v>
      </c>
      <c r="AE44" s="109">
        <f>IFERROR(LARGE($AG44:BF44,2),0)</f>
        <v>0</v>
      </c>
      <c r="AF44" s="109">
        <f>IFERROR(LARGE($AG44:BF44,3),0)</f>
        <v>0</v>
      </c>
      <c r="AG44" s="223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1:46" x14ac:dyDescent="0.3">
      <c r="A45" s="11">
        <v>53667</v>
      </c>
      <c r="B45" s="11"/>
      <c r="C45" s="11" t="s">
        <v>1042</v>
      </c>
      <c r="D45" s="11" t="s">
        <v>43</v>
      </c>
      <c r="E45" s="90">
        <v>43</v>
      </c>
      <c r="F45" s="8" t="s">
        <v>6</v>
      </c>
      <c r="G45" s="9" t="s">
        <v>1528</v>
      </c>
      <c r="H45" s="237">
        <v>36765</v>
      </c>
      <c r="I45" s="414">
        <v>110</v>
      </c>
      <c r="J45" s="326">
        <f t="shared" si="22"/>
        <v>110</v>
      </c>
      <c r="K45" s="328"/>
      <c r="L45" s="276">
        <f t="shared" si="13"/>
        <v>110</v>
      </c>
      <c r="M45" s="277"/>
      <c r="N45" s="13">
        <f t="shared" si="14"/>
        <v>110</v>
      </c>
      <c r="O45" s="140">
        <f t="shared" si="23"/>
        <v>110</v>
      </c>
      <c r="P45" s="141">
        <f t="shared" si="15"/>
        <v>0</v>
      </c>
      <c r="Q45" s="142">
        <f t="shared" si="16"/>
        <v>0</v>
      </c>
      <c r="R45" s="142">
        <f t="shared" si="17"/>
        <v>0</v>
      </c>
      <c r="S45" s="175">
        <f t="shared" si="18"/>
        <v>0</v>
      </c>
      <c r="T45" s="219"/>
      <c r="U45" s="154"/>
      <c r="V45" s="203">
        <v>110</v>
      </c>
      <c r="W45" s="203"/>
      <c r="X45" s="278"/>
      <c r="Y45" s="154"/>
      <c r="Z45" s="221"/>
      <c r="AA45" s="222">
        <f t="shared" si="19"/>
        <v>0</v>
      </c>
      <c r="AB45" s="109">
        <f t="shared" si="20"/>
        <v>0</v>
      </c>
      <c r="AC45" s="109">
        <f t="shared" si="21"/>
        <v>0</v>
      </c>
      <c r="AD45" s="109">
        <f>IFERROR(LARGE($AG45:BF45,1),0)</f>
        <v>0</v>
      </c>
      <c r="AE45" s="109">
        <f>IFERROR(LARGE($AG45:BF45,2),0)</f>
        <v>0</v>
      </c>
      <c r="AF45" s="109">
        <f>IFERROR(LARGE($AG45:BF45,3),0)</f>
        <v>0</v>
      </c>
      <c r="AG45" s="223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1:46" x14ac:dyDescent="0.3">
      <c r="A46" s="11">
        <v>374862</v>
      </c>
      <c r="B46" s="11"/>
      <c r="C46" s="11" t="s">
        <v>202</v>
      </c>
      <c r="D46" s="11" t="s">
        <v>48</v>
      </c>
      <c r="E46" s="90">
        <v>44</v>
      </c>
      <c r="F46" s="8" t="s">
        <v>1442</v>
      </c>
      <c r="G46" s="9" t="s">
        <v>1441</v>
      </c>
      <c r="H46" s="237">
        <v>36731</v>
      </c>
      <c r="I46" s="414">
        <v>110</v>
      </c>
      <c r="J46" s="326">
        <f t="shared" si="22"/>
        <v>110</v>
      </c>
      <c r="K46" s="328"/>
      <c r="L46" s="276">
        <f t="shared" si="13"/>
        <v>110</v>
      </c>
      <c r="M46" s="277"/>
      <c r="N46" s="13">
        <f t="shared" si="14"/>
        <v>110</v>
      </c>
      <c r="O46" s="140">
        <f t="shared" si="23"/>
        <v>110</v>
      </c>
      <c r="P46" s="141">
        <f t="shared" si="15"/>
        <v>0</v>
      </c>
      <c r="Q46" s="142">
        <f t="shared" si="16"/>
        <v>0</v>
      </c>
      <c r="R46" s="142">
        <f t="shared" si="17"/>
        <v>0</v>
      </c>
      <c r="S46" s="175">
        <f t="shared" si="18"/>
        <v>0</v>
      </c>
      <c r="T46" s="219"/>
      <c r="U46" s="154"/>
      <c r="V46" s="203">
        <v>110</v>
      </c>
      <c r="W46" s="203"/>
      <c r="X46" s="278"/>
      <c r="Y46" s="154"/>
      <c r="Z46" s="221"/>
      <c r="AA46" s="222">
        <f t="shared" si="19"/>
        <v>0</v>
      </c>
      <c r="AB46" s="109">
        <f t="shared" si="20"/>
        <v>0</v>
      </c>
      <c r="AC46" s="109">
        <f t="shared" si="21"/>
        <v>0</v>
      </c>
      <c r="AD46" s="109">
        <f>IFERROR(LARGE($AG46:BF46,1),0)</f>
        <v>0</v>
      </c>
      <c r="AE46" s="109">
        <f>IFERROR(LARGE($AG46:BF46,2),0)</f>
        <v>0</v>
      </c>
      <c r="AF46" s="109">
        <f>IFERROR(LARGE($AG46:BF46,3),0)</f>
        <v>0</v>
      </c>
      <c r="AG46" s="223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 x14ac:dyDescent="0.3">
      <c r="A47" s="11">
        <v>576911</v>
      </c>
      <c r="B47" s="11"/>
      <c r="C47" s="11" t="s">
        <v>1538</v>
      </c>
      <c r="D47" s="11" t="s">
        <v>39</v>
      </c>
      <c r="E47" s="90">
        <v>45</v>
      </c>
      <c r="F47" s="8" t="s">
        <v>1308</v>
      </c>
      <c r="G47" s="9" t="s">
        <v>1307</v>
      </c>
      <c r="H47" s="237">
        <v>36666</v>
      </c>
      <c r="I47" s="414">
        <v>110</v>
      </c>
      <c r="J47" s="326">
        <f t="shared" si="22"/>
        <v>110</v>
      </c>
      <c r="K47" s="328"/>
      <c r="L47" s="276">
        <f t="shared" si="13"/>
        <v>110</v>
      </c>
      <c r="M47" s="277"/>
      <c r="N47" s="13">
        <f t="shared" si="14"/>
        <v>110</v>
      </c>
      <c r="O47" s="140">
        <f t="shared" si="23"/>
        <v>110</v>
      </c>
      <c r="P47" s="141">
        <f t="shared" si="15"/>
        <v>0</v>
      </c>
      <c r="Q47" s="142">
        <f t="shared" si="16"/>
        <v>0</v>
      </c>
      <c r="R47" s="142">
        <f t="shared" si="17"/>
        <v>0</v>
      </c>
      <c r="S47" s="175">
        <f t="shared" si="18"/>
        <v>0</v>
      </c>
      <c r="T47" s="219"/>
      <c r="U47" s="154"/>
      <c r="V47" s="203">
        <v>110</v>
      </c>
      <c r="W47" s="203"/>
      <c r="X47" s="278"/>
      <c r="Y47" s="154"/>
      <c r="Z47" s="221"/>
      <c r="AA47" s="222">
        <f t="shared" si="19"/>
        <v>0</v>
      </c>
      <c r="AB47" s="109">
        <f t="shared" si="20"/>
        <v>0</v>
      </c>
      <c r="AC47" s="109">
        <f t="shared" si="21"/>
        <v>0</v>
      </c>
      <c r="AD47" s="109">
        <f>IFERROR(LARGE($AG47:BF47,1),0)</f>
        <v>0</v>
      </c>
      <c r="AE47" s="109">
        <f>IFERROR(LARGE($AG47:BF47,2),0)</f>
        <v>0</v>
      </c>
      <c r="AF47" s="109">
        <f>IFERROR(LARGE($AG47:BF47,3),0)</f>
        <v>0</v>
      </c>
      <c r="AG47" s="223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x14ac:dyDescent="0.3">
      <c r="A48" s="11">
        <v>555146</v>
      </c>
      <c r="B48" s="11" t="s">
        <v>413</v>
      </c>
      <c r="C48" s="11" t="s">
        <v>95</v>
      </c>
      <c r="D48" s="11" t="s">
        <v>38</v>
      </c>
      <c r="E48" s="90">
        <v>46</v>
      </c>
      <c r="F48" s="8" t="s">
        <v>745</v>
      </c>
      <c r="G48" s="9" t="s">
        <v>746</v>
      </c>
      <c r="H48" s="237">
        <v>36605</v>
      </c>
      <c r="I48" s="414">
        <v>110</v>
      </c>
      <c r="J48" s="326">
        <f t="shared" si="22"/>
        <v>110</v>
      </c>
      <c r="K48" s="328"/>
      <c r="L48" s="276">
        <f t="shared" si="13"/>
        <v>110</v>
      </c>
      <c r="M48" s="277"/>
      <c r="N48" s="13">
        <f t="shared" si="14"/>
        <v>110</v>
      </c>
      <c r="O48" s="140">
        <f t="shared" si="23"/>
        <v>110</v>
      </c>
      <c r="P48" s="141">
        <f t="shared" si="15"/>
        <v>0</v>
      </c>
      <c r="Q48" s="142">
        <f t="shared" si="16"/>
        <v>0</v>
      </c>
      <c r="R48" s="142">
        <f t="shared" si="17"/>
        <v>0</v>
      </c>
      <c r="S48" s="175">
        <f t="shared" si="18"/>
        <v>0</v>
      </c>
      <c r="T48" s="224">
        <v>0</v>
      </c>
      <c r="U48" s="154"/>
      <c r="V48" s="203">
        <v>110</v>
      </c>
      <c r="W48" s="203"/>
      <c r="X48" s="278"/>
      <c r="Y48" s="154"/>
      <c r="Z48" s="221"/>
      <c r="AA48" s="222">
        <f t="shared" si="19"/>
        <v>0</v>
      </c>
      <c r="AB48" s="109">
        <f t="shared" si="20"/>
        <v>0</v>
      </c>
      <c r="AC48" s="109">
        <f t="shared" si="21"/>
        <v>0</v>
      </c>
      <c r="AD48" s="109">
        <f>IFERROR(LARGE($AG48:BF48,1),0)</f>
        <v>0</v>
      </c>
      <c r="AE48" s="109">
        <f>IFERROR(LARGE($AG48:BF48,2),0)</f>
        <v>0</v>
      </c>
      <c r="AF48" s="109">
        <f>IFERROR(LARGE($AG48:BF48,3),0)</f>
        <v>0</v>
      </c>
      <c r="AG48" s="223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1:46" x14ac:dyDescent="0.3">
      <c r="A49" s="11">
        <v>333877</v>
      </c>
      <c r="B49" s="11"/>
      <c r="C49" s="11" t="s">
        <v>924</v>
      </c>
      <c r="D49" s="11" t="s">
        <v>42</v>
      </c>
      <c r="E49" s="90">
        <v>47</v>
      </c>
      <c r="F49" s="8" t="s">
        <v>15</v>
      </c>
      <c r="G49" s="9" t="s">
        <v>1459</v>
      </c>
      <c r="H49" s="237">
        <v>36575</v>
      </c>
      <c r="I49" s="414">
        <v>110</v>
      </c>
      <c r="J49" s="326">
        <f t="shared" si="22"/>
        <v>110</v>
      </c>
      <c r="K49" s="328"/>
      <c r="L49" s="276">
        <f t="shared" si="13"/>
        <v>110</v>
      </c>
      <c r="M49" s="277"/>
      <c r="N49" s="13">
        <f t="shared" si="14"/>
        <v>110</v>
      </c>
      <c r="O49" s="140">
        <f t="shared" si="23"/>
        <v>110</v>
      </c>
      <c r="P49" s="141">
        <f t="shared" si="15"/>
        <v>0</v>
      </c>
      <c r="Q49" s="142">
        <f t="shared" si="16"/>
        <v>0</v>
      </c>
      <c r="R49" s="142">
        <f t="shared" si="17"/>
        <v>0</v>
      </c>
      <c r="S49" s="175">
        <f t="shared" si="18"/>
        <v>0</v>
      </c>
      <c r="T49" s="219"/>
      <c r="U49" s="154"/>
      <c r="V49" s="203">
        <v>110</v>
      </c>
      <c r="W49" s="203"/>
      <c r="X49" s="278"/>
      <c r="Y49" s="154"/>
      <c r="Z49" s="221"/>
      <c r="AA49" s="222">
        <f t="shared" si="19"/>
        <v>0</v>
      </c>
      <c r="AB49" s="109">
        <f t="shared" si="20"/>
        <v>0</v>
      </c>
      <c r="AC49" s="109">
        <f t="shared" si="21"/>
        <v>0</v>
      </c>
      <c r="AD49" s="109">
        <f>IFERROR(LARGE($AG49:BF49,1),0)</f>
        <v>0</v>
      </c>
      <c r="AE49" s="109">
        <f>IFERROR(LARGE($AG49:BF49,2),0)</f>
        <v>0</v>
      </c>
      <c r="AF49" s="109">
        <f>IFERROR(LARGE($AG49:BF49,3),0)</f>
        <v>0</v>
      </c>
      <c r="AG49" s="223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</row>
    <row r="50" spans="1:46" x14ac:dyDescent="0.3">
      <c r="A50" s="11">
        <v>270574</v>
      </c>
      <c r="B50" s="11" t="s">
        <v>474</v>
      </c>
      <c r="C50" s="11" t="s">
        <v>475</v>
      </c>
      <c r="D50" s="11" t="s">
        <v>44</v>
      </c>
      <c r="E50" s="90">
        <v>48</v>
      </c>
      <c r="F50" s="8" t="s">
        <v>104</v>
      </c>
      <c r="G50" s="9" t="s">
        <v>750</v>
      </c>
      <c r="H50" s="237">
        <v>36168</v>
      </c>
      <c r="I50" s="414">
        <v>110</v>
      </c>
      <c r="J50" s="326">
        <f t="shared" si="22"/>
        <v>110</v>
      </c>
      <c r="K50" s="328"/>
      <c r="L50" s="276">
        <f t="shared" si="13"/>
        <v>110</v>
      </c>
      <c r="M50" s="277"/>
      <c r="N50" s="13">
        <f t="shared" si="14"/>
        <v>110</v>
      </c>
      <c r="O50" s="140">
        <f t="shared" si="23"/>
        <v>110</v>
      </c>
      <c r="P50" s="141">
        <f t="shared" si="15"/>
        <v>0</v>
      </c>
      <c r="Q50" s="142">
        <f t="shared" si="16"/>
        <v>0</v>
      </c>
      <c r="R50" s="142">
        <f t="shared" si="17"/>
        <v>0</v>
      </c>
      <c r="S50" s="175">
        <f t="shared" si="18"/>
        <v>0</v>
      </c>
      <c r="T50" s="224">
        <v>0</v>
      </c>
      <c r="U50" s="154"/>
      <c r="V50" s="203">
        <v>110</v>
      </c>
      <c r="W50" s="203"/>
      <c r="X50" s="278"/>
      <c r="Y50" s="154"/>
      <c r="Z50" s="221"/>
      <c r="AA50" s="222">
        <f t="shared" si="19"/>
        <v>0</v>
      </c>
      <c r="AB50" s="109">
        <f t="shared" si="20"/>
        <v>0</v>
      </c>
      <c r="AC50" s="109">
        <f t="shared" si="21"/>
        <v>0</v>
      </c>
      <c r="AD50" s="109">
        <f>IFERROR(LARGE($AG50:BF50,1),0)</f>
        <v>0</v>
      </c>
      <c r="AE50" s="109">
        <f>IFERROR(LARGE($AG50:BF50,2),0)</f>
        <v>0</v>
      </c>
      <c r="AF50" s="109">
        <f>IFERROR(LARGE($AG50:BF50,3),0)</f>
        <v>0</v>
      </c>
      <c r="AG50" s="223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</row>
    <row r="51" spans="1:46" x14ac:dyDescent="0.3">
      <c r="A51" s="12" t="s">
        <v>2248</v>
      </c>
      <c r="B51" s="308" t="s">
        <v>498</v>
      </c>
      <c r="C51" s="12" t="s">
        <v>499</v>
      </c>
      <c r="D51" s="12" t="s">
        <v>44</v>
      </c>
      <c r="E51" s="90">
        <v>49</v>
      </c>
      <c r="F51" s="8" t="s">
        <v>2249</v>
      </c>
      <c r="G51" s="9" t="s">
        <v>2250</v>
      </c>
      <c r="H51" s="240">
        <v>37108</v>
      </c>
      <c r="I51" s="326">
        <v>108</v>
      </c>
      <c r="J51" s="326">
        <v>108</v>
      </c>
      <c r="K51" s="317">
        <f>0.5*(L51)</f>
        <v>107.5</v>
      </c>
      <c r="L51" s="321">
        <f t="shared" si="13"/>
        <v>215</v>
      </c>
      <c r="M51" s="11">
        <v>20</v>
      </c>
      <c r="N51" s="13">
        <f t="shared" si="14"/>
        <v>195</v>
      </c>
      <c r="O51" s="140">
        <f>LARGE($T51:Z51, 1)</f>
        <v>150</v>
      </c>
      <c r="P51" s="141">
        <f t="shared" si="15"/>
        <v>15</v>
      </c>
      <c r="Q51" s="142">
        <f t="shared" si="16"/>
        <v>10</v>
      </c>
      <c r="R51" s="142">
        <f t="shared" si="17"/>
        <v>10</v>
      </c>
      <c r="S51" s="175">
        <f t="shared" si="18"/>
        <v>10</v>
      </c>
      <c r="T51" s="403">
        <v>10</v>
      </c>
      <c r="U51" s="396">
        <v>10</v>
      </c>
      <c r="V51" s="332">
        <v>150</v>
      </c>
      <c r="W51" s="332"/>
      <c r="X51" s="397">
        <v>15</v>
      </c>
      <c r="Y51" s="111">
        <v>10</v>
      </c>
      <c r="Z51" s="353">
        <v>10</v>
      </c>
      <c r="AA51" s="222">
        <f t="shared" si="19"/>
        <v>10</v>
      </c>
      <c r="AB51" s="109">
        <f t="shared" si="20"/>
        <v>10</v>
      </c>
      <c r="AC51" s="109">
        <f t="shared" si="21"/>
        <v>10</v>
      </c>
      <c r="AD51" s="109">
        <f>IFERROR(LARGE($AG51:AR51,1),0)</f>
        <v>0</v>
      </c>
      <c r="AE51" s="109">
        <f>IFERROR(LARGE($AG51:AR51,2),0)</f>
        <v>0</v>
      </c>
      <c r="AF51" s="109">
        <f>IFERROR(LARGE($AG51:AR51,3),0)</f>
        <v>0</v>
      </c>
      <c r="AG51" s="223"/>
      <c r="AH51" s="10"/>
      <c r="AI51" s="10"/>
      <c r="AJ51" s="10"/>
      <c r="AK51" s="10"/>
      <c r="AL51" s="10"/>
      <c r="AM51" s="10"/>
      <c r="AN51" s="10"/>
      <c r="AO51" s="10"/>
      <c r="AP51" s="80"/>
      <c r="AQ51" s="10"/>
      <c r="AR51" s="10">
        <v>0</v>
      </c>
      <c r="AS51" s="10"/>
      <c r="AT51" s="10"/>
    </row>
    <row r="52" spans="1:46" x14ac:dyDescent="0.3">
      <c r="A52" s="12" t="s">
        <v>2220</v>
      </c>
      <c r="B52" s="308" t="s">
        <v>2156</v>
      </c>
      <c r="C52" s="12" t="s">
        <v>1124</v>
      </c>
      <c r="D52" s="12" t="s">
        <v>1077</v>
      </c>
      <c r="E52" s="90">
        <v>50</v>
      </c>
      <c r="F52" s="8" t="s">
        <v>1019</v>
      </c>
      <c r="G52" s="9" t="s">
        <v>2221</v>
      </c>
      <c r="H52" s="240">
        <v>37039</v>
      </c>
      <c r="I52" s="326">
        <v>98</v>
      </c>
      <c r="J52" s="326">
        <v>98</v>
      </c>
      <c r="K52" s="317">
        <f>0.5*(L52)</f>
        <v>97.5</v>
      </c>
      <c r="L52" s="321">
        <f t="shared" si="13"/>
        <v>195</v>
      </c>
      <c r="M52" s="11"/>
      <c r="N52" s="13">
        <f t="shared" si="14"/>
        <v>195</v>
      </c>
      <c r="O52" s="140">
        <f>LARGE($T52:Z52, 1)</f>
        <v>150</v>
      </c>
      <c r="P52" s="141">
        <f t="shared" si="15"/>
        <v>15</v>
      </c>
      <c r="Q52" s="142">
        <f t="shared" si="16"/>
        <v>10</v>
      </c>
      <c r="R52" s="142">
        <f t="shared" si="17"/>
        <v>10</v>
      </c>
      <c r="S52" s="175">
        <f t="shared" si="18"/>
        <v>10</v>
      </c>
      <c r="T52" s="403">
        <v>10</v>
      </c>
      <c r="U52" s="396">
        <v>10</v>
      </c>
      <c r="V52" s="332">
        <v>150</v>
      </c>
      <c r="W52" s="332"/>
      <c r="X52" s="397">
        <v>15</v>
      </c>
      <c r="Y52" s="111"/>
      <c r="Z52" s="353">
        <v>10</v>
      </c>
      <c r="AA52" s="222">
        <f t="shared" si="19"/>
        <v>10</v>
      </c>
      <c r="AB52" s="109">
        <f t="shared" si="20"/>
        <v>10</v>
      </c>
      <c r="AC52" s="109">
        <f t="shared" si="21"/>
        <v>10</v>
      </c>
      <c r="AD52" s="109">
        <f>IFERROR(LARGE($AG52:AR52,1),0)</f>
        <v>0</v>
      </c>
      <c r="AE52" s="109">
        <f>IFERROR(LARGE($AG52:AR52,2),0)</f>
        <v>0</v>
      </c>
      <c r="AF52" s="109">
        <f>IFERROR(LARGE($AG52:AR52,3),0)</f>
        <v>0</v>
      </c>
      <c r="AG52" s="223"/>
      <c r="AH52" s="10"/>
      <c r="AI52" s="10"/>
      <c r="AJ52" s="10"/>
      <c r="AK52" s="10"/>
      <c r="AL52" s="10"/>
      <c r="AM52" s="10"/>
      <c r="AN52" s="10"/>
      <c r="AO52" s="10"/>
      <c r="AP52" s="80"/>
      <c r="AQ52" s="10"/>
      <c r="AR52" s="10"/>
      <c r="AS52" s="10"/>
      <c r="AT52" s="10"/>
    </row>
    <row r="53" spans="1:46" x14ac:dyDescent="0.3">
      <c r="A53" s="11">
        <v>348129</v>
      </c>
      <c r="B53" s="11"/>
      <c r="C53" s="11" t="s">
        <v>1228</v>
      </c>
      <c r="D53" s="11" t="s">
        <v>39</v>
      </c>
      <c r="E53" s="90">
        <v>51</v>
      </c>
      <c r="F53" s="8" t="s">
        <v>63</v>
      </c>
      <c r="G53" s="9" t="s">
        <v>1309</v>
      </c>
      <c r="H53" s="237">
        <v>37032</v>
      </c>
      <c r="I53" s="414">
        <v>90</v>
      </c>
      <c r="J53" s="326">
        <f>SUM(K53,L53)</f>
        <v>90</v>
      </c>
      <c r="K53" s="317">
        <v>30</v>
      </c>
      <c r="L53" s="276">
        <f t="shared" si="13"/>
        <v>60</v>
      </c>
      <c r="M53" s="277"/>
      <c r="N53" s="13">
        <f t="shared" si="14"/>
        <v>60</v>
      </c>
      <c r="O53" s="140">
        <f>IFERROR(LARGE(T53:Z53, 1),0)</f>
        <v>60</v>
      </c>
      <c r="P53" s="141">
        <f t="shared" si="15"/>
        <v>0</v>
      </c>
      <c r="Q53" s="142">
        <f t="shared" si="16"/>
        <v>0</v>
      </c>
      <c r="R53" s="142">
        <f t="shared" si="17"/>
        <v>0</v>
      </c>
      <c r="S53" s="175">
        <f t="shared" si="18"/>
        <v>0</v>
      </c>
      <c r="T53" s="219"/>
      <c r="U53" s="154"/>
      <c r="V53" s="203">
        <v>60</v>
      </c>
      <c r="W53" s="203"/>
      <c r="X53" s="278"/>
      <c r="Y53" s="154"/>
      <c r="Z53" s="221"/>
      <c r="AA53" s="222">
        <f t="shared" si="19"/>
        <v>0</v>
      </c>
      <c r="AB53" s="109">
        <f t="shared" si="20"/>
        <v>0</v>
      </c>
      <c r="AC53" s="109">
        <f t="shared" si="21"/>
        <v>0</v>
      </c>
      <c r="AD53" s="109">
        <f>IFERROR(LARGE($AG53:BF53,1),0)</f>
        <v>0</v>
      </c>
      <c r="AE53" s="109">
        <f>IFERROR(LARGE($AG53:BF53,2),0)</f>
        <v>0</v>
      </c>
      <c r="AF53" s="109">
        <f>IFERROR(LARGE($AG53:BF53,3),0)</f>
        <v>0</v>
      </c>
      <c r="AG53" s="223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</row>
    <row r="54" spans="1:46" x14ac:dyDescent="0.3">
      <c r="A54" s="12" t="s">
        <v>2317</v>
      </c>
      <c r="B54" s="308" t="s">
        <v>436</v>
      </c>
      <c r="C54" s="12" t="s">
        <v>29</v>
      </c>
      <c r="D54" s="12" t="s">
        <v>47</v>
      </c>
      <c r="E54" s="90">
        <v>52</v>
      </c>
      <c r="F54" s="8" t="s">
        <v>14</v>
      </c>
      <c r="G54" s="9" t="s">
        <v>2318</v>
      </c>
      <c r="H54" s="240">
        <v>37232</v>
      </c>
      <c r="I54" s="326">
        <v>88</v>
      </c>
      <c r="J54" s="326">
        <v>88</v>
      </c>
      <c r="K54" s="317">
        <f>0.5*(L54)</f>
        <v>87.5</v>
      </c>
      <c r="L54" s="321">
        <f t="shared" si="13"/>
        <v>175</v>
      </c>
      <c r="M54" s="11"/>
      <c r="N54" s="13">
        <f t="shared" si="14"/>
        <v>175</v>
      </c>
      <c r="O54" s="140">
        <f>LARGE($T54:Z54, 1)</f>
        <v>150</v>
      </c>
      <c r="P54" s="141">
        <f t="shared" si="15"/>
        <v>15</v>
      </c>
      <c r="Q54" s="142">
        <f t="shared" si="16"/>
        <v>10</v>
      </c>
      <c r="R54" s="142">
        <f t="shared" si="17"/>
        <v>0</v>
      </c>
      <c r="S54" s="175">
        <f t="shared" si="18"/>
        <v>0</v>
      </c>
      <c r="T54" s="404"/>
      <c r="U54" s="396">
        <v>0</v>
      </c>
      <c r="V54" s="332">
        <v>150</v>
      </c>
      <c r="W54" s="332"/>
      <c r="X54" s="397">
        <v>15</v>
      </c>
      <c r="Y54" s="111"/>
      <c r="Z54" s="353">
        <v>10</v>
      </c>
      <c r="AA54" s="222">
        <f t="shared" si="19"/>
        <v>10</v>
      </c>
      <c r="AB54" s="109">
        <f t="shared" si="20"/>
        <v>0</v>
      </c>
      <c r="AC54" s="109">
        <f t="shared" si="21"/>
        <v>0</v>
      </c>
      <c r="AD54" s="109">
        <f>IFERROR(LARGE($AG54:AR54,1),0)</f>
        <v>0</v>
      </c>
      <c r="AE54" s="109">
        <f>IFERROR(LARGE($AG54:AR54,2),0)</f>
        <v>0</v>
      </c>
      <c r="AF54" s="109">
        <f>IFERROR(LARGE($AG54:AR54,3),0)</f>
        <v>0</v>
      </c>
      <c r="AG54" s="223"/>
      <c r="AH54" s="10"/>
      <c r="AI54" s="10"/>
      <c r="AJ54" s="10"/>
      <c r="AK54" s="10"/>
      <c r="AL54" s="10"/>
      <c r="AM54" s="10"/>
      <c r="AN54" s="10"/>
      <c r="AO54" s="10"/>
      <c r="AP54" s="80"/>
      <c r="AQ54" s="10"/>
      <c r="AR54" s="10"/>
      <c r="AS54" s="10"/>
      <c r="AT54" s="10"/>
    </row>
    <row r="55" spans="1:46" x14ac:dyDescent="0.3">
      <c r="A55" s="12" t="s">
        <v>2251</v>
      </c>
      <c r="B55" s="308" t="s">
        <v>2151</v>
      </c>
      <c r="C55" s="12" t="s">
        <v>68</v>
      </c>
      <c r="D55" s="12" t="s">
        <v>39</v>
      </c>
      <c r="E55" s="90">
        <v>53</v>
      </c>
      <c r="F55" s="8" t="s">
        <v>2</v>
      </c>
      <c r="G55" s="9" t="s">
        <v>1088</v>
      </c>
      <c r="H55" s="240">
        <v>37110</v>
      </c>
      <c r="I55" s="326">
        <v>88</v>
      </c>
      <c r="J55" s="326">
        <v>88</v>
      </c>
      <c r="K55" s="317">
        <f>0.5*(L55)</f>
        <v>87.5</v>
      </c>
      <c r="L55" s="321">
        <f t="shared" si="13"/>
        <v>175</v>
      </c>
      <c r="M55" s="11"/>
      <c r="N55" s="13">
        <f t="shared" si="14"/>
        <v>175</v>
      </c>
      <c r="O55" s="140">
        <f>LARGE($T55:Z55, 1)</f>
        <v>150</v>
      </c>
      <c r="P55" s="141">
        <f t="shared" si="15"/>
        <v>15</v>
      </c>
      <c r="Q55" s="142">
        <f t="shared" si="16"/>
        <v>10</v>
      </c>
      <c r="R55" s="142">
        <f t="shared" si="17"/>
        <v>0</v>
      </c>
      <c r="S55" s="175">
        <f t="shared" si="18"/>
        <v>0</v>
      </c>
      <c r="T55" s="404"/>
      <c r="U55" s="396">
        <v>10</v>
      </c>
      <c r="V55" s="332">
        <v>150</v>
      </c>
      <c r="W55" s="332"/>
      <c r="X55" s="397">
        <v>15</v>
      </c>
      <c r="Y55" s="111"/>
      <c r="Z55" s="353"/>
      <c r="AA55" s="222">
        <f t="shared" si="19"/>
        <v>10</v>
      </c>
      <c r="AB55" s="109">
        <f t="shared" si="20"/>
        <v>0</v>
      </c>
      <c r="AC55" s="109">
        <f t="shared" si="21"/>
        <v>0</v>
      </c>
      <c r="AD55" s="109">
        <f>IFERROR(LARGE($AG55:AR55,1),0)</f>
        <v>0</v>
      </c>
      <c r="AE55" s="109">
        <f>IFERROR(LARGE($AG55:AR55,2),0)</f>
        <v>0</v>
      </c>
      <c r="AF55" s="109">
        <f>IFERROR(LARGE($AG55:AR55,3),0)</f>
        <v>0</v>
      </c>
      <c r="AG55" s="223"/>
      <c r="AH55" s="10"/>
      <c r="AI55" s="10"/>
      <c r="AJ55" s="10"/>
      <c r="AK55" s="10"/>
      <c r="AL55" s="10"/>
      <c r="AM55" s="10"/>
      <c r="AN55" s="10"/>
      <c r="AO55" s="10"/>
      <c r="AP55" s="80"/>
      <c r="AQ55" s="10"/>
      <c r="AR55" s="10"/>
      <c r="AS55" s="10"/>
      <c r="AT55" s="10"/>
    </row>
    <row r="56" spans="1:46" x14ac:dyDescent="0.3">
      <c r="A56" s="12" t="s">
        <v>2193</v>
      </c>
      <c r="B56" s="308" t="s">
        <v>2194</v>
      </c>
      <c r="C56" s="12" t="s">
        <v>2195</v>
      </c>
      <c r="D56" s="12" t="s">
        <v>45</v>
      </c>
      <c r="E56" s="90">
        <v>54</v>
      </c>
      <c r="F56" s="8" t="s">
        <v>2</v>
      </c>
      <c r="G56" s="9" t="s">
        <v>2196</v>
      </c>
      <c r="H56" s="240">
        <v>36922</v>
      </c>
      <c r="I56" s="326">
        <v>83</v>
      </c>
      <c r="J56" s="326">
        <v>83</v>
      </c>
      <c r="K56" s="317">
        <f>0.5*(L56)</f>
        <v>82.5</v>
      </c>
      <c r="L56" s="321">
        <f t="shared" si="13"/>
        <v>165</v>
      </c>
      <c r="M56" s="11"/>
      <c r="N56" s="13">
        <f t="shared" si="14"/>
        <v>165</v>
      </c>
      <c r="O56" s="140">
        <f>LARGE($T56:Z56, 1)</f>
        <v>150</v>
      </c>
      <c r="P56" s="141">
        <f t="shared" si="15"/>
        <v>15</v>
      </c>
      <c r="Q56" s="142">
        <f t="shared" si="16"/>
        <v>0</v>
      </c>
      <c r="R56" s="142">
        <f t="shared" si="17"/>
        <v>0</v>
      </c>
      <c r="S56" s="175">
        <f t="shared" si="18"/>
        <v>0</v>
      </c>
      <c r="T56" s="404"/>
      <c r="U56" s="396"/>
      <c r="V56" s="332">
        <v>150</v>
      </c>
      <c r="W56" s="332"/>
      <c r="X56" s="397">
        <v>15</v>
      </c>
      <c r="Y56" s="111"/>
      <c r="Z56" s="353"/>
      <c r="AA56" s="222">
        <f t="shared" si="19"/>
        <v>0</v>
      </c>
      <c r="AB56" s="109">
        <f t="shared" si="20"/>
        <v>0</v>
      </c>
      <c r="AC56" s="109">
        <f t="shared" si="21"/>
        <v>0</v>
      </c>
      <c r="AD56" s="109">
        <f>IFERROR(LARGE($AG56:AR56,1),0)</f>
        <v>0</v>
      </c>
      <c r="AE56" s="109">
        <f>IFERROR(LARGE($AG56:AR56,2),0)</f>
        <v>0</v>
      </c>
      <c r="AF56" s="109">
        <f>IFERROR(LARGE($AG56:AR56,3),0)</f>
        <v>0</v>
      </c>
      <c r="AG56" s="223"/>
      <c r="AH56" s="10"/>
      <c r="AI56" s="10"/>
      <c r="AJ56" s="10"/>
      <c r="AK56" s="10"/>
      <c r="AL56" s="10"/>
      <c r="AM56" s="10"/>
      <c r="AN56" s="10"/>
      <c r="AO56" s="10"/>
      <c r="AP56" s="80"/>
      <c r="AQ56" s="10"/>
      <c r="AR56" s="10"/>
      <c r="AS56" s="10"/>
      <c r="AT56" s="10"/>
    </row>
    <row r="57" spans="1:46" x14ac:dyDescent="0.3">
      <c r="A57" s="12" t="s">
        <v>2199</v>
      </c>
      <c r="B57" s="308" t="s">
        <v>2200</v>
      </c>
      <c r="C57" s="12" t="s">
        <v>1550</v>
      </c>
      <c r="D57" s="12" t="s">
        <v>46</v>
      </c>
      <c r="E57" s="90">
        <v>55</v>
      </c>
      <c r="F57" s="8" t="s">
        <v>6</v>
      </c>
      <c r="G57" s="9" t="s">
        <v>2201</v>
      </c>
      <c r="H57" s="240">
        <v>36945</v>
      </c>
      <c r="I57" s="326">
        <v>80</v>
      </c>
      <c r="J57" s="326">
        <v>80</v>
      </c>
      <c r="K57" s="317">
        <f>0.5*(L57)</f>
        <v>80</v>
      </c>
      <c r="L57" s="321">
        <f t="shared" si="13"/>
        <v>160</v>
      </c>
      <c r="M57" s="11"/>
      <c r="N57" s="13">
        <f t="shared" si="14"/>
        <v>160</v>
      </c>
      <c r="O57" s="140">
        <f>LARGE($T57:Z57, 1)</f>
        <v>110</v>
      </c>
      <c r="P57" s="141">
        <f t="shared" si="15"/>
        <v>25</v>
      </c>
      <c r="Q57" s="142">
        <f t="shared" si="16"/>
        <v>15</v>
      </c>
      <c r="R57" s="142">
        <f t="shared" si="17"/>
        <v>10</v>
      </c>
      <c r="S57" s="175">
        <f t="shared" si="18"/>
        <v>0</v>
      </c>
      <c r="T57" s="403">
        <v>10</v>
      </c>
      <c r="U57" s="396">
        <v>25</v>
      </c>
      <c r="V57" s="332">
        <v>110</v>
      </c>
      <c r="W57" s="332"/>
      <c r="X57" s="397">
        <v>15</v>
      </c>
      <c r="Y57" s="111"/>
      <c r="Z57" s="353"/>
      <c r="AA57" s="222">
        <f t="shared" si="19"/>
        <v>15</v>
      </c>
      <c r="AB57" s="109">
        <f t="shared" si="20"/>
        <v>10</v>
      </c>
      <c r="AC57" s="109">
        <f t="shared" si="21"/>
        <v>0</v>
      </c>
      <c r="AD57" s="109">
        <f>IFERROR(LARGE($AG57:AR57,1),0)</f>
        <v>0</v>
      </c>
      <c r="AE57" s="109">
        <f>IFERROR(LARGE($AG57:AR57,2),0)</f>
        <v>0</v>
      </c>
      <c r="AF57" s="109">
        <f>IFERROR(LARGE($AG57:AR57,3),0)</f>
        <v>0</v>
      </c>
      <c r="AG57" s="223"/>
      <c r="AH57" s="10"/>
      <c r="AI57" s="10"/>
      <c r="AJ57" s="10"/>
      <c r="AK57" s="10"/>
      <c r="AL57" s="10"/>
      <c r="AM57" s="10"/>
      <c r="AN57" s="10"/>
      <c r="AO57" s="10"/>
      <c r="AP57" s="80"/>
      <c r="AQ57" s="10"/>
      <c r="AR57" s="10"/>
      <c r="AS57" s="10"/>
      <c r="AT57" s="10"/>
    </row>
    <row r="58" spans="1:46" x14ac:dyDescent="0.3">
      <c r="A58" s="11">
        <v>549838</v>
      </c>
      <c r="B58" s="11" t="s">
        <v>555</v>
      </c>
      <c r="C58" s="11" t="s">
        <v>556</v>
      </c>
      <c r="D58" s="11" t="s">
        <v>44</v>
      </c>
      <c r="E58" s="90">
        <v>56</v>
      </c>
      <c r="F58" s="8" t="s">
        <v>6</v>
      </c>
      <c r="G58" s="9" t="s">
        <v>738</v>
      </c>
      <c r="H58" s="237">
        <v>36487</v>
      </c>
      <c r="I58" s="414">
        <v>80</v>
      </c>
      <c r="J58" s="326">
        <f t="shared" ref="J58:J65" si="24">SUM(K58,L58)</f>
        <v>80</v>
      </c>
      <c r="K58" s="328"/>
      <c r="L58" s="276">
        <f t="shared" si="13"/>
        <v>80</v>
      </c>
      <c r="M58" s="277">
        <v>20</v>
      </c>
      <c r="N58" s="13">
        <f t="shared" si="14"/>
        <v>60</v>
      </c>
      <c r="O58" s="140">
        <f t="shared" ref="O58:O65" si="25">IFERROR(LARGE(T58:Z58, 1),0)</f>
        <v>60</v>
      </c>
      <c r="P58" s="141">
        <f t="shared" si="15"/>
        <v>0</v>
      </c>
      <c r="Q58" s="142">
        <f t="shared" si="16"/>
        <v>0</v>
      </c>
      <c r="R58" s="142">
        <f t="shared" si="17"/>
        <v>0</v>
      </c>
      <c r="S58" s="175">
        <f t="shared" si="18"/>
        <v>0</v>
      </c>
      <c r="T58" s="224">
        <v>0</v>
      </c>
      <c r="U58" s="154"/>
      <c r="V58" s="203">
        <v>60</v>
      </c>
      <c r="W58" s="203"/>
      <c r="X58" s="278"/>
      <c r="Y58" s="154"/>
      <c r="Z58" s="221"/>
      <c r="AA58" s="222">
        <f t="shared" si="19"/>
        <v>0</v>
      </c>
      <c r="AB58" s="109">
        <f t="shared" si="20"/>
        <v>0</v>
      </c>
      <c r="AC58" s="109">
        <f t="shared" si="21"/>
        <v>0</v>
      </c>
      <c r="AD58" s="109">
        <f>IFERROR(LARGE($AG58:BF58,1),0)</f>
        <v>0</v>
      </c>
      <c r="AE58" s="109">
        <f>IFERROR(LARGE($AG58:BF58,2),0)</f>
        <v>0</v>
      </c>
      <c r="AF58" s="109">
        <f>IFERROR(LARGE($AG58:BF58,3),0)</f>
        <v>0</v>
      </c>
      <c r="AG58" s="223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</row>
    <row r="59" spans="1:46" x14ac:dyDescent="0.3">
      <c r="A59" s="11"/>
      <c r="B59" s="11"/>
      <c r="C59" s="11" t="s">
        <v>77</v>
      </c>
      <c r="D59" s="11" t="s">
        <v>36</v>
      </c>
      <c r="E59" s="90">
        <v>57</v>
      </c>
      <c r="F59" s="8" t="s">
        <v>956</v>
      </c>
      <c r="G59" s="9" t="s">
        <v>479</v>
      </c>
      <c r="H59" s="237">
        <v>37235</v>
      </c>
      <c r="I59" s="415">
        <v>78</v>
      </c>
      <c r="J59" s="326">
        <f t="shared" si="24"/>
        <v>78</v>
      </c>
      <c r="K59" s="317">
        <v>33</v>
      </c>
      <c r="L59" s="276">
        <f t="shared" si="13"/>
        <v>45</v>
      </c>
      <c r="M59" s="277"/>
      <c r="N59" s="13">
        <f t="shared" si="14"/>
        <v>45</v>
      </c>
      <c r="O59" s="140">
        <f t="shared" si="25"/>
        <v>45</v>
      </c>
      <c r="P59" s="141">
        <f t="shared" si="15"/>
        <v>0</v>
      </c>
      <c r="Q59" s="142">
        <f t="shared" si="16"/>
        <v>0</v>
      </c>
      <c r="R59" s="142">
        <f t="shared" si="17"/>
        <v>0</v>
      </c>
      <c r="S59" s="175">
        <f t="shared" si="18"/>
        <v>0</v>
      </c>
      <c r="T59" s="219"/>
      <c r="U59" s="154"/>
      <c r="V59" s="203"/>
      <c r="W59" s="203"/>
      <c r="X59" s="278"/>
      <c r="Y59" s="154"/>
      <c r="Z59" s="221">
        <v>45</v>
      </c>
      <c r="AA59" s="222">
        <f t="shared" si="19"/>
        <v>0</v>
      </c>
      <c r="AB59" s="109">
        <f t="shared" si="20"/>
        <v>0</v>
      </c>
      <c r="AC59" s="109">
        <f t="shared" si="21"/>
        <v>0</v>
      </c>
      <c r="AD59" s="109">
        <f>IFERROR(LARGE($AG59:BF59,1),0)</f>
        <v>0</v>
      </c>
      <c r="AE59" s="109">
        <f>IFERROR(LARGE($AG59:BF59,2),0)</f>
        <v>0</v>
      </c>
      <c r="AF59" s="109">
        <f>IFERROR(LARGE($AG59:BF59,3),0)</f>
        <v>0</v>
      </c>
      <c r="AG59" s="223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 x14ac:dyDescent="0.3">
      <c r="A60" s="11">
        <v>304869</v>
      </c>
      <c r="B60" s="11" t="s">
        <v>531</v>
      </c>
      <c r="C60" s="11" t="s">
        <v>532</v>
      </c>
      <c r="D60" s="11" t="s">
        <v>46</v>
      </c>
      <c r="E60" s="90">
        <v>58</v>
      </c>
      <c r="F60" s="8" t="s">
        <v>508</v>
      </c>
      <c r="G60" s="9" t="s">
        <v>734</v>
      </c>
      <c r="H60" s="237">
        <v>36866</v>
      </c>
      <c r="I60" s="414">
        <v>75</v>
      </c>
      <c r="J60" s="326">
        <f t="shared" si="24"/>
        <v>75</v>
      </c>
      <c r="K60" s="328"/>
      <c r="L60" s="276">
        <f t="shared" si="13"/>
        <v>75</v>
      </c>
      <c r="M60" s="277"/>
      <c r="N60" s="13">
        <f t="shared" si="14"/>
        <v>75</v>
      </c>
      <c r="O60" s="140">
        <f t="shared" si="25"/>
        <v>65</v>
      </c>
      <c r="P60" s="141">
        <f t="shared" si="15"/>
        <v>10</v>
      </c>
      <c r="Q60" s="142">
        <f t="shared" si="16"/>
        <v>0</v>
      </c>
      <c r="R60" s="142">
        <f t="shared" si="17"/>
        <v>0</v>
      </c>
      <c r="S60" s="175">
        <f t="shared" si="18"/>
        <v>0</v>
      </c>
      <c r="T60" s="224">
        <v>10</v>
      </c>
      <c r="U60" s="154">
        <v>65</v>
      </c>
      <c r="V60" s="203"/>
      <c r="W60" s="203"/>
      <c r="X60" s="278"/>
      <c r="Y60" s="154"/>
      <c r="Z60" s="221"/>
      <c r="AA60" s="222">
        <f t="shared" si="19"/>
        <v>0</v>
      </c>
      <c r="AB60" s="109">
        <f t="shared" si="20"/>
        <v>0</v>
      </c>
      <c r="AC60" s="109">
        <f t="shared" si="21"/>
        <v>0</v>
      </c>
      <c r="AD60" s="109">
        <f>IFERROR(LARGE($AG60:BF60,1),0)</f>
        <v>0</v>
      </c>
      <c r="AE60" s="109">
        <f>IFERROR(LARGE($AG60:BF60,2),0)</f>
        <v>0</v>
      </c>
      <c r="AF60" s="109">
        <f>IFERROR(LARGE($AG60:BF60,3),0)</f>
        <v>0</v>
      </c>
      <c r="AG60" s="223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1:46" x14ac:dyDescent="0.3">
      <c r="A61" s="11">
        <v>325602</v>
      </c>
      <c r="B61" s="11" t="s">
        <v>453</v>
      </c>
      <c r="C61" s="11" t="s">
        <v>228</v>
      </c>
      <c r="D61" s="11" t="s">
        <v>36</v>
      </c>
      <c r="E61" s="90">
        <v>59</v>
      </c>
      <c r="F61" s="8" t="s">
        <v>1</v>
      </c>
      <c r="G61" s="9" t="s">
        <v>976</v>
      </c>
      <c r="H61" s="237">
        <v>36829</v>
      </c>
      <c r="I61" s="414">
        <v>70</v>
      </c>
      <c r="J61" s="326">
        <f t="shared" si="24"/>
        <v>70</v>
      </c>
      <c r="K61" s="328"/>
      <c r="L61" s="276">
        <f t="shared" si="13"/>
        <v>70</v>
      </c>
      <c r="M61" s="277"/>
      <c r="N61" s="13">
        <f t="shared" si="14"/>
        <v>70</v>
      </c>
      <c r="O61" s="140">
        <f t="shared" si="25"/>
        <v>60</v>
      </c>
      <c r="P61" s="141">
        <f t="shared" si="15"/>
        <v>10</v>
      </c>
      <c r="Q61" s="142">
        <f t="shared" si="16"/>
        <v>0</v>
      </c>
      <c r="R61" s="142">
        <f t="shared" si="17"/>
        <v>0</v>
      </c>
      <c r="S61" s="175">
        <f t="shared" si="18"/>
        <v>0</v>
      </c>
      <c r="T61" s="219"/>
      <c r="U61" s="154">
        <v>10</v>
      </c>
      <c r="V61" s="203">
        <v>60</v>
      </c>
      <c r="W61" s="203"/>
      <c r="X61" s="278"/>
      <c r="Y61" s="154"/>
      <c r="Z61" s="221"/>
      <c r="AA61" s="222">
        <f t="shared" si="19"/>
        <v>0</v>
      </c>
      <c r="AB61" s="109">
        <f t="shared" si="20"/>
        <v>0</v>
      </c>
      <c r="AC61" s="109">
        <f t="shared" si="21"/>
        <v>0</v>
      </c>
      <c r="AD61" s="109">
        <f>IFERROR(LARGE($AG61:BF61,1),0)</f>
        <v>0</v>
      </c>
      <c r="AE61" s="109">
        <f>IFERROR(LARGE($AG61:BF61,2),0)</f>
        <v>0</v>
      </c>
      <c r="AF61" s="109">
        <f>IFERROR(LARGE($AG61:BF61,3),0)</f>
        <v>0</v>
      </c>
      <c r="AG61" s="223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</row>
    <row r="62" spans="1:46" x14ac:dyDescent="0.3">
      <c r="A62" s="11">
        <v>57155</v>
      </c>
      <c r="B62" s="11" t="s">
        <v>369</v>
      </c>
      <c r="C62" s="11" t="s">
        <v>129</v>
      </c>
      <c r="D62" s="11" t="s">
        <v>36</v>
      </c>
      <c r="E62" s="90">
        <v>60</v>
      </c>
      <c r="F62" s="8" t="s">
        <v>2</v>
      </c>
      <c r="G62" s="9" t="s">
        <v>744</v>
      </c>
      <c r="H62" s="237">
        <v>36778</v>
      </c>
      <c r="I62" s="414">
        <v>70</v>
      </c>
      <c r="J62" s="326">
        <f t="shared" si="24"/>
        <v>70</v>
      </c>
      <c r="K62" s="328"/>
      <c r="L62" s="276">
        <f t="shared" si="13"/>
        <v>70</v>
      </c>
      <c r="M62" s="277">
        <v>10</v>
      </c>
      <c r="N62" s="13">
        <f t="shared" si="14"/>
        <v>60</v>
      </c>
      <c r="O62" s="140">
        <f t="shared" si="25"/>
        <v>60</v>
      </c>
      <c r="P62" s="141">
        <f t="shared" si="15"/>
        <v>0</v>
      </c>
      <c r="Q62" s="142">
        <f t="shared" si="16"/>
        <v>0</v>
      </c>
      <c r="R62" s="142">
        <f t="shared" si="17"/>
        <v>0</v>
      </c>
      <c r="S62" s="175">
        <f t="shared" si="18"/>
        <v>0</v>
      </c>
      <c r="T62" s="224">
        <v>0</v>
      </c>
      <c r="U62" s="154">
        <v>0</v>
      </c>
      <c r="V62" s="203">
        <v>60</v>
      </c>
      <c r="W62" s="203"/>
      <c r="X62" s="278"/>
      <c r="Y62" s="154"/>
      <c r="Z62" s="221"/>
      <c r="AA62" s="222">
        <f t="shared" si="19"/>
        <v>0</v>
      </c>
      <c r="AB62" s="109">
        <f t="shared" si="20"/>
        <v>0</v>
      </c>
      <c r="AC62" s="109">
        <f t="shared" si="21"/>
        <v>0</v>
      </c>
      <c r="AD62" s="109">
        <f>IFERROR(LARGE($AG62:BF62,1),0)</f>
        <v>0</v>
      </c>
      <c r="AE62" s="109">
        <f>IFERROR(LARGE($AG62:BF62,2),0)</f>
        <v>0</v>
      </c>
      <c r="AF62" s="109">
        <f>IFERROR(LARGE($AG62:BF62,3),0)</f>
        <v>0</v>
      </c>
      <c r="AG62" s="223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</row>
    <row r="63" spans="1:46" x14ac:dyDescent="0.3">
      <c r="A63" s="11">
        <v>273654</v>
      </c>
      <c r="B63" s="11" t="s">
        <v>329</v>
      </c>
      <c r="C63" s="11" t="s">
        <v>176</v>
      </c>
      <c r="D63" s="11" t="s">
        <v>46</v>
      </c>
      <c r="E63" s="90">
        <v>61</v>
      </c>
      <c r="F63" s="8" t="s">
        <v>4</v>
      </c>
      <c r="G63" s="9" t="s">
        <v>983</v>
      </c>
      <c r="H63" s="237">
        <v>36543</v>
      </c>
      <c r="I63" s="414">
        <v>70</v>
      </c>
      <c r="J63" s="326">
        <f t="shared" si="24"/>
        <v>70</v>
      </c>
      <c r="K63" s="328"/>
      <c r="L63" s="276">
        <f t="shared" si="13"/>
        <v>70</v>
      </c>
      <c r="M63" s="277"/>
      <c r="N63" s="13">
        <f t="shared" si="14"/>
        <v>70</v>
      </c>
      <c r="O63" s="140">
        <f t="shared" si="25"/>
        <v>60</v>
      </c>
      <c r="P63" s="141">
        <f t="shared" si="15"/>
        <v>10</v>
      </c>
      <c r="Q63" s="142">
        <f t="shared" si="16"/>
        <v>0</v>
      </c>
      <c r="R63" s="142">
        <f t="shared" si="17"/>
        <v>0</v>
      </c>
      <c r="S63" s="175">
        <f t="shared" si="18"/>
        <v>0</v>
      </c>
      <c r="T63" s="219"/>
      <c r="U63" s="154">
        <v>10</v>
      </c>
      <c r="V63" s="203">
        <v>60</v>
      </c>
      <c r="W63" s="203"/>
      <c r="X63" s="278"/>
      <c r="Y63" s="154"/>
      <c r="Z63" s="221"/>
      <c r="AA63" s="222">
        <f t="shared" si="19"/>
        <v>0</v>
      </c>
      <c r="AB63" s="109">
        <f t="shared" si="20"/>
        <v>0</v>
      </c>
      <c r="AC63" s="109">
        <f t="shared" si="21"/>
        <v>0</v>
      </c>
      <c r="AD63" s="109">
        <f>IFERROR(LARGE($AG63:BF63,1),0)</f>
        <v>0</v>
      </c>
      <c r="AE63" s="109">
        <f>IFERROR(LARGE($AG63:BF63,2),0)</f>
        <v>0</v>
      </c>
      <c r="AF63" s="109">
        <f>IFERROR(LARGE($AG63:BF63,3),0)</f>
        <v>0</v>
      </c>
      <c r="AG63" s="223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1:46" x14ac:dyDescent="0.3">
      <c r="A64" s="11">
        <v>413318</v>
      </c>
      <c r="B64" s="11" t="s">
        <v>953</v>
      </c>
      <c r="C64" s="11" t="s">
        <v>954</v>
      </c>
      <c r="D64" s="11" t="s">
        <v>48</v>
      </c>
      <c r="E64" s="90">
        <v>62</v>
      </c>
      <c r="F64" s="8" t="s">
        <v>977</v>
      </c>
      <c r="G64" s="9" t="s">
        <v>978</v>
      </c>
      <c r="H64" s="237">
        <v>36386</v>
      </c>
      <c r="I64" s="414">
        <v>70</v>
      </c>
      <c r="J64" s="326">
        <f t="shared" si="24"/>
        <v>70</v>
      </c>
      <c r="K64" s="328"/>
      <c r="L64" s="276">
        <f t="shared" si="13"/>
        <v>70</v>
      </c>
      <c r="M64" s="277"/>
      <c r="N64" s="13">
        <f t="shared" si="14"/>
        <v>70</v>
      </c>
      <c r="O64" s="140">
        <f t="shared" si="25"/>
        <v>60</v>
      </c>
      <c r="P64" s="141">
        <f t="shared" si="15"/>
        <v>10</v>
      </c>
      <c r="Q64" s="142">
        <f t="shared" si="16"/>
        <v>0</v>
      </c>
      <c r="R64" s="142">
        <f t="shared" si="17"/>
        <v>0</v>
      </c>
      <c r="S64" s="175">
        <f t="shared" si="18"/>
        <v>0</v>
      </c>
      <c r="T64" s="219"/>
      <c r="U64" s="154">
        <v>10</v>
      </c>
      <c r="V64" s="203">
        <v>60</v>
      </c>
      <c r="W64" s="203"/>
      <c r="X64" s="278"/>
      <c r="Y64" s="154"/>
      <c r="Z64" s="221"/>
      <c r="AA64" s="222">
        <f t="shared" si="19"/>
        <v>0</v>
      </c>
      <c r="AB64" s="109">
        <f t="shared" si="20"/>
        <v>0</v>
      </c>
      <c r="AC64" s="109">
        <f t="shared" si="21"/>
        <v>0</v>
      </c>
      <c r="AD64" s="109">
        <f>IFERROR(LARGE($AG64:BF64,1),0)</f>
        <v>0</v>
      </c>
      <c r="AE64" s="109">
        <f>IFERROR(LARGE($AG64:BF64,2),0)</f>
        <v>0</v>
      </c>
      <c r="AF64" s="109">
        <f>IFERROR(LARGE($AG64:BF64,3),0)</f>
        <v>0</v>
      </c>
      <c r="AG64" s="223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 x14ac:dyDescent="0.3">
      <c r="A65" s="11">
        <v>549966</v>
      </c>
      <c r="B65" s="98" t="s">
        <v>512</v>
      </c>
      <c r="C65" s="11" t="s">
        <v>513</v>
      </c>
      <c r="D65" s="11" t="s">
        <v>45</v>
      </c>
      <c r="E65" s="90">
        <v>63</v>
      </c>
      <c r="F65" s="8" t="s">
        <v>107</v>
      </c>
      <c r="G65" s="9" t="s">
        <v>751</v>
      </c>
      <c r="H65" s="237">
        <v>36371</v>
      </c>
      <c r="I65" s="414">
        <v>70</v>
      </c>
      <c r="J65" s="326">
        <f t="shared" si="24"/>
        <v>70</v>
      </c>
      <c r="K65" s="328"/>
      <c r="L65" s="276">
        <f t="shared" si="13"/>
        <v>70</v>
      </c>
      <c r="M65" s="277"/>
      <c r="N65" s="13">
        <f t="shared" si="14"/>
        <v>70</v>
      </c>
      <c r="O65" s="140">
        <f t="shared" si="25"/>
        <v>60</v>
      </c>
      <c r="P65" s="141">
        <f t="shared" si="15"/>
        <v>10</v>
      </c>
      <c r="Q65" s="142">
        <f t="shared" si="16"/>
        <v>0</v>
      </c>
      <c r="R65" s="142">
        <f t="shared" si="17"/>
        <v>0</v>
      </c>
      <c r="S65" s="175">
        <f t="shared" si="18"/>
        <v>0</v>
      </c>
      <c r="T65" s="224">
        <v>0</v>
      </c>
      <c r="U65" s="154">
        <v>10</v>
      </c>
      <c r="V65" s="203">
        <v>60</v>
      </c>
      <c r="W65" s="203"/>
      <c r="X65" s="278"/>
      <c r="Y65" s="154"/>
      <c r="Z65" s="221"/>
      <c r="AA65" s="222">
        <f t="shared" si="19"/>
        <v>0</v>
      </c>
      <c r="AB65" s="109">
        <f t="shared" si="20"/>
        <v>0</v>
      </c>
      <c r="AC65" s="109">
        <f t="shared" si="21"/>
        <v>0</v>
      </c>
      <c r="AD65" s="109">
        <f>IFERROR(LARGE($AG65:BF65,1),0)</f>
        <v>0</v>
      </c>
      <c r="AE65" s="109">
        <f>IFERROR(LARGE($AG65:BF65,2),0)</f>
        <v>0</v>
      </c>
      <c r="AF65" s="109">
        <f>IFERROR(LARGE($AG65:BF65,3),0)</f>
        <v>0</v>
      </c>
      <c r="AG65" s="223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1:46" x14ac:dyDescent="0.3">
      <c r="A66" s="12" t="s">
        <v>2208</v>
      </c>
      <c r="B66" s="308" t="s">
        <v>2209</v>
      </c>
      <c r="C66" s="12" t="s">
        <v>2210</v>
      </c>
      <c r="D66" s="12" t="s">
        <v>48</v>
      </c>
      <c r="E66" s="90">
        <v>64</v>
      </c>
      <c r="F66" s="8" t="s">
        <v>63</v>
      </c>
      <c r="G66" s="9" t="s">
        <v>2211</v>
      </c>
      <c r="H66" s="240">
        <v>36958</v>
      </c>
      <c r="I66" s="326">
        <v>68</v>
      </c>
      <c r="J66" s="326">
        <v>68</v>
      </c>
      <c r="K66" s="317">
        <f>0.5*(L66)</f>
        <v>67.5</v>
      </c>
      <c r="L66" s="321">
        <f t="shared" si="13"/>
        <v>135</v>
      </c>
      <c r="M66" s="11"/>
      <c r="N66" s="13">
        <f t="shared" si="14"/>
        <v>135</v>
      </c>
      <c r="O66" s="140">
        <f>LARGE($T66:Z66, 1)</f>
        <v>110</v>
      </c>
      <c r="P66" s="141">
        <f t="shared" si="15"/>
        <v>15</v>
      </c>
      <c r="Q66" s="142">
        <f t="shared" si="16"/>
        <v>10</v>
      </c>
      <c r="R66" s="142">
        <f t="shared" si="17"/>
        <v>0</v>
      </c>
      <c r="S66" s="175">
        <f t="shared" si="18"/>
        <v>0</v>
      </c>
      <c r="T66" s="404"/>
      <c r="U66" s="396"/>
      <c r="V66" s="332">
        <v>110</v>
      </c>
      <c r="W66" s="332"/>
      <c r="X66" s="397">
        <v>15</v>
      </c>
      <c r="Y66" s="111"/>
      <c r="Z66" s="353">
        <v>10</v>
      </c>
      <c r="AA66" s="222">
        <f t="shared" si="19"/>
        <v>10</v>
      </c>
      <c r="AB66" s="109">
        <f t="shared" si="20"/>
        <v>0</v>
      </c>
      <c r="AC66" s="109">
        <f t="shared" si="21"/>
        <v>0</v>
      </c>
      <c r="AD66" s="109">
        <f>IFERROR(LARGE($AG66:AR66,1),0)</f>
        <v>0</v>
      </c>
      <c r="AE66" s="109">
        <f>IFERROR(LARGE($AG66:AR66,2),0)</f>
        <v>0</v>
      </c>
      <c r="AF66" s="109">
        <f>IFERROR(LARGE($AG66:AR66,3),0)</f>
        <v>0</v>
      </c>
      <c r="AG66" s="223"/>
      <c r="AH66" s="10"/>
      <c r="AI66" s="10"/>
      <c r="AJ66" s="10"/>
      <c r="AK66" s="10"/>
      <c r="AL66" s="10"/>
      <c r="AM66" s="10"/>
      <c r="AN66" s="10"/>
      <c r="AO66" s="10"/>
      <c r="AP66" s="80"/>
      <c r="AQ66" s="10"/>
      <c r="AR66" s="10"/>
      <c r="AS66" s="10"/>
      <c r="AT66" s="10"/>
    </row>
    <row r="67" spans="1:46" x14ac:dyDescent="0.3">
      <c r="A67" s="11"/>
      <c r="B67" s="11"/>
      <c r="C67" s="11" t="s">
        <v>28</v>
      </c>
      <c r="D67" s="11" t="s">
        <v>40</v>
      </c>
      <c r="E67" s="90">
        <v>65</v>
      </c>
      <c r="F67" s="8" t="s">
        <v>107</v>
      </c>
      <c r="G67" s="9" t="s">
        <v>1992</v>
      </c>
      <c r="H67" s="237">
        <v>37291</v>
      </c>
      <c r="I67" s="415">
        <v>65</v>
      </c>
      <c r="J67" s="326">
        <f t="shared" ref="J67:J75" si="26">SUM(K67,L67)</f>
        <v>65</v>
      </c>
      <c r="K67" s="330"/>
      <c r="L67" s="276">
        <f t="shared" ref="L67:L98" si="27">SUM(M67:N67)</f>
        <v>65</v>
      </c>
      <c r="M67" s="277"/>
      <c r="N67" s="13">
        <f t="shared" ref="N67:N98" si="28">SUM(O67:S67)</f>
        <v>65</v>
      </c>
      <c r="O67" s="140">
        <f t="shared" ref="O67:O75" si="29">IFERROR(LARGE(T67:Z67, 1),0)</f>
        <v>65</v>
      </c>
      <c r="P67" s="141">
        <f t="shared" ref="P67:P98" si="30">IFERROR(LARGE(T67:Z67, 2),0)</f>
        <v>0</v>
      </c>
      <c r="Q67" s="142">
        <f t="shared" ref="Q67:Q98" si="31">IFERROR(LARGE(AA67:AF67,1),0)</f>
        <v>0</v>
      </c>
      <c r="R67" s="142">
        <f t="shared" ref="R67:R98" si="32">IFERROR(LARGE(AA67:AF67,2),0)</f>
        <v>0</v>
      </c>
      <c r="S67" s="175">
        <f t="shared" ref="S67:S98" si="33">IFERROR(LARGE(AA67:AF67,3),0)</f>
        <v>0</v>
      </c>
      <c r="T67" s="219"/>
      <c r="U67" s="154"/>
      <c r="V67" s="203"/>
      <c r="W67" s="203"/>
      <c r="X67" s="278"/>
      <c r="Y67" s="154"/>
      <c r="Z67" s="221">
        <v>65</v>
      </c>
      <c r="AA67" s="222">
        <f t="shared" ref="AA67:AA98" si="34">IFERROR(LARGE($T67:$Z67,3), 0)</f>
        <v>0</v>
      </c>
      <c r="AB67" s="109">
        <f t="shared" ref="AB67:AB98" si="35">IFERROR(LARGE($T67:$Z67,4),)</f>
        <v>0</v>
      </c>
      <c r="AC67" s="109">
        <f t="shared" ref="AC67:AC98" si="36">IFERROR(LARGE($T67:$Z67,5),0)</f>
        <v>0</v>
      </c>
      <c r="AD67" s="109">
        <f>IFERROR(LARGE($AG67:BF67,1),0)</f>
        <v>0</v>
      </c>
      <c r="AE67" s="109">
        <f>IFERROR(LARGE($AG67:BF67,2),0)</f>
        <v>0</v>
      </c>
      <c r="AF67" s="109">
        <f>IFERROR(LARGE($AG67:BF67,3),0)</f>
        <v>0</v>
      </c>
      <c r="AG67" s="223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1:46" x14ac:dyDescent="0.3">
      <c r="A68" s="11">
        <v>461695</v>
      </c>
      <c r="B68" s="11"/>
      <c r="C68" s="11" t="s">
        <v>1361</v>
      </c>
      <c r="D68" s="11" t="s">
        <v>36</v>
      </c>
      <c r="E68" s="90">
        <v>66</v>
      </c>
      <c r="F68" s="8" t="s">
        <v>4</v>
      </c>
      <c r="G68" s="9" t="s">
        <v>1360</v>
      </c>
      <c r="H68" s="237">
        <v>36351</v>
      </c>
      <c r="I68" s="414">
        <v>65</v>
      </c>
      <c r="J68" s="326">
        <f t="shared" si="26"/>
        <v>65</v>
      </c>
      <c r="K68" s="328"/>
      <c r="L68" s="276">
        <f t="shared" si="27"/>
        <v>65</v>
      </c>
      <c r="M68" s="277">
        <v>20</v>
      </c>
      <c r="N68" s="13">
        <f t="shared" si="28"/>
        <v>45</v>
      </c>
      <c r="O68" s="140">
        <f t="shared" si="29"/>
        <v>45</v>
      </c>
      <c r="P68" s="141">
        <f t="shared" si="30"/>
        <v>0</v>
      </c>
      <c r="Q68" s="142">
        <f t="shared" si="31"/>
        <v>0</v>
      </c>
      <c r="R68" s="142">
        <f t="shared" si="32"/>
        <v>0</v>
      </c>
      <c r="S68" s="175">
        <f t="shared" si="33"/>
        <v>0</v>
      </c>
      <c r="T68" s="219"/>
      <c r="U68" s="154"/>
      <c r="V68" s="203">
        <v>45</v>
      </c>
      <c r="W68" s="203"/>
      <c r="X68" s="278"/>
      <c r="Y68" s="154"/>
      <c r="Z68" s="221"/>
      <c r="AA68" s="222">
        <f t="shared" si="34"/>
        <v>0</v>
      </c>
      <c r="AB68" s="109">
        <f t="shared" si="35"/>
        <v>0</v>
      </c>
      <c r="AC68" s="109">
        <f t="shared" si="36"/>
        <v>0</v>
      </c>
      <c r="AD68" s="109">
        <f>IFERROR(LARGE($AG68:BF68,1),0)</f>
        <v>0</v>
      </c>
      <c r="AE68" s="109">
        <f>IFERROR(LARGE($AG68:BF68,2),0)</f>
        <v>0</v>
      </c>
      <c r="AF68" s="109">
        <f>IFERROR(LARGE($AG68:BF68,3),0)</f>
        <v>0</v>
      </c>
      <c r="AG68" s="223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1:46" x14ac:dyDescent="0.3">
      <c r="A69" s="11">
        <v>497260</v>
      </c>
      <c r="B69" s="11"/>
      <c r="C69" s="11" t="s">
        <v>950</v>
      </c>
      <c r="D69" s="11" t="s">
        <v>40</v>
      </c>
      <c r="E69" s="90">
        <v>67</v>
      </c>
      <c r="F69" s="8" t="s">
        <v>957</v>
      </c>
      <c r="G69" s="9" t="s">
        <v>958</v>
      </c>
      <c r="H69" s="237">
        <v>36861</v>
      </c>
      <c r="I69" s="414">
        <v>60</v>
      </c>
      <c r="J69" s="326">
        <f t="shared" si="26"/>
        <v>60</v>
      </c>
      <c r="K69" s="328"/>
      <c r="L69" s="276">
        <f t="shared" si="27"/>
        <v>60</v>
      </c>
      <c r="M69" s="277"/>
      <c r="N69" s="13">
        <f t="shared" si="28"/>
        <v>60</v>
      </c>
      <c r="O69" s="140">
        <f t="shared" si="29"/>
        <v>60</v>
      </c>
      <c r="P69" s="141">
        <f t="shared" si="30"/>
        <v>0</v>
      </c>
      <c r="Q69" s="142">
        <f t="shared" si="31"/>
        <v>0</v>
      </c>
      <c r="R69" s="142">
        <f t="shared" si="32"/>
        <v>0</v>
      </c>
      <c r="S69" s="175">
        <f t="shared" si="33"/>
        <v>0</v>
      </c>
      <c r="T69" s="219"/>
      <c r="U69" s="154"/>
      <c r="V69" s="203">
        <v>60</v>
      </c>
      <c r="W69" s="203"/>
      <c r="X69" s="278"/>
      <c r="Y69" s="154"/>
      <c r="Z69" s="221"/>
      <c r="AA69" s="222">
        <f t="shared" si="34"/>
        <v>0</v>
      </c>
      <c r="AB69" s="109">
        <f t="shared" si="35"/>
        <v>0</v>
      </c>
      <c r="AC69" s="109">
        <f t="shared" si="36"/>
        <v>0</v>
      </c>
      <c r="AD69" s="109">
        <f>IFERROR(LARGE($AG69:BF69,1),0)</f>
        <v>0</v>
      </c>
      <c r="AE69" s="109">
        <f>IFERROR(LARGE($AG69:BF69,2),0)</f>
        <v>0</v>
      </c>
      <c r="AF69" s="109">
        <f>IFERROR(LARGE($AG69:BF69,3),0)</f>
        <v>0</v>
      </c>
      <c r="AG69" s="223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</row>
    <row r="70" spans="1:46" x14ac:dyDescent="0.3">
      <c r="A70" s="11">
        <v>414775</v>
      </c>
      <c r="B70" s="11" t="s">
        <v>340</v>
      </c>
      <c r="C70" s="11" t="s">
        <v>18</v>
      </c>
      <c r="D70" s="11" t="s">
        <v>37</v>
      </c>
      <c r="E70" s="90">
        <v>68</v>
      </c>
      <c r="F70" s="8" t="s">
        <v>13</v>
      </c>
      <c r="G70" s="9" t="s">
        <v>987</v>
      </c>
      <c r="H70" s="237">
        <v>36799</v>
      </c>
      <c r="I70" s="414">
        <v>60</v>
      </c>
      <c r="J70" s="326">
        <f t="shared" si="26"/>
        <v>60</v>
      </c>
      <c r="K70" s="328"/>
      <c r="L70" s="276">
        <f t="shared" si="27"/>
        <v>60</v>
      </c>
      <c r="M70" s="277"/>
      <c r="N70" s="13">
        <f t="shared" si="28"/>
        <v>60</v>
      </c>
      <c r="O70" s="140">
        <f t="shared" si="29"/>
        <v>60</v>
      </c>
      <c r="P70" s="141">
        <f t="shared" si="30"/>
        <v>0</v>
      </c>
      <c r="Q70" s="142">
        <f t="shared" si="31"/>
        <v>0</v>
      </c>
      <c r="R70" s="142">
        <f t="shared" si="32"/>
        <v>0</v>
      </c>
      <c r="S70" s="175">
        <f t="shared" si="33"/>
        <v>0</v>
      </c>
      <c r="T70" s="219"/>
      <c r="U70" s="154">
        <v>0</v>
      </c>
      <c r="V70" s="203">
        <v>60</v>
      </c>
      <c r="W70" s="203"/>
      <c r="X70" s="278"/>
      <c r="Y70" s="154"/>
      <c r="Z70" s="154"/>
      <c r="AA70" s="222">
        <f t="shared" si="34"/>
        <v>0</v>
      </c>
      <c r="AB70" s="109">
        <f t="shared" si="35"/>
        <v>0</v>
      </c>
      <c r="AC70" s="109">
        <f t="shared" si="36"/>
        <v>0</v>
      </c>
      <c r="AD70" s="109">
        <f>IFERROR(LARGE($AG70:BF70,1),0)</f>
        <v>0</v>
      </c>
      <c r="AE70" s="109">
        <f>IFERROR(LARGE($AG70:BF70,2),0)</f>
        <v>0</v>
      </c>
      <c r="AF70" s="109">
        <f>IFERROR(LARGE($AG70:BF70,3),0)</f>
        <v>0</v>
      </c>
      <c r="AG70" s="223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1:46" x14ac:dyDescent="0.3">
      <c r="A71" s="11">
        <v>524731</v>
      </c>
      <c r="B71" s="11" t="s">
        <v>938</v>
      </c>
      <c r="C71" s="11" t="s">
        <v>939</v>
      </c>
      <c r="D71" s="11" t="s">
        <v>45</v>
      </c>
      <c r="E71" s="90">
        <v>69</v>
      </c>
      <c r="F71" s="8" t="s">
        <v>979</v>
      </c>
      <c r="G71" s="9" t="s">
        <v>980</v>
      </c>
      <c r="H71" s="237">
        <v>36780</v>
      </c>
      <c r="I71" s="414">
        <v>60</v>
      </c>
      <c r="J71" s="326">
        <f t="shared" si="26"/>
        <v>60</v>
      </c>
      <c r="K71" s="328"/>
      <c r="L71" s="276">
        <f t="shared" si="27"/>
        <v>60</v>
      </c>
      <c r="M71" s="277"/>
      <c r="N71" s="13">
        <f t="shared" si="28"/>
        <v>60</v>
      </c>
      <c r="O71" s="140">
        <f t="shared" si="29"/>
        <v>60</v>
      </c>
      <c r="P71" s="141">
        <f t="shared" si="30"/>
        <v>0</v>
      </c>
      <c r="Q71" s="142">
        <f t="shared" si="31"/>
        <v>0</v>
      </c>
      <c r="R71" s="142">
        <f t="shared" si="32"/>
        <v>0</v>
      </c>
      <c r="S71" s="175">
        <f t="shared" si="33"/>
        <v>0</v>
      </c>
      <c r="T71" s="219"/>
      <c r="U71" s="154">
        <v>0</v>
      </c>
      <c r="V71" s="203">
        <v>60</v>
      </c>
      <c r="W71" s="203"/>
      <c r="X71" s="278"/>
      <c r="Y71" s="154"/>
      <c r="Z71" s="154"/>
      <c r="AA71" s="222">
        <f t="shared" si="34"/>
        <v>0</v>
      </c>
      <c r="AB71" s="109">
        <f t="shared" si="35"/>
        <v>0</v>
      </c>
      <c r="AC71" s="109">
        <f t="shared" si="36"/>
        <v>0</v>
      </c>
      <c r="AD71" s="109">
        <f>IFERROR(LARGE($AG71:BF71,1),0)</f>
        <v>0</v>
      </c>
      <c r="AE71" s="109">
        <f>IFERROR(LARGE($AG71:BF71,2),0)</f>
        <v>0</v>
      </c>
      <c r="AF71" s="109">
        <f>IFERROR(LARGE($AG71:BF71,3),0)</f>
        <v>0</v>
      </c>
      <c r="AG71" s="223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1:46" x14ac:dyDescent="0.3">
      <c r="A72" s="11">
        <v>360322</v>
      </c>
      <c r="B72" s="11"/>
      <c r="C72" s="11" t="s">
        <v>1444</v>
      </c>
      <c r="D72" s="11" t="s">
        <v>48</v>
      </c>
      <c r="E72" s="90">
        <v>70</v>
      </c>
      <c r="F72" s="8" t="s">
        <v>105</v>
      </c>
      <c r="G72" s="9" t="s">
        <v>1443</v>
      </c>
      <c r="H72" s="237">
        <v>36459</v>
      </c>
      <c r="I72" s="414">
        <v>60</v>
      </c>
      <c r="J72" s="326">
        <f t="shared" si="26"/>
        <v>60</v>
      </c>
      <c r="K72" s="328"/>
      <c r="L72" s="276">
        <f t="shared" si="27"/>
        <v>60</v>
      </c>
      <c r="M72" s="277"/>
      <c r="N72" s="13">
        <f t="shared" si="28"/>
        <v>60</v>
      </c>
      <c r="O72" s="140">
        <f t="shared" si="29"/>
        <v>60</v>
      </c>
      <c r="P72" s="141">
        <f t="shared" si="30"/>
        <v>0</v>
      </c>
      <c r="Q72" s="142">
        <f t="shared" si="31"/>
        <v>0</v>
      </c>
      <c r="R72" s="142">
        <f t="shared" si="32"/>
        <v>0</v>
      </c>
      <c r="S72" s="175">
        <f t="shared" si="33"/>
        <v>0</v>
      </c>
      <c r="T72" s="219"/>
      <c r="U72" s="154"/>
      <c r="V72" s="203">
        <v>60</v>
      </c>
      <c r="W72" s="203"/>
      <c r="X72" s="278"/>
      <c r="Y72" s="154"/>
      <c r="Z72" s="154"/>
      <c r="AA72" s="222">
        <f t="shared" si="34"/>
        <v>0</v>
      </c>
      <c r="AB72" s="109">
        <f t="shared" si="35"/>
        <v>0</v>
      </c>
      <c r="AC72" s="109">
        <f t="shared" si="36"/>
        <v>0</v>
      </c>
      <c r="AD72" s="109">
        <f>IFERROR(LARGE($AG72:BF72,1),0)</f>
        <v>0</v>
      </c>
      <c r="AE72" s="109">
        <f>IFERROR(LARGE($AG72:BF72,2),0)</f>
        <v>0</v>
      </c>
      <c r="AF72" s="109">
        <f>IFERROR(LARGE($AG72:BF72,3),0)</f>
        <v>0</v>
      </c>
      <c r="AG72" s="223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1:46" x14ac:dyDescent="0.3">
      <c r="A73" s="11">
        <v>598440</v>
      </c>
      <c r="B73" s="11" t="s">
        <v>471</v>
      </c>
      <c r="C73" s="11" t="s">
        <v>92</v>
      </c>
      <c r="D73" s="11" t="s">
        <v>43</v>
      </c>
      <c r="E73" s="90">
        <v>71</v>
      </c>
      <c r="F73" s="8" t="s">
        <v>742</v>
      </c>
      <c r="G73" s="9" t="s">
        <v>743</v>
      </c>
      <c r="H73" s="237">
        <v>36311</v>
      </c>
      <c r="I73" s="414">
        <v>60</v>
      </c>
      <c r="J73" s="326">
        <f t="shared" si="26"/>
        <v>60</v>
      </c>
      <c r="K73" s="328"/>
      <c r="L73" s="276">
        <f t="shared" si="27"/>
        <v>60</v>
      </c>
      <c r="M73" s="277"/>
      <c r="N73" s="13">
        <f t="shared" si="28"/>
        <v>60</v>
      </c>
      <c r="O73" s="140">
        <f t="shared" si="29"/>
        <v>60</v>
      </c>
      <c r="P73" s="141">
        <f t="shared" si="30"/>
        <v>0</v>
      </c>
      <c r="Q73" s="142">
        <f t="shared" si="31"/>
        <v>0</v>
      </c>
      <c r="R73" s="142">
        <f t="shared" si="32"/>
        <v>0</v>
      </c>
      <c r="S73" s="175">
        <f t="shared" si="33"/>
        <v>0</v>
      </c>
      <c r="T73" s="224">
        <v>0</v>
      </c>
      <c r="U73" s="154">
        <v>0</v>
      </c>
      <c r="V73" s="203">
        <v>60</v>
      </c>
      <c r="W73" s="203"/>
      <c r="X73" s="278"/>
      <c r="Y73" s="154"/>
      <c r="Z73" s="154"/>
      <c r="AA73" s="222">
        <f t="shared" si="34"/>
        <v>0</v>
      </c>
      <c r="AB73" s="109">
        <f t="shared" si="35"/>
        <v>0</v>
      </c>
      <c r="AC73" s="109">
        <f t="shared" si="36"/>
        <v>0</v>
      </c>
      <c r="AD73" s="109">
        <f>IFERROR(LARGE($AG73:BF73,1),0)</f>
        <v>0</v>
      </c>
      <c r="AE73" s="109">
        <f>IFERROR(LARGE($AG73:BF73,2),0)</f>
        <v>0</v>
      </c>
      <c r="AF73" s="109">
        <f>IFERROR(LARGE($AG73:BF73,3),0)</f>
        <v>0</v>
      </c>
      <c r="AG73" s="223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</row>
    <row r="74" spans="1:46" x14ac:dyDescent="0.3">
      <c r="A74" s="11">
        <v>434057</v>
      </c>
      <c r="B74" s="11"/>
      <c r="C74" s="11" t="s">
        <v>511</v>
      </c>
      <c r="D74" s="11" t="s">
        <v>40</v>
      </c>
      <c r="E74" s="90">
        <v>72</v>
      </c>
      <c r="F74" s="8" t="s">
        <v>59</v>
      </c>
      <c r="G74" s="9" t="s">
        <v>1410</v>
      </c>
      <c r="H74" s="237">
        <v>36232</v>
      </c>
      <c r="I74" s="414">
        <v>60</v>
      </c>
      <c r="J74" s="326">
        <f t="shared" si="26"/>
        <v>60</v>
      </c>
      <c r="K74" s="328"/>
      <c r="L74" s="276">
        <f t="shared" si="27"/>
        <v>60</v>
      </c>
      <c r="M74" s="277"/>
      <c r="N74" s="13">
        <f t="shared" si="28"/>
        <v>60</v>
      </c>
      <c r="O74" s="140">
        <f t="shared" si="29"/>
        <v>60</v>
      </c>
      <c r="P74" s="141">
        <f t="shared" si="30"/>
        <v>0</v>
      </c>
      <c r="Q74" s="142">
        <f t="shared" si="31"/>
        <v>0</v>
      </c>
      <c r="R74" s="142">
        <f t="shared" si="32"/>
        <v>0</v>
      </c>
      <c r="S74" s="175">
        <f t="shared" si="33"/>
        <v>0</v>
      </c>
      <c r="T74" s="219"/>
      <c r="U74" s="154"/>
      <c r="V74" s="203">
        <v>60</v>
      </c>
      <c r="W74" s="203"/>
      <c r="X74" s="278"/>
      <c r="Y74" s="154"/>
      <c r="Z74" s="154"/>
      <c r="AA74" s="222">
        <f t="shared" si="34"/>
        <v>0</v>
      </c>
      <c r="AB74" s="109">
        <f t="shared" si="35"/>
        <v>0</v>
      </c>
      <c r="AC74" s="109">
        <f t="shared" si="36"/>
        <v>0</v>
      </c>
      <c r="AD74" s="109">
        <f>IFERROR(LARGE($AG74:BF74,1),0)</f>
        <v>0</v>
      </c>
      <c r="AE74" s="109">
        <f>IFERROR(LARGE($AG74:BF74,2),0)</f>
        <v>0</v>
      </c>
      <c r="AF74" s="109">
        <f>IFERROR(LARGE($AG74:BF74,3),0)</f>
        <v>0</v>
      </c>
      <c r="AG74" s="223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1:46" x14ac:dyDescent="0.3">
      <c r="A75" s="11">
        <v>345531</v>
      </c>
      <c r="B75" s="11"/>
      <c r="C75" s="11" t="s">
        <v>614</v>
      </c>
      <c r="D75" s="11" t="s">
        <v>44</v>
      </c>
      <c r="E75" s="90">
        <v>73</v>
      </c>
      <c r="F75" s="8" t="s">
        <v>1499</v>
      </c>
      <c r="G75" s="9" t="s">
        <v>1498</v>
      </c>
      <c r="H75" s="237">
        <v>36209</v>
      </c>
      <c r="I75" s="414">
        <v>60</v>
      </c>
      <c r="J75" s="326">
        <f t="shared" si="26"/>
        <v>60</v>
      </c>
      <c r="K75" s="328"/>
      <c r="L75" s="276">
        <f t="shared" si="27"/>
        <v>60</v>
      </c>
      <c r="M75" s="277"/>
      <c r="N75" s="13">
        <f t="shared" si="28"/>
        <v>60</v>
      </c>
      <c r="O75" s="140">
        <f t="shared" si="29"/>
        <v>60</v>
      </c>
      <c r="P75" s="141">
        <f t="shared" si="30"/>
        <v>0</v>
      </c>
      <c r="Q75" s="142">
        <f t="shared" si="31"/>
        <v>0</v>
      </c>
      <c r="R75" s="142">
        <f t="shared" si="32"/>
        <v>0</v>
      </c>
      <c r="S75" s="175">
        <f t="shared" si="33"/>
        <v>0</v>
      </c>
      <c r="T75" s="219"/>
      <c r="U75" s="154"/>
      <c r="V75" s="203">
        <v>60</v>
      </c>
      <c r="W75" s="203"/>
      <c r="X75" s="278"/>
      <c r="Y75" s="154"/>
      <c r="Z75" s="154"/>
      <c r="AA75" s="222">
        <f t="shared" si="34"/>
        <v>0</v>
      </c>
      <c r="AB75" s="109">
        <f t="shared" si="35"/>
        <v>0</v>
      </c>
      <c r="AC75" s="109">
        <f t="shared" si="36"/>
        <v>0</v>
      </c>
      <c r="AD75" s="109">
        <f>IFERROR(LARGE($AG75:BF75,1),0)</f>
        <v>0</v>
      </c>
      <c r="AE75" s="109">
        <f>IFERROR(LARGE($AG75:BF75,2),0)</f>
        <v>0</v>
      </c>
      <c r="AF75" s="109">
        <f>IFERROR(LARGE($AG75:BF75,3),0)</f>
        <v>0</v>
      </c>
      <c r="AG75" s="223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</row>
    <row r="76" spans="1:46" x14ac:dyDescent="0.3">
      <c r="A76" s="12" t="s">
        <v>2305</v>
      </c>
      <c r="B76" s="308" t="s">
        <v>2306</v>
      </c>
      <c r="C76" s="12" t="s">
        <v>2307</v>
      </c>
      <c r="D76" s="12" t="s">
        <v>43</v>
      </c>
      <c r="E76" s="90">
        <v>74</v>
      </c>
      <c r="F76" s="8" t="s">
        <v>59</v>
      </c>
      <c r="G76" s="9" t="s">
        <v>2308</v>
      </c>
      <c r="H76" s="240">
        <v>37224</v>
      </c>
      <c r="I76" s="326">
        <v>55</v>
      </c>
      <c r="J76" s="326">
        <v>55</v>
      </c>
      <c r="K76" s="317">
        <f>0.5*(L76)</f>
        <v>55</v>
      </c>
      <c r="L76" s="321">
        <f t="shared" si="27"/>
        <v>110</v>
      </c>
      <c r="M76" s="11"/>
      <c r="N76" s="13">
        <f t="shared" si="28"/>
        <v>110</v>
      </c>
      <c r="O76" s="140">
        <f>LARGE($T76:Z76, 1)</f>
        <v>110</v>
      </c>
      <c r="P76" s="141">
        <f t="shared" si="30"/>
        <v>0</v>
      </c>
      <c r="Q76" s="142">
        <f t="shared" si="31"/>
        <v>0</v>
      </c>
      <c r="R76" s="142">
        <f t="shared" si="32"/>
        <v>0</v>
      </c>
      <c r="S76" s="175">
        <f t="shared" si="33"/>
        <v>0</v>
      </c>
      <c r="T76" s="404"/>
      <c r="U76" s="396"/>
      <c r="V76" s="332">
        <v>110</v>
      </c>
      <c r="W76" s="332"/>
      <c r="X76" s="397">
        <v>0</v>
      </c>
      <c r="Y76" s="111"/>
      <c r="Z76" s="111"/>
      <c r="AA76" s="222">
        <f t="shared" si="34"/>
        <v>0</v>
      </c>
      <c r="AB76" s="109">
        <f t="shared" si="35"/>
        <v>0</v>
      </c>
      <c r="AC76" s="109">
        <f t="shared" si="36"/>
        <v>0</v>
      </c>
      <c r="AD76" s="109">
        <f>IFERROR(LARGE($AG76:AR76,1),0)</f>
        <v>0</v>
      </c>
      <c r="AE76" s="109">
        <f>IFERROR(LARGE($AG76:AR76,2),0)</f>
        <v>0</v>
      </c>
      <c r="AF76" s="109">
        <f>IFERROR(LARGE($AG76:AR76,3),0)</f>
        <v>0</v>
      </c>
      <c r="AG76" s="223"/>
      <c r="AH76" s="10"/>
      <c r="AI76" s="10"/>
      <c r="AJ76" s="10"/>
      <c r="AK76" s="10"/>
      <c r="AL76" s="10"/>
      <c r="AM76" s="10"/>
      <c r="AN76" s="10"/>
      <c r="AO76" s="10"/>
      <c r="AP76" s="80"/>
      <c r="AQ76" s="10"/>
      <c r="AR76" s="10"/>
      <c r="AS76" s="10"/>
      <c r="AT76" s="10"/>
    </row>
    <row r="77" spans="1:46" x14ac:dyDescent="0.3">
      <c r="A77" s="11">
        <v>86990</v>
      </c>
      <c r="B77" s="11" t="s">
        <v>663</v>
      </c>
      <c r="C77" s="11" t="s">
        <v>664</v>
      </c>
      <c r="D77" s="11" t="s">
        <v>44</v>
      </c>
      <c r="E77" s="90">
        <v>75</v>
      </c>
      <c r="F77" s="8" t="s">
        <v>11</v>
      </c>
      <c r="G77" s="9" t="s">
        <v>505</v>
      </c>
      <c r="H77" s="237">
        <v>36840</v>
      </c>
      <c r="I77" s="414">
        <v>55</v>
      </c>
      <c r="J77" s="326">
        <f>SUM(K77,L77)</f>
        <v>55</v>
      </c>
      <c r="K77" s="328"/>
      <c r="L77" s="276">
        <f t="shared" si="27"/>
        <v>55</v>
      </c>
      <c r="M77" s="277">
        <v>10</v>
      </c>
      <c r="N77" s="13">
        <f t="shared" si="28"/>
        <v>45</v>
      </c>
      <c r="O77" s="140">
        <f>IFERROR(LARGE(T77:Z77, 1),0)</f>
        <v>45</v>
      </c>
      <c r="P77" s="141">
        <f t="shared" si="30"/>
        <v>0</v>
      </c>
      <c r="Q77" s="142">
        <f t="shared" si="31"/>
        <v>0</v>
      </c>
      <c r="R77" s="142">
        <f t="shared" si="32"/>
        <v>0</v>
      </c>
      <c r="S77" s="175">
        <f t="shared" si="33"/>
        <v>0</v>
      </c>
      <c r="T77" s="224">
        <v>0</v>
      </c>
      <c r="U77" s="154"/>
      <c r="V77" s="203">
        <v>45</v>
      </c>
      <c r="W77" s="203"/>
      <c r="X77" s="278"/>
      <c r="Y77" s="154"/>
      <c r="Z77" s="154"/>
      <c r="AA77" s="222">
        <f t="shared" si="34"/>
        <v>0</v>
      </c>
      <c r="AB77" s="109">
        <f t="shared" si="35"/>
        <v>0</v>
      </c>
      <c r="AC77" s="109">
        <f t="shared" si="36"/>
        <v>0</v>
      </c>
      <c r="AD77" s="109">
        <f>IFERROR(LARGE($AG77:BF77,1),0)</f>
        <v>0</v>
      </c>
      <c r="AE77" s="109">
        <f>IFERROR(LARGE($AG77:BF77,2),0)</f>
        <v>0</v>
      </c>
      <c r="AF77" s="109">
        <f>IFERROR(LARGE($AG77:BF77,3),0)</f>
        <v>0</v>
      </c>
      <c r="AG77" s="223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</row>
    <row r="78" spans="1:46" x14ac:dyDescent="0.3">
      <c r="A78" s="11">
        <v>356144</v>
      </c>
      <c r="B78" s="11" t="s">
        <v>378</v>
      </c>
      <c r="C78" s="11" t="s">
        <v>144</v>
      </c>
      <c r="D78" s="11" t="s">
        <v>46</v>
      </c>
      <c r="E78" s="90">
        <v>76</v>
      </c>
      <c r="F78" s="8" t="s">
        <v>6</v>
      </c>
      <c r="G78" s="9" t="s">
        <v>740</v>
      </c>
      <c r="H78" s="237">
        <v>36586</v>
      </c>
      <c r="I78" s="414">
        <v>55</v>
      </c>
      <c r="J78" s="326">
        <f>SUM(K78,L78)</f>
        <v>55</v>
      </c>
      <c r="K78" s="328"/>
      <c r="L78" s="276">
        <f t="shared" si="27"/>
        <v>55</v>
      </c>
      <c r="M78" s="277"/>
      <c r="N78" s="13">
        <f t="shared" si="28"/>
        <v>55</v>
      </c>
      <c r="O78" s="140">
        <f>IFERROR(LARGE(T78:Z78, 1),0)</f>
        <v>45</v>
      </c>
      <c r="P78" s="141">
        <f t="shared" si="30"/>
        <v>10</v>
      </c>
      <c r="Q78" s="142">
        <f t="shared" si="31"/>
        <v>0</v>
      </c>
      <c r="R78" s="142">
        <f t="shared" si="32"/>
        <v>0</v>
      </c>
      <c r="S78" s="175">
        <f t="shared" si="33"/>
        <v>0</v>
      </c>
      <c r="T78" s="224">
        <v>10</v>
      </c>
      <c r="U78" s="154">
        <v>0</v>
      </c>
      <c r="V78" s="203">
        <v>45</v>
      </c>
      <c r="W78" s="203"/>
      <c r="X78" s="278"/>
      <c r="Y78" s="154"/>
      <c r="Z78" s="154"/>
      <c r="AA78" s="222">
        <f t="shared" si="34"/>
        <v>0</v>
      </c>
      <c r="AB78" s="109">
        <f t="shared" si="35"/>
        <v>0</v>
      </c>
      <c r="AC78" s="109">
        <f t="shared" si="36"/>
        <v>0</v>
      </c>
      <c r="AD78" s="109">
        <f>IFERROR(LARGE($AG78:BF78,1),0)</f>
        <v>0</v>
      </c>
      <c r="AE78" s="109">
        <f>IFERROR(LARGE($AG78:BF78,2),0)</f>
        <v>0</v>
      </c>
      <c r="AF78" s="109">
        <f>IFERROR(LARGE($AG78:BF78,3),0)</f>
        <v>0</v>
      </c>
      <c r="AG78" s="223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</row>
    <row r="79" spans="1:46" x14ac:dyDescent="0.3">
      <c r="A79" s="11">
        <v>206221</v>
      </c>
      <c r="B79" s="11" t="s">
        <v>470</v>
      </c>
      <c r="C79" s="11" t="s">
        <v>241</v>
      </c>
      <c r="D79" s="11" t="s">
        <v>37</v>
      </c>
      <c r="E79" s="90">
        <v>77</v>
      </c>
      <c r="F79" s="8" t="s">
        <v>502</v>
      </c>
      <c r="G79" s="9" t="s">
        <v>726</v>
      </c>
      <c r="H79" s="237">
        <v>36405</v>
      </c>
      <c r="I79" s="414">
        <v>55</v>
      </c>
      <c r="J79" s="326">
        <f>SUM(K79,L79)</f>
        <v>55</v>
      </c>
      <c r="K79" s="328"/>
      <c r="L79" s="276">
        <f t="shared" si="27"/>
        <v>55</v>
      </c>
      <c r="M79" s="277"/>
      <c r="N79" s="13">
        <f t="shared" si="28"/>
        <v>55</v>
      </c>
      <c r="O79" s="140">
        <f>IFERROR(LARGE(T79:Z79, 1),0)</f>
        <v>45</v>
      </c>
      <c r="P79" s="141">
        <f t="shared" si="30"/>
        <v>10</v>
      </c>
      <c r="Q79" s="142">
        <f t="shared" si="31"/>
        <v>0</v>
      </c>
      <c r="R79" s="142">
        <f t="shared" si="32"/>
        <v>0</v>
      </c>
      <c r="S79" s="175">
        <f t="shared" si="33"/>
        <v>0</v>
      </c>
      <c r="T79" s="224">
        <v>10</v>
      </c>
      <c r="U79" s="154"/>
      <c r="V79" s="203">
        <v>45</v>
      </c>
      <c r="W79" s="203"/>
      <c r="X79" s="278"/>
      <c r="Y79" s="154"/>
      <c r="Z79" s="154"/>
      <c r="AA79" s="222">
        <f t="shared" si="34"/>
        <v>0</v>
      </c>
      <c r="AB79" s="109">
        <f t="shared" si="35"/>
        <v>0</v>
      </c>
      <c r="AC79" s="109">
        <f t="shared" si="36"/>
        <v>0</v>
      </c>
      <c r="AD79" s="109">
        <f>IFERROR(LARGE($AG79:BF79,1),0)</f>
        <v>0</v>
      </c>
      <c r="AE79" s="109">
        <f>IFERROR(LARGE($AG79:BF79,2),0)</f>
        <v>0</v>
      </c>
      <c r="AF79" s="109">
        <f>IFERROR(LARGE($AG79:BF79,3),0)</f>
        <v>0</v>
      </c>
      <c r="AG79" s="223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</row>
    <row r="80" spans="1:46" x14ac:dyDescent="0.3">
      <c r="A80" s="12" t="s">
        <v>2241</v>
      </c>
      <c r="B80" s="308" t="s">
        <v>341</v>
      </c>
      <c r="C80" s="12" t="s">
        <v>179</v>
      </c>
      <c r="D80" s="12" t="s">
        <v>37</v>
      </c>
      <c r="E80" s="90">
        <v>78</v>
      </c>
      <c r="F80" s="8" t="s">
        <v>107</v>
      </c>
      <c r="G80" s="9" t="s">
        <v>2149</v>
      </c>
      <c r="H80" s="240">
        <v>37092</v>
      </c>
      <c r="I80" s="326">
        <v>48</v>
      </c>
      <c r="J80" s="326">
        <v>48</v>
      </c>
      <c r="K80" s="317">
        <f>0.5*(L80)</f>
        <v>47.5</v>
      </c>
      <c r="L80" s="321">
        <f t="shared" si="27"/>
        <v>95</v>
      </c>
      <c r="M80" s="11"/>
      <c r="N80" s="13">
        <f t="shared" si="28"/>
        <v>95</v>
      </c>
      <c r="O80" s="141">
        <f>LARGE($T80:Z80, 1)</f>
        <v>60</v>
      </c>
      <c r="P80" s="141">
        <f t="shared" si="30"/>
        <v>15</v>
      </c>
      <c r="Q80" s="142">
        <f t="shared" si="31"/>
        <v>10</v>
      </c>
      <c r="R80" s="142">
        <f t="shared" si="32"/>
        <v>10</v>
      </c>
      <c r="S80" s="142">
        <f t="shared" si="33"/>
        <v>0</v>
      </c>
      <c r="T80" s="419">
        <v>10</v>
      </c>
      <c r="U80" s="396">
        <v>10</v>
      </c>
      <c r="V80" s="332">
        <v>60</v>
      </c>
      <c r="W80" s="332"/>
      <c r="X80" s="397">
        <v>15</v>
      </c>
      <c r="Y80" s="111"/>
      <c r="Z80" s="111"/>
      <c r="AA80" s="109">
        <f t="shared" si="34"/>
        <v>10</v>
      </c>
      <c r="AB80" s="109">
        <f t="shared" si="35"/>
        <v>10</v>
      </c>
      <c r="AC80" s="109">
        <f t="shared" si="36"/>
        <v>0</v>
      </c>
      <c r="AD80" s="109">
        <f>IFERROR(LARGE($AG80:AR80,1),0)</f>
        <v>0</v>
      </c>
      <c r="AE80" s="109">
        <f>IFERROR(LARGE($AG80:AR80,2),0)</f>
        <v>0</v>
      </c>
      <c r="AF80" s="109">
        <f>IFERROR(LARGE($AG80:AR80,3),0)</f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80"/>
      <c r="AQ80" s="10"/>
      <c r="AR80" s="10"/>
      <c r="AS80" s="10"/>
      <c r="AT80" s="10"/>
    </row>
    <row r="81" spans="1:44" x14ac:dyDescent="0.3">
      <c r="A81" s="394">
        <v>331347</v>
      </c>
      <c r="B81" s="394"/>
      <c r="C81" s="394" t="s">
        <v>1470</v>
      </c>
      <c r="D81" s="394" t="s">
        <v>37</v>
      </c>
      <c r="E81" s="90">
        <v>79</v>
      </c>
      <c r="F81" s="367" t="s">
        <v>2</v>
      </c>
      <c r="G81" s="368" t="s">
        <v>1554</v>
      </c>
      <c r="H81" s="418">
        <v>36795</v>
      </c>
      <c r="I81" s="416">
        <v>45</v>
      </c>
      <c r="J81" s="327">
        <f>SUM(K81,L81)</f>
        <v>45</v>
      </c>
      <c r="K81" s="402"/>
      <c r="L81" s="320">
        <f t="shared" si="27"/>
        <v>45</v>
      </c>
      <c r="M81" s="369"/>
      <c r="N81" s="88">
        <f t="shared" si="28"/>
        <v>45</v>
      </c>
      <c r="O81" s="406">
        <f>IFERROR(LARGE(T81:Z81, 1),0)</f>
        <v>45</v>
      </c>
      <c r="P81" s="370">
        <f t="shared" si="30"/>
        <v>0</v>
      </c>
      <c r="Q81" s="371">
        <f t="shared" si="31"/>
        <v>0</v>
      </c>
      <c r="R81" s="371">
        <f t="shared" si="32"/>
        <v>0</v>
      </c>
      <c r="S81" s="407">
        <f t="shared" si="33"/>
        <v>0</v>
      </c>
      <c r="T81" s="420"/>
      <c r="U81" s="373"/>
      <c r="V81" s="374">
        <v>45</v>
      </c>
      <c r="W81" s="374"/>
      <c r="X81" s="421"/>
      <c r="Y81" s="373"/>
      <c r="Z81" s="422"/>
      <c r="AA81" s="409">
        <f t="shared" si="34"/>
        <v>0</v>
      </c>
      <c r="AB81" s="188">
        <f t="shared" si="35"/>
        <v>0</v>
      </c>
      <c r="AC81" s="188">
        <f t="shared" si="36"/>
        <v>0</v>
      </c>
      <c r="AD81" s="188">
        <f>IFERROR(LARGE($AG81:BF81,1),0)</f>
        <v>0</v>
      </c>
      <c r="AE81" s="188">
        <f>IFERROR(LARGE($AG81:BF81,2),0)</f>
        <v>0</v>
      </c>
      <c r="AF81" s="410">
        <f>IFERROR(LARGE($AG81:BF81,3),0)</f>
        <v>0</v>
      </c>
      <c r="AG81" s="411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</row>
    <row r="82" spans="1:44" x14ac:dyDescent="0.3">
      <c r="A82" s="11">
        <v>526516</v>
      </c>
      <c r="B82" s="11"/>
      <c r="C82" s="11" t="s">
        <v>532</v>
      </c>
      <c r="D82" s="11" t="s">
        <v>46</v>
      </c>
      <c r="E82" s="90">
        <v>80</v>
      </c>
      <c r="F82" s="8" t="s">
        <v>2</v>
      </c>
      <c r="G82" s="9" t="s">
        <v>1392</v>
      </c>
      <c r="H82" s="237">
        <v>36537</v>
      </c>
      <c r="I82" s="416">
        <v>45</v>
      </c>
      <c r="J82" s="327">
        <f>SUM(K82,L82)</f>
        <v>45</v>
      </c>
      <c r="K82" s="402"/>
      <c r="L82" s="320">
        <f t="shared" si="27"/>
        <v>45</v>
      </c>
      <c r="M82" s="277"/>
      <c r="N82" s="13">
        <f t="shared" si="28"/>
        <v>45</v>
      </c>
      <c r="O82" s="140">
        <f>IFERROR(LARGE(T82:Z82, 1),0)</f>
        <v>45</v>
      </c>
      <c r="P82" s="141">
        <f t="shared" si="30"/>
        <v>0</v>
      </c>
      <c r="Q82" s="142">
        <f t="shared" si="31"/>
        <v>0</v>
      </c>
      <c r="R82" s="142">
        <f t="shared" si="32"/>
        <v>0</v>
      </c>
      <c r="S82" s="144">
        <f t="shared" si="33"/>
        <v>0</v>
      </c>
      <c r="T82" s="157"/>
      <c r="U82" s="154"/>
      <c r="V82" s="203">
        <v>45</v>
      </c>
      <c r="W82" s="203"/>
      <c r="X82" s="278"/>
      <c r="Y82" s="154"/>
      <c r="Z82" s="221"/>
      <c r="AA82" s="213">
        <f t="shared" si="34"/>
        <v>0</v>
      </c>
      <c r="AB82" s="109">
        <f t="shared" si="35"/>
        <v>0</v>
      </c>
      <c r="AC82" s="109">
        <f t="shared" si="36"/>
        <v>0</v>
      </c>
      <c r="AD82" s="109">
        <f>IFERROR(LARGE($AG82:BF82,1),0)</f>
        <v>0</v>
      </c>
      <c r="AE82" s="109">
        <f>IFERROR(LARGE($AG82:BF82,2),0)</f>
        <v>0</v>
      </c>
      <c r="AF82" s="212">
        <f>IFERROR(LARGE($AG82:BF82,3),0)</f>
        <v>0</v>
      </c>
      <c r="AG82" s="398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</row>
    <row r="83" spans="1:44" x14ac:dyDescent="0.3">
      <c r="A83" s="11">
        <v>629030</v>
      </c>
      <c r="B83" s="11"/>
      <c r="C83" s="11" t="s">
        <v>145</v>
      </c>
      <c r="D83" s="11" t="s">
        <v>36</v>
      </c>
      <c r="E83" s="90">
        <v>81</v>
      </c>
      <c r="F83" s="8" t="s">
        <v>10</v>
      </c>
      <c r="G83" s="9" t="s">
        <v>1359</v>
      </c>
      <c r="H83" s="237">
        <v>36176</v>
      </c>
      <c r="I83" s="416">
        <v>45</v>
      </c>
      <c r="J83" s="327">
        <f>SUM(K83,L83)</f>
        <v>45</v>
      </c>
      <c r="K83" s="402"/>
      <c r="L83" s="320">
        <f t="shared" si="27"/>
        <v>45</v>
      </c>
      <c r="M83" s="277"/>
      <c r="N83" s="13">
        <f t="shared" si="28"/>
        <v>45</v>
      </c>
      <c r="O83" s="140">
        <f>IFERROR(LARGE(T83:Z83, 1),0)</f>
        <v>45</v>
      </c>
      <c r="P83" s="141">
        <f t="shared" si="30"/>
        <v>0</v>
      </c>
      <c r="Q83" s="142">
        <f t="shared" si="31"/>
        <v>0</v>
      </c>
      <c r="R83" s="142">
        <f t="shared" si="32"/>
        <v>0</v>
      </c>
      <c r="S83" s="144">
        <f t="shared" si="33"/>
        <v>0</v>
      </c>
      <c r="T83" s="157"/>
      <c r="U83" s="154"/>
      <c r="V83" s="203">
        <v>45</v>
      </c>
      <c r="W83" s="203"/>
      <c r="X83" s="278"/>
      <c r="Y83" s="154"/>
      <c r="Z83" s="221"/>
      <c r="AA83" s="213">
        <f t="shared" si="34"/>
        <v>0</v>
      </c>
      <c r="AB83" s="109">
        <f t="shared" si="35"/>
        <v>0</v>
      </c>
      <c r="AC83" s="109">
        <f t="shared" si="36"/>
        <v>0</v>
      </c>
      <c r="AD83" s="109">
        <f>IFERROR(LARGE($AG83:BF83,1),0)</f>
        <v>0</v>
      </c>
      <c r="AE83" s="109">
        <f>IFERROR(LARGE($AG83:BF83,2),0)</f>
        <v>0</v>
      </c>
      <c r="AF83" s="212">
        <f>IFERROR(LARGE($AG83:BF83,3),0)</f>
        <v>0</v>
      </c>
      <c r="AG83" s="398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</row>
    <row r="84" spans="1:44" x14ac:dyDescent="0.3">
      <c r="A84" s="12" t="s">
        <v>2242</v>
      </c>
      <c r="B84" s="308" t="s">
        <v>492</v>
      </c>
      <c r="C84" s="12" t="s">
        <v>229</v>
      </c>
      <c r="D84" s="12" t="s">
        <v>39</v>
      </c>
      <c r="E84" s="90">
        <v>82</v>
      </c>
      <c r="F84" s="8" t="s">
        <v>103</v>
      </c>
      <c r="G84" s="9" t="s">
        <v>2243</v>
      </c>
      <c r="H84" s="240">
        <v>37104</v>
      </c>
      <c r="I84" s="327">
        <v>43</v>
      </c>
      <c r="J84" s="327">
        <v>43</v>
      </c>
      <c r="K84" s="315">
        <f t="shared" ref="K84:K95" si="37">0.5*(L84)</f>
        <v>42.5</v>
      </c>
      <c r="L84" s="303">
        <f t="shared" si="27"/>
        <v>85</v>
      </c>
      <c r="M84" s="11"/>
      <c r="N84" s="13">
        <f t="shared" si="28"/>
        <v>85</v>
      </c>
      <c r="O84" s="140">
        <f>LARGE($T84:Z84, 1)</f>
        <v>60</v>
      </c>
      <c r="P84" s="141">
        <f t="shared" si="30"/>
        <v>15</v>
      </c>
      <c r="Q84" s="142">
        <f t="shared" si="31"/>
        <v>10</v>
      </c>
      <c r="R84" s="142">
        <f t="shared" si="32"/>
        <v>0</v>
      </c>
      <c r="S84" s="144">
        <f t="shared" si="33"/>
        <v>0</v>
      </c>
      <c r="T84" s="395">
        <v>10</v>
      </c>
      <c r="U84" s="396"/>
      <c r="V84" s="332">
        <v>60</v>
      </c>
      <c r="W84" s="332"/>
      <c r="X84" s="397">
        <v>15</v>
      </c>
      <c r="Y84" s="111"/>
      <c r="Z84" s="353"/>
      <c r="AA84" s="213">
        <f t="shared" si="34"/>
        <v>10</v>
      </c>
      <c r="AB84" s="109">
        <f t="shared" si="35"/>
        <v>0</v>
      </c>
      <c r="AC84" s="109">
        <f t="shared" si="36"/>
        <v>0</v>
      </c>
      <c r="AD84" s="109">
        <f>IFERROR(LARGE($AG84:AR84,1),0)</f>
        <v>0</v>
      </c>
      <c r="AE84" s="109">
        <f>IFERROR(LARGE($AG84:AR84,2),0)</f>
        <v>0</v>
      </c>
      <c r="AF84" s="212">
        <f>IFERROR(LARGE($AG84:AR84,3),0)</f>
        <v>0</v>
      </c>
      <c r="AG84" s="398"/>
      <c r="AH84" s="10"/>
      <c r="AI84" s="10"/>
      <c r="AJ84" s="10"/>
      <c r="AK84" s="10"/>
      <c r="AL84" s="10"/>
      <c r="AM84" s="10"/>
      <c r="AN84" s="10"/>
      <c r="AO84" s="10"/>
      <c r="AP84" s="80"/>
      <c r="AQ84" s="10"/>
      <c r="AR84" s="10"/>
    </row>
    <row r="85" spans="1:44" x14ac:dyDescent="0.3">
      <c r="A85" s="12" t="s">
        <v>2309</v>
      </c>
      <c r="B85" s="308" t="s">
        <v>496</v>
      </c>
      <c r="C85" s="12" t="s">
        <v>497</v>
      </c>
      <c r="D85" s="12" t="s">
        <v>44</v>
      </c>
      <c r="E85" s="90">
        <v>83</v>
      </c>
      <c r="F85" s="8" t="s">
        <v>2</v>
      </c>
      <c r="G85" s="9" t="s">
        <v>2310</v>
      </c>
      <c r="H85" s="240">
        <v>37224</v>
      </c>
      <c r="I85" s="327">
        <v>38</v>
      </c>
      <c r="J85" s="327">
        <v>38</v>
      </c>
      <c r="K85" s="315">
        <f t="shared" si="37"/>
        <v>37.5</v>
      </c>
      <c r="L85" s="303">
        <f t="shared" si="27"/>
        <v>75</v>
      </c>
      <c r="M85" s="11"/>
      <c r="N85" s="13">
        <f t="shared" si="28"/>
        <v>75</v>
      </c>
      <c r="O85" s="140">
        <f>LARGE($T85:Z85, 1)</f>
        <v>60</v>
      </c>
      <c r="P85" s="141">
        <f t="shared" si="30"/>
        <v>15</v>
      </c>
      <c r="Q85" s="142">
        <f t="shared" si="31"/>
        <v>0</v>
      </c>
      <c r="R85" s="142">
        <f t="shared" si="32"/>
        <v>0</v>
      </c>
      <c r="S85" s="144">
        <f t="shared" si="33"/>
        <v>0</v>
      </c>
      <c r="T85" s="395">
        <v>0</v>
      </c>
      <c r="U85" s="396"/>
      <c r="V85" s="332">
        <v>60</v>
      </c>
      <c r="W85" s="332"/>
      <c r="X85" s="397">
        <v>15</v>
      </c>
      <c r="Y85" s="111"/>
      <c r="Z85" s="353"/>
      <c r="AA85" s="213">
        <f t="shared" si="34"/>
        <v>0</v>
      </c>
      <c r="AB85" s="109">
        <f t="shared" si="35"/>
        <v>0</v>
      </c>
      <c r="AC85" s="109">
        <f t="shared" si="36"/>
        <v>0</v>
      </c>
      <c r="AD85" s="109">
        <f>IFERROR(LARGE($AG85:AR85,1),0)</f>
        <v>0</v>
      </c>
      <c r="AE85" s="109">
        <f>IFERROR(LARGE($AG85:AR85,2),0)</f>
        <v>0</v>
      </c>
      <c r="AF85" s="212">
        <f>IFERROR(LARGE($AG85:AR85,3),0)</f>
        <v>0</v>
      </c>
      <c r="AG85" s="398"/>
      <c r="AH85" s="10"/>
      <c r="AI85" s="10"/>
      <c r="AJ85" s="10"/>
      <c r="AK85" s="10"/>
      <c r="AL85" s="10"/>
      <c r="AM85" s="10"/>
      <c r="AN85" s="10"/>
      <c r="AO85" s="10"/>
      <c r="AP85" s="80"/>
      <c r="AQ85" s="10"/>
      <c r="AR85" s="10"/>
    </row>
    <row r="86" spans="1:44" x14ac:dyDescent="0.3">
      <c r="A86" s="12" t="s">
        <v>2217</v>
      </c>
      <c r="B86" s="308" t="s">
        <v>2218</v>
      </c>
      <c r="C86" s="12" t="s">
        <v>171</v>
      </c>
      <c r="D86" s="12" t="s">
        <v>48</v>
      </c>
      <c r="E86" s="90">
        <v>84</v>
      </c>
      <c r="F86" s="8" t="s">
        <v>105</v>
      </c>
      <c r="G86" s="9" t="s">
        <v>2219</v>
      </c>
      <c r="H86" s="240">
        <v>37015</v>
      </c>
      <c r="I86" s="327">
        <v>38</v>
      </c>
      <c r="J86" s="327">
        <v>38</v>
      </c>
      <c r="K86" s="315">
        <f t="shared" si="37"/>
        <v>37.5</v>
      </c>
      <c r="L86" s="303">
        <f t="shared" si="27"/>
        <v>75</v>
      </c>
      <c r="M86" s="11"/>
      <c r="N86" s="13">
        <f t="shared" si="28"/>
        <v>75</v>
      </c>
      <c r="O86" s="140">
        <f>LARGE($T86:Z86, 1)</f>
        <v>60</v>
      </c>
      <c r="P86" s="141">
        <f t="shared" si="30"/>
        <v>15</v>
      </c>
      <c r="Q86" s="142">
        <f t="shared" si="31"/>
        <v>0</v>
      </c>
      <c r="R86" s="142">
        <f t="shared" si="32"/>
        <v>0</v>
      </c>
      <c r="S86" s="144">
        <f t="shared" si="33"/>
        <v>0</v>
      </c>
      <c r="T86" s="395">
        <v>0</v>
      </c>
      <c r="U86" s="396"/>
      <c r="V86" s="332">
        <v>60</v>
      </c>
      <c r="W86" s="332"/>
      <c r="X86" s="397">
        <v>15</v>
      </c>
      <c r="Y86" s="111"/>
      <c r="Z86" s="353"/>
      <c r="AA86" s="213">
        <f t="shared" si="34"/>
        <v>0</v>
      </c>
      <c r="AB86" s="109">
        <f t="shared" si="35"/>
        <v>0</v>
      </c>
      <c r="AC86" s="109">
        <f t="shared" si="36"/>
        <v>0</v>
      </c>
      <c r="AD86" s="109">
        <f>IFERROR(LARGE($AG86:AR86,1),0)</f>
        <v>0</v>
      </c>
      <c r="AE86" s="109">
        <f>IFERROR(LARGE($AG86:AR86,2),0)</f>
        <v>0</v>
      </c>
      <c r="AF86" s="212">
        <f>IFERROR(LARGE($AG86:AR86,3),0)</f>
        <v>0</v>
      </c>
      <c r="AG86" s="398"/>
      <c r="AH86" s="10"/>
      <c r="AI86" s="10"/>
      <c r="AJ86" s="10"/>
      <c r="AK86" s="10"/>
      <c r="AL86" s="10"/>
      <c r="AM86" s="10"/>
      <c r="AN86" s="10"/>
      <c r="AO86" s="10"/>
      <c r="AP86" s="80"/>
      <c r="AQ86" s="10"/>
      <c r="AR86" s="10"/>
    </row>
    <row r="87" spans="1:44" x14ac:dyDescent="0.3">
      <c r="A87" s="12" t="s">
        <v>2262</v>
      </c>
      <c r="B87" s="308" t="s">
        <v>433</v>
      </c>
      <c r="C87" s="12" t="s">
        <v>25</v>
      </c>
      <c r="D87" s="12" t="s">
        <v>41</v>
      </c>
      <c r="E87" s="90">
        <v>85</v>
      </c>
      <c r="F87" s="8" t="s">
        <v>503</v>
      </c>
      <c r="G87" s="9" t="s">
        <v>2263</v>
      </c>
      <c r="H87" s="240">
        <v>37146</v>
      </c>
      <c r="I87" s="327">
        <v>35</v>
      </c>
      <c r="J87" s="327">
        <v>35</v>
      </c>
      <c r="K87" s="315">
        <f t="shared" si="37"/>
        <v>35</v>
      </c>
      <c r="L87" s="303">
        <f t="shared" si="27"/>
        <v>70</v>
      </c>
      <c r="M87" s="11"/>
      <c r="N87" s="13">
        <f t="shared" si="28"/>
        <v>70</v>
      </c>
      <c r="O87" s="140">
        <f>LARGE($T87:Z87, 1)</f>
        <v>60</v>
      </c>
      <c r="P87" s="141">
        <f t="shared" si="30"/>
        <v>10</v>
      </c>
      <c r="Q87" s="142">
        <f t="shared" si="31"/>
        <v>0</v>
      </c>
      <c r="R87" s="142">
        <f t="shared" si="32"/>
        <v>0</v>
      </c>
      <c r="S87" s="144">
        <f t="shared" si="33"/>
        <v>0</v>
      </c>
      <c r="T87" s="399"/>
      <c r="U87" s="396">
        <v>0</v>
      </c>
      <c r="V87" s="332">
        <v>60</v>
      </c>
      <c r="W87" s="332"/>
      <c r="X87" s="397"/>
      <c r="Y87" s="111">
        <v>10</v>
      </c>
      <c r="Z87" s="353"/>
      <c r="AA87" s="213">
        <f t="shared" si="34"/>
        <v>0</v>
      </c>
      <c r="AB87" s="109">
        <f t="shared" si="35"/>
        <v>0</v>
      </c>
      <c r="AC87" s="109">
        <f t="shared" si="36"/>
        <v>0</v>
      </c>
      <c r="AD87" s="109">
        <f>IFERROR(LARGE($AG87:AR87,1),0)</f>
        <v>0</v>
      </c>
      <c r="AE87" s="109">
        <f>IFERROR(LARGE($AG87:AR87,2),0)</f>
        <v>0</v>
      </c>
      <c r="AF87" s="212">
        <f>IFERROR(LARGE($AG87:AR87,3),0)</f>
        <v>0</v>
      </c>
      <c r="AG87" s="398"/>
      <c r="AH87" s="10"/>
      <c r="AI87" s="10"/>
      <c r="AJ87" s="10"/>
      <c r="AK87" s="10"/>
      <c r="AL87" s="10"/>
      <c r="AM87" s="10"/>
      <c r="AN87" s="10"/>
      <c r="AO87" s="10"/>
      <c r="AP87" s="80"/>
      <c r="AQ87" s="10"/>
      <c r="AR87" s="10"/>
    </row>
    <row r="88" spans="1:44" x14ac:dyDescent="0.3">
      <c r="A88" s="12" t="s">
        <v>2254</v>
      </c>
      <c r="B88" s="308" t="s">
        <v>435</v>
      </c>
      <c r="C88" s="12" t="s">
        <v>27</v>
      </c>
      <c r="D88" s="12" t="s">
        <v>43</v>
      </c>
      <c r="E88" s="90">
        <v>86</v>
      </c>
      <c r="F88" s="8" t="s">
        <v>104</v>
      </c>
      <c r="G88" s="9" t="s">
        <v>2255</v>
      </c>
      <c r="H88" s="240">
        <v>37135</v>
      </c>
      <c r="I88" s="327">
        <v>35</v>
      </c>
      <c r="J88" s="327">
        <v>35</v>
      </c>
      <c r="K88" s="315">
        <f t="shared" si="37"/>
        <v>35</v>
      </c>
      <c r="L88" s="303">
        <f t="shared" si="27"/>
        <v>70</v>
      </c>
      <c r="M88" s="11"/>
      <c r="N88" s="13">
        <f t="shared" si="28"/>
        <v>70</v>
      </c>
      <c r="O88" s="140">
        <f>LARGE($T88:Z88, 1)</f>
        <v>60</v>
      </c>
      <c r="P88" s="141">
        <f t="shared" si="30"/>
        <v>10</v>
      </c>
      <c r="Q88" s="142">
        <f t="shared" si="31"/>
        <v>0</v>
      </c>
      <c r="R88" s="142">
        <f t="shared" si="32"/>
        <v>0</v>
      </c>
      <c r="S88" s="144">
        <f t="shared" si="33"/>
        <v>0</v>
      </c>
      <c r="T88" s="395">
        <v>0</v>
      </c>
      <c r="U88" s="396">
        <v>0</v>
      </c>
      <c r="V88" s="332">
        <v>60</v>
      </c>
      <c r="W88" s="332"/>
      <c r="X88" s="397"/>
      <c r="Y88" s="111">
        <v>10</v>
      </c>
      <c r="Z88" s="353"/>
      <c r="AA88" s="213">
        <f t="shared" si="34"/>
        <v>0</v>
      </c>
      <c r="AB88" s="109">
        <f t="shared" si="35"/>
        <v>0</v>
      </c>
      <c r="AC88" s="109">
        <f t="shared" si="36"/>
        <v>0</v>
      </c>
      <c r="AD88" s="109">
        <f>IFERROR(LARGE($AG88:AR88,1),0)</f>
        <v>0</v>
      </c>
      <c r="AE88" s="109">
        <f>IFERROR(LARGE($AG88:AR88,2),0)</f>
        <v>0</v>
      </c>
      <c r="AF88" s="212">
        <f>IFERROR(LARGE($AG88:AR88,3),0)</f>
        <v>0</v>
      </c>
      <c r="AG88" s="398"/>
      <c r="AH88" s="10"/>
      <c r="AI88" s="10"/>
      <c r="AJ88" s="10"/>
      <c r="AK88" s="10"/>
      <c r="AL88" s="10"/>
      <c r="AM88" s="10"/>
      <c r="AN88" s="10"/>
      <c r="AO88" s="10"/>
      <c r="AP88" s="80"/>
      <c r="AQ88" s="10"/>
      <c r="AR88" s="10"/>
    </row>
    <row r="89" spans="1:44" x14ac:dyDescent="0.3">
      <c r="A89" s="12" t="s">
        <v>2289</v>
      </c>
      <c r="B89" s="308" t="s">
        <v>2290</v>
      </c>
      <c r="C89" s="12" t="s">
        <v>2291</v>
      </c>
      <c r="D89" s="12" t="s">
        <v>89</v>
      </c>
      <c r="E89" s="90">
        <v>87</v>
      </c>
      <c r="F89" s="8" t="s">
        <v>103</v>
      </c>
      <c r="G89" s="9" t="s">
        <v>2292</v>
      </c>
      <c r="H89" s="240">
        <v>37177</v>
      </c>
      <c r="I89" s="327">
        <v>30</v>
      </c>
      <c r="J89" s="327">
        <v>30</v>
      </c>
      <c r="K89" s="315">
        <f t="shared" si="37"/>
        <v>30</v>
      </c>
      <c r="L89" s="303">
        <f t="shared" si="27"/>
        <v>60</v>
      </c>
      <c r="M89" s="11"/>
      <c r="N89" s="13">
        <f t="shared" si="28"/>
        <v>60</v>
      </c>
      <c r="O89" s="140">
        <f>LARGE($T89:Z89, 1)</f>
        <v>60</v>
      </c>
      <c r="P89" s="141">
        <f t="shared" si="30"/>
        <v>0</v>
      </c>
      <c r="Q89" s="142">
        <f t="shared" si="31"/>
        <v>0</v>
      </c>
      <c r="R89" s="142">
        <f t="shared" si="32"/>
        <v>0</v>
      </c>
      <c r="S89" s="144">
        <f t="shared" si="33"/>
        <v>0</v>
      </c>
      <c r="T89" s="399"/>
      <c r="U89" s="396"/>
      <c r="V89" s="332">
        <v>60</v>
      </c>
      <c r="W89" s="332"/>
      <c r="X89" s="397"/>
      <c r="Y89" s="111"/>
      <c r="Z89" s="353"/>
      <c r="AA89" s="213">
        <f t="shared" si="34"/>
        <v>0</v>
      </c>
      <c r="AB89" s="109">
        <f t="shared" si="35"/>
        <v>0</v>
      </c>
      <c r="AC89" s="109">
        <f t="shared" si="36"/>
        <v>0</v>
      </c>
      <c r="AD89" s="109">
        <f>IFERROR(LARGE($AG89:AR89,1),0)</f>
        <v>0</v>
      </c>
      <c r="AE89" s="109">
        <f>IFERROR(LARGE($AG89:AR89,2),0)</f>
        <v>0</v>
      </c>
      <c r="AF89" s="212">
        <f>IFERROR(LARGE($AG89:AR89,3),0)</f>
        <v>0</v>
      </c>
      <c r="AG89" s="398"/>
      <c r="AH89" s="10"/>
      <c r="AI89" s="10"/>
      <c r="AJ89" s="10"/>
      <c r="AK89" s="10"/>
      <c r="AL89" s="10"/>
      <c r="AM89" s="10"/>
      <c r="AN89" s="10"/>
      <c r="AO89" s="10"/>
      <c r="AP89" s="80"/>
      <c r="AQ89" s="10"/>
      <c r="AR89" s="10"/>
    </row>
    <row r="90" spans="1:44" x14ac:dyDescent="0.3">
      <c r="A90" s="12" t="s">
        <v>2285</v>
      </c>
      <c r="B90" s="308" t="s">
        <v>394</v>
      </c>
      <c r="C90" s="12" t="s">
        <v>130</v>
      </c>
      <c r="D90" s="12" t="s">
        <v>45</v>
      </c>
      <c r="E90" s="90">
        <v>88</v>
      </c>
      <c r="F90" s="8" t="s">
        <v>2286</v>
      </c>
      <c r="G90" s="9" t="s">
        <v>1422</v>
      </c>
      <c r="H90" s="240">
        <v>37174</v>
      </c>
      <c r="I90" s="327">
        <v>30</v>
      </c>
      <c r="J90" s="327">
        <v>30</v>
      </c>
      <c r="K90" s="315">
        <f t="shared" si="37"/>
        <v>30</v>
      </c>
      <c r="L90" s="303">
        <f t="shared" si="27"/>
        <v>60</v>
      </c>
      <c r="M90" s="11"/>
      <c r="N90" s="13">
        <f t="shared" si="28"/>
        <v>60</v>
      </c>
      <c r="O90" s="140">
        <f>LARGE($T90:Z90, 1)</f>
        <v>60</v>
      </c>
      <c r="P90" s="141">
        <f t="shared" si="30"/>
        <v>0</v>
      </c>
      <c r="Q90" s="142">
        <f t="shared" si="31"/>
        <v>0</v>
      </c>
      <c r="R90" s="142">
        <f t="shared" si="32"/>
        <v>0</v>
      </c>
      <c r="S90" s="144">
        <f t="shared" si="33"/>
        <v>0</v>
      </c>
      <c r="T90" s="399"/>
      <c r="U90" s="396"/>
      <c r="V90" s="332">
        <v>60</v>
      </c>
      <c r="W90" s="332"/>
      <c r="X90" s="397">
        <v>0</v>
      </c>
      <c r="Y90" s="111"/>
      <c r="Z90" s="353"/>
      <c r="AA90" s="213">
        <f t="shared" si="34"/>
        <v>0</v>
      </c>
      <c r="AB90" s="109">
        <f t="shared" si="35"/>
        <v>0</v>
      </c>
      <c r="AC90" s="109">
        <f t="shared" si="36"/>
        <v>0</v>
      </c>
      <c r="AD90" s="109">
        <f>IFERROR(LARGE($AG90:AR90,1),0)</f>
        <v>0</v>
      </c>
      <c r="AE90" s="109">
        <f>IFERROR(LARGE($AG90:AR90,2),0)</f>
        <v>0</v>
      </c>
      <c r="AF90" s="212">
        <f>IFERROR(LARGE($AG90:AR90,3),0)</f>
        <v>0</v>
      </c>
      <c r="AG90" s="398"/>
      <c r="AH90" s="10"/>
      <c r="AI90" s="10"/>
      <c r="AJ90" s="10"/>
      <c r="AK90" s="10"/>
      <c r="AL90" s="10"/>
      <c r="AM90" s="10"/>
      <c r="AN90" s="10"/>
      <c r="AO90" s="10"/>
      <c r="AP90" s="80"/>
      <c r="AQ90" s="10"/>
      <c r="AR90" s="10"/>
    </row>
    <row r="91" spans="1:44" x14ac:dyDescent="0.3">
      <c r="A91" s="12">
        <v>581189</v>
      </c>
      <c r="B91" s="308" t="s">
        <v>2117</v>
      </c>
      <c r="C91" s="12" t="s">
        <v>2118</v>
      </c>
      <c r="D91" s="12" t="s">
        <v>38</v>
      </c>
      <c r="E91" s="90">
        <v>89</v>
      </c>
      <c r="F91" s="8" t="s">
        <v>55</v>
      </c>
      <c r="G91" s="9" t="s">
        <v>2281</v>
      </c>
      <c r="H91" s="400">
        <v>37173</v>
      </c>
      <c r="I91" s="413">
        <v>30</v>
      </c>
      <c r="J91" s="413">
        <v>30</v>
      </c>
      <c r="K91" s="315">
        <f t="shared" si="37"/>
        <v>30</v>
      </c>
      <c r="L91" s="303">
        <f t="shared" si="27"/>
        <v>60</v>
      </c>
      <c r="M91" s="11"/>
      <c r="N91" s="13">
        <f t="shared" si="28"/>
        <v>60</v>
      </c>
      <c r="O91" s="140">
        <f>LARGE($T91:Z91, 1)</f>
        <v>60</v>
      </c>
      <c r="P91" s="141">
        <f t="shared" si="30"/>
        <v>0</v>
      </c>
      <c r="Q91" s="142">
        <f t="shared" si="31"/>
        <v>0</v>
      </c>
      <c r="R91" s="142">
        <f t="shared" si="32"/>
        <v>0</v>
      </c>
      <c r="S91" s="144">
        <f t="shared" si="33"/>
        <v>0</v>
      </c>
      <c r="T91" s="399"/>
      <c r="U91" s="396"/>
      <c r="V91" s="332">
        <v>60</v>
      </c>
      <c r="W91" s="332"/>
      <c r="X91" s="397"/>
      <c r="Y91" s="111"/>
      <c r="Z91" s="353"/>
      <c r="AA91" s="213">
        <f t="shared" si="34"/>
        <v>0</v>
      </c>
      <c r="AB91" s="109">
        <f t="shared" si="35"/>
        <v>0</v>
      </c>
      <c r="AC91" s="109">
        <f t="shared" si="36"/>
        <v>0</v>
      </c>
      <c r="AD91" s="109">
        <f>IFERROR(LARGE($AG91:AR91,1),0)</f>
        <v>0</v>
      </c>
      <c r="AE91" s="109">
        <f>IFERROR(LARGE($AG91:AR91,2),0)</f>
        <v>0</v>
      </c>
      <c r="AF91" s="212">
        <f>IFERROR(LARGE($AG91:AR91,3),0)</f>
        <v>0</v>
      </c>
      <c r="AG91" s="398"/>
      <c r="AH91" s="10"/>
      <c r="AI91" s="10"/>
      <c r="AJ91" s="10"/>
      <c r="AK91" s="10"/>
      <c r="AL91" s="10"/>
      <c r="AM91" s="10"/>
      <c r="AN91" s="10"/>
      <c r="AO91" s="10"/>
      <c r="AP91" s="80"/>
      <c r="AQ91" s="10"/>
      <c r="AR91" s="10"/>
    </row>
    <row r="92" spans="1:44" x14ac:dyDescent="0.3">
      <c r="A92" s="12" t="s">
        <v>2279</v>
      </c>
      <c r="B92" s="308" t="s">
        <v>677</v>
      </c>
      <c r="C92" s="12" t="s">
        <v>678</v>
      </c>
      <c r="D92" s="12" t="s">
        <v>1077</v>
      </c>
      <c r="E92" s="90">
        <v>90</v>
      </c>
      <c r="F92" s="8" t="s">
        <v>63</v>
      </c>
      <c r="G92" s="9" t="s">
        <v>2280</v>
      </c>
      <c r="H92" s="240">
        <v>37159</v>
      </c>
      <c r="I92" s="327">
        <v>30</v>
      </c>
      <c r="J92" s="327">
        <v>30</v>
      </c>
      <c r="K92" s="315">
        <f t="shared" si="37"/>
        <v>30</v>
      </c>
      <c r="L92" s="303">
        <f t="shared" si="27"/>
        <v>60</v>
      </c>
      <c r="M92" s="11"/>
      <c r="N92" s="13">
        <f t="shared" si="28"/>
        <v>60</v>
      </c>
      <c r="O92" s="140">
        <f>LARGE($T92:Z92, 1)</f>
        <v>60</v>
      </c>
      <c r="P92" s="141">
        <f t="shared" si="30"/>
        <v>0</v>
      </c>
      <c r="Q92" s="142">
        <f t="shared" si="31"/>
        <v>0</v>
      </c>
      <c r="R92" s="142">
        <f t="shared" si="32"/>
        <v>0</v>
      </c>
      <c r="S92" s="144">
        <f t="shared" si="33"/>
        <v>0</v>
      </c>
      <c r="T92" s="399"/>
      <c r="U92" s="396"/>
      <c r="V92" s="332">
        <v>60</v>
      </c>
      <c r="W92" s="332"/>
      <c r="X92" s="397"/>
      <c r="Y92" s="111"/>
      <c r="Z92" s="353"/>
      <c r="AA92" s="213">
        <f t="shared" si="34"/>
        <v>0</v>
      </c>
      <c r="AB92" s="109">
        <f t="shared" si="35"/>
        <v>0</v>
      </c>
      <c r="AC92" s="109">
        <f t="shared" si="36"/>
        <v>0</v>
      </c>
      <c r="AD92" s="109">
        <f>IFERROR(LARGE($AG92:AR92,1),0)</f>
        <v>0</v>
      </c>
      <c r="AE92" s="109">
        <f>IFERROR(LARGE($AG92:AR92,2),0)</f>
        <v>0</v>
      </c>
      <c r="AF92" s="212">
        <f>IFERROR(LARGE($AG92:AR92,3),0)</f>
        <v>0</v>
      </c>
      <c r="AG92" s="398"/>
      <c r="AH92" s="10"/>
      <c r="AI92" s="10"/>
      <c r="AJ92" s="10"/>
      <c r="AK92" s="10"/>
      <c r="AL92" s="10"/>
      <c r="AM92" s="10"/>
      <c r="AN92" s="10"/>
      <c r="AO92" s="10"/>
      <c r="AP92" s="80"/>
      <c r="AQ92" s="10"/>
      <c r="AR92" s="10"/>
    </row>
    <row r="93" spans="1:44" x14ac:dyDescent="0.3">
      <c r="A93" s="12" t="s">
        <v>2274</v>
      </c>
      <c r="B93" s="308" t="s">
        <v>2275</v>
      </c>
      <c r="C93" s="12" t="s">
        <v>2276</v>
      </c>
      <c r="D93" s="12" t="s">
        <v>36</v>
      </c>
      <c r="E93" s="90">
        <v>91</v>
      </c>
      <c r="F93" s="8" t="s">
        <v>2277</v>
      </c>
      <c r="G93" s="9" t="s">
        <v>2278</v>
      </c>
      <c r="H93" s="240">
        <v>37158</v>
      </c>
      <c r="I93" s="327">
        <v>30</v>
      </c>
      <c r="J93" s="327">
        <v>30</v>
      </c>
      <c r="K93" s="315">
        <f t="shared" si="37"/>
        <v>30</v>
      </c>
      <c r="L93" s="303">
        <f t="shared" si="27"/>
        <v>60</v>
      </c>
      <c r="M93" s="11"/>
      <c r="N93" s="13">
        <f t="shared" si="28"/>
        <v>60</v>
      </c>
      <c r="O93" s="140">
        <f>LARGE($T93:Z93, 1)</f>
        <v>45</v>
      </c>
      <c r="P93" s="141">
        <f t="shared" si="30"/>
        <v>15</v>
      </c>
      <c r="Q93" s="142">
        <f t="shared" si="31"/>
        <v>0</v>
      </c>
      <c r="R93" s="142">
        <f t="shared" si="32"/>
        <v>0</v>
      </c>
      <c r="S93" s="144">
        <f t="shared" si="33"/>
        <v>0</v>
      </c>
      <c r="T93" s="399"/>
      <c r="U93" s="396"/>
      <c r="V93" s="332">
        <v>45</v>
      </c>
      <c r="W93" s="332"/>
      <c r="X93" s="397">
        <v>15</v>
      </c>
      <c r="Y93" s="111"/>
      <c r="Z93" s="353"/>
      <c r="AA93" s="213">
        <f t="shared" si="34"/>
        <v>0</v>
      </c>
      <c r="AB93" s="109">
        <f t="shared" si="35"/>
        <v>0</v>
      </c>
      <c r="AC93" s="109">
        <f t="shared" si="36"/>
        <v>0</v>
      </c>
      <c r="AD93" s="109">
        <f>IFERROR(LARGE($AG93:AR93,1),0)</f>
        <v>0</v>
      </c>
      <c r="AE93" s="109">
        <f>IFERROR(LARGE($AG93:AR93,2),0)</f>
        <v>0</v>
      </c>
      <c r="AF93" s="212">
        <f>IFERROR(LARGE($AG93:AR93,3),0)</f>
        <v>0</v>
      </c>
      <c r="AG93" s="398"/>
      <c r="AH93" s="10"/>
      <c r="AI93" s="10"/>
      <c r="AJ93" s="10"/>
      <c r="AK93" s="10"/>
      <c r="AL93" s="10"/>
      <c r="AM93" s="10"/>
      <c r="AN93" s="10"/>
      <c r="AO93" s="10"/>
      <c r="AP93" s="80"/>
      <c r="AQ93" s="10"/>
      <c r="AR93" s="10"/>
    </row>
    <row r="94" spans="1:44" x14ac:dyDescent="0.3">
      <c r="A94" s="12" t="s">
        <v>2150</v>
      </c>
      <c r="B94" s="308" t="s">
        <v>2151</v>
      </c>
      <c r="C94" s="12" t="s">
        <v>68</v>
      </c>
      <c r="D94" s="12" t="s">
        <v>39</v>
      </c>
      <c r="E94" s="90">
        <v>92</v>
      </c>
      <c r="F94" s="8" t="s">
        <v>60</v>
      </c>
      <c r="G94" s="9" t="s">
        <v>1088</v>
      </c>
      <c r="H94" s="240">
        <v>37110</v>
      </c>
      <c r="I94" s="327">
        <v>30</v>
      </c>
      <c r="J94" s="327">
        <v>30</v>
      </c>
      <c r="K94" s="315">
        <f t="shared" si="37"/>
        <v>30</v>
      </c>
      <c r="L94" s="303">
        <f t="shared" si="27"/>
        <v>60</v>
      </c>
      <c r="M94" s="11"/>
      <c r="N94" s="13">
        <f t="shared" si="28"/>
        <v>60</v>
      </c>
      <c r="O94" s="140">
        <f>LARGE($T94:Z94, 1)</f>
        <v>45</v>
      </c>
      <c r="P94" s="141">
        <f t="shared" si="30"/>
        <v>15</v>
      </c>
      <c r="Q94" s="142">
        <f t="shared" si="31"/>
        <v>0</v>
      </c>
      <c r="R94" s="142">
        <f t="shared" si="32"/>
        <v>0</v>
      </c>
      <c r="S94" s="144">
        <f t="shared" si="33"/>
        <v>0</v>
      </c>
      <c r="T94" s="399"/>
      <c r="U94" s="396"/>
      <c r="V94" s="332">
        <v>45</v>
      </c>
      <c r="W94" s="332"/>
      <c r="X94" s="397">
        <v>15</v>
      </c>
      <c r="Y94" s="111"/>
      <c r="Z94" s="353"/>
      <c r="AA94" s="213">
        <f t="shared" si="34"/>
        <v>0</v>
      </c>
      <c r="AB94" s="109">
        <f t="shared" si="35"/>
        <v>0</v>
      </c>
      <c r="AC94" s="109">
        <f t="shared" si="36"/>
        <v>0</v>
      </c>
      <c r="AD94" s="109">
        <f>IFERROR(LARGE($AG94:AR94,1),0)</f>
        <v>0</v>
      </c>
      <c r="AE94" s="109">
        <f>IFERROR(LARGE($AG94:AR94,2),0)</f>
        <v>0</v>
      </c>
      <c r="AF94" s="212">
        <f>IFERROR(LARGE($AG94:AR94,3),0)</f>
        <v>0</v>
      </c>
      <c r="AG94" s="398"/>
      <c r="AH94" s="10"/>
      <c r="AI94" s="10"/>
      <c r="AJ94" s="10"/>
      <c r="AK94" s="10"/>
      <c r="AL94" s="10"/>
      <c r="AM94" s="10"/>
      <c r="AN94" s="10"/>
      <c r="AO94" s="10"/>
      <c r="AP94" s="80"/>
      <c r="AQ94" s="10"/>
      <c r="AR94" s="10"/>
    </row>
    <row r="95" spans="1:44" x14ac:dyDescent="0.3">
      <c r="A95" s="12" t="s">
        <v>2212</v>
      </c>
      <c r="B95" s="308" t="s">
        <v>2213</v>
      </c>
      <c r="C95" s="12" t="s">
        <v>1167</v>
      </c>
      <c r="D95" s="12" t="s">
        <v>48</v>
      </c>
      <c r="E95" s="90">
        <v>93</v>
      </c>
      <c r="F95" s="8" t="s">
        <v>98</v>
      </c>
      <c r="G95" s="9" t="s">
        <v>2214</v>
      </c>
      <c r="H95" s="240">
        <v>36960</v>
      </c>
      <c r="I95" s="327">
        <v>30</v>
      </c>
      <c r="J95" s="327">
        <v>30</v>
      </c>
      <c r="K95" s="315">
        <f t="shared" si="37"/>
        <v>30</v>
      </c>
      <c r="L95" s="303">
        <f t="shared" si="27"/>
        <v>60</v>
      </c>
      <c r="M95" s="11"/>
      <c r="N95" s="13">
        <f t="shared" si="28"/>
        <v>60</v>
      </c>
      <c r="O95" s="140">
        <f>LARGE($T95:Z95, 1)</f>
        <v>60</v>
      </c>
      <c r="P95" s="141">
        <f t="shared" si="30"/>
        <v>0</v>
      </c>
      <c r="Q95" s="142">
        <f t="shared" si="31"/>
        <v>0</v>
      </c>
      <c r="R95" s="142">
        <f t="shared" si="32"/>
        <v>0</v>
      </c>
      <c r="S95" s="144">
        <f t="shared" si="33"/>
        <v>0</v>
      </c>
      <c r="T95" s="399"/>
      <c r="U95" s="396"/>
      <c r="V95" s="332">
        <v>60</v>
      </c>
      <c r="W95" s="332"/>
      <c r="X95" s="397">
        <v>0</v>
      </c>
      <c r="Y95" s="111"/>
      <c r="Z95" s="353"/>
      <c r="AA95" s="213">
        <f t="shared" si="34"/>
        <v>0</v>
      </c>
      <c r="AB95" s="109">
        <f t="shared" si="35"/>
        <v>0</v>
      </c>
      <c r="AC95" s="109">
        <f t="shared" si="36"/>
        <v>0</v>
      </c>
      <c r="AD95" s="109">
        <f>IFERROR(LARGE($AG95:AR95,1),0)</f>
        <v>0</v>
      </c>
      <c r="AE95" s="109">
        <f>IFERROR(LARGE($AG95:AR95,2),0)</f>
        <v>0</v>
      </c>
      <c r="AF95" s="212">
        <f>IFERROR(LARGE($AG95:AR95,3),0)</f>
        <v>0</v>
      </c>
      <c r="AG95" s="398"/>
      <c r="AH95" s="10"/>
      <c r="AI95" s="10"/>
      <c r="AJ95" s="10"/>
      <c r="AK95" s="10"/>
      <c r="AL95" s="10"/>
      <c r="AM95" s="10"/>
      <c r="AN95" s="10"/>
      <c r="AO95" s="10"/>
      <c r="AP95" s="80"/>
      <c r="AQ95" s="10"/>
      <c r="AR95" s="10"/>
    </row>
    <row r="96" spans="1:44" x14ac:dyDescent="0.3">
      <c r="A96" s="11">
        <v>343754</v>
      </c>
      <c r="B96" s="11"/>
      <c r="C96" s="11" t="s">
        <v>1473</v>
      </c>
      <c r="D96" s="11" t="s">
        <v>37</v>
      </c>
      <c r="E96" s="90">
        <v>94</v>
      </c>
      <c r="F96" s="8" t="s">
        <v>1472</v>
      </c>
      <c r="G96" s="9" t="s">
        <v>1471</v>
      </c>
      <c r="H96" s="237">
        <v>36868</v>
      </c>
      <c r="I96" s="416">
        <v>30</v>
      </c>
      <c r="J96" s="327">
        <f t="shared" ref="J96:J101" si="38">SUM(K96,L96)</f>
        <v>30</v>
      </c>
      <c r="K96" s="402"/>
      <c r="L96" s="320">
        <f t="shared" si="27"/>
        <v>30</v>
      </c>
      <c r="M96" s="277"/>
      <c r="N96" s="13">
        <f t="shared" si="28"/>
        <v>30</v>
      </c>
      <c r="O96" s="140">
        <f t="shared" ref="O96:O101" si="39">IFERROR(LARGE(T96:Z96, 1),0)</f>
        <v>30</v>
      </c>
      <c r="P96" s="141">
        <f t="shared" si="30"/>
        <v>0</v>
      </c>
      <c r="Q96" s="142">
        <f t="shared" si="31"/>
        <v>0</v>
      </c>
      <c r="R96" s="142">
        <f t="shared" si="32"/>
        <v>0</v>
      </c>
      <c r="S96" s="144">
        <f t="shared" si="33"/>
        <v>0</v>
      </c>
      <c r="T96" s="157"/>
      <c r="U96" s="154"/>
      <c r="V96" s="203">
        <v>30</v>
      </c>
      <c r="W96" s="203"/>
      <c r="X96" s="278"/>
      <c r="Y96" s="154"/>
      <c r="Z96" s="221"/>
      <c r="AA96" s="213">
        <f t="shared" si="34"/>
        <v>0</v>
      </c>
      <c r="AB96" s="109">
        <f t="shared" si="35"/>
        <v>0</v>
      </c>
      <c r="AC96" s="109">
        <f t="shared" si="36"/>
        <v>0</v>
      </c>
      <c r="AD96" s="109">
        <f>IFERROR(LARGE($AG96:BF96,1),0)</f>
        <v>0</v>
      </c>
      <c r="AE96" s="109">
        <f>IFERROR(LARGE($AG96:BF96,2),0)</f>
        <v>0</v>
      </c>
      <c r="AF96" s="212">
        <f>IFERROR(LARGE($AG96:BF96,3),0)</f>
        <v>0</v>
      </c>
      <c r="AG96" s="398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x14ac:dyDescent="0.3">
      <c r="A97" s="11"/>
      <c r="B97" s="11"/>
      <c r="C97" s="11"/>
      <c r="D97" s="11" t="s">
        <v>48</v>
      </c>
      <c r="E97" s="90">
        <v>95</v>
      </c>
      <c r="F97" s="8" t="s">
        <v>850</v>
      </c>
      <c r="G97" s="9" t="s">
        <v>106</v>
      </c>
      <c r="H97" s="237">
        <v>36799</v>
      </c>
      <c r="I97" s="416">
        <v>30</v>
      </c>
      <c r="J97" s="327">
        <f t="shared" si="38"/>
        <v>30</v>
      </c>
      <c r="K97" s="402"/>
      <c r="L97" s="320">
        <f t="shared" si="27"/>
        <v>30</v>
      </c>
      <c r="M97" s="277">
        <v>30</v>
      </c>
      <c r="N97" s="13">
        <f t="shared" si="28"/>
        <v>0</v>
      </c>
      <c r="O97" s="140">
        <f t="shared" si="39"/>
        <v>0</v>
      </c>
      <c r="P97" s="141">
        <f t="shared" si="30"/>
        <v>0</v>
      </c>
      <c r="Q97" s="142">
        <f t="shared" si="31"/>
        <v>0</v>
      </c>
      <c r="R97" s="142">
        <f t="shared" si="32"/>
        <v>0</v>
      </c>
      <c r="S97" s="144">
        <f t="shared" si="33"/>
        <v>0</v>
      </c>
      <c r="T97" s="157"/>
      <c r="U97" s="154"/>
      <c r="V97" s="203"/>
      <c r="W97" s="203"/>
      <c r="X97" s="278"/>
      <c r="Y97" s="154"/>
      <c r="Z97" s="221"/>
      <c r="AA97" s="213">
        <f t="shared" si="34"/>
        <v>0</v>
      </c>
      <c r="AB97" s="109">
        <f t="shared" si="35"/>
        <v>0</v>
      </c>
      <c r="AC97" s="109">
        <f t="shared" si="36"/>
        <v>0</v>
      </c>
      <c r="AD97" s="109">
        <f>IFERROR(LARGE($AG97:BF97,1),0)</f>
        <v>0</v>
      </c>
      <c r="AE97" s="109">
        <f>IFERROR(LARGE($AG97:BF97,2),0)</f>
        <v>0</v>
      </c>
      <c r="AF97" s="212">
        <f>IFERROR(LARGE($AG97:BF97,3),0)</f>
        <v>0</v>
      </c>
      <c r="AG97" s="398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x14ac:dyDescent="0.3">
      <c r="A98" s="11"/>
      <c r="B98" s="11"/>
      <c r="C98" s="11"/>
      <c r="D98" s="11" t="s">
        <v>45</v>
      </c>
      <c r="E98" s="90">
        <v>96</v>
      </c>
      <c r="F98" s="8" t="s">
        <v>175</v>
      </c>
      <c r="G98" s="9" t="s">
        <v>1333</v>
      </c>
      <c r="H98" s="237">
        <v>36776</v>
      </c>
      <c r="I98" s="416">
        <v>30</v>
      </c>
      <c r="J98" s="327">
        <f t="shared" si="38"/>
        <v>30</v>
      </c>
      <c r="K98" s="402"/>
      <c r="L98" s="320">
        <f t="shared" si="27"/>
        <v>30</v>
      </c>
      <c r="M98" s="277">
        <v>30</v>
      </c>
      <c r="N98" s="13">
        <f t="shared" si="28"/>
        <v>0</v>
      </c>
      <c r="O98" s="140">
        <f t="shared" si="39"/>
        <v>0</v>
      </c>
      <c r="P98" s="141">
        <f t="shared" si="30"/>
        <v>0</v>
      </c>
      <c r="Q98" s="142">
        <f t="shared" si="31"/>
        <v>0</v>
      </c>
      <c r="R98" s="142">
        <f t="shared" si="32"/>
        <v>0</v>
      </c>
      <c r="S98" s="144">
        <f t="shared" si="33"/>
        <v>0</v>
      </c>
      <c r="T98" s="157"/>
      <c r="U98" s="154"/>
      <c r="V98" s="203"/>
      <c r="W98" s="203"/>
      <c r="X98" s="278"/>
      <c r="Y98" s="154"/>
      <c r="Z98" s="221"/>
      <c r="AA98" s="213">
        <f t="shared" si="34"/>
        <v>0</v>
      </c>
      <c r="AB98" s="109">
        <f t="shared" si="35"/>
        <v>0</v>
      </c>
      <c r="AC98" s="109">
        <f t="shared" si="36"/>
        <v>0</v>
      </c>
      <c r="AD98" s="109">
        <f>IFERROR(LARGE($AG98:BF98,1),0)</f>
        <v>0</v>
      </c>
      <c r="AE98" s="109">
        <f>IFERROR(LARGE($AG98:BF98,2),0)</f>
        <v>0</v>
      </c>
      <c r="AF98" s="212">
        <f>IFERROR(LARGE($AG98:BF98,3),0)</f>
        <v>0</v>
      </c>
      <c r="AG98" s="398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x14ac:dyDescent="0.3">
      <c r="A99" s="11"/>
      <c r="B99" s="11"/>
      <c r="C99" s="11"/>
      <c r="D99" s="11" t="s">
        <v>46</v>
      </c>
      <c r="E99" s="90">
        <v>97</v>
      </c>
      <c r="F99" s="8" t="s">
        <v>99</v>
      </c>
      <c r="G99" s="9" t="s">
        <v>2005</v>
      </c>
      <c r="H99" s="237">
        <v>36760</v>
      </c>
      <c r="I99" s="416">
        <v>30</v>
      </c>
      <c r="J99" s="327">
        <f t="shared" si="38"/>
        <v>30</v>
      </c>
      <c r="K99" s="402"/>
      <c r="L99" s="320">
        <f t="shared" ref="L99:L130" si="40">SUM(M99:N99)</f>
        <v>30</v>
      </c>
      <c r="M99" s="277">
        <v>30</v>
      </c>
      <c r="N99" s="13">
        <f t="shared" ref="N99:N130" si="41">SUM(O99:S99)</f>
        <v>0</v>
      </c>
      <c r="O99" s="140">
        <f t="shared" si="39"/>
        <v>0</v>
      </c>
      <c r="P99" s="141">
        <f t="shared" ref="P99:P130" si="42">IFERROR(LARGE(T99:Z99, 2),0)</f>
        <v>0</v>
      </c>
      <c r="Q99" s="142">
        <f t="shared" ref="Q99:Q130" si="43">IFERROR(LARGE(AA99:AF99,1),0)</f>
        <v>0</v>
      </c>
      <c r="R99" s="142">
        <f t="shared" ref="R99:R130" si="44">IFERROR(LARGE(AA99:AF99,2),0)</f>
        <v>0</v>
      </c>
      <c r="S99" s="144">
        <f t="shared" ref="S99:S130" si="45">IFERROR(LARGE(AA99:AF99,3),0)</f>
        <v>0</v>
      </c>
      <c r="T99" s="157"/>
      <c r="U99" s="154"/>
      <c r="V99" s="203"/>
      <c r="W99" s="203"/>
      <c r="X99" s="278"/>
      <c r="Y99" s="154"/>
      <c r="Z99" s="221"/>
      <c r="AA99" s="213">
        <f t="shared" ref="AA99:AA130" si="46">IFERROR(LARGE($T99:$Z99,3), 0)</f>
        <v>0</v>
      </c>
      <c r="AB99" s="109">
        <f t="shared" ref="AB99:AB130" si="47">IFERROR(LARGE($T99:$Z99,4),)</f>
        <v>0</v>
      </c>
      <c r="AC99" s="109">
        <f t="shared" ref="AC99:AC130" si="48">IFERROR(LARGE($T99:$Z99,5),0)</f>
        <v>0</v>
      </c>
      <c r="AD99" s="109">
        <f>IFERROR(LARGE($AG99:BF99,1),0)</f>
        <v>0</v>
      </c>
      <c r="AE99" s="109">
        <f>IFERROR(LARGE($AG99:BF99,2),0)</f>
        <v>0</v>
      </c>
      <c r="AF99" s="212">
        <f>IFERROR(LARGE($AG99:BF99,3),0)</f>
        <v>0</v>
      </c>
      <c r="AG99" s="398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  <row r="100" spans="1:44" x14ac:dyDescent="0.3">
      <c r="A100" s="11">
        <v>258424</v>
      </c>
      <c r="B100" s="11"/>
      <c r="C100" s="11" t="s">
        <v>1175</v>
      </c>
      <c r="D100" s="11" t="s">
        <v>36</v>
      </c>
      <c r="E100" s="90">
        <v>98</v>
      </c>
      <c r="F100" s="8" t="s">
        <v>114</v>
      </c>
      <c r="G100" s="9" t="s">
        <v>1088</v>
      </c>
      <c r="H100" s="237">
        <v>36627</v>
      </c>
      <c r="I100" s="416">
        <v>30</v>
      </c>
      <c r="J100" s="327">
        <f t="shared" si="38"/>
        <v>30</v>
      </c>
      <c r="K100" s="402"/>
      <c r="L100" s="320">
        <f t="shared" si="40"/>
        <v>30</v>
      </c>
      <c r="M100" s="277"/>
      <c r="N100" s="13">
        <f t="shared" si="41"/>
        <v>30</v>
      </c>
      <c r="O100" s="140">
        <f t="shared" si="39"/>
        <v>30</v>
      </c>
      <c r="P100" s="141">
        <f t="shared" si="42"/>
        <v>0</v>
      </c>
      <c r="Q100" s="142">
        <f t="shared" si="43"/>
        <v>0</v>
      </c>
      <c r="R100" s="142">
        <f t="shared" si="44"/>
        <v>0</v>
      </c>
      <c r="S100" s="144">
        <f t="shared" si="45"/>
        <v>0</v>
      </c>
      <c r="T100" s="157"/>
      <c r="U100" s="154"/>
      <c r="V100" s="203">
        <v>30</v>
      </c>
      <c r="W100" s="203"/>
      <c r="X100" s="278"/>
      <c r="Y100" s="154"/>
      <c r="Z100" s="221"/>
      <c r="AA100" s="213">
        <f t="shared" si="46"/>
        <v>0</v>
      </c>
      <c r="AB100" s="109">
        <f t="shared" si="47"/>
        <v>0</v>
      </c>
      <c r="AC100" s="109">
        <f t="shared" si="48"/>
        <v>0</v>
      </c>
      <c r="AD100" s="109">
        <f>IFERROR(LARGE($AG100:BF100,1),0)</f>
        <v>0</v>
      </c>
      <c r="AE100" s="109">
        <f>IFERROR(LARGE($AG100:BF100,2),0)</f>
        <v>0</v>
      </c>
      <c r="AF100" s="212">
        <f>IFERROR(LARGE($AG100:BF100,3),0)</f>
        <v>0</v>
      </c>
      <c r="AG100" s="398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</row>
    <row r="101" spans="1:44" x14ac:dyDescent="0.3">
      <c r="A101" s="11">
        <v>325605</v>
      </c>
      <c r="B101" s="11"/>
      <c r="C101" s="11" t="s">
        <v>228</v>
      </c>
      <c r="D101" s="11" t="s">
        <v>36</v>
      </c>
      <c r="E101" s="90">
        <v>99</v>
      </c>
      <c r="F101" s="8" t="s">
        <v>4</v>
      </c>
      <c r="G101" s="9" t="s">
        <v>1362</v>
      </c>
      <c r="H101" s="237">
        <v>36602</v>
      </c>
      <c r="I101" s="416">
        <v>30</v>
      </c>
      <c r="J101" s="327">
        <f t="shared" si="38"/>
        <v>30</v>
      </c>
      <c r="K101" s="402"/>
      <c r="L101" s="320">
        <f t="shared" si="40"/>
        <v>30</v>
      </c>
      <c r="M101" s="277"/>
      <c r="N101" s="13">
        <f t="shared" si="41"/>
        <v>30</v>
      </c>
      <c r="O101" s="140">
        <f t="shared" si="39"/>
        <v>30</v>
      </c>
      <c r="P101" s="141">
        <f t="shared" si="42"/>
        <v>0</v>
      </c>
      <c r="Q101" s="142">
        <f t="shared" si="43"/>
        <v>0</v>
      </c>
      <c r="R101" s="142">
        <f t="shared" si="44"/>
        <v>0</v>
      </c>
      <c r="S101" s="144">
        <f t="shared" si="45"/>
        <v>0</v>
      </c>
      <c r="T101" s="157"/>
      <c r="U101" s="154"/>
      <c r="V101" s="203">
        <v>30</v>
      </c>
      <c r="W101" s="203"/>
      <c r="X101" s="278"/>
      <c r="Y101" s="154"/>
      <c r="Z101" s="221"/>
      <c r="AA101" s="213">
        <f t="shared" si="46"/>
        <v>0</v>
      </c>
      <c r="AB101" s="109">
        <f t="shared" si="47"/>
        <v>0</v>
      </c>
      <c r="AC101" s="109">
        <f t="shared" si="48"/>
        <v>0</v>
      </c>
      <c r="AD101" s="109">
        <f>IFERROR(LARGE($AG101:BF101,1),0)</f>
        <v>0</v>
      </c>
      <c r="AE101" s="109">
        <f>IFERROR(LARGE($AG101:BF101,2),0)</f>
        <v>0</v>
      </c>
      <c r="AF101" s="212">
        <f>IFERROR(LARGE($AG101:BF101,3),0)</f>
        <v>0</v>
      </c>
      <c r="AG101" s="398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</row>
    <row r="102" spans="1:44" x14ac:dyDescent="0.3">
      <c r="A102" s="12" t="s">
        <v>2295</v>
      </c>
      <c r="B102" s="308" t="s">
        <v>2296</v>
      </c>
      <c r="C102" s="12" t="s">
        <v>2297</v>
      </c>
      <c r="D102" s="12" t="s">
        <v>1045</v>
      </c>
      <c r="E102" s="90">
        <v>100</v>
      </c>
      <c r="F102" s="8" t="s">
        <v>63</v>
      </c>
      <c r="G102" s="9" t="s">
        <v>2298</v>
      </c>
      <c r="H102" s="240">
        <v>37180</v>
      </c>
      <c r="I102" s="327">
        <v>23</v>
      </c>
      <c r="J102" s="327">
        <v>23</v>
      </c>
      <c r="K102" s="315">
        <f t="shared" ref="K102:K108" si="49">0.5*(L102)</f>
        <v>22.5</v>
      </c>
      <c r="L102" s="303">
        <f t="shared" si="40"/>
        <v>45</v>
      </c>
      <c r="M102" s="11"/>
      <c r="N102" s="13">
        <f t="shared" si="41"/>
        <v>45</v>
      </c>
      <c r="O102" s="140">
        <f>LARGE($T102:Z102, 1)</f>
        <v>30</v>
      </c>
      <c r="P102" s="141">
        <f t="shared" si="42"/>
        <v>15</v>
      </c>
      <c r="Q102" s="142">
        <f t="shared" si="43"/>
        <v>0</v>
      </c>
      <c r="R102" s="142">
        <f t="shared" si="44"/>
        <v>0</v>
      </c>
      <c r="S102" s="144">
        <f t="shared" si="45"/>
        <v>0</v>
      </c>
      <c r="T102" s="399"/>
      <c r="U102" s="396"/>
      <c r="V102" s="332">
        <v>30</v>
      </c>
      <c r="W102" s="332"/>
      <c r="X102" s="397">
        <v>15</v>
      </c>
      <c r="Y102" s="111"/>
      <c r="Z102" s="353"/>
      <c r="AA102" s="213">
        <f t="shared" si="46"/>
        <v>0</v>
      </c>
      <c r="AB102" s="109">
        <f t="shared" si="47"/>
        <v>0</v>
      </c>
      <c r="AC102" s="109">
        <f t="shared" si="48"/>
        <v>0</v>
      </c>
      <c r="AD102" s="109">
        <f>IFERROR(LARGE($AG102:AR102,1),0)</f>
        <v>0</v>
      </c>
      <c r="AE102" s="109">
        <f>IFERROR(LARGE($AG102:AR102,2),0)</f>
        <v>0</v>
      </c>
      <c r="AF102" s="212">
        <f>IFERROR(LARGE($AG102:AR102,3),0)</f>
        <v>0</v>
      </c>
      <c r="AG102" s="398"/>
      <c r="AH102" s="10"/>
      <c r="AI102" s="10"/>
      <c r="AJ102" s="10"/>
      <c r="AK102" s="10"/>
      <c r="AL102" s="10"/>
      <c r="AM102" s="10"/>
      <c r="AN102" s="10"/>
      <c r="AO102" s="10"/>
      <c r="AP102" s="80"/>
      <c r="AQ102" s="10"/>
      <c r="AR102" s="10"/>
    </row>
    <row r="103" spans="1:44" x14ac:dyDescent="0.3">
      <c r="A103" s="12" t="s">
        <v>2293</v>
      </c>
      <c r="B103" s="308" t="s">
        <v>434</v>
      </c>
      <c r="C103" s="12" t="s">
        <v>26</v>
      </c>
      <c r="D103" s="12" t="s">
        <v>40</v>
      </c>
      <c r="E103" s="90">
        <v>101</v>
      </c>
      <c r="F103" s="8" t="s">
        <v>2294</v>
      </c>
      <c r="G103" s="9" t="s">
        <v>988</v>
      </c>
      <c r="H103" s="240">
        <v>37177</v>
      </c>
      <c r="I103" s="327">
        <v>23</v>
      </c>
      <c r="J103" s="327">
        <v>23</v>
      </c>
      <c r="K103" s="315">
        <f t="shared" si="49"/>
        <v>22.5</v>
      </c>
      <c r="L103" s="303">
        <f t="shared" si="40"/>
        <v>45</v>
      </c>
      <c r="M103" s="11"/>
      <c r="N103" s="13">
        <f t="shared" si="41"/>
        <v>45</v>
      </c>
      <c r="O103" s="140">
        <f>LARGE($T103:Z103, 1)</f>
        <v>45</v>
      </c>
      <c r="P103" s="141">
        <f t="shared" si="42"/>
        <v>0</v>
      </c>
      <c r="Q103" s="142">
        <f t="shared" si="43"/>
        <v>0</v>
      </c>
      <c r="R103" s="142">
        <f t="shared" si="44"/>
        <v>0</v>
      </c>
      <c r="S103" s="144">
        <f t="shared" si="45"/>
        <v>0</v>
      </c>
      <c r="T103" s="399"/>
      <c r="U103" s="396"/>
      <c r="V103" s="332">
        <v>45</v>
      </c>
      <c r="W103" s="332"/>
      <c r="X103" s="397"/>
      <c r="Y103" s="111"/>
      <c r="Z103" s="353"/>
      <c r="AA103" s="213">
        <f t="shared" si="46"/>
        <v>0</v>
      </c>
      <c r="AB103" s="109">
        <f t="shared" si="47"/>
        <v>0</v>
      </c>
      <c r="AC103" s="109">
        <f t="shared" si="48"/>
        <v>0</v>
      </c>
      <c r="AD103" s="109">
        <f>IFERROR(LARGE($AG103:AR103,1),0)</f>
        <v>0</v>
      </c>
      <c r="AE103" s="109">
        <f>IFERROR(LARGE($AG103:AR103,2),0)</f>
        <v>0</v>
      </c>
      <c r="AF103" s="212">
        <f>IFERROR(LARGE($AG103:AR103,3),0)</f>
        <v>0</v>
      </c>
      <c r="AG103" s="398"/>
      <c r="AH103" s="10"/>
      <c r="AI103" s="10"/>
      <c r="AJ103" s="10"/>
      <c r="AK103" s="10"/>
      <c r="AL103" s="10"/>
      <c r="AM103" s="10"/>
      <c r="AN103" s="10"/>
      <c r="AO103" s="10"/>
      <c r="AP103" s="80"/>
      <c r="AQ103" s="10"/>
      <c r="AR103" s="10"/>
    </row>
    <row r="104" spans="1:44" x14ac:dyDescent="0.3">
      <c r="A104" s="12" t="s">
        <v>2268</v>
      </c>
      <c r="B104" s="308" t="s">
        <v>2269</v>
      </c>
      <c r="C104" s="12" t="s">
        <v>2270</v>
      </c>
      <c r="D104" s="12" t="s">
        <v>44</v>
      </c>
      <c r="E104" s="90">
        <v>102</v>
      </c>
      <c r="F104" s="8" t="s">
        <v>2</v>
      </c>
      <c r="G104" s="9" t="s">
        <v>2271</v>
      </c>
      <c r="H104" s="240">
        <v>37155</v>
      </c>
      <c r="I104" s="327">
        <v>23</v>
      </c>
      <c r="J104" s="327">
        <v>23</v>
      </c>
      <c r="K104" s="315">
        <f t="shared" si="49"/>
        <v>22.5</v>
      </c>
      <c r="L104" s="303">
        <f t="shared" si="40"/>
        <v>45</v>
      </c>
      <c r="M104" s="11"/>
      <c r="N104" s="13">
        <f t="shared" si="41"/>
        <v>45</v>
      </c>
      <c r="O104" s="140">
        <f>LARGE($T104:Z104, 1)</f>
        <v>45</v>
      </c>
      <c r="P104" s="141">
        <f t="shared" si="42"/>
        <v>0</v>
      </c>
      <c r="Q104" s="142">
        <f t="shared" si="43"/>
        <v>0</v>
      </c>
      <c r="R104" s="142">
        <f t="shared" si="44"/>
        <v>0</v>
      </c>
      <c r="S104" s="144">
        <f t="shared" si="45"/>
        <v>0</v>
      </c>
      <c r="T104" s="399"/>
      <c r="U104" s="396"/>
      <c r="V104" s="332">
        <v>45</v>
      </c>
      <c r="W104" s="332"/>
      <c r="X104" s="397"/>
      <c r="Y104" s="111"/>
      <c r="Z104" s="353"/>
      <c r="AA104" s="213">
        <f t="shared" si="46"/>
        <v>0</v>
      </c>
      <c r="AB104" s="109">
        <f t="shared" si="47"/>
        <v>0</v>
      </c>
      <c r="AC104" s="109">
        <f t="shared" si="48"/>
        <v>0</v>
      </c>
      <c r="AD104" s="109">
        <f>IFERROR(LARGE($AG104:AR104,1),0)</f>
        <v>0</v>
      </c>
      <c r="AE104" s="109">
        <f>IFERROR(LARGE($AG104:AR104,2),0)</f>
        <v>0</v>
      </c>
      <c r="AF104" s="212">
        <f>IFERROR(LARGE($AG104:AR104,3),0)</f>
        <v>0</v>
      </c>
      <c r="AG104" s="398"/>
      <c r="AH104" s="10"/>
      <c r="AI104" s="10"/>
      <c r="AJ104" s="10"/>
      <c r="AK104" s="10"/>
      <c r="AL104" s="10"/>
      <c r="AM104" s="10"/>
      <c r="AN104" s="10"/>
      <c r="AO104" s="10"/>
      <c r="AP104" s="80"/>
      <c r="AQ104" s="10"/>
      <c r="AR104" s="10"/>
    </row>
    <row r="105" spans="1:44" x14ac:dyDescent="0.3">
      <c r="A105" s="12" t="s">
        <v>2231</v>
      </c>
      <c r="B105" s="308" t="s">
        <v>2232</v>
      </c>
      <c r="C105" s="12" t="s">
        <v>1493</v>
      </c>
      <c r="D105" s="12" t="s">
        <v>44</v>
      </c>
      <c r="E105" s="90">
        <v>103</v>
      </c>
      <c r="F105" s="8" t="s">
        <v>98</v>
      </c>
      <c r="G105" s="9" t="s">
        <v>2233</v>
      </c>
      <c r="H105" s="240">
        <v>37071</v>
      </c>
      <c r="I105" s="327">
        <v>23</v>
      </c>
      <c r="J105" s="327">
        <v>23</v>
      </c>
      <c r="K105" s="315">
        <f t="shared" si="49"/>
        <v>22.5</v>
      </c>
      <c r="L105" s="303">
        <f t="shared" si="40"/>
        <v>45</v>
      </c>
      <c r="M105" s="11"/>
      <c r="N105" s="13">
        <f t="shared" si="41"/>
        <v>45</v>
      </c>
      <c r="O105" s="140">
        <f>LARGE($T105:Z105, 1)</f>
        <v>45</v>
      </c>
      <c r="P105" s="141">
        <f t="shared" si="42"/>
        <v>0</v>
      </c>
      <c r="Q105" s="142">
        <f t="shared" si="43"/>
        <v>0</v>
      </c>
      <c r="R105" s="142">
        <f t="shared" si="44"/>
        <v>0</v>
      </c>
      <c r="S105" s="144">
        <f t="shared" si="45"/>
        <v>0</v>
      </c>
      <c r="T105" s="399"/>
      <c r="U105" s="396"/>
      <c r="V105" s="332">
        <v>45</v>
      </c>
      <c r="W105" s="332"/>
      <c r="X105" s="397"/>
      <c r="Y105" s="111"/>
      <c r="Z105" s="353"/>
      <c r="AA105" s="213">
        <f t="shared" si="46"/>
        <v>0</v>
      </c>
      <c r="AB105" s="109">
        <f t="shared" si="47"/>
        <v>0</v>
      </c>
      <c r="AC105" s="109">
        <f t="shared" si="48"/>
        <v>0</v>
      </c>
      <c r="AD105" s="109">
        <f>IFERROR(LARGE($AG105:AR105,1),0)</f>
        <v>0</v>
      </c>
      <c r="AE105" s="109">
        <f>IFERROR(LARGE($AG105:AR105,2),0)</f>
        <v>0</v>
      </c>
      <c r="AF105" s="212">
        <f>IFERROR(LARGE($AG105:AR105,3),0)</f>
        <v>0</v>
      </c>
      <c r="AG105" s="398"/>
      <c r="AH105" s="10"/>
      <c r="AI105" s="10"/>
      <c r="AJ105" s="10"/>
      <c r="AK105" s="10"/>
      <c r="AL105" s="10"/>
      <c r="AM105" s="10"/>
      <c r="AN105" s="10"/>
      <c r="AO105" s="10"/>
      <c r="AP105" s="80"/>
      <c r="AQ105" s="10"/>
      <c r="AR105" s="10"/>
    </row>
    <row r="106" spans="1:44" x14ac:dyDescent="0.3">
      <c r="A106" s="12" t="s">
        <v>2226</v>
      </c>
      <c r="B106" s="308" t="s">
        <v>372</v>
      </c>
      <c r="C106" s="12" t="s">
        <v>24</v>
      </c>
      <c r="D106" s="12" t="s">
        <v>42</v>
      </c>
      <c r="E106" s="90">
        <v>104</v>
      </c>
      <c r="F106" s="8" t="s">
        <v>61</v>
      </c>
      <c r="G106" s="9" t="s">
        <v>2227</v>
      </c>
      <c r="H106" s="240">
        <v>37054</v>
      </c>
      <c r="I106" s="327">
        <v>23</v>
      </c>
      <c r="J106" s="327">
        <v>23</v>
      </c>
      <c r="K106" s="315">
        <f t="shared" si="49"/>
        <v>22.5</v>
      </c>
      <c r="L106" s="303">
        <f t="shared" si="40"/>
        <v>45</v>
      </c>
      <c r="M106" s="11"/>
      <c r="N106" s="13">
        <f t="shared" si="41"/>
        <v>45</v>
      </c>
      <c r="O106" s="140">
        <f>LARGE($T106:Z106, 1)</f>
        <v>45</v>
      </c>
      <c r="P106" s="141">
        <f t="shared" si="42"/>
        <v>0</v>
      </c>
      <c r="Q106" s="142">
        <f t="shared" si="43"/>
        <v>0</v>
      </c>
      <c r="R106" s="142">
        <f t="shared" si="44"/>
        <v>0</v>
      </c>
      <c r="S106" s="144">
        <f t="shared" si="45"/>
        <v>0</v>
      </c>
      <c r="T106" s="399"/>
      <c r="U106" s="396"/>
      <c r="V106" s="332">
        <v>45</v>
      </c>
      <c r="W106" s="332"/>
      <c r="X106" s="397"/>
      <c r="Y106" s="111"/>
      <c r="Z106" s="353"/>
      <c r="AA106" s="213">
        <f t="shared" si="46"/>
        <v>0</v>
      </c>
      <c r="AB106" s="109">
        <f t="shared" si="47"/>
        <v>0</v>
      </c>
      <c r="AC106" s="109">
        <f t="shared" si="48"/>
        <v>0</v>
      </c>
      <c r="AD106" s="109">
        <f>IFERROR(LARGE($AG106:AR106,1),0)</f>
        <v>0</v>
      </c>
      <c r="AE106" s="109">
        <f>IFERROR(LARGE($AG106:AR106,2),0)</f>
        <v>0</v>
      </c>
      <c r="AF106" s="212">
        <f>IFERROR(LARGE($AG106:AR106,3),0)</f>
        <v>0</v>
      </c>
      <c r="AG106" s="398"/>
      <c r="AH106" s="10"/>
      <c r="AI106" s="10"/>
      <c r="AJ106" s="10"/>
      <c r="AK106" s="10"/>
      <c r="AL106" s="10"/>
      <c r="AM106" s="10"/>
      <c r="AN106" s="10"/>
      <c r="AO106" s="10"/>
      <c r="AP106" s="80"/>
      <c r="AQ106" s="10"/>
      <c r="AR106" s="10"/>
    </row>
    <row r="107" spans="1:44" x14ac:dyDescent="0.3">
      <c r="A107" s="12" t="s">
        <v>2186</v>
      </c>
      <c r="B107" s="308" t="s">
        <v>2187</v>
      </c>
      <c r="C107" s="12" t="s">
        <v>2188</v>
      </c>
      <c r="D107" s="12" t="s">
        <v>40</v>
      </c>
      <c r="E107" s="90">
        <v>105</v>
      </c>
      <c r="F107" s="8" t="s">
        <v>2108</v>
      </c>
      <c r="G107" s="9" t="s">
        <v>2109</v>
      </c>
      <c r="H107" s="240">
        <v>36903</v>
      </c>
      <c r="I107" s="327">
        <v>23</v>
      </c>
      <c r="J107" s="327">
        <v>23</v>
      </c>
      <c r="K107" s="315">
        <f t="shared" si="49"/>
        <v>22.5</v>
      </c>
      <c r="L107" s="303">
        <f t="shared" si="40"/>
        <v>45</v>
      </c>
      <c r="M107" s="11"/>
      <c r="N107" s="13">
        <f t="shared" si="41"/>
        <v>45</v>
      </c>
      <c r="O107" s="140">
        <f>LARGE($T107:Z107, 1)</f>
        <v>45</v>
      </c>
      <c r="P107" s="141">
        <f t="shared" si="42"/>
        <v>0</v>
      </c>
      <c r="Q107" s="142">
        <f t="shared" si="43"/>
        <v>0</v>
      </c>
      <c r="R107" s="142">
        <f t="shared" si="44"/>
        <v>0</v>
      </c>
      <c r="S107" s="144">
        <f t="shared" si="45"/>
        <v>0</v>
      </c>
      <c r="T107" s="395">
        <v>45</v>
      </c>
      <c r="U107" s="396"/>
      <c r="V107" s="332"/>
      <c r="W107" s="332"/>
      <c r="X107" s="397"/>
      <c r="Y107" s="111"/>
      <c r="Z107" s="353"/>
      <c r="AA107" s="213">
        <f t="shared" si="46"/>
        <v>0</v>
      </c>
      <c r="AB107" s="109">
        <f t="shared" si="47"/>
        <v>0</v>
      </c>
      <c r="AC107" s="109">
        <f t="shared" si="48"/>
        <v>0</v>
      </c>
      <c r="AD107" s="109">
        <f>IFERROR(LARGE($AG107:AR107,1),0)</f>
        <v>0</v>
      </c>
      <c r="AE107" s="109">
        <f>IFERROR(LARGE($AG107:AR107,2),0)</f>
        <v>0</v>
      </c>
      <c r="AF107" s="212">
        <f>IFERROR(LARGE($AG107:AR107,3),0)</f>
        <v>0</v>
      </c>
      <c r="AG107" s="398"/>
      <c r="AH107" s="10"/>
      <c r="AI107" s="10"/>
      <c r="AJ107" s="10"/>
      <c r="AK107" s="10"/>
      <c r="AL107" s="10"/>
      <c r="AM107" s="10"/>
      <c r="AN107" s="10"/>
      <c r="AO107" s="10"/>
      <c r="AP107" s="80"/>
      <c r="AQ107" s="10"/>
      <c r="AR107" s="10"/>
    </row>
    <row r="108" spans="1:44" x14ac:dyDescent="0.3">
      <c r="A108" s="12" t="s">
        <v>2320</v>
      </c>
      <c r="B108" s="308" t="s">
        <v>2288</v>
      </c>
      <c r="C108" s="12" t="s">
        <v>66</v>
      </c>
      <c r="D108" s="12" t="s">
        <v>37</v>
      </c>
      <c r="E108" s="90">
        <v>106</v>
      </c>
      <c r="F108" s="8" t="s">
        <v>59</v>
      </c>
      <c r="G108" s="9" t="s">
        <v>2321</v>
      </c>
      <c r="H108" s="240">
        <v>37248</v>
      </c>
      <c r="I108" s="327">
        <v>20</v>
      </c>
      <c r="J108" s="327">
        <v>20</v>
      </c>
      <c r="K108" s="315">
        <f t="shared" si="49"/>
        <v>20</v>
      </c>
      <c r="L108" s="303">
        <f t="shared" si="40"/>
        <v>40</v>
      </c>
      <c r="M108" s="11">
        <v>40</v>
      </c>
      <c r="N108" s="13">
        <f t="shared" si="41"/>
        <v>0</v>
      </c>
      <c r="O108" s="140">
        <f>LARGE($T108:Z108, 1)</f>
        <v>0</v>
      </c>
      <c r="P108" s="141">
        <f t="shared" si="42"/>
        <v>0</v>
      </c>
      <c r="Q108" s="142">
        <f t="shared" si="43"/>
        <v>0</v>
      </c>
      <c r="R108" s="142">
        <f t="shared" si="44"/>
        <v>0</v>
      </c>
      <c r="S108" s="144">
        <f t="shared" si="45"/>
        <v>0</v>
      </c>
      <c r="T108" s="395">
        <v>0</v>
      </c>
      <c r="U108" s="396"/>
      <c r="V108" s="332"/>
      <c r="W108" s="332"/>
      <c r="X108" s="397"/>
      <c r="Y108" s="111"/>
      <c r="Z108" s="353"/>
      <c r="AA108" s="213">
        <f t="shared" si="46"/>
        <v>0</v>
      </c>
      <c r="AB108" s="109">
        <f t="shared" si="47"/>
        <v>0</v>
      </c>
      <c r="AC108" s="109">
        <f t="shared" si="48"/>
        <v>0</v>
      </c>
      <c r="AD108" s="109">
        <f>IFERROR(LARGE($AG108:AR108,1),0)</f>
        <v>0</v>
      </c>
      <c r="AE108" s="109">
        <f>IFERROR(LARGE($AG108:AR108,2),0)</f>
        <v>0</v>
      </c>
      <c r="AF108" s="212">
        <f>IFERROR(LARGE($AG108:AR108,3),0)</f>
        <v>0</v>
      </c>
      <c r="AG108" s="398"/>
      <c r="AH108" s="10"/>
      <c r="AI108" s="10"/>
      <c r="AJ108" s="10"/>
      <c r="AK108" s="10"/>
      <c r="AL108" s="10"/>
      <c r="AM108" s="10"/>
      <c r="AN108" s="10"/>
      <c r="AO108" s="10"/>
      <c r="AP108" s="80"/>
      <c r="AQ108" s="10"/>
      <c r="AR108" s="10"/>
    </row>
    <row r="109" spans="1:44" x14ac:dyDescent="0.3">
      <c r="A109" s="11">
        <v>290723</v>
      </c>
      <c r="B109" s="11" t="s">
        <v>752</v>
      </c>
      <c r="C109" s="11" t="s">
        <v>753</v>
      </c>
      <c r="D109" s="11" t="s">
        <v>37</v>
      </c>
      <c r="E109" s="90">
        <v>107</v>
      </c>
      <c r="F109" s="8" t="s">
        <v>2</v>
      </c>
      <c r="G109" s="9" t="s">
        <v>735</v>
      </c>
      <c r="H109" s="237">
        <v>36638</v>
      </c>
      <c r="I109" s="416">
        <v>20</v>
      </c>
      <c r="J109" s="327">
        <f>SUM(K109,L109)</f>
        <v>20</v>
      </c>
      <c r="K109" s="402"/>
      <c r="L109" s="320">
        <f t="shared" si="40"/>
        <v>20</v>
      </c>
      <c r="M109" s="277"/>
      <c r="N109" s="13">
        <f t="shared" si="41"/>
        <v>20</v>
      </c>
      <c r="O109" s="140">
        <f>IFERROR(LARGE(T109:Z109, 1),0)</f>
        <v>10</v>
      </c>
      <c r="P109" s="141">
        <f t="shared" si="42"/>
        <v>10</v>
      </c>
      <c r="Q109" s="142">
        <f t="shared" si="43"/>
        <v>0</v>
      </c>
      <c r="R109" s="142">
        <f t="shared" si="44"/>
        <v>0</v>
      </c>
      <c r="S109" s="144">
        <f t="shared" si="45"/>
        <v>0</v>
      </c>
      <c r="T109" s="161">
        <v>10</v>
      </c>
      <c r="U109" s="154">
        <v>10</v>
      </c>
      <c r="V109" s="203"/>
      <c r="W109" s="203"/>
      <c r="X109" s="278"/>
      <c r="Y109" s="154"/>
      <c r="Z109" s="221"/>
      <c r="AA109" s="213">
        <f t="shared" si="46"/>
        <v>0</v>
      </c>
      <c r="AB109" s="109">
        <f t="shared" si="47"/>
        <v>0</v>
      </c>
      <c r="AC109" s="109">
        <f t="shared" si="48"/>
        <v>0</v>
      </c>
      <c r="AD109" s="109">
        <f>IFERROR(LARGE($AG109:BF109,1),0)</f>
        <v>0</v>
      </c>
      <c r="AE109" s="109">
        <f>IFERROR(LARGE($AG109:BF109,2),0)</f>
        <v>0</v>
      </c>
      <c r="AF109" s="212">
        <f>IFERROR(LARGE($AG109:BF109,3),0)</f>
        <v>0</v>
      </c>
      <c r="AG109" s="398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4" x14ac:dyDescent="0.3">
      <c r="A110" s="11"/>
      <c r="B110" s="11"/>
      <c r="C110" s="11"/>
      <c r="D110" s="11" t="s">
        <v>40</v>
      </c>
      <c r="E110" s="90">
        <v>108</v>
      </c>
      <c r="F110" s="8" t="s">
        <v>52</v>
      </c>
      <c r="G110" s="9" t="s">
        <v>2006</v>
      </c>
      <c r="H110" s="237">
        <v>36289</v>
      </c>
      <c r="I110" s="417">
        <v>20</v>
      </c>
      <c r="J110" s="327">
        <f>SUM(K110,L110)</f>
        <v>20</v>
      </c>
      <c r="K110" s="348"/>
      <c r="L110" s="320">
        <f t="shared" si="40"/>
        <v>20</v>
      </c>
      <c r="M110" s="277">
        <v>20</v>
      </c>
      <c r="N110" s="13">
        <f t="shared" si="41"/>
        <v>0</v>
      </c>
      <c r="O110" s="140">
        <f>IFERROR(LARGE(T110:Z110, 1),0)</f>
        <v>0</v>
      </c>
      <c r="P110" s="141">
        <f t="shared" si="42"/>
        <v>0</v>
      </c>
      <c r="Q110" s="142">
        <f t="shared" si="43"/>
        <v>0</v>
      </c>
      <c r="R110" s="142">
        <f t="shared" si="44"/>
        <v>0</v>
      </c>
      <c r="S110" s="144">
        <f t="shared" si="45"/>
        <v>0</v>
      </c>
      <c r="T110" s="157"/>
      <c r="U110" s="154"/>
      <c r="V110" s="203"/>
      <c r="W110" s="203"/>
      <c r="X110" s="278"/>
      <c r="Y110" s="154"/>
      <c r="Z110" s="221"/>
      <c r="AA110" s="213">
        <f t="shared" si="46"/>
        <v>0</v>
      </c>
      <c r="AB110" s="109">
        <f t="shared" si="47"/>
        <v>0</v>
      </c>
      <c r="AC110" s="109">
        <f t="shared" si="48"/>
        <v>0</v>
      </c>
      <c r="AD110" s="109">
        <f>IFERROR(LARGE($AG110:BF110,1),0)</f>
        <v>0</v>
      </c>
      <c r="AE110" s="109">
        <f>IFERROR(LARGE($AG110:BF110,2),0)</f>
        <v>0</v>
      </c>
      <c r="AF110" s="212">
        <f>IFERROR(LARGE($AG110:BF110,3),0)</f>
        <v>0</v>
      </c>
      <c r="AG110" s="398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</row>
    <row r="111" spans="1:44" x14ac:dyDescent="0.3">
      <c r="A111" s="12" t="s">
        <v>2319</v>
      </c>
      <c r="B111" s="308" t="s">
        <v>441</v>
      </c>
      <c r="C111" s="12" t="s">
        <v>197</v>
      </c>
      <c r="D111" s="12" t="s">
        <v>45</v>
      </c>
      <c r="E111" s="90">
        <v>109</v>
      </c>
      <c r="F111" s="8" t="s">
        <v>64</v>
      </c>
      <c r="G111" s="9" t="s">
        <v>2042</v>
      </c>
      <c r="H111" s="240">
        <v>37246</v>
      </c>
      <c r="I111" s="327">
        <v>15</v>
      </c>
      <c r="J111" s="327">
        <v>15</v>
      </c>
      <c r="K111" s="315">
        <f t="shared" ref="K111:K131" si="50">0.5*(L111)</f>
        <v>15</v>
      </c>
      <c r="L111" s="303">
        <f t="shared" si="40"/>
        <v>30</v>
      </c>
      <c r="M111" s="11"/>
      <c r="N111" s="13">
        <f t="shared" si="41"/>
        <v>30</v>
      </c>
      <c r="O111" s="140">
        <f>LARGE($T111:Z111, 1)</f>
        <v>30</v>
      </c>
      <c r="P111" s="141">
        <f t="shared" si="42"/>
        <v>0</v>
      </c>
      <c r="Q111" s="142">
        <f t="shared" si="43"/>
        <v>0</v>
      </c>
      <c r="R111" s="142">
        <f t="shared" si="44"/>
        <v>0</v>
      </c>
      <c r="S111" s="144">
        <f t="shared" si="45"/>
        <v>0</v>
      </c>
      <c r="T111" s="399"/>
      <c r="U111" s="396"/>
      <c r="V111" s="332">
        <v>30</v>
      </c>
      <c r="W111" s="332"/>
      <c r="X111" s="397"/>
      <c r="Y111" s="111"/>
      <c r="Z111" s="353"/>
      <c r="AA111" s="213">
        <f t="shared" si="46"/>
        <v>0</v>
      </c>
      <c r="AB111" s="109">
        <f t="shared" si="47"/>
        <v>0</v>
      </c>
      <c r="AC111" s="109">
        <f t="shared" si="48"/>
        <v>0</v>
      </c>
      <c r="AD111" s="109">
        <f>IFERROR(LARGE($AG111:AR111,1),0)</f>
        <v>0</v>
      </c>
      <c r="AE111" s="109">
        <f>IFERROR(LARGE($AG111:AR111,2),0)</f>
        <v>0</v>
      </c>
      <c r="AF111" s="212">
        <f>IFERROR(LARGE($AG111:AR111,3),0)</f>
        <v>0</v>
      </c>
      <c r="AG111" s="398"/>
      <c r="AH111" s="10"/>
      <c r="AI111" s="10"/>
      <c r="AJ111" s="10"/>
      <c r="AK111" s="10"/>
      <c r="AL111" s="10"/>
      <c r="AM111" s="10"/>
      <c r="AN111" s="10"/>
      <c r="AO111" s="10"/>
      <c r="AP111" s="80"/>
      <c r="AQ111" s="10"/>
      <c r="AR111" s="10"/>
    </row>
    <row r="112" spans="1:44" x14ac:dyDescent="0.3">
      <c r="A112" s="12" t="s">
        <v>2302</v>
      </c>
      <c r="B112" s="308" t="s">
        <v>2303</v>
      </c>
      <c r="C112" s="12" t="s">
        <v>2304</v>
      </c>
      <c r="D112" s="12" t="s">
        <v>45</v>
      </c>
      <c r="E112" s="90">
        <v>110</v>
      </c>
      <c r="F112" s="8" t="s">
        <v>154</v>
      </c>
      <c r="G112" s="9" t="s">
        <v>849</v>
      </c>
      <c r="H112" s="240">
        <v>37210</v>
      </c>
      <c r="I112" s="327">
        <v>15</v>
      </c>
      <c r="J112" s="327">
        <v>15</v>
      </c>
      <c r="K112" s="315">
        <f t="shared" si="50"/>
        <v>15</v>
      </c>
      <c r="L112" s="303">
        <f t="shared" si="40"/>
        <v>30</v>
      </c>
      <c r="M112" s="11"/>
      <c r="N112" s="13">
        <f t="shared" si="41"/>
        <v>30</v>
      </c>
      <c r="O112" s="140">
        <f>LARGE($T112:Z112, 1)</f>
        <v>30</v>
      </c>
      <c r="P112" s="141">
        <f t="shared" si="42"/>
        <v>0</v>
      </c>
      <c r="Q112" s="142">
        <f t="shared" si="43"/>
        <v>0</v>
      </c>
      <c r="R112" s="142">
        <f t="shared" si="44"/>
        <v>0</v>
      </c>
      <c r="S112" s="144">
        <f t="shared" si="45"/>
        <v>0</v>
      </c>
      <c r="T112" s="399"/>
      <c r="U112" s="396"/>
      <c r="V112" s="332">
        <v>30</v>
      </c>
      <c r="W112" s="332"/>
      <c r="X112" s="397"/>
      <c r="Y112" s="111"/>
      <c r="Z112" s="353"/>
      <c r="AA112" s="213">
        <f t="shared" si="46"/>
        <v>0</v>
      </c>
      <c r="AB112" s="109">
        <f t="shared" si="47"/>
        <v>0</v>
      </c>
      <c r="AC112" s="109">
        <f t="shared" si="48"/>
        <v>0</v>
      </c>
      <c r="AD112" s="109">
        <f>IFERROR(LARGE($AG112:AR112,1),0)</f>
        <v>0</v>
      </c>
      <c r="AE112" s="109">
        <f>IFERROR(LARGE($AG112:AR112,2),0)</f>
        <v>0</v>
      </c>
      <c r="AF112" s="212">
        <f>IFERROR(LARGE($AG112:AR112,3),0)</f>
        <v>0</v>
      </c>
      <c r="AG112" s="398"/>
      <c r="AH112" s="10"/>
      <c r="AI112" s="10"/>
      <c r="AJ112" s="10"/>
      <c r="AK112" s="10"/>
      <c r="AL112" s="10"/>
      <c r="AM112" s="10"/>
      <c r="AN112" s="10"/>
      <c r="AO112" s="10"/>
      <c r="AP112" s="80"/>
      <c r="AQ112" s="10"/>
      <c r="AR112" s="10"/>
    </row>
    <row r="113" spans="1:44" x14ac:dyDescent="0.3">
      <c r="A113" s="12" t="s">
        <v>2272</v>
      </c>
      <c r="B113" s="308" t="s">
        <v>2097</v>
      </c>
      <c r="C113" s="12" t="s">
        <v>241</v>
      </c>
      <c r="D113" s="12" t="s">
        <v>37</v>
      </c>
      <c r="E113" s="90">
        <v>111</v>
      </c>
      <c r="F113" s="8" t="s">
        <v>2273</v>
      </c>
      <c r="G113" s="9" t="s">
        <v>1208</v>
      </c>
      <c r="H113" s="240">
        <v>37157</v>
      </c>
      <c r="I113" s="327">
        <v>15</v>
      </c>
      <c r="J113" s="327">
        <v>15</v>
      </c>
      <c r="K113" s="315">
        <f t="shared" si="50"/>
        <v>15</v>
      </c>
      <c r="L113" s="303">
        <f t="shared" si="40"/>
        <v>30</v>
      </c>
      <c r="M113" s="11"/>
      <c r="N113" s="13">
        <f t="shared" si="41"/>
        <v>30</v>
      </c>
      <c r="O113" s="140">
        <f>LARGE($T113:Z113, 1)</f>
        <v>30</v>
      </c>
      <c r="P113" s="141">
        <f t="shared" si="42"/>
        <v>0</v>
      </c>
      <c r="Q113" s="142">
        <f t="shared" si="43"/>
        <v>0</v>
      </c>
      <c r="R113" s="142">
        <f t="shared" si="44"/>
        <v>0</v>
      </c>
      <c r="S113" s="144">
        <f t="shared" si="45"/>
        <v>0</v>
      </c>
      <c r="T113" s="399"/>
      <c r="U113" s="396"/>
      <c r="V113" s="332">
        <v>30</v>
      </c>
      <c r="W113" s="332"/>
      <c r="X113" s="397">
        <v>0</v>
      </c>
      <c r="Y113" s="111"/>
      <c r="Z113" s="353"/>
      <c r="AA113" s="213">
        <f t="shared" si="46"/>
        <v>0</v>
      </c>
      <c r="AB113" s="109">
        <f t="shared" si="47"/>
        <v>0</v>
      </c>
      <c r="AC113" s="109">
        <f t="shared" si="48"/>
        <v>0</v>
      </c>
      <c r="AD113" s="109">
        <f>IFERROR(LARGE($AG113:AR113,1),0)</f>
        <v>0</v>
      </c>
      <c r="AE113" s="109">
        <f>IFERROR(LARGE($AG113:AR113,2),0)</f>
        <v>0</v>
      </c>
      <c r="AF113" s="212">
        <f>IFERROR(LARGE($AG113:AR113,3),0)</f>
        <v>0</v>
      </c>
      <c r="AG113" s="398"/>
      <c r="AH113" s="10"/>
      <c r="AI113" s="10"/>
      <c r="AJ113" s="10"/>
      <c r="AK113" s="10"/>
      <c r="AL113" s="10"/>
      <c r="AM113" s="10"/>
      <c r="AN113" s="10"/>
      <c r="AO113" s="10"/>
      <c r="AP113" s="80"/>
      <c r="AQ113" s="10"/>
      <c r="AR113" s="10"/>
    </row>
    <row r="114" spans="1:44" x14ac:dyDescent="0.3">
      <c r="A114" s="12" t="s">
        <v>2244</v>
      </c>
      <c r="B114" s="308" t="s">
        <v>2245</v>
      </c>
      <c r="C114" s="12" t="s">
        <v>2246</v>
      </c>
      <c r="D114" s="12" t="s">
        <v>42</v>
      </c>
      <c r="E114" s="90">
        <v>112</v>
      </c>
      <c r="F114" s="8" t="s">
        <v>11</v>
      </c>
      <c r="G114" s="9" t="s">
        <v>2247</v>
      </c>
      <c r="H114" s="240">
        <v>37104</v>
      </c>
      <c r="I114" s="327">
        <v>15</v>
      </c>
      <c r="J114" s="327">
        <v>15</v>
      </c>
      <c r="K114" s="315">
        <f t="shared" si="50"/>
        <v>15</v>
      </c>
      <c r="L114" s="303">
        <f t="shared" si="40"/>
        <v>30</v>
      </c>
      <c r="M114" s="11"/>
      <c r="N114" s="13">
        <f t="shared" si="41"/>
        <v>30</v>
      </c>
      <c r="O114" s="140">
        <f>LARGE($T114:Z114, 1)</f>
        <v>30</v>
      </c>
      <c r="P114" s="141">
        <f t="shared" si="42"/>
        <v>0</v>
      </c>
      <c r="Q114" s="142">
        <f t="shared" si="43"/>
        <v>0</v>
      </c>
      <c r="R114" s="142">
        <f t="shared" si="44"/>
        <v>0</v>
      </c>
      <c r="S114" s="144">
        <f t="shared" si="45"/>
        <v>0</v>
      </c>
      <c r="T114" s="399"/>
      <c r="U114" s="396"/>
      <c r="V114" s="332">
        <v>30</v>
      </c>
      <c r="W114" s="332"/>
      <c r="X114" s="397"/>
      <c r="Y114" s="111"/>
      <c r="Z114" s="353"/>
      <c r="AA114" s="213">
        <f t="shared" si="46"/>
        <v>0</v>
      </c>
      <c r="AB114" s="109">
        <f t="shared" si="47"/>
        <v>0</v>
      </c>
      <c r="AC114" s="109">
        <f t="shared" si="48"/>
        <v>0</v>
      </c>
      <c r="AD114" s="109">
        <f>IFERROR(LARGE($AG114:AR114,1),0)</f>
        <v>0</v>
      </c>
      <c r="AE114" s="109">
        <f>IFERROR(LARGE($AG114:AR114,2),0)</f>
        <v>0</v>
      </c>
      <c r="AF114" s="212">
        <f>IFERROR(LARGE($AG114:AR114,3),0)</f>
        <v>0</v>
      </c>
      <c r="AG114" s="398"/>
      <c r="AH114" s="10"/>
      <c r="AI114" s="10"/>
      <c r="AJ114" s="10"/>
      <c r="AK114" s="10"/>
      <c r="AL114" s="10"/>
      <c r="AM114" s="10"/>
      <c r="AN114" s="10"/>
      <c r="AO114" s="10"/>
      <c r="AP114" s="80"/>
      <c r="AQ114" s="10"/>
      <c r="AR114" s="10"/>
    </row>
    <row r="115" spans="1:44" x14ac:dyDescent="0.3">
      <c r="A115" s="12" t="s">
        <v>2236</v>
      </c>
      <c r="B115" s="308" t="s">
        <v>2200</v>
      </c>
      <c r="C115" s="12" t="s">
        <v>1550</v>
      </c>
      <c r="D115" s="12" t="s">
        <v>46</v>
      </c>
      <c r="E115" s="90">
        <v>113</v>
      </c>
      <c r="F115" s="8" t="s">
        <v>104</v>
      </c>
      <c r="G115" s="9" t="s">
        <v>2237</v>
      </c>
      <c r="H115" s="240">
        <v>37075</v>
      </c>
      <c r="I115" s="327">
        <v>15</v>
      </c>
      <c r="J115" s="327">
        <v>15</v>
      </c>
      <c r="K115" s="315">
        <f t="shared" si="50"/>
        <v>15</v>
      </c>
      <c r="L115" s="303">
        <f t="shared" si="40"/>
        <v>30</v>
      </c>
      <c r="M115" s="11"/>
      <c r="N115" s="13">
        <f t="shared" si="41"/>
        <v>30</v>
      </c>
      <c r="O115" s="140">
        <f>LARGE($T115:Z115, 1)</f>
        <v>30</v>
      </c>
      <c r="P115" s="141">
        <f t="shared" si="42"/>
        <v>0</v>
      </c>
      <c r="Q115" s="142">
        <f t="shared" si="43"/>
        <v>0</v>
      </c>
      <c r="R115" s="142">
        <f t="shared" si="44"/>
        <v>0</v>
      </c>
      <c r="S115" s="144">
        <f t="shared" si="45"/>
        <v>0</v>
      </c>
      <c r="T115" s="399"/>
      <c r="U115" s="396"/>
      <c r="V115" s="332">
        <v>30</v>
      </c>
      <c r="W115" s="332"/>
      <c r="X115" s="397">
        <v>0</v>
      </c>
      <c r="Y115" s="111"/>
      <c r="Z115" s="353"/>
      <c r="AA115" s="213">
        <f t="shared" si="46"/>
        <v>0</v>
      </c>
      <c r="AB115" s="109">
        <f t="shared" si="47"/>
        <v>0</v>
      </c>
      <c r="AC115" s="109">
        <f t="shared" si="48"/>
        <v>0</v>
      </c>
      <c r="AD115" s="109">
        <f>IFERROR(LARGE($AG115:AR115,1),0)</f>
        <v>0</v>
      </c>
      <c r="AE115" s="109">
        <f>IFERROR(LARGE($AG115:AR115,2),0)</f>
        <v>0</v>
      </c>
      <c r="AF115" s="212">
        <f>IFERROR(LARGE($AG115:AR115,3),0)</f>
        <v>0</v>
      </c>
      <c r="AG115" s="398"/>
      <c r="AH115" s="10"/>
      <c r="AI115" s="10"/>
      <c r="AJ115" s="10"/>
      <c r="AK115" s="10"/>
      <c r="AL115" s="10"/>
      <c r="AM115" s="10"/>
      <c r="AN115" s="10"/>
      <c r="AO115" s="10"/>
      <c r="AP115" s="80"/>
      <c r="AQ115" s="10"/>
      <c r="AR115" s="10"/>
    </row>
    <row r="116" spans="1:44" x14ac:dyDescent="0.3">
      <c r="A116" s="12" t="s">
        <v>2222</v>
      </c>
      <c r="B116" s="308" t="s">
        <v>323</v>
      </c>
      <c r="C116" s="12" t="s">
        <v>137</v>
      </c>
      <c r="D116" s="12" t="s">
        <v>37</v>
      </c>
      <c r="E116" s="90">
        <v>114</v>
      </c>
      <c r="F116" s="8" t="s">
        <v>1</v>
      </c>
      <c r="G116" s="9" t="s">
        <v>2223</v>
      </c>
      <c r="H116" s="240">
        <v>37046</v>
      </c>
      <c r="I116" s="327">
        <v>15</v>
      </c>
      <c r="J116" s="327">
        <v>15</v>
      </c>
      <c r="K116" s="315">
        <f t="shared" si="50"/>
        <v>15</v>
      </c>
      <c r="L116" s="303">
        <f t="shared" si="40"/>
        <v>30</v>
      </c>
      <c r="M116" s="11"/>
      <c r="N116" s="13">
        <f t="shared" si="41"/>
        <v>30</v>
      </c>
      <c r="O116" s="140">
        <f>LARGE($T116:Z116, 1)</f>
        <v>30</v>
      </c>
      <c r="P116" s="141">
        <f t="shared" si="42"/>
        <v>0</v>
      </c>
      <c r="Q116" s="142">
        <f t="shared" si="43"/>
        <v>0</v>
      </c>
      <c r="R116" s="142">
        <f t="shared" si="44"/>
        <v>0</v>
      </c>
      <c r="S116" s="144">
        <f t="shared" si="45"/>
        <v>0</v>
      </c>
      <c r="T116" s="399"/>
      <c r="U116" s="396"/>
      <c r="V116" s="332">
        <v>30</v>
      </c>
      <c r="W116" s="332"/>
      <c r="X116" s="397">
        <v>0</v>
      </c>
      <c r="Y116" s="111"/>
      <c r="Z116" s="353"/>
      <c r="AA116" s="213">
        <f t="shared" si="46"/>
        <v>0</v>
      </c>
      <c r="AB116" s="109">
        <f t="shared" si="47"/>
        <v>0</v>
      </c>
      <c r="AC116" s="109">
        <f t="shared" si="48"/>
        <v>0</v>
      </c>
      <c r="AD116" s="109">
        <f>IFERROR(LARGE($AG116:AR116,1),0)</f>
        <v>0</v>
      </c>
      <c r="AE116" s="109">
        <f>IFERROR(LARGE($AG116:AR116,2),0)</f>
        <v>0</v>
      </c>
      <c r="AF116" s="212">
        <f>IFERROR(LARGE($AG116:AR116,3),0)</f>
        <v>0</v>
      </c>
      <c r="AG116" s="398"/>
      <c r="AH116" s="10"/>
      <c r="AI116" s="10"/>
      <c r="AJ116" s="10"/>
      <c r="AK116" s="10"/>
      <c r="AL116" s="10"/>
      <c r="AM116" s="10"/>
      <c r="AN116" s="10"/>
      <c r="AO116" s="10"/>
      <c r="AP116" s="80"/>
      <c r="AQ116" s="10"/>
      <c r="AR116" s="10"/>
    </row>
    <row r="117" spans="1:44" x14ac:dyDescent="0.3">
      <c r="A117" s="12" t="s">
        <v>2205</v>
      </c>
      <c r="B117" s="308" t="s">
        <v>485</v>
      </c>
      <c r="C117" s="12" t="s">
        <v>486</v>
      </c>
      <c r="D117" s="12" t="s">
        <v>46</v>
      </c>
      <c r="E117" s="90">
        <v>115</v>
      </c>
      <c r="F117" s="8" t="s">
        <v>105</v>
      </c>
      <c r="G117" s="9" t="s">
        <v>773</v>
      </c>
      <c r="H117" s="240">
        <v>36955</v>
      </c>
      <c r="I117" s="327">
        <v>15</v>
      </c>
      <c r="J117" s="327">
        <v>15</v>
      </c>
      <c r="K117" s="315">
        <f t="shared" si="50"/>
        <v>15</v>
      </c>
      <c r="L117" s="303">
        <f t="shared" si="40"/>
        <v>30</v>
      </c>
      <c r="M117" s="11"/>
      <c r="N117" s="13">
        <f t="shared" si="41"/>
        <v>30</v>
      </c>
      <c r="O117" s="140">
        <f>LARGE($T117:Z117, 1)</f>
        <v>30</v>
      </c>
      <c r="P117" s="141">
        <f t="shared" si="42"/>
        <v>0</v>
      </c>
      <c r="Q117" s="142">
        <f t="shared" si="43"/>
        <v>0</v>
      </c>
      <c r="R117" s="142">
        <f t="shared" si="44"/>
        <v>0</v>
      </c>
      <c r="S117" s="144">
        <f t="shared" si="45"/>
        <v>0</v>
      </c>
      <c r="T117" s="399"/>
      <c r="U117" s="396"/>
      <c r="V117" s="332">
        <v>30</v>
      </c>
      <c r="W117" s="332"/>
      <c r="X117" s="397"/>
      <c r="Y117" s="111"/>
      <c r="Z117" s="353"/>
      <c r="AA117" s="213">
        <f t="shared" si="46"/>
        <v>0</v>
      </c>
      <c r="AB117" s="109">
        <f t="shared" si="47"/>
        <v>0</v>
      </c>
      <c r="AC117" s="109">
        <f t="shared" si="48"/>
        <v>0</v>
      </c>
      <c r="AD117" s="109">
        <f>IFERROR(LARGE($AG117:AR117,1),0)</f>
        <v>0</v>
      </c>
      <c r="AE117" s="109">
        <f>IFERROR(LARGE($AG117:AR117,2),0)</f>
        <v>0</v>
      </c>
      <c r="AF117" s="212">
        <f>IFERROR(LARGE($AG117:AR117,3),0)</f>
        <v>0</v>
      </c>
      <c r="AG117" s="398"/>
      <c r="AH117" s="10"/>
      <c r="AI117" s="10"/>
      <c r="AJ117" s="10"/>
      <c r="AK117" s="10"/>
      <c r="AL117" s="10"/>
      <c r="AM117" s="10"/>
      <c r="AN117" s="10"/>
      <c r="AO117" s="10"/>
      <c r="AP117" s="80"/>
      <c r="AQ117" s="10"/>
      <c r="AR117" s="10"/>
    </row>
    <row r="118" spans="1:44" x14ac:dyDescent="0.3">
      <c r="A118" s="11"/>
      <c r="B118" s="11"/>
      <c r="C118" s="11"/>
      <c r="D118" s="11" t="s">
        <v>39</v>
      </c>
      <c r="E118" s="90">
        <v>116</v>
      </c>
      <c r="F118" s="8" t="s">
        <v>2234</v>
      </c>
      <c r="G118" s="9" t="s">
        <v>2235</v>
      </c>
      <c r="H118" s="240">
        <v>37074</v>
      </c>
      <c r="I118" s="327">
        <v>10</v>
      </c>
      <c r="J118" s="327">
        <v>10</v>
      </c>
      <c r="K118" s="315">
        <f t="shared" si="50"/>
        <v>10</v>
      </c>
      <c r="L118" s="303">
        <f t="shared" si="40"/>
        <v>20</v>
      </c>
      <c r="M118" s="11">
        <v>20</v>
      </c>
      <c r="N118" s="13">
        <f t="shared" si="41"/>
        <v>0</v>
      </c>
      <c r="O118" s="140">
        <v>0</v>
      </c>
      <c r="P118" s="141">
        <f t="shared" si="42"/>
        <v>0</v>
      </c>
      <c r="Q118" s="142">
        <f t="shared" si="43"/>
        <v>0</v>
      </c>
      <c r="R118" s="142">
        <f t="shared" si="44"/>
        <v>0</v>
      </c>
      <c r="S118" s="144">
        <f t="shared" si="45"/>
        <v>0</v>
      </c>
      <c r="T118" s="399"/>
      <c r="U118" s="396"/>
      <c r="V118" s="332"/>
      <c r="W118" s="332"/>
      <c r="X118" s="397"/>
      <c r="Y118" s="111"/>
      <c r="Z118" s="353"/>
      <c r="AA118" s="213">
        <f t="shared" si="46"/>
        <v>0</v>
      </c>
      <c r="AB118" s="109">
        <f t="shared" si="47"/>
        <v>0</v>
      </c>
      <c r="AC118" s="109">
        <f t="shared" si="48"/>
        <v>0</v>
      </c>
      <c r="AD118" s="109">
        <f>IFERROR(LARGE($AG118:AR118,1),0)</f>
        <v>0</v>
      </c>
      <c r="AE118" s="109">
        <f>IFERROR(LARGE($AG118:AR118,2),0)</f>
        <v>0</v>
      </c>
      <c r="AF118" s="212">
        <f>IFERROR(LARGE($AG118:AR118,3),0)</f>
        <v>0</v>
      </c>
      <c r="AG118" s="398"/>
      <c r="AH118" s="10"/>
      <c r="AI118" s="10"/>
      <c r="AJ118" s="10"/>
      <c r="AK118" s="10"/>
      <c r="AL118" s="10"/>
      <c r="AM118" s="10"/>
      <c r="AN118" s="10"/>
      <c r="AO118" s="10"/>
      <c r="AP118" s="80"/>
      <c r="AQ118" s="10"/>
      <c r="AR118" s="10"/>
    </row>
    <row r="119" spans="1:44" x14ac:dyDescent="0.3">
      <c r="A119" s="12" t="s">
        <v>2299</v>
      </c>
      <c r="B119" s="308" t="s">
        <v>2300</v>
      </c>
      <c r="C119" s="12" t="s">
        <v>1572</v>
      </c>
      <c r="D119" s="12" t="s">
        <v>43</v>
      </c>
      <c r="E119" s="90">
        <v>117</v>
      </c>
      <c r="F119" s="8" t="s">
        <v>98</v>
      </c>
      <c r="G119" s="9" t="s">
        <v>2301</v>
      </c>
      <c r="H119" s="240">
        <v>37202</v>
      </c>
      <c r="I119" s="327">
        <v>5</v>
      </c>
      <c r="J119" s="327">
        <v>5</v>
      </c>
      <c r="K119" s="315">
        <f t="shared" si="50"/>
        <v>5</v>
      </c>
      <c r="L119" s="303">
        <f t="shared" si="40"/>
        <v>10</v>
      </c>
      <c r="M119" s="11"/>
      <c r="N119" s="13">
        <f t="shared" si="41"/>
        <v>10</v>
      </c>
      <c r="O119" s="140">
        <f>LARGE($T119:Z119, 1)</f>
        <v>10</v>
      </c>
      <c r="P119" s="141">
        <f t="shared" si="42"/>
        <v>0</v>
      </c>
      <c r="Q119" s="142">
        <f t="shared" si="43"/>
        <v>0</v>
      </c>
      <c r="R119" s="142">
        <f t="shared" si="44"/>
        <v>0</v>
      </c>
      <c r="S119" s="144">
        <f t="shared" si="45"/>
        <v>0</v>
      </c>
      <c r="T119" s="399"/>
      <c r="U119" s="396"/>
      <c r="V119" s="332">
        <v>10</v>
      </c>
      <c r="W119" s="332"/>
      <c r="X119" s="397"/>
      <c r="Y119" s="111"/>
      <c r="Z119" s="353"/>
      <c r="AA119" s="213">
        <f t="shared" si="46"/>
        <v>0</v>
      </c>
      <c r="AB119" s="109">
        <f t="shared" si="47"/>
        <v>0</v>
      </c>
      <c r="AC119" s="109">
        <f t="shared" si="48"/>
        <v>0</v>
      </c>
      <c r="AD119" s="109">
        <f>IFERROR(LARGE($AG119:AR119,1),0)</f>
        <v>0</v>
      </c>
      <c r="AE119" s="109">
        <f>IFERROR(LARGE($AG119:AR119,2),0)</f>
        <v>0</v>
      </c>
      <c r="AF119" s="212">
        <f>IFERROR(LARGE($AG119:AR119,3),0)</f>
        <v>0</v>
      </c>
      <c r="AG119" s="398"/>
      <c r="AH119" s="10"/>
      <c r="AI119" s="10"/>
      <c r="AJ119" s="10"/>
      <c r="AK119" s="10"/>
      <c r="AL119" s="10"/>
      <c r="AM119" s="10"/>
      <c r="AN119" s="10"/>
      <c r="AO119" s="10"/>
      <c r="AP119" s="80"/>
      <c r="AQ119" s="10"/>
      <c r="AR119" s="10"/>
    </row>
    <row r="120" spans="1:44" x14ac:dyDescent="0.3">
      <c r="A120" s="12" t="s">
        <v>2264</v>
      </c>
      <c r="B120" s="308" t="s">
        <v>323</v>
      </c>
      <c r="C120" s="12" t="s">
        <v>137</v>
      </c>
      <c r="D120" s="12" t="s">
        <v>37</v>
      </c>
      <c r="E120" s="90">
        <v>118</v>
      </c>
      <c r="F120" s="8" t="s">
        <v>107</v>
      </c>
      <c r="G120" s="9" t="s">
        <v>2265</v>
      </c>
      <c r="H120" s="240">
        <v>37151</v>
      </c>
      <c r="I120" s="327">
        <v>5</v>
      </c>
      <c r="J120" s="327">
        <v>5</v>
      </c>
      <c r="K120" s="315">
        <f t="shared" si="50"/>
        <v>5</v>
      </c>
      <c r="L120" s="303">
        <f t="shared" si="40"/>
        <v>10</v>
      </c>
      <c r="M120" s="11"/>
      <c r="N120" s="13">
        <f t="shared" si="41"/>
        <v>10</v>
      </c>
      <c r="O120" s="140">
        <f>LARGE($T120:Z120, 1)</f>
        <v>10</v>
      </c>
      <c r="P120" s="141">
        <f t="shared" si="42"/>
        <v>0</v>
      </c>
      <c r="Q120" s="142">
        <f t="shared" si="43"/>
        <v>0</v>
      </c>
      <c r="R120" s="142">
        <f t="shared" si="44"/>
        <v>0</v>
      </c>
      <c r="S120" s="144">
        <f t="shared" si="45"/>
        <v>0</v>
      </c>
      <c r="T120" s="399"/>
      <c r="U120" s="396">
        <v>10</v>
      </c>
      <c r="V120" s="332"/>
      <c r="W120" s="332"/>
      <c r="X120" s="397"/>
      <c r="Y120" s="111"/>
      <c r="Z120" s="353"/>
      <c r="AA120" s="213">
        <f t="shared" si="46"/>
        <v>0</v>
      </c>
      <c r="AB120" s="109">
        <f t="shared" si="47"/>
        <v>0</v>
      </c>
      <c r="AC120" s="109">
        <f t="shared" si="48"/>
        <v>0</v>
      </c>
      <c r="AD120" s="109">
        <f>IFERROR(LARGE($AG120:AR120,1),0)</f>
        <v>0</v>
      </c>
      <c r="AE120" s="109">
        <f>IFERROR(LARGE($AG120:AR120,2),0)</f>
        <v>0</v>
      </c>
      <c r="AF120" s="212">
        <f>IFERROR(LARGE($AG120:AR120,3),0)</f>
        <v>0</v>
      </c>
      <c r="AG120" s="398"/>
      <c r="AH120" s="10"/>
      <c r="AI120" s="10"/>
      <c r="AJ120" s="10"/>
      <c r="AK120" s="10"/>
      <c r="AL120" s="10"/>
      <c r="AM120" s="10"/>
      <c r="AN120" s="10"/>
      <c r="AO120" s="10"/>
      <c r="AP120" s="80"/>
      <c r="AQ120" s="10"/>
      <c r="AR120" s="10"/>
    </row>
    <row r="121" spans="1:44" x14ac:dyDescent="0.3">
      <c r="A121" s="12">
        <v>317200</v>
      </c>
      <c r="B121" s="308" t="s">
        <v>2256</v>
      </c>
      <c r="C121" s="12" t="s">
        <v>1540</v>
      </c>
      <c r="D121" s="12" t="s">
        <v>42</v>
      </c>
      <c r="E121" s="90">
        <v>119</v>
      </c>
      <c r="F121" s="8" t="s">
        <v>1056</v>
      </c>
      <c r="G121" s="9" t="s">
        <v>2257</v>
      </c>
      <c r="H121" s="400">
        <v>37135</v>
      </c>
      <c r="I121" s="413">
        <v>5</v>
      </c>
      <c r="J121" s="413">
        <v>5</v>
      </c>
      <c r="K121" s="315">
        <f t="shared" si="50"/>
        <v>5</v>
      </c>
      <c r="L121" s="303">
        <f t="shared" si="40"/>
        <v>10</v>
      </c>
      <c r="M121" s="11"/>
      <c r="N121" s="13">
        <f t="shared" si="41"/>
        <v>10</v>
      </c>
      <c r="O121" s="140">
        <f>LARGE($T121:Z121, 1)</f>
        <v>10</v>
      </c>
      <c r="P121" s="141">
        <f t="shared" si="42"/>
        <v>0</v>
      </c>
      <c r="Q121" s="142">
        <f t="shared" si="43"/>
        <v>0</v>
      </c>
      <c r="R121" s="142">
        <f t="shared" si="44"/>
        <v>0</v>
      </c>
      <c r="S121" s="144">
        <f t="shared" si="45"/>
        <v>0</v>
      </c>
      <c r="T121" s="399"/>
      <c r="U121" s="396"/>
      <c r="V121" s="332">
        <v>10</v>
      </c>
      <c r="W121" s="332"/>
      <c r="X121" s="397"/>
      <c r="Y121" s="111"/>
      <c r="Z121" s="353"/>
      <c r="AA121" s="213">
        <f t="shared" si="46"/>
        <v>0</v>
      </c>
      <c r="AB121" s="109">
        <f t="shared" si="47"/>
        <v>0</v>
      </c>
      <c r="AC121" s="109">
        <f t="shared" si="48"/>
        <v>0</v>
      </c>
      <c r="AD121" s="109">
        <f>IFERROR(LARGE($AG121:AR121,1),0)</f>
        <v>0</v>
      </c>
      <c r="AE121" s="109">
        <f>IFERROR(LARGE($AG121:AR121,2),0)</f>
        <v>0</v>
      </c>
      <c r="AF121" s="212">
        <f>IFERROR(LARGE($AG121:AR121,3),0)</f>
        <v>0</v>
      </c>
      <c r="AG121" s="398"/>
      <c r="AH121" s="10"/>
      <c r="AI121" s="10"/>
      <c r="AJ121" s="10"/>
      <c r="AK121" s="10"/>
      <c r="AL121" s="10"/>
      <c r="AM121" s="10"/>
      <c r="AN121" s="10"/>
      <c r="AO121" s="10"/>
      <c r="AP121" s="80"/>
      <c r="AQ121" s="10"/>
      <c r="AR121" s="10"/>
    </row>
    <row r="122" spans="1:44" x14ac:dyDescent="0.3">
      <c r="A122" s="12" t="s">
        <v>2228</v>
      </c>
      <c r="B122" s="308" t="s">
        <v>2229</v>
      </c>
      <c r="C122" s="12" t="s">
        <v>34</v>
      </c>
      <c r="D122" s="12" t="s">
        <v>1077</v>
      </c>
      <c r="E122" s="90">
        <v>120</v>
      </c>
      <c r="F122" s="8" t="s">
        <v>55</v>
      </c>
      <c r="G122" s="9" t="s">
        <v>2230</v>
      </c>
      <c r="H122" s="240">
        <v>37060</v>
      </c>
      <c r="I122" s="327">
        <v>5</v>
      </c>
      <c r="J122" s="327">
        <v>5</v>
      </c>
      <c r="K122" s="315">
        <f t="shared" si="50"/>
        <v>5</v>
      </c>
      <c r="L122" s="303">
        <f t="shared" si="40"/>
        <v>10</v>
      </c>
      <c r="M122" s="11"/>
      <c r="N122" s="13">
        <f t="shared" si="41"/>
        <v>10</v>
      </c>
      <c r="O122" s="140">
        <f>LARGE($T122:Z122, 1)</f>
        <v>10</v>
      </c>
      <c r="P122" s="141">
        <f t="shared" si="42"/>
        <v>0</v>
      </c>
      <c r="Q122" s="142">
        <f t="shared" si="43"/>
        <v>0</v>
      </c>
      <c r="R122" s="142">
        <f t="shared" si="44"/>
        <v>0</v>
      </c>
      <c r="S122" s="144">
        <f t="shared" si="45"/>
        <v>0</v>
      </c>
      <c r="T122" s="395">
        <v>10</v>
      </c>
      <c r="U122" s="396"/>
      <c r="V122" s="332"/>
      <c r="W122" s="332"/>
      <c r="X122" s="397"/>
      <c r="Y122" s="111"/>
      <c r="Z122" s="353"/>
      <c r="AA122" s="213">
        <f t="shared" si="46"/>
        <v>0</v>
      </c>
      <c r="AB122" s="109">
        <f t="shared" si="47"/>
        <v>0</v>
      </c>
      <c r="AC122" s="109">
        <f t="shared" si="48"/>
        <v>0</v>
      </c>
      <c r="AD122" s="109">
        <f>IFERROR(LARGE($AG122:AR122,1),0)</f>
        <v>0</v>
      </c>
      <c r="AE122" s="109">
        <f>IFERROR(LARGE($AG122:AR122,2),0)</f>
        <v>0</v>
      </c>
      <c r="AF122" s="212">
        <f>IFERROR(LARGE($AG122:AR122,3),0)</f>
        <v>0</v>
      </c>
      <c r="AG122" s="398"/>
      <c r="AH122" s="10"/>
      <c r="AI122" s="10"/>
      <c r="AJ122" s="10"/>
      <c r="AK122" s="10"/>
      <c r="AL122" s="10"/>
      <c r="AM122" s="10"/>
      <c r="AN122" s="10"/>
      <c r="AO122" s="10"/>
      <c r="AP122" s="80"/>
      <c r="AQ122" s="10"/>
      <c r="AR122" s="10"/>
    </row>
    <row r="123" spans="1:44" x14ac:dyDescent="0.3">
      <c r="A123" s="11"/>
      <c r="B123" s="11"/>
      <c r="C123" s="11" t="s">
        <v>2224</v>
      </c>
      <c r="D123" s="11" t="s">
        <v>48</v>
      </c>
      <c r="E123" s="90">
        <v>121</v>
      </c>
      <c r="F123" s="8" t="s">
        <v>107</v>
      </c>
      <c r="G123" s="9" t="s">
        <v>2225</v>
      </c>
      <c r="H123" s="240">
        <v>37053</v>
      </c>
      <c r="I123" s="327">
        <v>5</v>
      </c>
      <c r="J123" s="327">
        <v>5</v>
      </c>
      <c r="K123" s="315">
        <f t="shared" si="50"/>
        <v>5</v>
      </c>
      <c r="L123" s="303">
        <f t="shared" si="40"/>
        <v>10</v>
      </c>
      <c r="M123" s="11"/>
      <c r="N123" s="13">
        <f t="shared" si="41"/>
        <v>10</v>
      </c>
      <c r="O123" s="140">
        <f>LARGE($T123:Z123, 1)</f>
        <v>10</v>
      </c>
      <c r="P123" s="141">
        <f t="shared" si="42"/>
        <v>0</v>
      </c>
      <c r="Q123" s="142">
        <f t="shared" si="43"/>
        <v>0</v>
      </c>
      <c r="R123" s="142">
        <f t="shared" si="44"/>
        <v>0</v>
      </c>
      <c r="S123" s="144">
        <f t="shared" si="45"/>
        <v>0</v>
      </c>
      <c r="T123" s="399"/>
      <c r="U123" s="396"/>
      <c r="V123" s="332"/>
      <c r="W123" s="332"/>
      <c r="X123" s="397"/>
      <c r="Y123" s="111"/>
      <c r="Z123" s="353">
        <v>10</v>
      </c>
      <c r="AA123" s="213">
        <f t="shared" si="46"/>
        <v>0</v>
      </c>
      <c r="AB123" s="109">
        <f t="shared" si="47"/>
        <v>0</v>
      </c>
      <c r="AC123" s="109">
        <f t="shared" si="48"/>
        <v>0</v>
      </c>
      <c r="AD123" s="109">
        <f>IFERROR(LARGE($AG123:AR123,1),0)</f>
        <v>0</v>
      </c>
      <c r="AE123" s="109">
        <f>IFERROR(LARGE($AG123:AR123,2),0)</f>
        <v>0</v>
      </c>
      <c r="AF123" s="212">
        <f>IFERROR(LARGE($AG123:AR123,3),0)</f>
        <v>0</v>
      </c>
      <c r="AG123" s="398"/>
      <c r="AH123" s="10"/>
      <c r="AI123" s="10"/>
      <c r="AJ123" s="10"/>
      <c r="AK123" s="10"/>
      <c r="AL123" s="10"/>
      <c r="AM123" s="10"/>
      <c r="AN123" s="10"/>
      <c r="AO123" s="10"/>
      <c r="AP123" s="80"/>
      <c r="AQ123" s="10"/>
      <c r="AR123" s="10"/>
    </row>
    <row r="124" spans="1:44" x14ac:dyDescent="0.3">
      <c r="A124" s="12" t="s">
        <v>2206</v>
      </c>
      <c r="B124" s="308" t="s">
        <v>493</v>
      </c>
      <c r="C124" s="12" t="s">
        <v>494</v>
      </c>
      <c r="D124" s="12" t="s">
        <v>44</v>
      </c>
      <c r="E124" s="90">
        <v>122</v>
      </c>
      <c r="F124" s="8" t="s">
        <v>61</v>
      </c>
      <c r="G124" s="9" t="s">
        <v>2207</v>
      </c>
      <c r="H124" s="240">
        <v>36957</v>
      </c>
      <c r="I124" s="327">
        <v>5</v>
      </c>
      <c r="J124" s="327">
        <v>5</v>
      </c>
      <c r="K124" s="315">
        <f t="shared" si="50"/>
        <v>5</v>
      </c>
      <c r="L124" s="303">
        <f t="shared" si="40"/>
        <v>10</v>
      </c>
      <c r="M124" s="11"/>
      <c r="N124" s="13">
        <f t="shared" si="41"/>
        <v>10</v>
      </c>
      <c r="O124" s="140">
        <f>LARGE($T124:Z124, 1)</f>
        <v>10</v>
      </c>
      <c r="P124" s="141">
        <f t="shared" si="42"/>
        <v>0</v>
      </c>
      <c r="Q124" s="142">
        <f t="shared" si="43"/>
        <v>0</v>
      </c>
      <c r="R124" s="142">
        <f t="shared" si="44"/>
        <v>0</v>
      </c>
      <c r="S124" s="144">
        <f t="shared" si="45"/>
        <v>0</v>
      </c>
      <c r="T124" s="395">
        <v>10</v>
      </c>
      <c r="U124" s="396"/>
      <c r="V124" s="332"/>
      <c r="W124" s="332"/>
      <c r="X124" s="397"/>
      <c r="Y124" s="111"/>
      <c r="Z124" s="353"/>
      <c r="AA124" s="213">
        <f t="shared" si="46"/>
        <v>0</v>
      </c>
      <c r="AB124" s="109">
        <f t="shared" si="47"/>
        <v>0</v>
      </c>
      <c r="AC124" s="109">
        <f t="shared" si="48"/>
        <v>0</v>
      </c>
      <c r="AD124" s="109">
        <f>IFERROR(LARGE($AG124:AR124,1),0)</f>
        <v>0</v>
      </c>
      <c r="AE124" s="109">
        <f>IFERROR(LARGE($AG124:AR124,2),0)</f>
        <v>0</v>
      </c>
      <c r="AF124" s="212">
        <f>IFERROR(LARGE($AG124:AR124,3),0)</f>
        <v>0</v>
      </c>
      <c r="AG124" s="398"/>
      <c r="AH124" s="10"/>
      <c r="AI124" s="10"/>
      <c r="AJ124" s="10"/>
      <c r="AK124" s="10"/>
      <c r="AL124" s="10"/>
      <c r="AM124" s="10"/>
      <c r="AN124" s="10"/>
      <c r="AO124" s="10"/>
      <c r="AP124" s="80"/>
      <c r="AQ124" s="10"/>
      <c r="AR124" s="10"/>
    </row>
    <row r="125" spans="1:44" x14ac:dyDescent="0.3">
      <c r="A125" s="12" t="s">
        <v>2202</v>
      </c>
      <c r="B125" s="308" t="s">
        <v>2203</v>
      </c>
      <c r="C125" s="12" t="s">
        <v>1246</v>
      </c>
      <c r="D125" s="12" t="s">
        <v>39</v>
      </c>
      <c r="E125" s="90">
        <v>123</v>
      </c>
      <c r="F125" s="8" t="s">
        <v>63</v>
      </c>
      <c r="G125" s="9" t="s">
        <v>2204</v>
      </c>
      <c r="H125" s="240">
        <v>36946</v>
      </c>
      <c r="I125" s="327">
        <v>5</v>
      </c>
      <c r="J125" s="327">
        <v>5</v>
      </c>
      <c r="K125" s="315">
        <f t="shared" si="50"/>
        <v>5</v>
      </c>
      <c r="L125" s="303">
        <f t="shared" si="40"/>
        <v>10</v>
      </c>
      <c r="M125" s="11"/>
      <c r="N125" s="13">
        <f t="shared" si="41"/>
        <v>10</v>
      </c>
      <c r="O125" s="140">
        <f>LARGE($T125:Z125, 1)</f>
        <v>10</v>
      </c>
      <c r="P125" s="141">
        <f t="shared" si="42"/>
        <v>0</v>
      </c>
      <c r="Q125" s="142">
        <f t="shared" si="43"/>
        <v>0</v>
      </c>
      <c r="R125" s="142">
        <f t="shared" si="44"/>
        <v>0</v>
      </c>
      <c r="S125" s="144">
        <f t="shared" si="45"/>
        <v>0</v>
      </c>
      <c r="T125" s="399"/>
      <c r="U125" s="396"/>
      <c r="V125" s="332">
        <v>10</v>
      </c>
      <c r="W125" s="332"/>
      <c r="X125" s="397"/>
      <c r="Y125" s="111"/>
      <c r="Z125" s="353"/>
      <c r="AA125" s="213">
        <f t="shared" si="46"/>
        <v>0</v>
      </c>
      <c r="AB125" s="109">
        <f t="shared" si="47"/>
        <v>0</v>
      </c>
      <c r="AC125" s="109">
        <f t="shared" si="48"/>
        <v>0</v>
      </c>
      <c r="AD125" s="109">
        <f>IFERROR(LARGE($AG125:AR125,1),0)</f>
        <v>0</v>
      </c>
      <c r="AE125" s="109">
        <f>IFERROR(LARGE($AG125:AR125,2),0)</f>
        <v>0</v>
      </c>
      <c r="AF125" s="212">
        <f>IFERROR(LARGE($AG125:AR125,3),0)</f>
        <v>0</v>
      </c>
      <c r="AG125" s="398"/>
      <c r="AH125" s="10"/>
      <c r="AI125" s="10"/>
      <c r="AJ125" s="10"/>
      <c r="AK125" s="10"/>
      <c r="AL125" s="10"/>
      <c r="AM125" s="10"/>
      <c r="AN125" s="10"/>
      <c r="AO125" s="10"/>
      <c r="AP125" s="80"/>
      <c r="AQ125" s="10"/>
      <c r="AR125" s="10"/>
    </row>
    <row r="126" spans="1:44" x14ac:dyDescent="0.3">
      <c r="A126" s="11"/>
      <c r="B126" s="11"/>
      <c r="C126" s="11" t="s">
        <v>171</v>
      </c>
      <c r="D126" s="11" t="s">
        <v>48</v>
      </c>
      <c r="E126" s="90">
        <v>124</v>
      </c>
      <c r="F126" s="8" t="s">
        <v>101</v>
      </c>
      <c r="G126" s="9" t="s">
        <v>2189</v>
      </c>
      <c r="H126" s="240">
        <v>36903</v>
      </c>
      <c r="I126" s="327">
        <v>5</v>
      </c>
      <c r="J126" s="327">
        <v>5</v>
      </c>
      <c r="K126" s="315">
        <f t="shared" si="50"/>
        <v>5</v>
      </c>
      <c r="L126" s="303">
        <f t="shared" si="40"/>
        <v>10</v>
      </c>
      <c r="M126" s="11"/>
      <c r="N126" s="13">
        <f t="shared" si="41"/>
        <v>10</v>
      </c>
      <c r="O126" s="140">
        <f>LARGE($T126:Z126, 1)</f>
        <v>10</v>
      </c>
      <c r="P126" s="141">
        <f t="shared" si="42"/>
        <v>0</v>
      </c>
      <c r="Q126" s="142">
        <f t="shared" si="43"/>
        <v>0</v>
      </c>
      <c r="R126" s="142">
        <f t="shared" si="44"/>
        <v>0</v>
      </c>
      <c r="S126" s="144">
        <f t="shared" si="45"/>
        <v>0</v>
      </c>
      <c r="T126" s="399"/>
      <c r="U126" s="396"/>
      <c r="V126" s="332"/>
      <c r="W126" s="332"/>
      <c r="X126" s="397"/>
      <c r="Y126" s="111"/>
      <c r="Z126" s="353">
        <v>10</v>
      </c>
      <c r="AA126" s="213">
        <f t="shared" si="46"/>
        <v>0</v>
      </c>
      <c r="AB126" s="109">
        <f t="shared" si="47"/>
        <v>0</v>
      </c>
      <c r="AC126" s="109">
        <f t="shared" si="48"/>
        <v>0</v>
      </c>
      <c r="AD126" s="109">
        <f>IFERROR(LARGE($AG126:AR126,1),0)</f>
        <v>0</v>
      </c>
      <c r="AE126" s="109">
        <f>IFERROR(LARGE($AG126:AR126,2),0)</f>
        <v>0</v>
      </c>
      <c r="AF126" s="212">
        <f>IFERROR(LARGE($AG126:AR126,3),0)</f>
        <v>0</v>
      </c>
      <c r="AG126" s="398"/>
      <c r="AH126" s="10"/>
      <c r="AI126" s="10"/>
      <c r="AJ126" s="10"/>
      <c r="AK126" s="10"/>
      <c r="AL126" s="10"/>
      <c r="AM126" s="10"/>
      <c r="AN126" s="10"/>
      <c r="AO126" s="10"/>
      <c r="AP126" s="80"/>
      <c r="AQ126" s="10"/>
      <c r="AR126" s="10"/>
    </row>
    <row r="127" spans="1:44" x14ac:dyDescent="0.3">
      <c r="A127" s="12">
        <v>209136</v>
      </c>
      <c r="B127" s="308" t="s">
        <v>2190</v>
      </c>
      <c r="C127" s="12" t="s">
        <v>2191</v>
      </c>
      <c r="D127" s="12" t="s">
        <v>37</v>
      </c>
      <c r="E127" s="90">
        <v>125</v>
      </c>
      <c r="F127" s="8" t="s">
        <v>1216</v>
      </c>
      <c r="G127" s="9" t="s">
        <v>2192</v>
      </c>
      <c r="H127" s="400">
        <v>36903</v>
      </c>
      <c r="I127" s="413">
        <v>5</v>
      </c>
      <c r="J127" s="413">
        <v>5</v>
      </c>
      <c r="K127" s="315">
        <f t="shared" si="50"/>
        <v>5</v>
      </c>
      <c r="L127" s="303">
        <f t="shared" si="40"/>
        <v>10</v>
      </c>
      <c r="M127" s="11"/>
      <c r="N127" s="13">
        <f t="shared" si="41"/>
        <v>10</v>
      </c>
      <c r="O127" s="140">
        <f>LARGE($T127:Z127, 1)</f>
        <v>10</v>
      </c>
      <c r="P127" s="141">
        <f t="shared" si="42"/>
        <v>0</v>
      </c>
      <c r="Q127" s="142">
        <f t="shared" si="43"/>
        <v>0</v>
      </c>
      <c r="R127" s="142">
        <f t="shared" si="44"/>
        <v>0</v>
      </c>
      <c r="S127" s="144">
        <f t="shared" si="45"/>
        <v>0</v>
      </c>
      <c r="T127" s="399"/>
      <c r="U127" s="396"/>
      <c r="V127" s="332">
        <v>10</v>
      </c>
      <c r="W127" s="332"/>
      <c r="X127" s="397"/>
      <c r="Y127" s="111"/>
      <c r="Z127" s="353"/>
      <c r="AA127" s="213">
        <f t="shared" si="46"/>
        <v>0</v>
      </c>
      <c r="AB127" s="109">
        <f t="shared" si="47"/>
        <v>0</v>
      </c>
      <c r="AC127" s="109">
        <f t="shared" si="48"/>
        <v>0</v>
      </c>
      <c r="AD127" s="109">
        <f>IFERROR(LARGE($AG127:AR127,1),0)</f>
        <v>0</v>
      </c>
      <c r="AE127" s="109">
        <f>IFERROR(LARGE($AG127:AR127,2),0)</f>
        <v>0</v>
      </c>
      <c r="AF127" s="212">
        <f>IFERROR(LARGE($AG127:AR127,3),0)</f>
        <v>0</v>
      </c>
      <c r="AG127" s="398"/>
      <c r="AH127" s="10"/>
      <c r="AI127" s="10"/>
      <c r="AJ127" s="10"/>
      <c r="AK127" s="10"/>
      <c r="AL127" s="10"/>
      <c r="AM127" s="10"/>
      <c r="AN127" s="10"/>
      <c r="AO127" s="10"/>
      <c r="AP127" s="80"/>
      <c r="AQ127" s="10"/>
      <c r="AR127" s="10"/>
    </row>
    <row r="128" spans="1:44" x14ac:dyDescent="0.3">
      <c r="A128" s="12" t="s">
        <v>2311</v>
      </c>
      <c r="B128" s="308" t="s">
        <v>1009</v>
      </c>
      <c r="C128" s="12" t="s">
        <v>1010</v>
      </c>
      <c r="D128" s="12" t="s">
        <v>37</v>
      </c>
      <c r="E128" s="90">
        <v>126</v>
      </c>
      <c r="F128" s="8" t="s">
        <v>0</v>
      </c>
      <c r="G128" s="9" t="s">
        <v>2312</v>
      </c>
      <c r="H128" s="240">
        <v>37224</v>
      </c>
      <c r="I128" s="327">
        <v>3</v>
      </c>
      <c r="J128" s="327">
        <v>3</v>
      </c>
      <c r="K128" s="315">
        <f t="shared" si="50"/>
        <v>2.5</v>
      </c>
      <c r="L128" s="303">
        <f t="shared" si="40"/>
        <v>5</v>
      </c>
      <c r="M128" s="11"/>
      <c r="N128" s="13">
        <f t="shared" si="41"/>
        <v>5</v>
      </c>
      <c r="O128" s="140">
        <f>LARGE($T128:Z128, 1)</f>
        <v>5</v>
      </c>
      <c r="P128" s="141">
        <f t="shared" si="42"/>
        <v>0</v>
      </c>
      <c r="Q128" s="142">
        <f t="shared" si="43"/>
        <v>0</v>
      </c>
      <c r="R128" s="142">
        <f t="shared" si="44"/>
        <v>0</v>
      </c>
      <c r="S128" s="144">
        <f t="shared" si="45"/>
        <v>0</v>
      </c>
      <c r="T128" s="399"/>
      <c r="U128" s="396"/>
      <c r="V128" s="332">
        <v>5</v>
      </c>
      <c r="W128" s="332"/>
      <c r="X128" s="397"/>
      <c r="Y128" s="111"/>
      <c r="Z128" s="353"/>
      <c r="AA128" s="213">
        <f t="shared" si="46"/>
        <v>0</v>
      </c>
      <c r="AB128" s="109">
        <f t="shared" si="47"/>
        <v>0</v>
      </c>
      <c r="AC128" s="109">
        <f t="shared" si="48"/>
        <v>0</v>
      </c>
      <c r="AD128" s="109">
        <f>IFERROR(LARGE($AG128:AR128,1),0)</f>
        <v>0</v>
      </c>
      <c r="AE128" s="109">
        <f>IFERROR(LARGE($AG128:AR128,2),0)</f>
        <v>0</v>
      </c>
      <c r="AF128" s="212">
        <f>IFERROR(LARGE($AG128:AR128,3),0)</f>
        <v>0</v>
      </c>
      <c r="AG128" s="398"/>
      <c r="AH128" s="10"/>
      <c r="AI128" s="10"/>
      <c r="AJ128" s="10"/>
      <c r="AK128" s="10"/>
      <c r="AL128" s="10"/>
      <c r="AM128" s="10"/>
      <c r="AN128" s="10"/>
      <c r="AO128" s="10"/>
      <c r="AP128" s="80"/>
      <c r="AQ128" s="10"/>
      <c r="AR128" s="10"/>
    </row>
    <row r="129" spans="1:44" x14ac:dyDescent="0.3">
      <c r="A129" s="12" t="s">
        <v>2252</v>
      </c>
      <c r="B129" s="308" t="s">
        <v>373</v>
      </c>
      <c r="C129" s="12" t="s">
        <v>169</v>
      </c>
      <c r="D129" s="12" t="s">
        <v>46</v>
      </c>
      <c r="E129" s="90">
        <v>127</v>
      </c>
      <c r="F129" s="8" t="s">
        <v>2</v>
      </c>
      <c r="G129" s="9" t="s">
        <v>2253</v>
      </c>
      <c r="H129" s="240">
        <v>37114</v>
      </c>
      <c r="I129" s="327">
        <v>3</v>
      </c>
      <c r="J129" s="327">
        <v>3</v>
      </c>
      <c r="K129" s="315">
        <f t="shared" si="50"/>
        <v>2.5</v>
      </c>
      <c r="L129" s="303">
        <f t="shared" si="40"/>
        <v>5</v>
      </c>
      <c r="M129" s="11"/>
      <c r="N129" s="13">
        <f t="shared" si="41"/>
        <v>5</v>
      </c>
      <c r="O129" s="140">
        <f>LARGE($T129:Z129, 1)</f>
        <v>5</v>
      </c>
      <c r="P129" s="141">
        <f t="shared" si="42"/>
        <v>0</v>
      </c>
      <c r="Q129" s="142">
        <f t="shared" si="43"/>
        <v>0</v>
      </c>
      <c r="R129" s="142">
        <f t="shared" si="44"/>
        <v>0</v>
      </c>
      <c r="S129" s="144">
        <f t="shared" si="45"/>
        <v>0</v>
      </c>
      <c r="T129" s="399"/>
      <c r="U129" s="396"/>
      <c r="V129" s="332">
        <v>5</v>
      </c>
      <c r="W129" s="332"/>
      <c r="X129" s="397"/>
      <c r="Y129" s="111"/>
      <c r="Z129" s="353"/>
      <c r="AA129" s="213">
        <f t="shared" si="46"/>
        <v>0</v>
      </c>
      <c r="AB129" s="109">
        <f t="shared" si="47"/>
        <v>0</v>
      </c>
      <c r="AC129" s="109">
        <f t="shared" si="48"/>
        <v>0</v>
      </c>
      <c r="AD129" s="109">
        <f>IFERROR(LARGE($AG129:AR129,1),0)</f>
        <v>0</v>
      </c>
      <c r="AE129" s="109">
        <f>IFERROR(LARGE($AG129:AR129,2),0)</f>
        <v>0</v>
      </c>
      <c r="AF129" s="212">
        <f>IFERROR(LARGE($AG129:AR129,3),0)</f>
        <v>0</v>
      </c>
      <c r="AG129" s="398"/>
      <c r="AH129" s="10"/>
      <c r="AI129" s="10"/>
      <c r="AJ129" s="10"/>
      <c r="AK129" s="10"/>
      <c r="AL129" s="10"/>
      <c r="AM129" s="10"/>
      <c r="AN129" s="10"/>
      <c r="AO129" s="10"/>
      <c r="AP129" s="80"/>
      <c r="AQ129" s="10"/>
      <c r="AR129" s="10"/>
    </row>
    <row r="130" spans="1:44" x14ac:dyDescent="0.3">
      <c r="A130" s="12" t="s">
        <v>2215</v>
      </c>
      <c r="B130" s="308" t="s">
        <v>2124</v>
      </c>
      <c r="C130" s="12" t="s">
        <v>2125</v>
      </c>
      <c r="D130" s="12" t="s">
        <v>46</v>
      </c>
      <c r="E130" s="90">
        <v>128</v>
      </c>
      <c r="F130" s="8" t="s">
        <v>62</v>
      </c>
      <c r="G130" s="9" t="s">
        <v>2216</v>
      </c>
      <c r="H130" s="240">
        <v>37007</v>
      </c>
      <c r="I130" s="327">
        <v>3</v>
      </c>
      <c r="J130" s="327">
        <v>3</v>
      </c>
      <c r="K130" s="315">
        <f t="shared" si="50"/>
        <v>2.5</v>
      </c>
      <c r="L130" s="303">
        <f t="shared" si="40"/>
        <v>5</v>
      </c>
      <c r="M130" s="11"/>
      <c r="N130" s="13">
        <f t="shared" si="41"/>
        <v>5</v>
      </c>
      <c r="O130" s="140">
        <f>LARGE($T130:Z130, 1)</f>
        <v>5</v>
      </c>
      <c r="P130" s="141">
        <f t="shared" si="42"/>
        <v>0</v>
      </c>
      <c r="Q130" s="142">
        <f t="shared" si="43"/>
        <v>0</v>
      </c>
      <c r="R130" s="142">
        <f t="shared" si="44"/>
        <v>0</v>
      </c>
      <c r="S130" s="144">
        <f t="shared" si="45"/>
        <v>0</v>
      </c>
      <c r="T130" s="395">
        <v>0</v>
      </c>
      <c r="U130" s="396"/>
      <c r="V130" s="332">
        <v>5</v>
      </c>
      <c r="W130" s="332"/>
      <c r="X130" s="397"/>
      <c r="Y130" s="111"/>
      <c r="Z130" s="353"/>
      <c r="AA130" s="213">
        <f t="shared" si="46"/>
        <v>0</v>
      </c>
      <c r="AB130" s="109">
        <f t="shared" si="47"/>
        <v>0</v>
      </c>
      <c r="AC130" s="109">
        <f t="shared" si="48"/>
        <v>0</v>
      </c>
      <c r="AD130" s="109">
        <f>IFERROR(LARGE($AG130:AR130,1),0)</f>
        <v>0</v>
      </c>
      <c r="AE130" s="109">
        <f>IFERROR(LARGE($AG130:AR130,2),0)</f>
        <v>0</v>
      </c>
      <c r="AF130" s="212">
        <f>IFERROR(LARGE($AG130:AR130,3),0)</f>
        <v>0</v>
      </c>
      <c r="AG130" s="398"/>
      <c r="AH130" s="10"/>
      <c r="AI130" s="10"/>
      <c r="AJ130" s="10"/>
      <c r="AK130" s="10"/>
      <c r="AL130" s="10"/>
      <c r="AM130" s="10"/>
      <c r="AN130" s="10"/>
      <c r="AO130" s="10"/>
      <c r="AP130" s="80"/>
      <c r="AQ130" s="10"/>
      <c r="AR130" s="10"/>
    </row>
    <row r="131" spans="1:44" x14ac:dyDescent="0.3">
      <c r="A131" s="12" t="s">
        <v>2313</v>
      </c>
      <c r="B131" s="308" t="s">
        <v>2314</v>
      </c>
      <c r="C131" s="12" t="s">
        <v>2315</v>
      </c>
      <c r="D131" s="12" t="s">
        <v>46</v>
      </c>
      <c r="E131" s="90">
        <v>129</v>
      </c>
      <c r="F131" s="8" t="s">
        <v>6</v>
      </c>
      <c r="G131" s="9" t="s">
        <v>2316</v>
      </c>
      <c r="H131" s="240">
        <v>37231</v>
      </c>
      <c r="I131" s="327">
        <v>0</v>
      </c>
      <c r="J131" s="327">
        <v>0</v>
      </c>
      <c r="K131" s="315">
        <f t="shared" si="50"/>
        <v>0</v>
      </c>
      <c r="L131" s="303">
        <f t="shared" ref="L131:L140" si="51">SUM(M131:N131)</f>
        <v>0</v>
      </c>
      <c r="M131" s="11"/>
      <c r="N131" s="13">
        <f t="shared" ref="N131:N140" si="52">SUM(O131:S131)</f>
        <v>0</v>
      </c>
      <c r="O131" s="140">
        <f>LARGE($T131:Z131, 1)</f>
        <v>0</v>
      </c>
      <c r="P131" s="141">
        <f t="shared" ref="P131:P140" si="53">IFERROR(LARGE(T131:Z131, 2),0)</f>
        <v>0</v>
      </c>
      <c r="Q131" s="142">
        <f t="shared" ref="Q131:Q140" si="54">IFERROR(LARGE(AA131:AF131,1),0)</f>
        <v>0</v>
      </c>
      <c r="R131" s="142">
        <f t="shared" ref="R131:R140" si="55">IFERROR(LARGE(AA131:AF131,2),0)</f>
        <v>0</v>
      </c>
      <c r="S131" s="144">
        <f t="shared" ref="S131:S140" si="56">IFERROR(LARGE(AA131:AF131,3),0)</f>
        <v>0</v>
      </c>
      <c r="T131" s="395">
        <v>0</v>
      </c>
      <c r="U131" s="396">
        <v>0</v>
      </c>
      <c r="V131" s="332"/>
      <c r="W131" s="332"/>
      <c r="X131" s="397"/>
      <c r="Y131" s="111"/>
      <c r="Z131" s="353"/>
      <c r="AA131" s="213">
        <f t="shared" ref="AA131:AA140" si="57">IFERROR(LARGE($T131:$Z131,3), 0)</f>
        <v>0</v>
      </c>
      <c r="AB131" s="109">
        <f t="shared" ref="AB131:AB140" si="58">IFERROR(LARGE($T131:$Z131,4),)</f>
        <v>0</v>
      </c>
      <c r="AC131" s="109">
        <f t="shared" ref="AC131:AC140" si="59">IFERROR(LARGE($T131:$Z131,5),0)</f>
        <v>0</v>
      </c>
      <c r="AD131" s="109">
        <f>IFERROR(LARGE($AG131:AR131,1),0)</f>
        <v>0</v>
      </c>
      <c r="AE131" s="109">
        <f>IFERROR(LARGE($AG131:AR131,2),0)</f>
        <v>0</v>
      </c>
      <c r="AF131" s="212">
        <f>IFERROR(LARGE($AG131:AR131,3),0)</f>
        <v>0</v>
      </c>
      <c r="AG131" s="401"/>
      <c r="AH131" s="10"/>
      <c r="AI131" s="10"/>
      <c r="AJ131" s="10"/>
      <c r="AK131" s="10"/>
      <c r="AL131" s="10"/>
      <c r="AM131" s="10"/>
      <c r="AN131" s="10"/>
      <c r="AO131" s="10"/>
      <c r="AP131" s="80"/>
      <c r="AQ131" s="10"/>
      <c r="AR131" s="10"/>
    </row>
    <row r="132" spans="1:44" x14ac:dyDescent="0.3">
      <c r="A132" s="11">
        <v>360513</v>
      </c>
      <c r="B132" s="11" t="s">
        <v>934</v>
      </c>
      <c r="C132" s="11" t="s">
        <v>935</v>
      </c>
      <c r="D132" s="11" t="s">
        <v>89</v>
      </c>
      <c r="E132" s="90">
        <v>130</v>
      </c>
      <c r="F132" s="8" t="s">
        <v>984</v>
      </c>
      <c r="G132" s="9" t="s">
        <v>985</v>
      </c>
      <c r="H132" s="237">
        <v>37227</v>
      </c>
      <c r="I132" s="416">
        <v>0</v>
      </c>
      <c r="J132" s="327">
        <f>SUM(K132,L132)</f>
        <v>0</v>
      </c>
      <c r="K132" s="315">
        <v>0</v>
      </c>
      <c r="L132" s="320">
        <f t="shared" si="51"/>
        <v>0</v>
      </c>
      <c r="M132" s="277"/>
      <c r="N132" s="13">
        <f t="shared" si="52"/>
        <v>0</v>
      </c>
      <c r="O132" s="140">
        <f>IFERROR(LARGE(T132:Z132, 1),0)</f>
        <v>0</v>
      </c>
      <c r="P132" s="141">
        <f t="shared" si="53"/>
        <v>0</v>
      </c>
      <c r="Q132" s="142">
        <f t="shared" si="54"/>
        <v>0</v>
      </c>
      <c r="R132" s="142">
        <f t="shared" si="55"/>
        <v>0</v>
      </c>
      <c r="S132" s="144">
        <f t="shared" si="56"/>
        <v>0</v>
      </c>
      <c r="T132" s="157"/>
      <c r="U132" s="154">
        <v>0</v>
      </c>
      <c r="V132" s="203"/>
      <c r="W132" s="203"/>
      <c r="X132" s="278"/>
      <c r="Y132" s="154"/>
      <c r="Z132" s="221"/>
      <c r="AA132" s="213">
        <f t="shared" si="57"/>
        <v>0</v>
      </c>
      <c r="AB132" s="109">
        <f t="shared" si="58"/>
        <v>0</v>
      </c>
      <c r="AC132" s="109">
        <f t="shared" si="59"/>
        <v>0</v>
      </c>
      <c r="AD132" s="109">
        <f>IFERROR(LARGE($AG132:BF132,1),0)</f>
        <v>0</v>
      </c>
      <c r="AE132" s="109">
        <f>IFERROR(LARGE($AG132:BF132,2),0)</f>
        <v>0</v>
      </c>
      <c r="AF132" s="212">
        <f>IFERROR(LARGE($AG132:BF132,3),0)</f>
        <v>0</v>
      </c>
      <c r="AG132" s="398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</row>
    <row r="133" spans="1:44" x14ac:dyDescent="0.3">
      <c r="A133" s="12" t="s">
        <v>2282</v>
      </c>
      <c r="B133" s="308" t="s">
        <v>2283</v>
      </c>
      <c r="C133" s="12" t="s">
        <v>1271</v>
      </c>
      <c r="D133" s="12" t="s">
        <v>46</v>
      </c>
      <c r="E133" s="90">
        <v>131</v>
      </c>
      <c r="F133" s="8" t="s">
        <v>13</v>
      </c>
      <c r="G133" s="9" t="s">
        <v>2284</v>
      </c>
      <c r="H133" s="240">
        <v>37173</v>
      </c>
      <c r="I133" s="327">
        <v>0</v>
      </c>
      <c r="J133" s="327">
        <v>0</v>
      </c>
      <c r="K133" s="315">
        <f>0.5*(L133)</f>
        <v>0</v>
      </c>
      <c r="L133" s="303">
        <f t="shared" si="51"/>
        <v>0</v>
      </c>
      <c r="M133" s="11"/>
      <c r="N133" s="13">
        <f t="shared" si="52"/>
        <v>0</v>
      </c>
      <c r="O133" s="140">
        <f>LARGE($T133:Z133, 1)</f>
        <v>0</v>
      </c>
      <c r="P133" s="141">
        <f t="shared" si="53"/>
        <v>0</v>
      </c>
      <c r="Q133" s="142">
        <f t="shared" si="54"/>
        <v>0</v>
      </c>
      <c r="R133" s="142">
        <f t="shared" si="55"/>
        <v>0</v>
      </c>
      <c r="S133" s="144">
        <f t="shared" si="56"/>
        <v>0</v>
      </c>
      <c r="T133" s="399"/>
      <c r="U133" s="396">
        <v>0</v>
      </c>
      <c r="V133" s="332"/>
      <c r="W133" s="332"/>
      <c r="X133" s="397"/>
      <c r="Y133" s="111"/>
      <c r="Z133" s="353"/>
      <c r="AA133" s="213">
        <f t="shared" si="57"/>
        <v>0</v>
      </c>
      <c r="AB133" s="109">
        <f t="shared" si="58"/>
        <v>0</v>
      </c>
      <c r="AC133" s="109">
        <f t="shared" si="59"/>
        <v>0</v>
      </c>
      <c r="AD133" s="109">
        <f>IFERROR(LARGE($AG133:AR133,1),0)</f>
        <v>0</v>
      </c>
      <c r="AE133" s="109">
        <f>IFERROR(LARGE($AG133:AR133,2),0)</f>
        <v>0</v>
      </c>
      <c r="AF133" s="212">
        <f>IFERROR(LARGE($AG133:AR133,3),0)</f>
        <v>0</v>
      </c>
      <c r="AG133" s="398"/>
      <c r="AH133" s="10"/>
      <c r="AI133" s="10"/>
      <c r="AJ133" s="10"/>
      <c r="AK133" s="10"/>
      <c r="AL133" s="10"/>
      <c r="AM133" s="10"/>
      <c r="AN133" s="10"/>
      <c r="AO133" s="10"/>
      <c r="AP133" s="80"/>
      <c r="AQ133" s="10"/>
      <c r="AR133" s="10"/>
    </row>
    <row r="134" spans="1:44" x14ac:dyDescent="0.3">
      <c r="A134" s="12" t="s">
        <v>2266</v>
      </c>
      <c r="B134" s="308" t="s">
        <v>1041</v>
      </c>
      <c r="C134" s="12" t="s">
        <v>1042</v>
      </c>
      <c r="D134" s="12" t="s">
        <v>43</v>
      </c>
      <c r="E134" s="90">
        <v>132</v>
      </c>
      <c r="F134" s="8" t="s">
        <v>6</v>
      </c>
      <c r="G134" s="9" t="s">
        <v>2267</v>
      </c>
      <c r="H134" s="240">
        <v>37153</v>
      </c>
      <c r="I134" s="327">
        <v>0</v>
      </c>
      <c r="J134" s="327">
        <v>0</v>
      </c>
      <c r="K134" s="315">
        <f>0.5*(L134)</f>
        <v>0</v>
      </c>
      <c r="L134" s="303">
        <f t="shared" si="51"/>
        <v>0</v>
      </c>
      <c r="M134" s="11"/>
      <c r="N134" s="13">
        <f t="shared" si="52"/>
        <v>0</v>
      </c>
      <c r="O134" s="140">
        <f>LARGE($T134:Z134, 1)</f>
        <v>0</v>
      </c>
      <c r="P134" s="141">
        <f t="shared" si="53"/>
        <v>0</v>
      </c>
      <c r="Q134" s="142">
        <f t="shared" si="54"/>
        <v>0</v>
      </c>
      <c r="R134" s="142">
        <f t="shared" si="55"/>
        <v>0</v>
      </c>
      <c r="S134" s="144">
        <f t="shared" si="56"/>
        <v>0</v>
      </c>
      <c r="T134" s="399"/>
      <c r="U134" s="396">
        <v>0</v>
      </c>
      <c r="V134" s="332"/>
      <c r="W134" s="332"/>
      <c r="X134" s="397"/>
      <c r="Y134" s="111"/>
      <c r="Z134" s="353"/>
      <c r="AA134" s="213">
        <f t="shared" si="57"/>
        <v>0</v>
      </c>
      <c r="AB134" s="109">
        <f t="shared" si="58"/>
        <v>0</v>
      </c>
      <c r="AC134" s="109">
        <f t="shared" si="59"/>
        <v>0</v>
      </c>
      <c r="AD134" s="109">
        <f>IFERROR(LARGE($AG134:AR134,1),0)</f>
        <v>0</v>
      </c>
      <c r="AE134" s="109">
        <f>IFERROR(LARGE($AG134:AR134,2),0)</f>
        <v>0</v>
      </c>
      <c r="AF134" s="212">
        <f>IFERROR(LARGE($AG134:AR134,3),0)</f>
        <v>0</v>
      </c>
      <c r="AG134" s="398"/>
      <c r="AH134" s="10"/>
      <c r="AI134" s="10"/>
      <c r="AJ134" s="10"/>
      <c r="AK134" s="10"/>
      <c r="AL134" s="10"/>
      <c r="AM134" s="10"/>
      <c r="AN134" s="10"/>
      <c r="AO134" s="10"/>
      <c r="AP134" s="80"/>
      <c r="AQ134" s="10"/>
      <c r="AR134" s="10"/>
    </row>
    <row r="135" spans="1:44" x14ac:dyDescent="0.3">
      <c r="A135" s="12" t="s">
        <v>2258</v>
      </c>
      <c r="B135" s="308" t="s">
        <v>2259</v>
      </c>
      <c r="C135" s="12" t="s">
        <v>2260</v>
      </c>
      <c r="D135" s="12" t="s">
        <v>36</v>
      </c>
      <c r="E135" s="90">
        <v>133</v>
      </c>
      <c r="F135" s="8" t="s">
        <v>54</v>
      </c>
      <c r="G135" s="9" t="s">
        <v>2261</v>
      </c>
      <c r="H135" s="240">
        <v>37138</v>
      </c>
      <c r="I135" s="327">
        <v>0</v>
      </c>
      <c r="J135" s="327">
        <v>0</v>
      </c>
      <c r="K135" s="315">
        <f>0.5*(L135)</f>
        <v>0</v>
      </c>
      <c r="L135" s="303">
        <f t="shared" si="51"/>
        <v>0</v>
      </c>
      <c r="M135" s="11"/>
      <c r="N135" s="13">
        <f t="shared" si="52"/>
        <v>0</v>
      </c>
      <c r="O135" s="140">
        <f>LARGE($T135:Z135, 1)</f>
        <v>0</v>
      </c>
      <c r="P135" s="141">
        <f t="shared" si="53"/>
        <v>0</v>
      </c>
      <c r="Q135" s="142">
        <f t="shared" si="54"/>
        <v>0</v>
      </c>
      <c r="R135" s="142">
        <f t="shared" si="55"/>
        <v>0</v>
      </c>
      <c r="S135" s="144">
        <f t="shared" si="56"/>
        <v>0</v>
      </c>
      <c r="T135" s="395">
        <v>0</v>
      </c>
      <c r="U135" s="396"/>
      <c r="V135" s="332"/>
      <c r="W135" s="332"/>
      <c r="X135" s="397"/>
      <c r="Y135" s="111"/>
      <c r="Z135" s="353"/>
      <c r="AA135" s="213">
        <f t="shared" si="57"/>
        <v>0</v>
      </c>
      <c r="AB135" s="109">
        <f t="shared" si="58"/>
        <v>0</v>
      </c>
      <c r="AC135" s="109">
        <f t="shared" si="59"/>
        <v>0</v>
      </c>
      <c r="AD135" s="109">
        <f>IFERROR(LARGE($AG135:AR135,1),0)</f>
        <v>0</v>
      </c>
      <c r="AE135" s="109">
        <f>IFERROR(LARGE($AG135:AR135,2),0)</f>
        <v>0</v>
      </c>
      <c r="AF135" s="212">
        <f>IFERROR(LARGE($AG135:AR135,3),0)</f>
        <v>0</v>
      </c>
      <c r="AG135" s="398"/>
      <c r="AH135" s="10"/>
      <c r="AI135" s="10"/>
      <c r="AJ135" s="10"/>
      <c r="AK135" s="10"/>
      <c r="AL135" s="10"/>
      <c r="AM135" s="10"/>
      <c r="AN135" s="10"/>
      <c r="AO135" s="10"/>
      <c r="AP135" s="80"/>
      <c r="AQ135" s="10"/>
      <c r="AR135" s="10"/>
    </row>
    <row r="136" spans="1:44" x14ac:dyDescent="0.3">
      <c r="A136" s="11">
        <v>462410</v>
      </c>
      <c r="B136" s="11" t="s">
        <v>351</v>
      </c>
      <c r="C136" s="11" t="s">
        <v>77</v>
      </c>
      <c r="D136" s="11" t="s">
        <v>36</v>
      </c>
      <c r="E136" s="90">
        <v>134</v>
      </c>
      <c r="F136" s="8" t="s">
        <v>730</v>
      </c>
      <c r="G136" s="9" t="s">
        <v>731</v>
      </c>
      <c r="H136" s="237">
        <v>36644</v>
      </c>
      <c r="I136" s="416">
        <v>0</v>
      </c>
      <c r="J136" s="327">
        <f>SUM(K136,L136)</f>
        <v>0</v>
      </c>
      <c r="K136" s="402"/>
      <c r="L136" s="320">
        <f t="shared" si="51"/>
        <v>0</v>
      </c>
      <c r="M136" s="277"/>
      <c r="N136" s="13">
        <f t="shared" si="52"/>
        <v>0</v>
      </c>
      <c r="O136" s="140">
        <f>IFERROR(LARGE(T136:Z136, 1),0)</f>
        <v>0</v>
      </c>
      <c r="P136" s="141">
        <f t="shared" si="53"/>
        <v>0</v>
      </c>
      <c r="Q136" s="142">
        <f t="shared" si="54"/>
        <v>0</v>
      </c>
      <c r="R136" s="142">
        <f t="shared" si="55"/>
        <v>0</v>
      </c>
      <c r="S136" s="144">
        <f t="shared" si="56"/>
        <v>0</v>
      </c>
      <c r="T136" s="161">
        <v>0</v>
      </c>
      <c r="U136" s="154"/>
      <c r="V136" s="203"/>
      <c r="W136" s="203"/>
      <c r="X136" s="278"/>
      <c r="Y136" s="154"/>
      <c r="Z136" s="221"/>
      <c r="AA136" s="213">
        <f t="shared" si="57"/>
        <v>0</v>
      </c>
      <c r="AB136" s="109">
        <f t="shared" si="58"/>
        <v>0</v>
      </c>
      <c r="AC136" s="109">
        <f t="shared" si="59"/>
        <v>0</v>
      </c>
      <c r="AD136" s="109">
        <f>IFERROR(LARGE($AG136:BF136,1),0)</f>
        <v>0</v>
      </c>
      <c r="AE136" s="109">
        <f>IFERROR(LARGE($AG136:BF136,2),0)</f>
        <v>0</v>
      </c>
      <c r="AF136" s="212">
        <f>IFERROR(LARGE($AG136:BF136,3),0)</f>
        <v>0</v>
      </c>
      <c r="AG136" s="398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</row>
    <row r="137" spans="1:44" x14ac:dyDescent="0.3">
      <c r="A137" s="11">
        <v>422576</v>
      </c>
      <c r="B137" s="11" t="s">
        <v>384</v>
      </c>
      <c r="C137" s="11" t="s">
        <v>141</v>
      </c>
      <c r="D137" s="11" t="s">
        <v>41</v>
      </c>
      <c r="E137" s="90">
        <v>135</v>
      </c>
      <c r="F137" s="8" t="s">
        <v>6</v>
      </c>
      <c r="G137" s="9" t="s">
        <v>988</v>
      </c>
      <c r="H137" s="237">
        <v>36599</v>
      </c>
      <c r="I137" s="416">
        <v>0</v>
      </c>
      <c r="J137" s="327">
        <f>SUM(K137,L137)</f>
        <v>0</v>
      </c>
      <c r="K137" s="402"/>
      <c r="L137" s="320">
        <f t="shared" si="51"/>
        <v>0</v>
      </c>
      <c r="M137" s="277"/>
      <c r="N137" s="13">
        <f t="shared" si="52"/>
        <v>0</v>
      </c>
      <c r="O137" s="140">
        <f>IFERROR(LARGE(T137:Z137, 1),0)</f>
        <v>0</v>
      </c>
      <c r="P137" s="141">
        <f t="shared" si="53"/>
        <v>0</v>
      </c>
      <c r="Q137" s="142">
        <f t="shared" si="54"/>
        <v>0</v>
      </c>
      <c r="R137" s="142">
        <f t="shared" si="55"/>
        <v>0</v>
      </c>
      <c r="S137" s="144">
        <f t="shared" si="56"/>
        <v>0</v>
      </c>
      <c r="T137" s="157"/>
      <c r="U137" s="154">
        <v>0</v>
      </c>
      <c r="V137" s="203"/>
      <c r="W137" s="203"/>
      <c r="X137" s="278"/>
      <c r="Y137" s="154"/>
      <c r="Z137" s="221"/>
      <c r="AA137" s="213">
        <f t="shared" si="57"/>
        <v>0</v>
      </c>
      <c r="AB137" s="109">
        <f t="shared" si="58"/>
        <v>0</v>
      </c>
      <c r="AC137" s="109">
        <f t="shared" si="59"/>
        <v>0</v>
      </c>
      <c r="AD137" s="109">
        <f>IFERROR(LARGE($AG137:BF137,1),0)</f>
        <v>0</v>
      </c>
      <c r="AE137" s="109">
        <f>IFERROR(LARGE($AG137:BF137,2),0)</f>
        <v>0</v>
      </c>
      <c r="AF137" s="212">
        <f>IFERROR(LARGE($AG137:BF137,3),0)</f>
        <v>0</v>
      </c>
      <c r="AG137" s="398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</row>
    <row r="138" spans="1:44" x14ac:dyDescent="0.3">
      <c r="A138" s="11">
        <v>236218</v>
      </c>
      <c r="B138" s="11" t="s">
        <v>351</v>
      </c>
      <c r="C138" s="11" t="s">
        <v>77</v>
      </c>
      <c r="D138" s="11" t="s">
        <v>36</v>
      </c>
      <c r="E138" s="90">
        <v>136</v>
      </c>
      <c r="F138" s="8" t="s">
        <v>732</v>
      </c>
      <c r="G138" s="9" t="s">
        <v>575</v>
      </c>
      <c r="H138" s="237">
        <v>36274</v>
      </c>
      <c r="I138" s="416">
        <v>0</v>
      </c>
      <c r="J138" s="327">
        <f>SUM(K138,L138)</f>
        <v>0</v>
      </c>
      <c r="K138" s="402"/>
      <c r="L138" s="320">
        <f t="shared" si="51"/>
        <v>0</v>
      </c>
      <c r="M138" s="277"/>
      <c r="N138" s="13">
        <f t="shared" si="52"/>
        <v>0</v>
      </c>
      <c r="O138" s="140">
        <f>IFERROR(LARGE(T138:Z138, 1),0)</f>
        <v>0</v>
      </c>
      <c r="P138" s="141">
        <f t="shared" si="53"/>
        <v>0</v>
      </c>
      <c r="Q138" s="142">
        <f t="shared" si="54"/>
        <v>0</v>
      </c>
      <c r="R138" s="142">
        <f t="shared" si="55"/>
        <v>0</v>
      </c>
      <c r="S138" s="144">
        <f t="shared" si="56"/>
        <v>0</v>
      </c>
      <c r="T138" s="161">
        <v>0</v>
      </c>
      <c r="U138" s="154"/>
      <c r="V138" s="203"/>
      <c r="W138" s="203"/>
      <c r="X138" s="278"/>
      <c r="Y138" s="154"/>
      <c r="Z138" s="221"/>
      <c r="AA138" s="213">
        <f t="shared" si="57"/>
        <v>0</v>
      </c>
      <c r="AB138" s="109">
        <f t="shared" si="58"/>
        <v>0</v>
      </c>
      <c r="AC138" s="109">
        <f t="shared" si="59"/>
        <v>0</v>
      </c>
      <c r="AD138" s="109">
        <f>IFERROR(LARGE($AG138:BF138,1),0)</f>
        <v>0</v>
      </c>
      <c r="AE138" s="109">
        <f>IFERROR(LARGE($AG138:BF138,2),0)</f>
        <v>0</v>
      </c>
      <c r="AF138" s="212">
        <f>IFERROR(LARGE($AG138:BF138,3),0)</f>
        <v>0</v>
      </c>
      <c r="AG138" s="398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</row>
    <row r="139" spans="1:44" x14ac:dyDescent="0.3">
      <c r="A139" s="11">
        <v>627321</v>
      </c>
      <c r="B139" s="11"/>
      <c r="C139" s="11" t="s">
        <v>939</v>
      </c>
      <c r="D139" s="11" t="s">
        <v>45</v>
      </c>
      <c r="E139" s="90">
        <v>137</v>
      </c>
      <c r="F139" s="8" t="s">
        <v>981</v>
      </c>
      <c r="G139" s="9" t="s">
        <v>982</v>
      </c>
      <c r="H139" s="237">
        <v>36222</v>
      </c>
      <c r="I139" s="416">
        <v>0</v>
      </c>
      <c r="J139" s="327">
        <f>SUM(K139,L139)</f>
        <v>0</v>
      </c>
      <c r="K139" s="402"/>
      <c r="L139" s="320">
        <f t="shared" si="51"/>
        <v>0</v>
      </c>
      <c r="M139" s="277"/>
      <c r="N139" s="13">
        <f t="shared" si="52"/>
        <v>0</v>
      </c>
      <c r="O139" s="140">
        <f>IFERROR(LARGE(T139:Z139, 1),0)</f>
        <v>0</v>
      </c>
      <c r="P139" s="141">
        <f t="shared" si="53"/>
        <v>0</v>
      </c>
      <c r="Q139" s="142">
        <f t="shared" si="54"/>
        <v>0</v>
      </c>
      <c r="R139" s="142">
        <f t="shared" si="55"/>
        <v>0</v>
      </c>
      <c r="S139" s="144">
        <f t="shared" si="56"/>
        <v>0</v>
      </c>
      <c r="T139" s="157"/>
      <c r="U139" s="154">
        <v>0</v>
      </c>
      <c r="V139" s="203"/>
      <c r="W139" s="203"/>
      <c r="X139" s="278"/>
      <c r="Y139" s="154"/>
      <c r="Z139" s="221"/>
      <c r="AA139" s="213">
        <f t="shared" si="57"/>
        <v>0</v>
      </c>
      <c r="AB139" s="109">
        <f t="shared" si="58"/>
        <v>0</v>
      </c>
      <c r="AC139" s="109">
        <f t="shared" si="59"/>
        <v>0</v>
      </c>
      <c r="AD139" s="109">
        <f>IFERROR(LARGE($AG139:BF139,1),0)</f>
        <v>0</v>
      </c>
      <c r="AE139" s="109">
        <f>IFERROR(LARGE($AG139:BF139,2),0)</f>
        <v>0</v>
      </c>
      <c r="AF139" s="212">
        <f>IFERROR(LARGE($AG139:BF139,3),0)</f>
        <v>0</v>
      </c>
      <c r="AG139" s="398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</row>
    <row r="140" spans="1:44" x14ac:dyDescent="0.3">
      <c r="A140" s="11">
        <v>326558</v>
      </c>
      <c r="B140" s="11" t="s">
        <v>404</v>
      </c>
      <c r="C140" s="11" t="s">
        <v>131</v>
      </c>
      <c r="D140" s="11" t="s">
        <v>46</v>
      </c>
      <c r="E140" s="90">
        <v>138</v>
      </c>
      <c r="F140" s="8" t="s">
        <v>2</v>
      </c>
      <c r="G140" s="9" t="s">
        <v>747</v>
      </c>
      <c r="H140" s="237">
        <v>36197</v>
      </c>
      <c r="I140" s="416">
        <v>0</v>
      </c>
      <c r="J140" s="327">
        <f>SUM(K140,L140)</f>
        <v>0</v>
      </c>
      <c r="K140" s="402"/>
      <c r="L140" s="320">
        <f t="shared" si="51"/>
        <v>0</v>
      </c>
      <c r="M140" s="277"/>
      <c r="N140" s="13">
        <f t="shared" si="52"/>
        <v>0</v>
      </c>
      <c r="O140" s="140">
        <f>IFERROR(LARGE(T140:Z140, 1),0)</f>
        <v>0</v>
      </c>
      <c r="P140" s="141">
        <f t="shared" si="53"/>
        <v>0</v>
      </c>
      <c r="Q140" s="142">
        <f t="shared" si="54"/>
        <v>0</v>
      </c>
      <c r="R140" s="142">
        <f t="shared" si="55"/>
        <v>0</v>
      </c>
      <c r="S140" s="144">
        <f t="shared" si="56"/>
        <v>0</v>
      </c>
      <c r="T140" s="161">
        <v>0</v>
      </c>
      <c r="U140" s="154"/>
      <c r="V140" s="203"/>
      <c r="W140" s="203"/>
      <c r="X140" s="278"/>
      <c r="Y140" s="154"/>
      <c r="Z140" s="221"/>
      <c r="AA140" s="213">
        <f t="shared" si="57"/>
        <v>0</v>
      </c>
      <c r="AB140" s="109">
        <f t="shared" si="58"/>
        <v>0</v>
      </c>
      <c r="AC140" s="109">
        <f t="shared" si="59"/>
        <v>0</v>
      </c>
      <c r="AD140" s="109">
        <f>IFERROR(LARGE($AG140:BF140,1),0)</f>
        <v>0</v>
      </c>
      <c r="AE140" s="109">
        <f>IFERROR(LARGE($AG140:BF140,2),0)</f>
        <v>0</v>
      </c>
      <c r="AF140" s="212">
        <f>IFERROR(LARGE($AG140:BF140,3),0)</f>
        <v>0</v>
      </c>
      <c r="AG140" s="398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</row>
    <row r="141" spans="1:44" x14ac:dyDescent="0.3">
      <c r="A141" s="11"/>
      <c r="B141" s="11"/>
      <c r="C141" s="11"/>
      <c r="D141" s="11"/>
      <c r="E141" s="43"/>
      <c r="F141" s="8"/>
      <c r="G141" s="280"/>
      <c r="H141" s="79"/>
      <c r="I141" s="346"/>
      <c r="J141" s="346"/>
      <c r="K141" s="346"/>
      <c r="L141" s="346"/>
      <c r="M141" s="79"/>
      <c r="N141" s="13"/>
      <c r="O141" s="349"/>
      <c r="P141" s="350"/>
      <c r="Q141" s="350"/>
      <c r="R141" s="350"/>
      <c r="S141" s="351"/>
      <c r="T141" s="157"/>
      <c r="U141" s="154"/>
      <c r="V141" s="203"/>
      <c r="W141" s="203"/>
      <c r="X141" s="278"/>
      <c r="Y141" s="154"/>
      <c r="Z141" s="221"/>
      <c r="AA141" s="405"/>
      <c r="AF141" s="353"/>
      <c r="AG141" s="398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</row>
    <row r="142" spans="1:44" x14ac:dyDescent="0.3">
      <c r="A142" s="11"/>
      <c r="B142" s="11"/>
      <c r="C142" s="11"/>
      <c r="D142" s="11"/>
      <c r="E142" s="43"/>
      <c r="F142" s="8"/>
      <c r="G142" s="280"/>
      <c r="H142" s="79"/>
      <c r="I142" s="346"/>
      <c r="J142" s="346"/>
      <c r="K142" s="346"/>
      <c r="L142" s="346"/>
      <c r="M142" s="79"/>
      <c r="N142" s="13"/>
      <c r="O142" s="349"/>
      <c r="P142" s="350"/>
      <c r="Q142" s="350"/>
      <c r="R142" s="350"/>
      <c r="S142" s="351"/>
      <c r="T142" s="157"/>
      <c r="U142" s="154"/>
      <c r="V142" s="203"/>
      <c r="W142" s="203"/>
      <c r="X142" s="278"/>
      <c r="Y142" s="154"/>
      <c r="Z142" s="221"/>
      <c r="AA142" s="405"/>
      <c r="AF142" s="353"/>
      <c r="AG142" s="398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</row>
  </sheetData>
  <sheetProtection autoFilter="0"/>
  <autoFilter ref="A2:AP38"/>
  <sortState ref="A3:AR140">
    <sortCondition descending="1" ref="I3:I140"/>
    <sortCondition descending="1" ref="H3:H140"/>
  </sortState>
  <mergeCells count="1">
    <mergeCell ref="A1:D1"/>
  </mergeCells>
  <conditionalFormatting sqref="A69:A1048576 A1:A2">
    <cfRule type="duplicateValues" dxfId="48" priority="1"/>
  </conditionalFormatting>
  <pageMargins left="0.23622047244094491" right="0.23622047244094491" top="0.74803149606299213" bottom="0.74803149606299213" header="0.31496062992125984" footer="0.31496062992125984"/>
  <pageSetup paperSize="9" scale="81" orientation="portrait" horizontalDpi="4294967293" verticalDpi="1200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theme="4" tint="-0.249977111117893"/>
    <pageSetUpPr fitToPage="1"/>
  </sheetPr>
  <dimension ref="A1:AT236"/>
  <sheetViews>
    <sheetView zoomScale="82" zoomScaleNormal="82" zoomScaleSheetLayoutView="77" workbookViewId="0">
      <pane ySplit="2" topLeftCell="A3" activePane="bottomLeft" state="frozen"/>
      <selection pane="bottomLeft" activeCell="A3" sqref="A3"/>
    </sheetView>
  </sheetViews>
  <sheetFormatPr defaultRowHeight="15.6" x14ac:dyDescent="0.3"/>
  <cols>
    <col min="1" max="1" width="9.109375" style="59"/>
    <col min="2" max="2" width="0" style="59" hidden="1" customWidth="1"/>
    <col min="3" max="3" width="11.44140625" style="59" customWidth="1"/>
    <col min="4" max="4" width="9.109375" style="59"/>
    <col min="5" max="5" width="7.44140625" style="54" customWidth="1"/>
    <col min="6" max="6" width="17.33203125" style="3" customWidth="1"/>
    <col min="7" max="7" width="20.5546875" style="4" customWidth="1"/>
    <col min="8" max="11" width="13.33203125" style="20" customWidth="1"/>
    <col min="12" max="12" width="9.109375" style="20" customWidth="1"/>
    <col min="13" max="13" width="8.88671875" style="20" customWidth="1"/>
    <col min="14" max="14" width="6.6640625" style="106" customWidth="1"/>
    <col min="15" max="15" width="4.5546875" style="30" customWidth="1"/>
    <col min="16" max="18" width="4.5546875" style="20" customWidth="1"/>
    <col min="19" max="19" width="4.5546875" style="97" customWidth="1"/>
    <col min="20" max="21" width="5.5546875" style="87" customWidth="1"/>
    <col min="22" max="22" width="5.5546875" style="196" customWidth="1"/>
    <col min="23" max="23" width="6.44140625" style="196" customWidth="1"/>
    <col min="24" max="24" width="5.5546875" style="284" customWidth="1"/>
    <col min="25" max="25" width="5.5546875" customWidth="1"/>
    <col min="26" max="26" width="7.88671875" style="139" customWidth="1"/>
    <col min="27" max="27" width="5.44140625" style="129" customWidth="1"/>
    <col min="28" max="30" width="5" style="111" customWidth="1"/>
    <col min="31" max="31" width="4.88671875" style="111" customWidth="1"/>
    <col min="32" max="32" width="5" style="111" customWidth="1"/>
    <col min="33" max="46" width="5.33203125" customWidth="1"/>
  </cols>
  <sheetData>
    <row r="1" spans="1:46" s="6" customFormat="1" ht="117" customHeight="1" x14ac:dyDescent="1.1000000000000001">
      <c r="A1" s="566" t="s">
        <v>302</v>
      </c>
      <c r="B1" s="567"/>
      <c r="C1" s="568"/>
      <c r="D1" s="568"/>
      <c r="E1" s="48" t="s">
        <v>172</v>
      </c>
      <c r="F1" s="226" t="s">
        <v>303</v>
      </c>
      <c r="G1" s="226" t="s">
        <v>50</v>
      </c>
      <c r="H1" s="226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73" t="s">
        <v>463</v>
      </c>
      <c r="U1" s="23" t="s">
        <v>1047</v>
      </c>
      <c r="V1" s="197" t="s">
        <v>1071</v>
      </c>
      <c r="W1" s="265" t="s">
        <v>1995</v>
      </c>
      <c r="X1" s="281" t="s">
        <v>1072</v>
      </c>
      <c r="Y1" s="103" t="s">
        <v>1070</v>
      </c>
      <c r="Z1" s="253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49"/>
      <c r="F2" s="47"/>
      <c r="G2" s="27"/>
      <c r="H2" s="268"/>
      <c r="I2" s="266"/>
      <c r="J2" s="266"/>
      <c r="K2" s="266"/>
      <c r="L2" s="266"/>
      <c r="M2" s="266"/>
      <c r="N2" s="115">
        <f>MAX(N3:N138)+1</f>
        <v>941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74"/>
      <c r="U2" s="28"/>
      <c r="V2" s="194"/>
      <c r="W2" s="194"/>
      <c r="X2" s="282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6" ht="14.4" x14ac:dyDescent="0.3">
      <c r="A3" s="11">
        <v>447391</v>
      </c>
      <c r="B3" s="98" t="s">
        <v>414</v>
      </c>
      <c r="C3" s="11" t="s">
        <v>82</v>
      </c>
      <c r="D3" s="11" t="s">
        <v>46</v>
      </c>
      <c r="E3" s="90">
        <v>1</v>
      </c>
      <c r="F3" s="8" t="s">
        <v>1</v>
      </c>
      <c r="G3" s="9" t="s">
        <v>757</v>
      </c>
      <c r="H3" s="67">
        <v>36779</v>
      </c>
      <c r="I3" s="414">
        <v>720</v>
      </c>
      <c r="J3" s="326">
        <f>SUM(K3,L3)</f>
        <v>720</v>
      </c>
      <c r="K3" s="329"/>
      <c r="L3" s="276">
        <f t="shared" ref="L3:L66" si="0">SUM(M3:N3)</f>
        <v>720</v>
      </c>
      <c r="M3" s="277">
        <v>20</v>
      </c>
      <c r="N3" s="105">
        <f t="shared" ref="N3:N66" si="1">SUM(O3:S3)</f>
        <v>700</v>
      </c>
      <c r="O3" s="140">
        <f>IFERROR(LARGE(T3:Z3, 1),0)</f>
        <v>195</v>
      </c>
      <c r="P3" s="141">
        <f t="shared" ref="P3:P66" si="2">IFERROR(LARGE(T3:Z3, 2),0)</f>
        <v>150</v>
      </c>
      <c r="Q3" s="142">
        <f t="shared" ref="Q3:Q66" si="3">IFERROR(LARGE(AA3:AF3,1),0)</f>
        <v>145</v>
      </c>
      <c r="R3" s="142">
        <f t="shared" ref="R3:R66" si="4">IFERROR(LARGE(AA3:AF3,2),0)</f>
        <v>145</v>
      </c>
      <c r="S3" s="144">
        <f t="shared" ref="S3:S66" si="5">IFERROR(LARGE(AA3:AF3,3),0)</f>
        <v>65</v>
      </c>
      <c r="T3" s="75">
        <v>145</v>
      </c>
      <c r="U3" s="11">
        <v>65</v>
      </c>
      <c r="V3" s="195"/>
      <c r="W3" s="195">
        <v>150</v>
      </c>
      <c r="X3" s="283">
        <v>15</v>
      </c>
      <c r="Y3" s="10">
        <v>195</v>
      </c>
      <c r="Z3" s="138">
        <v>145</v>
      </c>
      <c r="AA3" s="108">
        <f t="shared" ref="AA3:AA66" si="6">IFERROR(LARGE($T3:$Z3,3), 0)</f>
        <v>145</v>
      </c>
      <c r="AB3" s="109">
        <f t="shared" ref="AB3:AB66" si="7">IFERROR(LARGE($T3:$Z3,4),)</f>
        <v>145</v>
      </c>
      <c r="AC3" s="212">
        <f t="shared" ref="AC3:AC66" si="8">IFERROR(LARGE($T3:$Z3,5),0)</f>
        <v>65</v>
      </c>
      <c r="AD3" s="213">
        <f>IFERROR(LARGE($AG3:AT3,1),0)</f>
        <v>8</v>
      </c>
      <c r="AE3" s="109">
        <f>IFERROR(LARGE($AG3:AT3,2),0)</f>
        <v>0</v>
      </c>
      <c r="AF3" s="109">
        <f>IFERROR(LARGE($AG3:AT3,3),0)</f>
        <v>0</v>
      </c>
      <c r="AG3" s="62"/>
      <c r="AH3" s="10"/>
      <c r="AI3" s="10">
        <v>8</v>
      </c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ht="14.4" x14ac:dyDescent="0.3">
      <c r="A4" s="11">
        <v>58740</v>
      </c>
      <c r="B4" s="98"/>
      <c r="C4" s="11" t="s">
        <v>66</v>
      </c>
      <c r="D4" s="11" t="s">
        <v>37</v>
      </c>
      <c r="E4" s="90">
        <v>2</v>
      </c>
      <c r="F4" s="8" t="s">
        <v>52</v>
      </c>
      <c r="G4" s="9" t="s">
        <v>1075</v>
      </c>
      <c r="H4" s="67">
        <v>36554</v>
      </c>
      <c r="I4" s="414">
        <v>600</v>
      </c>
      <c r="J4" s="326">
        <f>SUM(K4,L4)</f>
        <v>508</v>
      </c>
      <c r="K4" s="329"/>
      <c r="L4" s="276">
        <f t="shared" si="0"/>
        <v>508</v>
      </c>
      <c r="M4" s="277"/>
      <c r="N4" s="105">
        <f t="shared" si="1"/>
        <v>508</v>
      </c>
      <c r="O4" s="140">
        <f>IFERROR(LARGE(T4:Z4, 1),0)</f>
        <v>150</v>
      </c>
      <c r="P4" s="141">
        <f t="shared" si="2"/>
        <v>150</v>
      </c>
      <c r="Q4" s="142">
        <f t="shared" si="3"/>
        <v>100</v>
      </c>
      <c r="R4" s="142">
        <f t="shared" si="4"/>
        <v>100</v>
      </c>
      <c r="S4" s="144">
        <f t="shared" si="5"/>
        <v>8</v>
      </c>
      <c r="T4" s="98"/>
      <c r="U4" s="11"/>
      <c r="V4" s="195"/>
      <c r="W4" s="195">
        <v>150</v>
      </c>
      <c r="X4" s="283">
        <v>150</v>
      </c>
      <c r="Y4" s="10"/>
      <c r="Z4" s="138"/>
      <c r="AA4" s="108">
        <f t="shared" si="6"/>
        <v>0</v>
      </c>
      <c r="AB4" s="109">
        <f t="shared" si="7"/>
        <v>0</v>
      </c>
      <c r="AC4" s="212">
        <f t="shared" si="8"/>
        <v>0</v>
      </c>
      <c r="AD4" s="213">
        <f>IFERROR(LARGE($AG4:AT4,1),0)</f>
        <v>100</v>
      </c>
      <c r="AE4" s="109">
        <f>IFERROR(LARGE($AG4:AT4,2),0)</f>
        <v>100</v>
      </c>
      <c r="AF4" s="109">
        <f>IFERROR(LARGE($AG4:AT4,3),0)</f>
        <v>8</v>
      </c>
      <c r="AG4" s="62">
        <v>100</v>
      </c>
      <c r="AH4" s="10"/>
      <c r="AI4" s="10">
        <v>100</v>
      </c>
      <c r="AJ4" s="10"/>
      <c r="AK4" s="10"/>
      <c r="AL4" s="10">
        <v>8</v>
      </c>
      <c r="AM4" s="10">
        <v>0</v>
      </c>
      <c r="AN4" s="10"/>
      <c r="AO4" s="10"/>
      <c r="AP4" s="10"/>
      <c r="AQ4" s="10">
        <v>8</v>
      </c>
      <c r="AR4" s="10"/>
      <c r="AS4" s="10"/>
      <c r="AT4" s="10"/>
    </row>
    <row r="5" spans="1:46" ht="14.4" x14ac:dyDescent="0.3">
      <c r="A5" s="12" t="s">
        <v>2504</v>
      </c>
      <c r="B5" s="424" t="s">
        <v>2288</v>
      </c>
      <c r="C5" s="12" t="s">
        <v>66</v>
      </c>
      <c r="D5" s="12" t="s">
        <v>37</v>
      </c>
      <c r="E5" s="90">
        <v>3</v>
      </c>
      <c r="F5" s="8" t="s">
        <v>1019</v>
      </c>
      <c r="G5" s="9" t="s">
        <v>2505</v>
      </c>
      <c r="H5" s="240">
        <v>37176</v>
      </c>
      <c r="I5" s="326">
        <v>505</v>
      </c>
      <c r="J5" s="326">
        <v>505</v>
      </c>
      <c r="K5" s="317">
        <f>0.5*(L5)</f>
        <v>505</v>
      </c>
      <c r="L5" s="321">
        <f t="shared" si="0"/>
        <v>1010</v>
      </c>
      <c r="M5" s="10">
        <v>70</v>
      </c>
      <c r="N5" s="105">
        <f t="shared" si="1"/>
        <v>940</v>
      </c>
      <c r="O5" s="140">
        <f>IFERROR(LARGE($T5:Z5, 1),0)</f>
        <v>200</v>
      </c>
      <c r="P5" s="141">
        <f t="shared" si="2"/>
        <v>195</v>
      </c>
      <c r="Q5" s="142">
        <f t="shared" si="3"/>
        <v>200</v>
      </c>
      <c r="R5" s="142">
        <f t="shared" si="4"/>
        <v>195</v>
      </c>
      <c r="S5" s="144">
        <f t="shared" si="5"/>
        <v>150</v>
      </c>
      <c r="T5" s="395">
        <v>195</v>
      </c>
      <c r="U5" s="377">
        <v>195</v>
      </c>
      <c r="V5" s="332"/>
      <c r="W5" s="332">
        <v>150</v>
      </c>
      <c r="X5" s="397">
        <v>200</v>
      </c>
      <c r="Y5" s="111"/>
      <c r="Z5" s="334"/>
      <c r="AA5" s="108">
        <f t="shared" si="6"/>
        <v>195</v>
      </c>
      <c r="AB5" s="109">
        <f t="shared" si="7"/>
        <v>150</v>
      </c>
      <c r="AC5" s="212">
        <f t="shared" si="8"/>
        <v>0</v>
      </c>
      <c r="AD5" s="213">
        <f>IFERROR(LARGE($AG5:AR5,1),0)</f>
        <v>200</v>
      </c>
      <c r="AE5" s="109">
        <f>IFERROR(LARGE($AG5:AR5,2),0)</f>
        <v>8</v>
      </c>
      <c r="AF5" s="109">
        <f>IFERROR(LARGE($AG5:AR5,3),0)</f>
        <v>8</v>
      </c>
      <c r="AG5" s="98">
        <v>8</v>
      </c>
      <c r="AH5" s="11">
        <v>8</v>
      </c>
      <c r="AI5" s="11"/>
      <c r="AJ5" s="11"/>
      <c r="AK5" s="10"/>
      <c r="AL5" s="10"/>
      <c r="AM5" s="10">
        <v>8</v>
      </c>
      <c r="AN5" s="10"/>
      <c r="AO5" s="10"/>
      <c r="AP5" s="10"/>
      <c r="AQ5" s="10">
        <v>200</v>
      </c>
      <c r="AR5" s="10"/>
      <c r="AS5" s="10"/>
      <c r="AT5" s="10"/>
    </row>
    <row r="6" spans="1:46" ht="14.4" x14ac:dyDescent="0.3">
      <c r="A6" s="11">
        <v>478468</v>
      </c>
      <c r="B6" s="98" t="s">
        <v>332</v>
      </c>
      <c r="C6" s="11" t="s">
        <v>72</v>
      </c>
      <c r="D6" s="11" t="s">
        <v>39</v>
      </c>
      <c r="E6" s="90">
        <v>4</v>
      </c>
      <c r="F6" s="8" t="s">
        <v>758</v>
      </c>
      <c r="G6" s="9" t="s">
        <v>759</v>
      </c>
      <c r="H6" s="67">
        <v>36369</v>
      </c>
      <c r="I6" s="414">
        <v>460</v>
      </c>
      <c r="J6" s="326">
        <f t="shared" ref="J6:J11" si="9">SUM(K6,L6)</f>
        <v>460</v>
      </c>
      <c r="K6" s="329"/>
      <c r="L6" s="276">
        <f t="shared" si="0"/>
        <v>460</v>
      </c>
      <c r="M6" s="277">
        <v>40</v>
      </c>
      <c r="N6" s="105">
        <f t="shared" si="1"/>
        <v>420</v>
      </c>
      <c r="O6" s="140">
        <f t="shared" ref="O6:O11" si="10">IFERROR(LARGE(T6:Z6, 1),0)</f>
        <v>150</v>
      </c>
      <c r="P6" s="141">
        <f t="shared" si="2"/>
        <v>95</v>
      </c>
      <c r="Q6" s="142">
        <f t="shared" si="3"/>
        <v>95</v>
      </c>
      <c r="R6" s="142">
        <f t="shared" si="4"/>
        <v>65</v>
      </c>
      <c r="S6" s="144">
        <f t="shared" si="5"/>
        <v>15</v>
      </c>
      <c r="T6" s="75">
        <v>95</v>
      </c>
      <c r="U6" s="11">
        <v>95</v>
      </c>
      <c r="V6" s="195"/>
      <c r="W6" s="195">
        <v>150</v>
      </c>
      <c r="X6" s="283">
        <v>15</v>
      </c>
      <c r="Y6" s="10">
        <v>65</v>
      </c>
      <c r="Z6" s="138"/>
      <c r="AA6" s="108">
        <f t="shared" si="6"/>
        <v>95</v>
      </c>
      <c r="AB6" s="109">
        <f t="shared" si="7"/>
        <v>65</v>
      </c>
      <c r="AC6" s="212">
        <f t="shared" si="8"/>
        <v>15</v>
      </c>
      <c r="AD6" s="213">
        <f>IFERROR(LARGE($AG6:AT6,1),0)</f>
        <v>0</v>
      </c>
      <c r="AE6" s="109">
        <f>IFERROR(LARGE($AG6:AT6,2),0)</f>
        <v>0</v>
      </c>
      <c r="AF6" s="109">
        <f>IFERROR(LARGE($AG6:AT6,3),0)</f>
        <v>0</v>
      </c>
      <c r="AG6" s="62"/>
      <c r="AH6" s="10"/>
      <c r="AI6" s="10">
        <v>0</v>
      </c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14.4" x14ac:dyDescent="0.3">
      <c r="A7" s="11">
        <v>324960</v>
      </c>
      <c r="B7" s="98" t="s">
        <v>340</v>
      </c>
      <c r="C7" s="11" t="s">
        <v>18</v>
      </c>
      <c r="D7" s="11" t="s">
        <v>37</v>
      </c>
      <c r="E7" s="90">
        <v>5</v>
      </c>
      <c r="F7" s="8" t="s">
        <v>2</v>
      </c>
      <c r="G7" s="9" t="s">
        <v>760</v>
      </c>
      <c r="H7" s="67">
        <v>36424</v>
      </c>
      <c r="I7" s="414">
        <v>410</v>
      </c>
      <c r="J7" s="326">
        <f t="shared" si="9"/>
        <v>410</v>
      </c>
      <c r="K7" s="329"/>
      <c r="L7" s="276">
        <f t="shared" si="0"/>
        <v>410</v>
      </c>
      <c r="M7" s="277">
        <v>70</v>
      </c>
      <c r="N7" s="105">
        <f t="shared" si="1"/>
        <v>340</v>
      </c>
      <c r="O7" s="140">
        <f t="shared" si="10"/>
        <v>150</v>
      </c>
      <c r="P7" s="141">
        <f t="shared" si="2"/>
        <v>95</v>
      </c>
      <c r="Q7" s="142">
        <f t="shared" si="3"/>
        <v>65</v>
      </c>
      <c r="R7" s="142">
        <f t="shared" si="4"/>
        <v>30</v>
      </c>
      <c r="S7" s="144">
        <f t="shared" si="5"/>
        <v>0</v>
      </c>
      <c r="T7" s="75">
        <v>65</v>
      </c>
      <c r="U7" s="11">
        <v>95</v>
      </c>
      <c r="V7" s="195"/>
      <c r="W7" s="195">
        <v>150</v>
      </c>
      <c r="X7" s="283">
        <v>30</v>
      </c>
      <c r="Y7" s="10"/>
      <c r="Z7" s="138"/>
      <c r="AA7" s="108">
        <f t="shared" si="6"/>
        <v>65</v>
      </c>
      <c r="AB7" s="109">
        <f t="shared" si="7"/>
        <v>30</v>
      </c>
      <c r="AC7" s="212">
        <f t="shared" si="8"/>
        <v>0</v>
      </c>
      <c r="AD7" s="213">
        <f>IFERROR(LARGE($AG7:AT7,1),0)</f>
        <v>0</v>
      </c>
      <c r="AE7" s="109">
        <f>IFERROR(LARGE($AG7:AT7,2),0)</f>
        <v>0</v>
      </c>
      <c r="AF7" s="109">
        <f>IFERROR(LARGE($AG7:AT7,3),0)</f>
        <v>0</v>
      </c>
      <c r="AG7" s="62"/>
      <c r="AH7" s="10"/>
      <c r="AI7" s="10">
        <v>0</v>
      </c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14.4" x14ac:dyDescent="0.3">
      <c r="A8" s="11">
        <v>226441</v>
      </c>
      <c r="B8" s="98" t="s">
        <v>510</v>
      </c>
      <c r="C8" s="11" t="s">
        <v>511</v>
      </c>
      <c r="D8" s="11" t="s">
        <v>40</v>
      </c>
      <c r="E8" s="90">
        <v>6</v>
      </c>
      <c r="F8" s="8" t="s">
        <v>503</v>
      </c>
      <c r="G8" s="9" t="s">
        <v>504</v>
      </c>
      <c r="H8" s="67">
        <v>36915</v>
      </c>
      <c r="I8" s="414">
        <v>397</v>
      </c>
      <c r="J8" s="326">
        <f t="shared" si="9"/>
        <v>397</v>
      </c>
      <c r="K8" s="317">
        <v>212</v>
      </c>
      <c r="L8" s="276">
        <f t="shared" si="0"/>
        <v>185</v>
      </c>
      <c r="M8" s="277"/>
      <c r="N8" s="105">
        <f t="shared" si="1"/>
        <v>185</v>
      </c>
      <c r="O8" s="140">
        <f t="shared" si="10"/>
        <v>150</v>
      </c>
      <c r="P8" s="141">
        <f t="shared" si="2"/>
        <v>15</v>
      </c>
      <c r="Q8" s="142">
        <f t="shared" si="3"/>
        <v>10</v>
      </c>
      <c r="R8" s="142">
        <f t="shared" si="4"/>
        <v>10</v>
      </c>
      <c r="S8" s="144">
        <f t="shared" si="5"/>
        <v>0</v>
      </c>
      <c r="T8" s="75">
        <v>10</v>
      </c>
      <c r="U8" s="82">
        <v>10</v>
      </c>
      <c r="V8" s="195">
        <v>150</v>
      </c>
      <c r="W8" s="195"/>
      <c r="X8" s="283">
        <v>15</v>
      </c>
      <c r="Y8" s="10"/>
      <c r="Z8" s="138"/>
      <c r="AA8" s="108">
        <f t="shared" si="6"/>
        <v>10</v>
      </c>
      <c r="AB8" s="109">
        <f t="shared" si="7"/>
        <v>10</v>
      </c>
      <c r="AC8" s="212">
        <f t="shared" si="8"/>
        <v>0</v>
      </c>
      <c r="AD8" s="213">
        <f>IFERROR(LARGE($AG8:AT8,1),0)</f>
        <v>0</v>
      </c>
      <c r="AE8" s="109">
        <f>IFERROR(LARGE($AG8:AT8,2),0)</f>
        <v>0</v>
      </c>
      <c r="AF8" s="109">
        <f>IFERROR(LARGE($AG8:AT8,3),0)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ht="14.4" x14ac:dyDescent="0.3">
      <c r="A9" s="11">
        <v>381572</v>
      </c>
      <c r="B9" s="98" t="s">
        <v>399</v>
      </c>
      <c r="C9" s="11" t="s">
        <v>19</v>
      </c>
      <c r="D9" s="11" t="s">
        <v>40</v>
      </c>
      <c r="E9" s="90">
        <v>7</v>
      </c>
      <c r="F9" s="8" t="s">
        <v>6</v>
      </c>
      <c r="G9" s="9" t="s">
        <v>56</v>
      </c>
      <c r="H9" s="67">
        <v>37220</v>
      </c>
      <c r="I9" s="414">
        <v>388</v>
      </c>
      <c r="J9" s="326">
        <f t="shared" si="9"/>
        <v>388</v>
      </c>
      <c r="K9" s="317">
        <v>198</v>
      </c>
      <c r="L9" s="276">
        <f t="shared" si="0"/>
        <v>190</v>
      </c>
      <c r="M9" s="277"/>
      <c r="N9" s="105">
        <f t="shared" si="1"/>
        <v>190</v>
      </c>
      <c r="O9" s="140">
        <f t="shared" si="10"/>
        <v>150</v>
      </c>
      <c r="P9" s="141">
        <f t="shared" si="2"/>
        <v>25</v>
      </c>
      <c r="Q9" s="142">
        <f t="shared" si="3"/>
        <v>15</v>
      </c>
      <c r="R9" s="142">
        <f t="shared" si="4"/>
        <v>0</v>
      </c>
      <c r="S9" s="144">
        <f t="shared" si="5"/>
        <v>0</v>
      </c>
      <c r="T9" s="75">
        <v>25</v>
      </c>
      <c r="U9" s="11"/>
      <c r="V9" s="195"/>
      <c r="W9" s="195">
        <v>150</v>
      </c>
      <c r="X9" s="283">
        <v>15</v>
      </c>
      <c r="Y9" s="10"/>
      <c r="Z9" s="138"/>
      <c r="AA9" s="108">
        <f t="shared" si="6"/>
        <v>15</v>
      </c>
      <c r="AB9" s="109">
        <f t="shared" si="7"/>
        <v>0</v>
      </c>
      <c r="AC9" s="212">
        <f t="shared" si="8"/>
        <v>0</v>
      </c>
      <c r="AD9" s="213">
        <f>IFERROR(LARGE($AG9:AT9,1),0)</f>
        <v>0</v>
      </c>
      <c r="AE9" s="109">
        <f>IFERROR(LARGE($AG9:AT9,2),0)</f>
        <v>0</v>
      </c>
      <c r="AF9" s="109">
        <f>IFERROR(LARGE($AG9:AT9,3),0)</f>
        <v>0</v>
      </c>
      <c r="AG9" s="62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ht="14.4" x14ac:dyDescent="0.3">
      <c r="A10" s="11"/>
      <c r="B10" s="98"/>
      <c r="C10" s="11" t="s">
        <v>135</v>
      </c>
      <c r="D10" s="11" t="s">
        <v>40</v>
      </c>
      <c r="E10" s="90">
        <v>8</v>
      </c>
      <c r="F10" s="8" t="s">
        <v>8</v>
      </c>
      <c r="G10" s="9" t="s">
        <v>1221</v>
      </c>
      <c r="H10" s="67">
        <v>36964</v>
      </c>
      <c r="I10" s="414">
        <v>383</v>
      </c>
      <c r="J10" s="326">
        <f t="shared" si="9"/>
        <v>383</v>
      </c>
      <c r="K10" s="317">
        <v>193</v>
      </c>
      <c r="L10" s="276">
        <f t="shared" si="0"/>
        <v>190</v>
      </c>
      <c r="M10" s="277"/>
      <c r="N10" s="105">
        <f t="shared" si="1"/>
        <v>190</v>
      </c>
      <c r="O10" s="140">
        <f t="shared" si="10"/>
        <v>95</v>
      </c>
      <c r="P10" s="141">
        <f t="shared" si="2"/>
        <v>95</v>
      </c>
      <c r="Q10" s="142">
        <f t="shared" si="3"/>
        <v>0</v>
      </c>
      <c r="R10" s="142">
        <f t="shared" si="4"/>
        <v>0</v>
      </c>
      <c r="S10" s="144">
        <f t="shared" si="5"/>
        <v>0</v>
      </c>
      <c r="T10" s="98"/>
      <c r="U10" s="11"/>
      <c r="V10" s="195"/>
      <c r="W10" s="195"/>
      <c r="X10" s="283"/>
      <c r="Y10" s="10">
        <v>95</v>
      </c>
      <c r="Z10" s="138">
        <v>95</v>
      </c>
      <c r="AA10" s="108">
        <f t="shared" si="6"/>
        <v>0</v>
      </c>
      <c r="AB10" s="109">
        <f t="shared" si="7"/>
        <v>0</v>
      </c>
      <c r="AC10" s="212">
        <f t="shared" si="8"/>
        <v>0</v>
      </c>
      <c r="AD10" s="213">
        <f>IFERROR(LARGE($AG10:AT10,1),0)</f>
        <v>0</v>
      </c>
      <c r="AE10" s="109">
        <f>IFERROR(LARGE($AG10:AT10,2),0)</f>
        <v>0</v>
      </c>
      <c r="AF10" s="109">
        <f>IFERROR(LARGE($AG10:AT10,3),0)</f>
        <v>0</v>
      </c>
      <c r="AG10" s="62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ht="14.4" x14ac:dyDescent="0.3">
      <c r="A11" s="11">
        <v>62328</v>
      </c>
      <c r="B11" s="98" t="s">
        <v>427</v>
      </c>
      <c r="C11" s="11" t="s">
        <v>428</v>
      </c>
      <c r="D11" s="11" t="s">
        <v>42</v>
      </c>
      <c r="E11" s="90">
        <v>9</v>
      </c>
      <c r="F11" s="8" t="s">
        <v>13</v>
      </c>
      <c r="G11" s="9" t="s">
        <v>763</v>
      </c>
      <c r="H11" s="67">
        <v>36623</v>
      </c>
      <c r="I11" s="414">
        <v>380</v>
      </c>
      <c r="J11" s="326">
        <f t="shared" si="9"/>
        <v>380</v>
      </c>
      <c r="K11" s="329"/>
      <c r="L11" s="276">
        <f t="shared" si="0"/>
        <v>380</v>
      </c>
      <c r="M11" s="277">
        <v>30</v>
      </c>
      <c r="N11" s="105">
        <f t="shared" si="1"/>
        <v>350</v>
      </c>
      <c r="O11" s="140">
        <f t="shared" si="10"/>
        <v>150</v>
      </c>
      <c r="P11" s="141">
        <f t="shared" si="2"/>
        <v>95</v>
      </c>
      <c r="Q11" s="142">
        <f t="shared" si="3"/>
        <v>45</v>
      </c>
      <c r="R11" s="142">
        <f t="shared" si="4"/>
        <v>45</v>
      </c>
      <c r="S11" s="144">
        <f t="shared" si="5"/>
        <v>15</v>
      </c>
      <c r="T11" s="75">
        <v>10</v>
      </c>
      <c r="U11" s="11">
        <v>45</v>
      </c>
      <c r="V11" s="195"/>
      <c r="W11" s="195">
        <v>150</v>
      </c>
      <c r="X11" s="283">
        <v>15</v>
      </c>
      <c r="Y11" s="10">
        <v>95</v>
      </c>
      <c r="Z11" s="138">
        <v>45</v>
      </c>
      <c r="AA11" s="108">
        <f t="shared" si="6"/>
        <v>45</v>
      </c>
      <c r="AB11" s="109">
        <f t="shared" si="7"/>
        <v>45</v>
      </c>
      <c r="AC11" s="212">
        <f t="shared" si="8"/>
        <v>15</v>
      </c>
      <c r="AD11" s="213">
        <f>IFERROR(LARGE($AG11:AT11,1),0)</f>
        <v>0</v>
      </c>
      <c r="AE11" s="109">
        <f>IFERROR(LARGE($AG11:AT11,2),0)</f>
        <v>0</v>
      </c>
      <c r="AF11" s="109">
        <f>IFERROR(LARGE($AG11:AT11,3),0)</f>
        <v>0</v>
      </c>
      <c r="AG11" s="62"/>
      <c r="AH11" s="10"/>
      <c r="AI11" s="10">
        <v>0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ht="14.4" x14ac:dyDescent="0.3">
      <c r="A12" s="12" t="s">
        <v>2478</v>
      </c>
      <c r="B12" s="424" t="s">
        <v>363</v>
      </c>
      <c r="C12" s="12" t="s">
        <v>156</v>
      </c>
      <c r="D12" s="12" t="s">
        <v>1077</v>
      </c>
      <c r="E12" s="90">
        <v>10</v>
      </c>
      <c r="F12" s="8" t="s">
        <v>63</v>
      </c>
      <c r="G12" s="9" t="s">
        <v>2479</v>
      </c>
      <c r="H12" s="240">
        <v>37155</v>
      </c>
      <c r="I12" s="326">
        <v>367</v>
      </c>
      <c r="J12" s="326">
        <v>367</v>
      </c>
      <c r="K12" s="317">
        <f>0.5*(L12)</f>
        <v>366.5</v>
      </c>
      <c r="L12" s="321">
        <f t="shared" si="0"/>
        <v>733</v>
      </c>
      <c r="M12" s="10">
        <v>140</v>
      </c>
      <c r="N12" s="105">
        <f t="shared" si="1"/>
        <v>593</v>
      </c>
      <c r="O12" s="140">
        <f>IFERROR(LARGE($T12:Z12, 1),0)</f>
        <v>195</v>
      </c>
      <c r="P12" s="141">
        <f t="shared" si="2"/>
        <v>150</v>
      </c>
      <c r="Q12" s="142">
        <f t="shared" si="3"/>
        <v>145</v>
      </c>
      <c r="R12" s="142">
        <f t="shared" si="4"/>
        <v>95</v>
      </c>
      <c r="S12" s="144">
        <f t="shared" si="5"/>
        <v>8</v>
      </c>
      <c r="T12" s="395">
        <v>0</v>
      </c>
      <c r="U12" s="377">
        <v>95</v>
      </c>
      <c r="V12" s="332"/>
      <c r="W12" s="332">
        <v>150</v>
      </c>
      <c r="X12" s="397">
        <v>0</v>
      </c>
      <c r="Y12" s="111">
        <v>145</v>
      </c>
      <c r="Z12" s="334">
        <v>195</v>
      </c>
      <c r="AA12" s="108">
        <f t="shared" si="6"/>
        <v>145</v>
      </c>
      <c r="AB12" s="109">
        <f t="shared" si="7"/>
        <v>95</v>
      </c>
      <c r="AC12" s="212">
        <f t="shared" si="8"/>
        <v>0</v>
      </c>
      <c r="AD12" s="213">
        <f>IFERROR(LARGE($AG12:AR12,1),0)</f>
        <v>8</v>
      </c>
      <c r="AE12" s="109">
        <f>IFERROR(LARGE($AG12:AR12,2),0)</f>
        <v>0</v>
      </c>
      <c r="AF12" s="109">
        <f>IFERROR(LARGE($AG12:AR12,3),0)</f>
        <v>0</v>
      </c>
      <c r="AG12" s="98">
        <v>0</v>
      </c>
      <c r="AH12" s="11">
        <v>0</v>
      </c>
      <c r="AI12" s="11"/>
      <c r="AJ12" s="11"/>
      <c r="AK12" s="10"/>
      <c r="AL12" s="10"/>
      <c r="AM12" s="10"/>
      <c r="AN12" s="10"/>
      <c r="AO12" s="10"/>
      <c r="AP12" s="10"/>
      <c r="AQ12" s="10"/>
      <c r="AR12" s="10">
        <v>8</v>
      </c>
      <c r="AS12" s="10"/>
      <c r="AT12" s="10"/>
    </row>
    <row r="13" spans="1:46" ht="14.4" x14ac:dyDescent="0.3">
      <c r="A13" s="11">
        <v>75100</v>
      </c>
      <c r="B13" s="98"/>
      <c r="C13" s="11" t="s">
        <v>66</v>
      </c>
      <c r="D13" s="11" t="s">
        <v>37</v>
      </c>
      <c r="E13" s="90">
        <v>11</v>
      </c>
      <c r="F13" s="8" t="s">
        <v>6</v>
      </c>
      <c r="G13" s="9" t="s">
        <v>1076</v>
      </c>
      <c r="H13" s="67">
        <v>36754</v>
      </c>
      <c r="I13" s="414">
        <v>356</v>
      </c>
      <c r="J13" s="326">
        <f>SUM(K13,L13)</f>
        <v>356</v>
      </c>
      <c r="K13" s="329"/>
      <c r="L13" s="276">
        <f t="shared" si="0"/>
        <v>356</v>
      </c>
      <c r="M13" s="277">
        <v>110</v>
      </c>
      <c r="N13" s="105">
        <f t="shared" si="1"/>
        <v>246</v>
      </c>
      <c r="O13" s="140">
        <f>IFERROR(LARGE(T13:Z13, 1),0)</f>
        <v>150</v>
      </c>
      <c r="P13" s="141">
        <f t="shared" si="2"/>
        <v>80</v>
      </c>
      <c r="Q13" s="142">
        <f t="shared" si="3"/>
        <v>8</v>
      </c>
      <c r="R13" s="142">
        <f t="shared" si="4"/>
        <v>8</v>
      </c>
      <c r="S13" s="144">
        <f t="shared" si="5"/>
        <v>0</v>
      </c>
      <c r="T13" s="98"/>
      <c r="U13" s="11"/>
      <c r="V13" s="195"/>
      <c r="W13" s="195">
        <v>150</v>
      </c>
      <c r="X13" s="283">
        <v>80</v>
      </c>
      <c r="Y13" s="10"/>
      <c r="Z13" s="138"/>
      <c r="AA13" s="108">
        <f t="shared" si="6"/>
        <v>0</v>
      </c>
      <c r="AB13" s="109">
        <f t="shared" si="7"/>
        <v>0</v>
      </c>
      <c r="AC13" s="212">
        <f t="shared" si="8"/>
        <v>0</v>
      </c>
      <c r="AD13" s="213">
        <f>IFERROR(LARGE($AG13:AT13,1),0)</f>
        <v>8</v>
      </c>
      <c r="AE13" s="109">
        <f>IFERROR(LARGE($AG13:AT13,2),0)</f>
        <v>8</v>
      </c>
      <c r="AF13" s="109">
        <f>IFERROR(LARGE($AG13:AT13,3),0)</f>
        <v>0</v>
      </c>
      <c r="AG13" s="62">
        <v>8</v>
      </c>
      <c r="AH13" s="10"/>
      <c r="AI13" s="10">
        <v>8</v>
      </c>
      <c r="AJ13" s="10"/>
      <c r="AK13" s="10"/>
      <c r="AL13" s="10"/>
      <c r="AM13" s="10"/>
      <c r="AN13" s="10">
        <v>0</v>
      </c>
      <c r="AO13" s="10"/>
      <c r="AP13" s="10"/>
      <c r="AQ13" s="10"/>
      <c r="AR13" s="10"/>
      <c r="AS13" s="10"/>
      <c r="AT13" s="10"/>
    </row>
    <row r="14" spans="1:46" ht="14.4" x14ac:dyDescent="0.3">
      <c r="A14" s="11">
        <v>196675</v>
      </c>
      <c r="B14" s="98" t="s">
        <v>370</v>
      </c>
      <c r="C14" s="11" t="s">
        <v>80</v>
      </c>
      <c r="D14" s="11" t="s">
        <v>47</v>
      </c>
      <c r="E14" s="90">
        <v>12</v>
      </c>
      <c r="F14" s="8" t="s">
        <v>107</v>
      </c>
      <c r="G14" s="9" t="s">
        <v>762</v>
      </c>
      <c r="H14" s="67">
        <v>36271</v>
      </c>
      <c r="I14" s="414">
        <v>355</v>
      </c>
      <c r="J14" s="326">
        <f>SUM(K14,L14)</f>
        <v>355</v>
      </c>
      <c r="K14" s="329"/>
      <c r="L14" s="276">
        <f t="shared" si="0"/>
        <v>355</v>
      </c>
      <c r="M14" s="277">
        <v>60</v>
      </c>
      <c r="N14" s="105">
        <f t="shared" si="1"/>
        <v>295</v>
      </c>
      <c r="O14" s="140">
        <f>IFERROR(LARGE(T14:Z14, 1),0)</f>
        <v>150</v>
      </c>
      <c r="P14" s="141">
        <f t="shared" si="2"/>
        <v>95</v>
      </c>
      <c r="Q14" s="142">
        <f t="shared" si="3"/>
        <v>25</v>
      </c>
      <c r="R14" s="142">
        <f t="shared" si="4"/>
        <v>15</v>
      </c>
      <c r="S14" s="144">
        <f t="shared" si="5"/>
        <v>10</v>
      </c>
      <c r="T14" s="75">
        <v>25</v>
      </c>
      <c r="U14" s="11">
        <v>10</v>
      </c>
      <c r="V14" s="195"/>
      <c r="W14" s="195">
        <v>150</v>
      </c>
      <c r="X14" s="283">
        <v>15</v>
      </c>
      <c r="Y14" s="10"/>
      <c r="Z14" s="138">
        <v>95</v>
      </c>
      <c r="AA14" s="108">
        <f t="shared" si="6"/>
        <v>25</v>
      </c>
      <c r="AB14" s="109">
        <f t="shared" si="7"/>
        <v>15</v>
      </c>
      <c r="AC14" s="212">
        <f t="shared" si="8"/>
        <v>10</v>
      </c>
      <c r="AD14" s="213">
        <f>IFERROR(LARGE($AG14:AT14,1),0)</f>
        <v>8</v>
      </c>
      <c r="AE14" s="109">
        <f>IFERROR(LARGE($AG14:AT14,2),0)</f>
        <v>0</v>
      </c>
      <c r="AF14" s="109">
        <f>IFERROR(LARGE($AG14:AT14,3),0)</f>
        <v>0</v>
      </c>
      <c r="AG14" s="62">
        <v>0</v>
      </c>
      <c r="AH14" s="10"/>
      <c r="AI14" s="10">
        <v>8</v>
      </c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ht="14.4" x14ac:dyDescent="0.3">
      <c r="A15" s="12" t="s">
        <v>2326</v>
      </c>
      <c r="B15" s="424" t="s">
        <v>418</v>
      </c>
      <c r="C15" s="12" t="s">
        <v>73</v>
      </c>
      <c r="D15" s="12" t="s">
        <v>36</v>
      </c>
      <c r="E15" s="90">
        <v>13</v>
      </c>
      <c r="F15" s="8" t="s">
        <v>1998</v>
      </c>
      <c r="G15" s="9" t="s">
        <v>2327</v>
      </c>
      <c r="H15" s="240">
        <v>36904</v>
      </c>
      <c r="I15" s="326">
        <v>340</v>
      </c>
      <c r="J15" s="326">
        <v>340</v>
      </c>
      <c r="K15" s="317">
        <f>0.5*(L15)</f>
        <v>340</v>
      </c>
      <c r="L15" s="321">
        <f t="shared" si="0"/>
        <v>680</v>
      </c>
      <c r="M15" s="10">
        <v>150</v>
      </c>
      <c r="N15" s="105">
        <f t="shared" si="1"/>
        <v>530</v>
      </c>
      <c r="O15" s="140">
        <f>IFERROR(LARGE($T15:Z15, 1),0)</f>
        <v>150</v>
      </c>
      <c r="P15" s="141">
        <f t="shared" si="2"/>
        <v>150</v>
      </c>
      <c r="Q15" s="142">
        <f t="shared" si="3"/>
        <v>100</v>
      </c>
      <c r="R15" s="142">
        <f t="shared" si="4"/>
        <v>70</v>
      </c>
      <c r="S15" s="144">
        <f t="shared" si="5"/>
        <v>60</v>
      </c>
      <c r="T15" s="395"/>
      <c r="U15" s="377"/>
      <c r="V15" s="332"/>
      <c r="W15" s="332">
        <v>150</v>
      </c>
      <c r="X15" s="397">
        <v>150</v>
      </c>
      <c r="Y15" s="111"/>
      <c r="Z15" s="334"/>
      <c r="AA15" s="108">
        <f t="shared" si="6"/>
        <v>0</v>
      </c>
      <c r="AB15" s="109">
        <f t="shared" si="7"/>
        <v>0</v>
      </c>
      <c r="AC15" s="212">
        <f t="shared" si="8"/>
        <v>0</v>
      </c>
      <c r="AD15" s="213">
        <f>IFERROR(LARGE($AG15:AR15,1),0)</f>
        <v>100</v>
      </c>
      <c r="AE15" s="109">
        <f>IFERROR(LARGE($AG15:AR15,2),0)</f>
        <v>70</v>
      </c>
      <c r="AF15" s="109">
        <f>IFERROR(LARGE($AG15:AR15,3),0)</f>
        <v>60</v>
      </c>
      <c r="AG15" s="98">
        <v>0</v>
      </c>
      <c r="AH15" s="11">
        <v>60</v>
      </c>
      <c r="AI15" s="11">
        <v>70</v>
      </c>
      <c r="AJ15" s="11"/>
      <c r="AK15" s="10"/>
      <c r="AL15" s="10">
        <v>8</v>
      </c>
      <c r="AM15" s="10">
        <v>60</v>
      </c>
      <c r="AN15" s="10"/>
      <c r="AO15" s="10">
        <v>100</v>
      </c>
      <c r="AP15" s="10">
        <v>0</v>
      </c>
      <c r="AQ15" s="10"/>
      <c r="AR15" s="10"/>
      <c r="AS15" s="10"/>
      <c r="AT15" s="10"/>
    </row>
    <row r="16" spans="1:46" ht="14.4" x14ac:dyDescent="0.3">
      <c r="A16" s="12" t="s">
        <v>2516</v>
      </c>
      <c r="B16" s="424" t="s">
        <v>2288</v>
      </c>
      <c r="C16" s="12" t="s">
        <v>66</v>
      </c>
      <c r="D16" s="12" t="s">
        <v>37</v>
      </c>
      <c r="E16" s="90">
        <v>14</v>
      </c>
      <c r="F16" s="8" t="s">
        <v>2</v>
      </c>
      <c r="G16" s="9" t="s">
        <v>2517</v>
      </c>
      <c r="H16" s="240">
        <v>37217</v>
      </c>
      <c r="I16" s="326">
        <v>320</v>
      </c>
      <c r="J16" s="326">
        <v>320</v>
      </c>
      <c r="K16" s="317">
        <f>0.5*(L16)</f>
        <v>320</v>
      </c>
      <c r="L16" s="321">
        <f t="shared" si="0"/>
        <v>640</v>
      </c>
      <c r="M16" s="10">
        <v>100</v>
      </c>
      <c r="N16" s="105">
        <f t="shared" si="1"/>
        <v>540</v>
      </c>
      <c r="O16" s="140">
        <f>IFERROR(LARGE($T16:Z16, 1),0)</f>
        <v>150</v>
      </c>
      <c r="P16" s="141">
        <f t="shared" si="2"/>
        <v>145</v>
      </c>
      <c r="Q16" s="142">
        <f t="shared" si="3"/>
        <v>95</v>
      </c>
      <c r="R16" s="142">
        <f t="shared" si="4"/>
        <v>80</v>
      </c>
      <c r="S16" s="144">
        <f t="shared" si="5"/>
        <v>70</v>
      </c>
      <c r="T16" s="395">
        <v>95</v>
      </c>
      <c r="U16" s="377">
        <v>145</v>
      </c>
      <c r="V16" s="332"/>
      <c r="W16" s="332">
        <v>150</v>
      </c>
      <c r="X16" s="397">
        <v>80</v>
      </c>
      <c r="Y16" s="111"/>
      <c r="Z16" s="334"/>
      <c r="AA16" s="108">
        <f t="shared" si="6"/>
        <v>95</v>
      </c>
      <c r="AB16" s="109">
        <f t="shared" si="7"/>
        <v>80</v>
      </c>
      <c r="AC16" s="212">
        <f t="shared" si="8"/>
        <v>0</v>
      </c>
      <c r="AD16" s="213">
        <f>IFERROR(LARGE($AG16:AR16,1),0)</f>
        <v>70</v>
      </c>
      <c r="AE16" s="109">
        <f>IFERROR(LARGE($AG16:AR16,2),0)</f>
        <v>8</v>
      </c>
      <c r="AF16" s="109">
        <f>IFERROR(LARGE($AG16:AR16,3),0)</f>
        <v>0</v>
      </c>
      <c r="AG16" s="98">
        <v>8</v>
      </c>
      <c r="AH16" s="11"/>
      <c r="AI16" s="11"/>
      <c r="AJ16" s="11"/>
      <c r="AK16" s="10"/>
      <c r="AL16" s="10"/>
      <c r="AM16" s="10">
        <v>0</v>
      </c>
      <c r="AN16" s="10"/>
      <c r="AO16" s="10"/>
      <c r="AP16" s="10">
        <v>70</v>
      </c>
      <c r="AQ16" s="10"/>
      <c r="AR16" s="10"/>
      <c r="AS16" s="10"/>
      <c r="AT16" s="10"/>
    </row>
    <row r="17" spans="1:46" ht="14.4" x14ac:dyDescent="0.3">
      <c r="A17" s="11">
        <v>76823</v>
      </c>
      <c r="B17" s="98" t="s">
        <v>321</v>
      </c>
      <c r="C17" s="11" t="s">
        <v>35</v>
      </c>
      <c r="D17" s="11" t="s">
        <v>36</v>
      </c>
      <c r="E17" s="90">
        <v>15</v>
      </c>
      <c r="F17" s="8" t="s">
        <v>13</v>
      </c>
      <c r="G17" s="9" t="s">
        <v>791</v>
      </c>
      <c r="H17" s="67">
        <v>36759</v>
      </c>
      <c r="I17" s="414">
        <v>250</v>
      </c>
      <c r="J17" s="326">
        <f t="shared" ref="J17:J36" si="11">SUM(K17,L17)</f>
        <v>250</v>
      </c>
      <c r="K17" s="329"/>
      <c r="L17" s="276">
        <f t="shared" si="0"/>
        <v>250</v>
      </c>
      <c r="M17" s="277">
        <v>30</v>
      </c>
      <c r="N17" s="105">
        <f t="shared" si="1"/>
        <v>220</v>
      </c>
      <c r="O17" s="140">
        <f t="shared" ref="O17:O36" si="12">IFERROR(LARGE(T17:Z17, 1),0)</f>
        <v>150</v>
      </c>
      <c r="P17" s="141">
        <f t="shared" si="2"/>
        <v>45</v>
      </c>
      <c r="Q17" s="142">
        <f t="shared" si="3"/>
        <v>15</v>
      </c>
      <c r="R17" s="142">
        <f t="shared" si="4"/>
        <v>10</v>
      </c>
      <c r="S17" s="144">
        <f t="shared" si="5"/>
        <v>0</v>
      </c>
      <c r="T17" s="75">
        <v>0</v>
      </c>
      <c r="U17" s="82">
        <v>10</v>
      </c>
      <c r="V17" s="195">
        <v>150</v>
      </c>
      <c r="W17" s="195"/>
      <c r="X17" s="283">
        <v>15</v>
      </c>
      <c r="Y17" s="10">
        <v>45</v>
      </c>
      <c r="Z17" s="138"/>
      <c r="AA17" s="108">
        <f t="shared" si="6"/>
        <v>15</v>
      </c>
      <c r="AB17" s="109">
        <f t="shared" si="7"/>
        <v>10</v>
      </c>
      <c r="AC17" s="212">
        <f t="shared" si="8"/>
        <v>0</v>
      </c>
      <c r="AD17" s="213">
        <f>IFERROR(LARGE($AG17:AT17,1),0)</f>
        <v>0</v>
      </c>
      <c r="AE17" s="109">
        <f>IFERROR(LARGE($AG17:AT17,2),0)</f>
        <v>0</v>
      </c>
      <c r="AF17" s="109">
        <f>IFERROR(LARGE($AG17:AT17,3),0)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ht="14.4" x14ac:dyDescent="0.3">
      <c r="A18" s="11">
        <v>240205</v>
      </c>
      <c r="B18" s="98" t="s">
        <v>363</v>
      </c>
      <c r="C18" s="11" t="s">
        <v>156</v>
      </c>
      <c r="D18" s="11" t="s">
        <v>1077</v>
      </c>
      <c r="E18" s="90">
        <v>16</v>
      </c>
      <c r="F18" s="8" t="s">
        <v>114</v>
      </c>
      <c r="G18" s="9" t="s">
        <v>989</v>
      </c>
      <c r="H18" s="67">
        <v>36275</v>
      </c>
      <c r="I18" s="414">
        <v>238</v>
      </c>
      <c r="J18" s="326">
        <f t="shared" si="11"/>
        <v>238</v>
      </c>
      <c r="K18" s="329"/>
      <c r="L18" s="276">
        <f t="shared" si="0"/>
        <v>238</v>
      </c>
      <c r="M18" s="277">
        <v>40</v>
      </c>
      <c r="N18" s="105">
        <f t="shared" si="1"/>
        <v>198</v>
      </c>
      <c r="O18" s="140">
        <f t="shared" si="12"/>
        <v>150</v>
      </c>
      <c r="P18" s="141">
        <f t="shared" si="2"/>
        <v>25</v>
      </c>
      <c r="Q18" s="142">
        <f t="shared" si="3"/>
        <v>15</v>
      </c>
      <c r="R18" s="142">
        <f t="shared" si="4"/>
        <v>8</v>
      </c>
      <c r="S18" s="144">
        <f t="shared" si="5"/>
        <v>0</v>
      </c>
      <c r="T18" s="98"/>
      <c r="U18" s="11">
        <v>25</v>
      </c>
      <c r="V18" s="195"/>
      <c r="W18" s="195">
        <v>150</v>
      </c>
      <c r="X18" s="283">
        <v>15</v>
      </c>
      <c r="Y18" s="10"/>
      <c r="Z18" s="138"/>
      <c r="AA18" s="108">
        <f t="shared" si="6"/>
        <v>15</v>
      </c>
      <c r="AB18" s="109">
        <f t="shared" si="7"/>
        <v>0</v>
      </c>
      <c r="AC18" s="212">
        <f t="shared" si="8"/>
        <v>0</v>
      </c>
      <c r="AD18" s="213">
        <f>IFERROR(LARGE($AG18:AT18,1),0)</f>
        <v>8</v>
      </c>
      <c r="AE18" s="109">
        <f>IFERROR(LARGE($AG18:AT18,2),0)</f>
        <v>0</v>
      </c>
      <c r="AF18" s="109">
        <f>IFERROR(LARGE($AG18:AT18,3),0)</f>
        <v>0</v>
      </c>
      <c r="AG18" s="62"/>
      <c r="AH18" s="10"/>
      <c r="AI18" s="10">
        <v>8</v>
      </c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ht="14.4" x14ac:dyDescent="0.3">
      <c r="A19" s="11">
        <v>426771</v>
      </c>
      <c r="B19" s="98"/>
      <c r="C19" s="11" t="s">
        <v>75</v>
      </c>
      <c r="D19" s="11" t="s">
        <v>38</v>
      </c>
      <c r="E19" s="90">
        <v>17</v>
      </c>
      <c r="F19" s="8" t="s">
        <v>2</v>
      </c>
      <c r="G19" s="9" t="s">
        <v>1237</v>
      </c>
      <c r="H19" s="67">
        <v>36914</v>
      </c>
      <c r="I19" s="414">
        <v>235</v>
      </c>
      <c r="J19" s="326">
        <f t="shared" si="11"/>
        <v>235</v>
      </c>
      <c r="K19" s="317">
        <v>85</v>
      </c>
      <c r="L19" s="276">
        <f t="shared" si="0"/>
        <v>150</v>
      </c>
      <c r="M19" s="277"/>
      <c r="N19" s="105">
        <f t="shared" si="1"/>
        <v>150</v>
      </c>
      <c r="O19" s="140">
        <f t="shared" si="12"/>
        <v>150</v>
      </c>
      <c r="P19" s="141">
        <f t="shared" si="2"/>
        <v>0</v>
      </c>
      <c r="Q19" s="142">
        <f t="shared" si="3"/>
        <v>0</v>
      </c>
      <c r="R19" s="142">
        <f t="shared" si="4"/>
        <v>0</v>
      </c>
      <c r="S19" s="144">
        <f t="shared" si="5"/>
        <v>0</v>
      </c>
      <c r="T19" s="98"/>
      <c r="U19" s="11"/>
      <c r="V19" s="195">
        <v>150</v>
      </c>
      <c r="W19" s="195"/>
      <c r="X19" s="283">
        <v>0</v>
      </c>
      <c r="Y19" s="10"/>
      <c r="Z19" s="138"/>
      <c r="AA19" s="108">
        <f t="shared" si="6"/>
        <v>0</v>
      </c>
      <c r="AB19" s="109">
        <f t="shared" si="7"/>
        <v>0</v>
      </c>
      <c r="AC19" s="212">
        <f t="shared" si="8"/>
        <v>0</v>
      </c>
      <c r="AD19" s="213">
        <f>IFERROR(LARGE($AG19:AT19,1),0)</f>
        <v>0</v>
      </c>
      <c r="AE19" s="109">
        <f>IFERROR(LARGE($AG19:AT19,2),0)</f>
        <v>0</v>
      </c>
      <c r="AF19" s="109">
        <f>IFERROR(LARGE($AG19:AT19,3),0)</f>
        <v>0</v>
      </c>
      <c r="AG19" s="62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ht="14.4" x14ac:dyDescent="0.3">
      <c r="A20" s="11">
        <v>35683</v>
      </c>
      <c r="B20" s="98" t="s">
        <v>402</v>
      </c>
      <c r="C20" s="11" t="s">
        <v>34</v>
      </c>
      <c r="D20" s="11" t="s">
        <v>49</v>
      </c>
      <c r="E20" s="90">
        <v>18</v>
      </c>
      <c r="F20" s="8" t="s">
        <v>541</v>
      </c>
      <c r="G20" s="9" t="s">
        <v>108</v>
      </c>
      <c r="H20" s="67">
        <v>36223</v>
      </c>
      <c r="I20" s="414">
        <v>235</v>
      </c>
      <c r="J20" s="326">
        <f t="shared" si="11"/>
        <v>235</v>
      </c>
      <c r="K20" s="329"/>
      <c r="L20" s="276">
        <f t="shared" si="0"/>
        <v>235</v>
      </c>
      <c r="M20" s="277">
        <v>20</v>
      </c>
      <c r="N20" s="105">
        <f t="shared" si="1"/>
        <v>215</v>
      </c>
      <c r="O20" s="140">
        <f t="shared" si="12"/>
        <v>150</v>
      </c>
      <c r="P20" s="141">
        <f t="shared" si="2"/>
        <v>65</v>
      </c>
      <c r="Q20" s="142">
        <f t="shared" si="3"/>
        <v>0</v>
      </c>
      <c r="R20" s="142">
        <f t="shared" si="4"/>
        <v>0</v>
      </c>
      <c r="S20" s="144">
        <f t="shared" si="5"/>
        <v>0</v>
      </c>
      <c r="T20" s="75">
        <v>65</v>
      </c>
      <c r="U20" s="82">
        <v>0</v>
      </c>
      <c r="V20" s="195"/>
      <c r="W20" s="195">
        <v>150</v>
      </c>
      <c r="X20" s="283">
        <v>0</v>
      </c>
      <c r="Y20" s="10"/>
      <c r="Z20" s="138"/>
      <c r="AA20" s="108">
        <f t="shared" si="6"/>
        <v>0</v>
      </c>
      <c r="AB20" s="109">
        <f t="shared" si="7"/>
        <v>0</v>
      </c>
      <c r="AC20" s="212">
        <f t="shared" si="8"/>
        <v>0</v>
      </c>
      <c r="AD20" s="213">
        <f>IFERROR(LARGE($AG20:AT20,1),0)</f>
        <v>0</v>
      </c>
      <c r="AE20" s="109">
        <f>IFERROR(LARGE($AG20:AT20,2),0)</f>
        <v>0</v>
      </c>
      <c r="AF20" s="109">
        <f>IFERROR(LARGE($AG20:AT20,3),0)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ht="14.4" x14ac:dyDescent="0.3">
      <c r="A21" s="11">
        <v>28644</v>
      </c>
      <c r="B21" s="98"/>
      <c r="C21" s="11" t="s">
        <v>93</v>
      </c>
      <c r="D21" s="11" t="s">
        <v>48</v>
      </c>
      <c r="E21" s="90">
        <v>19</v>
      </c>
      <c r="F21" s="8" t="s">
        <v>63</v>
      </c>
      <c r="G21" s="9" t="s">
        <v>1236</v>
      </c>
      <c r="H21" s="67">
        <v>36318</v>
      </c>
      <c r="I21" s="414">
        <v>230</v>
      </c>
      <c r="J21" s="326">
        <f t="shared" si="11"/>
        <v>230</v>
      </c>
      <c r="K21" s="329"/>
      <c r="L21" s="276">
        <f t="shared" si="0"/>
        <v>230</v>
      </c>
      <c r="M21" s="277">
        <v>40</v>
      </c>
      <c r="N21" s="105">
        <f t="shared" si="1"/>
        <v>190</v>
      </c>
      <c r="O21" s="140">
        <f t="shared" si="12"/>
        <v>150</v>
      </c>
      <c r="P21" s="141">
        <f t="shared" si="2"/>
        <v>25</v>
      </c>
      <c r="Q21" s="142">
        <f t="shared" si="3"/>
        <v>15</v>
      </c>
      <c r="R21" s="142">
        <f t="shared" si="4"/>
        <v>0</v>
      </c>
      <c r="S21" s="144">
        <f t="shared" si="5"/>
        <v>0</v>
      </c>
      <c r="T21" s="98"/>
      <c r="U21" s="11"/>
      <c r="V21" s="195"/>
      <c r="W21" s="195">
        <v>150</v>
      </c>
      <c r="X21" s="283">
        <v>15</v>
      </c>
      <c r="Y21" s="10"/>
      <c r="Z21" s="138">
        <v>25</v>
      </c>
      <c r="AA21" s="108">
        <f t="shared" si="6"/>
        <v>15</v>
      </c>
      <c r="AB21" s="109">
        <f t="shared" si="7"/>
        <v>0</v>
      </c>
      <c r="AC21" s="212">
        <f t="shared" si="8"/>
        <v>0</v>
      </c>
      <c r="AD21" s="213">
        <f>IFERROR(LARGE($AG21:AT21,1),0)</f>
        <v>0</v>
      </c>
      <c r="AE21" s="109">
        <f>IFERROR(LARGE($AG21:AT21,2),0)</f>
        <v>0</v>
      </c>
      <c r="AF21" s="109">
        <f>IFERROR(LARGE($AG21:AT21,3),0)</f>
        <v>0</v>
      </c>
      <c r="AG21" s="6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ht="14.4" x14ac:dyDescent="0.3">
      <c r="A22" s="11">
        <v>13894</v>
      </c>
      <c r="B22" s="98" t="s">
        <v>345</v>
      </c>
      <c r="C22" s="11" t="s">
        <v>71</v>
      </c>
      <c r="D22" s="11" t="s">
        <v>41</v>
      </c>
      <c r="E22" s="90">
        <v>20</v>
      </c>
      <c r="F22" s="8" t="s">
        <v>13</v>
      </c>
      <c r="G22" s="9" t="s">
        <v>769</v>
      </c>
      <c r="H22" s="67">
        <v>36489</v>
      </c>
      <c r="I22" s="414">
        <v>225</v>
      </c>
      <c r="J22" s="326">
        <f t="shared" si="11"/>
        <v>225</v>
      </c>
      <c r="K22" s="329"/>
      <c r="L22" s="276">
        <f t="shared" si="0"/>
        <v>225</v>
      </c>
      <c r="M22" s="277">
        <v>30</v>
      </c>
      <c r="N22" s="105">
        <f t="shared" si="1"/>
        <v>195</v>
      </c>
      <c r="O22" s="140">
        <f t="shared" si="12"/>
        <v>150</v>
      </c>
      <c r="P22" s="141">
        <f t="shared" si="2"/>
        <v>15</v>
      </c>
      <c r="Q22" s="142">
        <f t="shared" si="3"/>
        <v>10</v>
      </c>
      <c r="R22" s="142">
        <f t="shared" si="4"/>
        <v>10</v>
      </c>
      <c r="S22" s="144">
        <f t="shared" si="5"/>
        <v>10</v>
      </c>
      <c r="T22" s="75">
        <v>10</v>
      </c>
      <c r="U22" s="82">
        <v>10</v>
      </c>
      <c r="V22" s="195"/>
      <c r="W22" s="195">
        <v>150</v>
      </c>
      <c r="X22" s="283">
        <v>15</v>
      </c>
      <c r="Y22" s="10">
        <v>10</v>
      </c>
      <c r="Z22" s="138"/>
      <c r="AA22" s="108">
        <f t="shared" si="6"/>
        <v>10</v>
      </c>
      <c r="AB22" s="109">
        <f t="shared" si="7"/>
        <v>10</v>
      </c>
      <c r="AC22" s="212">
        <f t="shared" si="8"/>
        <v>10</v>
      </c>
      <c r="AD22" s="213">
        <f>IFERROR(LARGE($AG22:AT22,1),0)</f>
        <v>0</v>
      </c>
      <c r="AE22" s="109">
        <f>IFERROR(LARGE($AG22:AT22,2),0)</f>
        <v>0</v>
      </c>
      <c r="AF22" s="109">
        <f>IFERROR(LARGE($AG22:AT22,3),0)</f>
        <v>0</v>
      </c>
      <c r="AG22" s="62"/>
      <c r="AH22" s="10"/>
      <c r="AI22" s="10">
        <v>0</v>
      </c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 ht="14.4" x14ac:dyDescent="0.3">
      <c r="A23" s="11">
        <v>86894</v>
      </c>
      <c r="B23" s="98" t="s">
        <v>472</v>
      </c>
      <c r="C23" s="11" t="s">
        <v>473</v>
      </c>
      <c r="D23" s="11" t="s">
        <v>41</v>
      </c>
      <c r="E23" s="90">
        <v>21</v>
      </c>
      <c r="F23" s="8" t="s">
        <v>107</v>
      </c>
      <c r="G23" s="9" t="s">
        <v>774</v>
      </c>
      <c r="H23" s="67">
        <v>36758</v>
      </c>
      <c r="I23" s="414">
        <v>215</v>
      </c>
      <c r="J23" s="326">
        <f t="shared" si="11"/>
        <v>215</v>
      </c>
      <c r="K23" s="329"/>
      <c r="L23" s="276">
        <f t="shared" si="0"/>
        <v>215</v>
      </c>
      <c r="M23" s="277">
        <v>30</v>
      </c>
      <c r="N23" s="105">
        <f t="shared" si="1"/>
        <v>185</v>
      </c>
      <c r="O23" s="140">
        <f t="shared" si="12"/>
        <v>150</v>
      </c>
      <c r="P23" s="141">
        <f t="shared" si="2"/>
        <v>15</v>
      </c>
      <c r="Q23" s="142">
        <f t="shared" si="3"/>
        <v>10</v>
      </c>
      <c r="R23" s="142">
        <f t="shared" si="4"/>
        <v>10</v>
      </c>
      <c r="S23" s="144">
        <f t="shared" si="5"/>
        <v>0</v>
      </c>
      <c r="T23" s="75">
        <v>10</v>
      </c>
      <c r="U23" s="82">
        <v>10</v>
      </c>
      <c r="V23" s="195">
        <v>150</v>
      </c>
      <c r="W23" s="195"/>
      <c r="X23" s="283">
        <v>15</v>
      </c>
      <c r="Y23" s="10"/>
      <c r="Z23" s="138"/>
      <c r="AA23" s="108">
        <f t="shared" si="6"/>
        <v>10</v>
      </c>
      <c r="AB23" s="109">
        <f t="shared" si="7"/>
        <v>10</v>
      </c>
      <c r="AC23" s="212">
        <f t="shared" si="8"/>
        <v>0</v>
      </c>
      <c r="AD23" s="213">
        <f>IFERROR(LARGE($AG23:AT23,1),0)</f>
        <v>0</v>
      </c>
      <c r="AE23" s="109">
        <f>IFERROR(LARGE($AG23:AT23,2),0)</f>
        <v>0</v>
      </c>
      <c r="AF23" s="109">
        <f>IFERROR(LARGE($AG23:AT23,3),0)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ht="14.4" x14ac:dyDescent="0.3">
      <c r="A24" s="11"/>
      <c r="B24" s="98"/>
      <c r="C24" s="11" t="s">
        <v>77</v>
      </c>
      <c r="D24" s="11" t="s">
        <v>36</v>
      </c>
      <c r="E24" s="90">
        <v>22</v>
      </c>
      <c r="F24" s="8" t="s">
        <v>1</v>
      </c>
      <c r="G24" s="9" t="s">
        <v>1145</v>
      </c>
      <c r="H24" s="67">
        <v>37005</v>
      </c>
      <c r="I24" s="414">
        <v>210</v>
      </c>
      <c r="J24" s="326">
        <f t="shared" si="11"/>
        <v>210</v>
      </c>
      <c r="K24" s="329"/>
      <c r="L24" s="276">
        <f t="shared" si="0"/>
        <v>210</v>
      </c>
      <c r="M24" s="277"/>
      <c r="N24" s="105">
        <f t="shared" si="1"/>
        <v>210</v>
      </c>
      <c r="O24" s="140">
        <f t="shared" si="12"/>
        <v>145</v>
      </c>
      <c r="P24" s="141">
        <f t="shared" si="2"/>
        <v>65</v>
      </c>
      <c r="Q24" s="142">
        <f t="shared" si="3"/>
        <v>0</v>
      </c>
      <c r="R24" s="142">
        <f t="shared" si="4"/>
        <v>0</v>
      </c>
      <c r="S24" s="144">
        <f t="shared" si="5"/>
        <v>0</v>
      </c>
      <c r="T24" s="98"/>
      <c r="U24" s="11"/>
      <c r="V24" s="195"/>
      <c r="W24" s="195"/>
      <c r="X24" s="283"/>
      <c r="Y24" s="10">
        <v>145</v>
      </c>
      <c r="Z24" s="138">
        <v>65</v>
      </c>
      <c r="AA24" s="108">
        <f t="shared" si="6"/>
        <v>0</v>
      </c>
      <c r="AB24" s="109">
        <f t="shared" si="7"/>
        <v>0</v>
      </c>
      <c r="AC24" s="212">
        <f t="shared" si="8"/>
        <v>0</v>
      </c>
      <c r="AD24" s="213">
        <f>IFERROR(LARGE($AG24:AT24,1),0)</f>
        <v>0</v>
      </c>
      <c r="AE24" s="109">
        <f>IFERROR(LARGE($AG24:AT24,2),0)</f>
        <v>0</v>
      </c>
      <c r="AF24" s="109">
        <f>IFERROR(LARGE($AG24:AT24,3),0)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ht="14.4" x14ac:dyDescent="0.3">
      <c r="A25" s="11">
        <v>29007</v>
      </c>
      <c r="B25" s="98"/>
      <c r="C25" s="11" t="s">
        <v>196</v>
      </c>
      <c r="D25" s="11" t="s">
        <v>1150</v>
      </c>
      <c r="E25" s="90">
        <v>23</v>
      </c>
      <c r="F25" s="8" t="s">
        <v>54</v>
      </c>
      <c r="G25" s="9" t="s">
        <v>1234</v>
      </c>
      <c r="H25" s="67">
        <v>37489</v>
      </c>
      <c r="I25" s="414">
        <v>205</v>
      </c>
      <c r="J25" s="326">
        <f t="shared" si="11"/>
        <v>205</v>
      </c>
      <c r="K25" s="329"/>
      <c r="L25" s="276">
        <f t="shared" si="0"/>
        <v>205</v>
      </c>
      <c r="M25" s="277"/>
      <c r="N25" s="105">
        <f t="shared" si="1"/>
        <v>205</v>
      </c>
      <c r="O25" s="140">
        <f t="shared" si="12"/>
        <v>150</v>
      </c>
      <c r="P25" s="141">
        <f t="shared" si="2"/>
        <v>55</v>
      </c>
      <c r="Q25" s="142">
        <f t="shared" si="3"/>
        <v>0</v>
      </c>
      <c r="R25" s="142">
        <f t="shared" si="4"/>
        <v>0</v>
      </c>
      <c r="S25" s="144">
        <f t="shared" si="5"/>
        <v>0</v>
      </c>
      <c r="T25" s="98"/>
      <c r="U25" s="11"/>
      <c r="V25" s="195"/>
      <c r="W25" s="195">
        <v>150</v>
      </c>
      <c r="X25" s="283">
        <v>55</v>
      </c>
      <c r="Y25" s="10"/>
      <c r="Z25" s="138"/>
      <c r="AA25" s="108">
        <f t="shared" si="6"/>
        <v>0</v>
      </c>
      <c r="AB25" s="109">
        <f t="shared" si="7"/>
        <v>0</v>
      </c>
      <c r="AC25" s="212">
        <f t="shared" si="8"/>
        <v>0</v>
      </c>
      <c r="AD25" s="213">
        <f>IFERROR(LARGE($AG25:AT25,1),0)</f>
        <v>0</v>
      </c>
      <c r="AE25" s="109">
        <f>IFERROR(LARGE($AG25:AT25,2),0)</f>
        <v>0</v>
      </c>
      <c r="AF25" s="109">
        <f>IFERROR(LARGE($AG25:AT25,3),0)</f>
        <v>0</v>
      </c>
      <c r="AG25" s="62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ht="14.4" x14ac:dyDescent="0.3">
      <c r="A26" s="11">
        <v>231365</v>
      </c>
      <c r="B26" s="98" t="s">
        <v>397</v>
      </c>
      <c r="C26" s="11" t="s">
        <v>146</v>
      </c>
      <c r="D26" s="11" t="s">
        <v>44</v>
      </c>
      <c r="E26" s="90">
        <v>24</v>
      </c>
      <c r="F26" s="8" t="s">
        <v>1</v>
      </c>
      <c r="G26" s="9" t="s">
        <v>505</v>
      </c>
      <c r="H26" s="67">
        <v>36596</v>
      </c>
      <c r="I26" s="414">
        <v>205</v>
      </c>
      <c r="J26" s="326">
        <f t="shared" si="11"/>
        <v>205</v>
      </c>
      <c r="K26" s="329"/>
      <c r="L26" s="276">
        <f t="shared" si="0"/>
        <v>205</v>
      </c>
      <c r="M26" s="277">
        <v>20</v>
      </c>
      <c r="N26" s="105">
        <f t="shared" si="1"/>
        <v>185</v>
      </c>
      <c r="O26" s="140">
        <f t="shared" si="12"/>
        <v>150</v>
      </c>
      <c r="P26" s="141">
        <f t="shared" si="2"/>
        <v>15</v>
      </c>
      <c r="Q26" s="142">
        <f t="shared" si="3"/>
        <v>10</v>
      </c>
      <c r="R26" s="142">
        <f t="shared" si="4"/>
        <v>10</v>
      </c>
      <c r="S26" s="144">
        <f t="shared" si="5"/>
        <v>0</v>
      </c>
      <c r="T26" s="75">
        <v>10</v>
      </c>
      <c r="U26" s="82">
        <v>10</v>
      </c>
      <c r="V26" s="195">
        <v>150</v>
      </c>
      <c r="W26" s="195"/>
      <c r="X26" s="283">
        <v>15</v>
      </c>
      <c r="Y26" s="10"/>
      <c r="Z26" s="138"/>
      <c r="AA26" s="108">
        <f t="shared" si="6"/>
        <v>10</v>
      </c>
      <c r="AB26" s="109">
        <f t="shared" si="7"/>
        <v>10</v>
      </c>
      <c r="AC26" s="212">
        <f t="shared" si="8"/>
        <v>0</v>
      </c>
      <c r="AD26" s="213">
        <f>IFERROR(LARGE($AG26:AT26,1),0)</f>
        <v>0</v>
      </c>
      <c r="AE26" s="109">
        <f>IFERROR(LARGE($AG26:AT26,2),0)</f>
        <v>0</v>
      </c>
      <c r="AF26" s="109">
        <f>IFERROR(LARGE($AG26:AT26,3),0)</f>
        <v>0</v>
      </c>
      <c r="AG26" s="62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ht="14.4" x14ac:dyDescent="0.3">
      <c r="A27" s="11">
        <v>549964</v>
      </c>
      <c r="B27" s="98"/>
      <c r="C27" s="11" t="s">
        <v>513</v>
      </c>
      <c r="D27" s="11" t="s">
        <v>45</v>
      </c>
      <c r="E27" s="90">
        <v>25</v>
      </c>
      <c r="F27" s="8" t="s">
        <v>100</v>
      </c>
      <c r="G27" s="9" t="s">
        <v>1223</v>
      </c>
      <c r="H27" s="67">
        <v>36812</v>
      </c>
      <c r="I27" s="414">
        <v>203</v>
      </c>
      <c r="J27" s="326">
        <f t="shared" si="11"/>
        <v>203</v>
      </c>
      <c r="K27" s="329"/>
      <c r="L27" s="276">
        <f t="shared" si="0"/>
        <v>203</v>
      </c>
      <c r="M27" s="277"/>
      <c r="N27" s="105">
        <f t="shared" si="1"/>
        <v>203</v>
      </c>
      <c r="O27" s="140">
        <f t="shared" si="12"/>
        <v>195</v>
      </c>
      <c r="P27" s="141">
        <f t="shared" si="2"/>
        <v>0</v>
      </c>
      <c r="Q27" s="142">
        <f t="shared" si="3"/>
        <v>8</v>
      </c>
      <c r="R27" s="142">
        <f t="shared" si="4"/>
        <v>0</v>
      </c>
      <c r="S27" s="144">
        <f t="shared" si="5"/>
        <v>0</v>
      </c>
      <c r="T27" s="98"/>
      <c r="U27" s="11"/>
      <c r="V27" s="195"/>
      <c r="W27" s="195"/>
      <c r="X27" s="283"/>
      <c r="Y27" s="10"/>
      <c r="Z27" s="138">
        <v>195</v>
      </c>
      <c r="AA27" s="108">
        <f t="shared" si="6"/>
        <v>0</v>
      </c>
      <c r="AB27" s="109">
        <f t="shared" si="7"/>
        <v>0</v>
      </c>
      <c r="AC27" s="212">
        <f t="shared" si="8"/>
        <v>0</v>
      </c>
      <c r="AD27" s="213">
        <f>IFERROR(LARGE($AG27:AT27,1),0)</f>
        <v>8</v>
      </c>
      <c r="AE27" s="109">
        <f>IFERROR(LARGE($AG27:AT27,2),0)</f>
        <v>0</v>
      </c>
      <c r="AF27" s="109">
        <f>IFERROR(LARGE($AG27:AT27,3),0)</f>
        <v>0</v>
      </c>
      <c r="AG27" s="62"/>
      <c r="AH27" s="10"/>
      <c r="AI27" s="10"/>
      <c r="AJ27" s="10"/>
      <c r="AK27" s="10"/>
      <c r="AL27" s="10"/>
      <c r="AM27" s="10"/>
      <c r="AN27" s="10">
        <v>8</v>
      </c>
      <c r="AO27" s="10"/>
      <c r="AP27" s="10"/>
      <c r="AQ27" s="10"/>
      <c r="AR27" s="10">
        <v>0</v>
      </c>
      <c r="AS27" s="10"/>
      <c r="AT27" s="10"/>
    </row>
    <row r="28" spans="1:46" ht="14.4" x14ac:dyDescent="0.3">
      <c r="A28" s="11">
        <v>304865</v>
      </c>
      <c r="B28" s="98" t="s">
        <v>531</v>
      </c>
      <c r="C28" s="11" t="s">
        <v>532</v>
      </c>
      <c r="D28" s="11" t="s">
        <v>46</v>
      </c>
      <c r="E28" s="90">
        <v>26</v>
      </c>
      <c r="F28" s="8" t="s">
        <v>10</v>
      </c>
      <c r="G28" s="9" t="s">
        <v>775</v>
      </c>
      <c r="H28" s="67">
        <v>36633</v>
      </c>
      <c r="I28" s="414">
        <v>190</v>
      </c>
      <c r="J28" s="326">
        <f t="shared" si="11"/>
        <v>190</v>
      </c>
      <c r="K28" s="329"/>
      <c r="L28" s="276">
        <f t="shared" si="0"/>
        <v>190</v>
      </c>
      <c r="M28" s="277">
        <v>20</v>
      </c>
      <c r="N28" s="105">
        <f t="shared" si="1"/>
        <v>170</v>
      </c>
      <c r="O28" s="140">
        <f t="shared" si="12"/>
        <v>150</v>
      </c>
      <c r="P28" s="141">
        <f t="shared" si="2"/>
        <v>10</v>
      </c>
      <c r="Q28" s="142">
        <f t="shared" si="3"/>
        <v>10</v>
      </c>
      <c r="R28" s="142">
        <f t="shared" si="4"/>
        <v>0</v>
      </c>
      <c r="S28" s="144">
        <f t="shared" si="5"/>
        <v>0</v>
      </c>
      <c r="T28" s="75">
        <v>10</v>
      </c>
      <c r="U28" s="82">
        <v>10</v>
      </c>
      <c r="V28" s="195"/>
      <c r="W28" s="195">
        <v>150</v>
      </c>
      <c r="X28" s="283">
        <v>0</v>
      </c>
      <c r="Y28" s="10"/>
      <c r="Z28" s="138"/>
      <c r="AA28" s="108">
        <f t="shared" si="6"/>
        <v>10</v>
      </c>
      <c r="AB28" s="109">
        <f t="shared" si="7"/>
        <v>0</v>
      </c>
      <c r="AC28" s="212">
        <f t="shared" si="8"/>
        <v>0</v>
      </c>
      <c r="AD28" s="213">
        <f>IFERROR(LARGE($AG28:AT28,1),0)</f>
        <v>0</v>
      </c>
      <c r="AE28" s="109">
        <f>IFERROR(LARGE($AG28:AT28,2),0)</f>
        <v>0</v>
      </c>
      <c r="AF28" s="109">
        <f>IFERROR(LARGE($AG28:AT28,3),0)</f>
        <v>0</v>
      </c>
      <c r="AG28" s="6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ht="14.4" x14ac:dyDescent="0.3">
      <c r="A29" s="11">
        <v>224652</v>
      </c>
      <c r="B29" s="98"/>
      <c r="C29" s="11" t="s">
        <v>28</v>
      </c>
      <c r="D29" s="11" t="s">
        <v>40</v>
      </c>
      <c r="E29" s="90">
        <v>27</v>
      </c>
      <c r="F29" s="8" t="s">
        <v>103</v>
      </c>
      <c r="G29" s="9" t="s">
        <v>1248</v>
      </c>
      <c r="H29" s="67">
        <v>36504</v>
      </c>
      <c r="I29" s="414">
        <v>190</v>
      </c>
      <c r="J29" s="326">
        <f t="shared" si="11"/>
        <v>190</v>
      </c>
      <c r="K29" s="329"/>
      <c r="L29" s="276">
        <f t="shared" si="0"/>
        <v>190</v>
      </c>
      <c r="M29" s="277">
        <v>40</v>
      </c>
      <c r="N29" s="105">
        <f t="shared" si="1"/>
        <v>150</v>
      </c>
      <c r="O29" s="140">
        <f t="shared" si="12"/>
        <v>150</v>
      </c>
      <c r="P29" s="141">
        <f t="shared" si="2"/>
        <v>0</v>
      </c>
      <c r="Q29" s="142">
        <f t="shared" si="3"/>
        <v>0</v>
      </c>
      <c r="R29" s="142">
        <f t="shared" si="4"/>
        <v>0</v>
      </c>
      <c r="S29" s="144">
        <f t="shared" si="5"/>
        <v>0</v>
      </c>
      <c r="T29" s="98"/>
      <c r="U29" s="11"/>
      <c r="V29" s="195"/>
      <c r="W29" s="195">
        <v>150</v>
      </c>
      <c r="X29" s="283">
        <v>0</v>
      </c>
      <c r="Y29" s="10"/>
      <c r="Z29" s="138"/>
      <c r="AA29" s="108">
        <f t="shared" si="6"/>
        <v>0</v>
      </c>
      <c r="AB29" s="109">
        <f t="shared" si="7"/>
        <v>0</v>
      </c>
      <c r="AC29" s="212">
        <f t="shared" si="8"/>
        <v>0</v>
      </c>
      <c r="AD29" s="213">
        <f>IFERROR(LARGE($AG29:AT29,1),0)</f>
        <v>0</v>
      </c>
      <c r="AE29" s="109">
        <f>IFERROR(LARGE($AG29:AT29,2),0)</f>
        <v>0</v>
      </c>
      <c r="AF29" s="109">
        <f>IFERROR(LARGE($AG29:AT29,3),0)</f>
        <v>0</v>
      </c>
      <c r="AG29" s="62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ht="14.4" x14ac:dyDescent="0.3">
      <c r="A30" s="11">
        <v>602709</v>
      </c>
      <c r="B30" s="98" t="s">
        <v>1007</v>
      </c>
      <c r="C30" s="11" t="s">
        <v>1008</v>
      </c>
      <c r="D30" s="11" t="s">
        <v>46</v>
      </c>
      <c r="E30" s="90">
        <v>28</v>
      </c>
      <c r="F30" s="8" t="s">
        <v>732</v>
      </c>
      <c r="G30" s="9" t="s">
        <v>1555</v>
      </c>
      <c r="H30" s="67">
        <v>36615</v>
      </c>
      <c r="I30" s="414">
        <v>175</v>
      </c>
      <c r="J30" s="326">
        <f t="shared" si="11"/>
        <v>175</v>
      </c>
      <c r="K30" s="329"/>
      <c r="L30" s="276">
        <f t="shared" si="0"/>
        <v>175</v>
      </c>
      <c r="M30" s="277"/>
      <c r="N30" s="105">
        <f t="shared" si="1"/>
        <v>175</v>
      </c>
      <c r="O30" s="140">
        <f t="shared" si="12"/>
        <v>150</v>
      </c>
      <c r="P30" s="141">
        <f t="shared" si="2"/>
        <v>15</v>
      </c>
      <c r="Q30" s="142">
        <f t="shared" si="3"/>
        <v>10</v>
      </c>
      <c r="R30" s="142">
        <f t="shared" si="4"/>
        <v>0</v>
      </c>
      <c r="S30" s="144">
        <f t="shared" si="5"/>
        <v>0</v>
      </c>
      <c r="T30" s="98"/>
      <c r="U30" s="82">
        <v>10</v>
      </c>
      <c r="V30" s="195">
        <v>150</v>
      </c>
      <c r="W30" s="195"/>
      <c r="X30" s="283">
        <v>15</v>
      </c>
      <c r="Y30" s="10"/>
      <c r="Z30" s="138"/>
      <c r="AA30" s="108">
        <f t="shared" si="6"/>
        <v>10</v>
      </c>
      <c r="AB30" s="109">
        <f t="shared" si="7"/>
        <v>0</v>
      </c>
      <c r="AC30" s="212">
        <f t="shared" si="8"/>
        <v>0</v>
      </c>
      <c r="AD30" s="213">
        <f>IFERROR(LARGE($AG30:AT30,1),0)</f>
        <v>0</v>
      </c>
      <c r="AE30" s="109">
        <f>IFERROR(LARGE($AG30:AT30,2),0)</f>
        <v>0</v>
      </c>
      <c r="AF30" s="109">
        <f>IFERROR(LARGE($AG30:AT30,3),0)</f>
        <v>0</v>
      </c>
      <c r="AG30" s="62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ht="14.4" x14ac:dyDescent="0.3">
      <c r="A31" s="11">
        <v>45987</v>
      </c>
      <c r="B31" s="98" t="s">
        <v>528</v>
      </c>
      <c r="C31" s="11" t="s">
        <v>529</v>
      </c>
      <c r="D31" s="11" t="s">
        <v>44</v>
      </c>
      <c r="E31" s="90">
        <v>29</v>
      </c>
      <c r="F31" s="8" t="s">
        <v>1</v>
      </c>
      <c r="G31" s="9" t="s">
        <v>793</v>
      </c>
      <c r="H31" s="67">
        <v>36593</v>
      </c>
      <c r="I31" s="414">
        <v>170</v>
      </c>
      <c r="J31" s="326">
        <f t="shared" si="11"/>
        <v>170</v>
      </c>
      <c r="K31" s="329"/>
      <c r="L31" s="276">
        <f t="shared" si="0"/>
        <v>170</v>
      </c>
      <c r="M31" s="277"/>
      <c r="N31" s="105">
        <f t="shared" si="1"/>
        <v>170</v>
      </c>
      <c r="O31" s="140">
        <f t="shared" si="12"/>
        <v>110</v>
      </c>
      <c r="P31" s="141">
        <f t="shared" si="2"/>
        <v>45</v>
      </c>
      <c r="Q31" s="142">
        <f t="shared" si="3"/>
        <v>15</v>
      </c>
      <c r="R31" s="142">
        <f t="shared" si="4"/>
        <v>0</v>
      </c>
      <c r="S31" s="144">
        <f t="shared" si="5"/>
        <v>0</v>
      </c>
      <c r="T31" s="75">
        <v>0</v>
      </c>
      <c r="U31" s="11">
        <v>0</v>
      </c>
      <c r="V31" s="195">
        <v>110</v>
      </c>
      <c r="W31" s="195"/>
      <c r="X31" s="283">
        <v>15</v>
      </c>
      <c r="Y31" s="10"/>
      <c r="Z31" s="138">
        <v>45</v>
      </c>
      <c r="AA31" s="108">
        <f t="shared" si="6"/>
        <v>15</v>
      </c>
      <c r="AB31" s="109">
        <f t="shared" si="7"/>
        <v>0</v>
      </c>
      <c r="AC31" s="212">
        <f t="shared" si="8"/>
        <v>0</v>
      </c>
      <c r="AD31" s="213">
        <f>IFERROR(LARGE($AG31:AT31,1),0)</f>
        <v>0</v>
      </c>
      <c r="AE31" s="109">
        <f>IFERROR(LARGE($AG31:AT31,2),0)</f>
        <v>0</v>
      </c>
      <c r="AF31" s="109">
        <f>IFERROR(LARGE($AG31:AT31,3),0)</f>
        <v>0</v>
      </c>
      <c r="AG31" s="62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ht="14.4" x14ac:dyDescent="0.3">
      <c r="A32" s="11">
        <v>32146</v>
      </c>
      <c r="B32" s="98"/>
      <c r="C32" s="11" t="s">
        <v>1240</v>
      </c>
      <c r="D32" s="11" t="s">
        <v>1077</v>
      </c>
      <c r="E32" s="90">
        <v>30</v>
      </c>
      <c r="F32" s="8" t="s">
        <v>1239</v>
      </c>
      <c r="G32" s="9" t="s">
        <v>1238</v>
      </c>
      <c r="H32" s="67">
        <v>36823</v>
      </c>
      <c r="I32" s="414">
        <v>165</v>
      </c>
      <c r="J32" s="326">
        <f t="shared" si="11"/>
        <v>165</v>
      </c>
      <c r="K32" s="329"/>
      <c r="L32" s="276">
        <f t="shared" si="0"/>
        <v>165</v>
      </c>
      <c r="M32" s="277"/>
      <c r="N32" s="105">
        <f t="shared" si="1"/>
        <v>165</v>
      </c>
      <c r="O32" s="140">
        <f t="shared" si="12"/>
        <v>150</v>
      </c>
      <c r="P32" s="141">
        <f t="shared" si="2"/>
        <v>15</v>
      </c>
      <c r="Q32" s="142">
        <f t="shared" si="3"/>
        <v>0</v>
      </c>
      <c r="R32" s="142">
        <f t="shared" si="4"/>
        <v>0</v>
      </c>
      <c r="S32" s="144">
        <f t="shared" si="5"/>
        <v>0</v>
      </c>
      <c r="T32" s="98"/>
      <c r="U32" s="11"/>
      <c r="V32" s="195">
        <v>150</v>
      </c>
      <c r="W32" s="195"/>
      <c r="X32" s="283">
        <v>15</v>
      </c>
      <c r="Y32" s="10"/>
      <c r="Z32" s="138"/>
      <c r="AA32" s="108">
        <f t="shared" si="6"/>
        <v>0</v>
      </c>
      <c r="AB32" s="109">
        <f t="shared" si="7"/>
        <v>0</v>
      </c>
      <c r="AC32" s="212">
        <f t="shared" si="8"/>
        <v>0</v>
      </c>
      <c r="AD32" s="213">
        <f>IFERROR(LARGE($AG32:AT32,1),0)</f>
        <v>0</v>
      </c>
      <c r="AE32" s="109">
        <f>IFERROR(LARGE($AG32:AT32,2),0)</f>
        <v>0</v>
      </c>
      <c r="AF32" s="109">
        <f>IFERROR(LARGE($AG32:AT32,3),0)</f>
        <v>0</v>
      </c>
      <c r="AG32" s="62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ht="14.4" x14ac:dyDescent="0.3">
      <c r="A33" s="11">
        <v>199212</v>
      </c>
      <c r="B33" s="98" t="s">
        <v>411</v>
      </c>
      <c r="C33" s="11" t="s">
        <v>148</v>
      </c>
      <c r="D33" s="11" t="s">
        <v>43</v>
      </c>
      <c r="E33" s="90">
        <v>31</v>
      </c>
      <c r="F33" s="8" t="s">
        <v>12</v>
      </c>
      <c r="G33" s="9" t="s">
        <v>999</v>
      </c>
      <c r="H33" s="67">
        <v>36564</v>
      </c>
      <c r="I33" s="414">
        <v>165</v>
      </c>
      <c r="J33" s="326">
        <f t="shared" si="11"/>
        <v>165</v>
      </c>
      <c r="K33" s="329"/>
      <c r="L33" s="276">
        <f t="shared" si="0"/>
        <v>165</v>
      </c>
      <c r="M33" s="277"/>
      <c r="N33" s="105">
        <f t="shared" si="1"/>
        <v>165</v>
      </c>
      <c r="O33" s="140">
        <f t="shared" si="12"/>
        <v>150</v>
      </c>
      <c r="P33" s="141">
        <f t="shared" si="2"/>
        <v>15</v>
      </c>
      <c r="Q33" s="142">
        <f t="shared" si="3"/>
        <v>0</v>
      </c>
      <c r="R33" s="142">
        <f t="shared" si="4"/>
        <v>0</v>
      </c>
      <c r="S33" s="144">
        <f t="shared" si="5"/>
        <v>0</v>
      </c>
      <c r="T33" s="98"/>
      <c r="U33" s="11">
        <v>0</v>
      </c>
      <c r="V33" s="195">
        <v>150</v>
      </c>
      <c r="W33" s="195"/>
      <c r="X33" s="283">
        <v>15</v>
      </c>
      <c r="Y33" s="10"/>
      <c r="Z33" s="138"/>
      <c r="AA33" s="108">
        <f t="shared" si="6"/>
        <v>0</v>
      </c>
      <c r="AB33" s="109">
        <f t="shared" si="7"/>
        <v>0</v>
      </c>
      <c r="AC33" s="212">
        <f t="shared" si="8"/>
        <v>0</v>
      </c>
      <c r="AD33" s="213">
        <f>IFERROR(LARGE($AG33:AT33,1),0)</f>
        <v>0</v>
      </c>
      <c r="AE33" s="109">
        <f>IFERROR(LARGE($AG33:AT33,2),0)</f>
        <v>0</v>
      </c>
      <c r="AF33" s="109">
        <f>IFERROR(LARGE($AG33:AT33,3),0)</f>
        <v>0</v>
      </c>
      <c r="AG33" s="62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ht="14.4" x14ac:dyDescent="0.3">
      <c r="A34" s="11">
        <v>356158</v>
      </c>
      <c r="B34" s="98"/>
      <c r="C34" s="11" t="s">
        <v>179</v>
      </c>
      <c r="D34" s="11" t="s">
        <v>37</v>
      </c>
      <c r="E34" s="90">
        <v>32</v>
      </c>
      <c r="F34" s="8" t="s">
        <v>1216</v>
      </c>
      <c r="G34" s="9" t="s">
        <v>1235</v>
      </c>
      <c r="H34" s="67">
        <v>36423</v>
      </c>
      <c r="I34" s="414">
        <v>165</v>
      </c>
      <c r="J34" s="326">
        <f t="shared" si="11"/>
        <v>165</v>
      </c>
      <c r="K34" s="329"/>
      <c r="L34" s="276">
        <f t="shared" si="0"/>
        <v>165</v>
      </c>
      <c r="M34" s="277"/>
      <c r="N34" s="105">
        <f t="shared" si="1"/>
        <v>165</v>
      </c>
      <c r="O34" s="140">
        <f t="shared" si="12"/>
        <v>150</v>
      </c>
      <c r="P34" s="141">
        <f t="shared" si="2"/>
        <v>15</v>
      </c>
      <c r="Q34" s="142">
        <f t="shared" si="3"/>
        <v>0</v>
      </c>
      <c r="R34" s="142">
        <f t="shared" si="4"/>
        <v>0</v>
      </c>
      <c r="S34" s="144">
        <f t="shared" si="5"/>
        <v>0</v>
      </c>
      <c r="T34" s="98"/>
      <c r="U34" s="11"/>
      <c r="V34" s="195">
        <v>150</v>
      </c>
      <c r="W34" s="195"/>
      <c r="X34" s="283">
        <v>15</v>
      </c>
      <c r="Y34" s="10"/>
      <c r="Z34" s="138"/>
      <c r="AA34" s="108">
        <f t="shared" si="6"/>
        <v>0</v>
      </c>
      <c r="AB34" s="109">
        <f t="shared" si="7"/>
        <v>0</v>
      </c>
      <c r="AC34" s="212">
        <f t="shared" si="8"/>
        <v>0</v>
      </c>
      <c r="AD34" s="213">
        <f>IFERROR(LARGE($AG34:AT34,1),0)</f>
        <v>0</v>
      </c>
      <c r="AE34" s="109">
        <f>IFERROR(LARGE($AG34:AT34,2),0)</f>
        <v>0</v>
      </c>
      <c r="AF34" s="109">
        <f>IFERROR(LARGE($AG34:AT34,3),0)</f>
        <v>0</v>
      </c>
      <c r="AG34" s="62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ht="14.4" x14ac:dyDescent="0.3">
      <c r="A35" s="11">
        <v>54457</v>
      </c>
      <c r="B35" s="91" t="s">
        <v>517</v>
      </c>
      <c r="C35" s="11" t="s">
        <v>518</v>
      </c>
      <c r="D35" s="11" t="s">
        <v>125</v>
      </c>
      <c r="E35" s="90">
        <v>33</v>
      </c>
      <c r="F35" s="8" t="s">
        <v>764</v>
      </c>
      <c r="G35" s="9" t="s">
        <v>765</v>
      </c>
      <c r="H35" s="67">
        <v>36505</v>
      </c>
      <c r="I35" s="414">
        <v>160</v>
      </c>
      <c r="J35" s="326">
        <f t="shared" si="11"/>
        <v>160</v>
      </c>
      <c r="K35" s="329"/>
      <c r="L35" s="276">
        <f t="shared" si="0"/>
        <v>160</v>
      </c>
      <c r="M35" s="277"/>
      <c r="N35" s="105">
        <f t="shared" si="1"/>
        <v>160</v>
      </c>
      <c r="O35" s="140">
        <f t="shared" si="12"/>
        <v>150</v>
      </c>
      <c r="P35" s="141">
        <f t="shared" si="2"/>
        <v>10</v>
      </c>
      <c r="Q35" s="142">
        <f t="shared" si="3"/>
        <v>0</v>
      </c>
      <c r="R35" s="142">
        <f t="shared" si="4"/>
        <v>0</v>
      </c>
      <c r="S35" s="144">
        <f t="shared" si="5"/>
        <v>0</v>
      </c>
      <c r="T35" s="75">
        <v>10</v>
      </c>
      <c r="U35" s="11"/>
      <c r="V35" s="195">
        <v>150</v>
      </c>
      <c r="W35" s="195"/>
      <c r="X35" s="283">
        <v>0</v>
      </c>
      <c r="Y35" s="10"/>
      <c r="Z35" s="138"/>
      <c r="AA35" s="108">
        <f t="shared" si="6"/>
        <v>0</v>
      </c>
      <c r="AB35" s="109">
        <f t="shared" si="7"/>
        <v>0</v>
      </c>
      <c r="AC35" s="212">
        <f t="shared" si="8"/>
        <v>0</v>
      </c>
      <c r="AD35" s="213">
        <f>IFERROR(LARGE($AG35:AT35,1),0)</f>
        <v>0</v>
      </c>
      <c r="AE35" s="109">
        <f>IFERROR(LARGE($AG35:AT35,2),0)</f>
        <v>0</v>
      </c>
      <c r="AF35" s="109">
        <f>IFERROR(LARGE($AG35:AT35,3),0)</f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ht="14.4" x14ac:dyDescent="0.3">
      <c r="A36" s="11">
        <v>24864</v>
      </c>
      <c r="B36" s="91" t="s">
        <v>425</v>
      </c>
      <c r="C36" s="11" t="s">
        <v>426</v>
      </c>
      <c r="D36" s="11" t="s">
        <v>42</v>
      </c>
      <c r="E36" s="90">
        <v>34</v>
      </c>
      <c r="F36" s="8" t="s">
        <v>782</v>
      </c>
      <c r="G36" s="9" t="s">
        <v>783</v>
      </c>
      <c r="H36" s="67">
        <v>36263</v>
      </c>
      <c r="I36" s="414">
        <v>160</v>
      </c>
      <c r="J36" s="326">
        <f t="shared" si="11"/>
        <v>160</v>
      </c>
      <c r="K36" s="329"/>
      <c r="L36" s="276">
        <f t="shared" si="0"/>
        <v>160</v>
      </c>
      <c r="M36" s="277"/>
      <c r="N36" s="105">
        <f t="shared" si="1"/>
        <v>160</v>
      </c>
      <c r="O36" s="140">
        <f t="shared" si="12"/>
        <v>150</v>
      </c>
      <c r="P36" s="141">
        <f t="shared" si="2"/>
        <v>10</v>
      </c>
      <c r="Q36" s="142">
        <f t="shared" si="3"/>
        <v>0</v>
      </c>
      <c r="R36" s="142">
        <f t="shared" si="4"/>
        <v>0</v>
      </c>
      <c r="S36" s="144">
        <f t="shared" si="5"/>
        <v>0</v>
      </c>
      <c r="T36" s="75">
        <v>0</v>
      </c>
      <c r="U36" s="11">
        <v>10</v>
      </c>
      <c r="V36" s="195">
        <v>150</v>
      </c>
      <c r="W36" s="195"/>
      <c r="X36" s="283">
        <v>0</v>
      </c>
      <c r="Y36" s="10"/>
      <c r="Z36" s="189"/>
      <c r="AA36" s="108">
        <f t="shared" si="6"/>
        <v>0</v>
      </c>
      <c r="AB36" s="109">
        <f t="shared" si="7"/>
        <v>0</v>
      </c>
      <c r="AC36" s="212">
        <f t="shared" si="8"/>
        <v>0</v>
      </c>
      <c r="AD36" s="213">
        <f>IFERROR(LARGE($AG36:AT36,1),0)</f>
        <v>0</v>
      </c>
      <c r="AE36" s="109">
        <f>IFERROR(LARGE($AG36:AT36,2),0)</f>
        <v>0</v>
      </c>
      <c r="AF36" s="109">
        <f>IFERROR(LARGE($AG36:AT36,3),0)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ht="14.4" x14ac:dyDescent="0.3">
      <c r="A37" s="12" t="s">
        <v>2484</v>
      </c>
      <c r="B37" s="431" t="s">
        <v>468</v>
      </c>
      <c r="C37" s="432" t="s">
        <v>469</v>
      </c>
      <c r="D37" s="432" t="s">
        <v>46</v>
      </c>
      <c r="E37" s="90">
        <v>35</v>
      </c>
      <c r="F37" s="185" t="s">
        <v>154</v>
      </c>
      <c r="G37" s="186" t="s">
        <v>2485</v>
      </c>
      <c r="H37" s="240">
        <v>37158</v>
      </c>
      <c r="I37" s="326">
        <v>155</v>
      </c>
      <c r="J37" s="326">
        <v>155</v>
      </c>
      <c r="K37" s="317">
        <f>0.5*(L37)</f>
        <v>155</v>
      </c>
      <c r="L37" s="321">
        <f t="shared" si="0"/>
        <v>310</v>
      </c>
      <c r="M37" s="10"/>
      <c r="N37" s="105">
        <f t="shared" si="1"/>
        <v>310</v>
      </c>
      <c r="O37" s="140">
        <f>IFERROR(LARGE($T37:Z37, 1),0)</f>
        <v>110</v>
      </c>
      <c r="P37" s="141">
        <f t="shared" si="2"/>
        <v>95</v>
      </c>
      <c r="Q37" s="142">
        <f t="shared" si="3"/>
        <v>65</v>
      </c>
      <c r="R37" s="142">
        <f t="shared" si="4"/>
        <v>25</v>
      </c>
      <c r="S37" s="144">
        <f t="shared" si="5"/>
        <v>15</v>
      </c>
      <c r="T37" s="395">
        <v>10</v>
      </c>
      <c r="U37" s="377">
        <v>25</v>
      </c>
      <c r="V37" s="332">
        <v>110</v>
      </c>
      <c r="W37" s="332"/>
      <c r="X37" s="397">
        <v>15</v>
      </c>
      <c r="Y37" s="353">
        <v>95</v>
      </c>
      <c r="Z37" s="353">
        <v>65</v>
      </c>
      <c r="AA37" s="213">
        <f t="shared" si="6"/>
        <v>65</v>
      </c>
      <c r="AB37" s="109">
        <f t="shared" si="7"/>
        <v>25</v>
      </c>
      <c r="AC37" s="109">
        <f t="shared" si="8"/>
        <v>15</v>
      </c>
      <c r="AD37" s="213">
        <f>IFERROR(LARGE($AG37:AR37,1),0)</f>
        <v>0</v>
      </c>
      <c r="AE37" s="109">
        <f>IFERROR(LARGE($AG37:AR37,2),0)</f>
        <v>0</v>
      </c>
      <c r="AF37" s="109">
        <f>IFERROR(LARGE($AG37:AR37,3),0)</f>
        <v>0</v>
      </c>
      <c r="AG37" s="11"/>
      <c r="AH37" s="11"/>
      <c r="AI37" s="11"/>
      <c r="AJ37" s="11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ht="14.4" x14ac:dyDescent="0.3">
      <c r="A38" s="12" t="s">
        <v>2447</v>
      </c>
      <c r="B38" s="424" t="s">
        <v>323</v>
      </c>
      <c r="C38" s="12" t="s">
        <v>137</v>
      </c>
      <c r="D38" s="12" t="s">
        <v>37</v>
      </c>
      <c r="E38" s="90">
        <v>36</v>
      </c>
      <c r="F38" s="8" t="s">
        <v>4</v>
      </c>
      <c r="G38" s="9" t="s">
        <v>2448</v>
      </c>
      <c r="H38" s="240">
        <v>37084</v>
      </c>
      <c r="I38" s="326">
        <v>155</v>
      </c>
      <c r="J38" s="326">
        <v>155</v>
      </c>
      <c r="K38" s="317">
        <f>0.5*(L38)</f>
        <v>155</v>
      </c>
      <c r="L38" s="321">
        <f t="shared" si="0"/>
        <v>310</v>
      </c>
      <c r="M38" s="10">
        <v>20</v>
      </c>
      <c r="N38" s="105">
        <f t="shared" si="1"/>
        <v>290</v>
      </c>
      <c r="O38" s="140">
        <f>IFERROR(LARGE($T38:Z38, 1),0)</f>
        <v>150</v>
      </c>
      <c r="P38" s="141">
        <f t="shared" si="2"/>
        <v>65</v>
      </c>
      <c r="Q38" s="142">
        <f t="shared" si="3"/>
        <v>45</v>
      </c>
      <c r="R38" s="142">
        <f t="shared" si="4"/>
        <v>30</v>
      </c>
      <c r="S38" s="144">
        <f t="shared" si="5"/>
        <v>0</v>
      </c>
      <c r="T38" s="419">
        <v>65</v>
      </c>
      <c r="U38" s="377">
        <v>45</v>
      </c>
      <c r="V38" s="332"/>
      <c r="W38" s="332">
        <v>150</v>
      </c>
      <c r="X38" s="397">
        <v>30</v>
      </c>
      <c r="Y38" s="111"/>
      <c r="Z38" s="353"/>
      <c r="AA38" s="213">
        <f t="shared" si="6"/>
        <v>45</v>
      </c>
      <c r="AB38" s="109">
        <f t="shared" si="7"/>
        <v>30</v>
      </c>
      <c r="AC38" s="109">
        <f t="shared" si="8"/>
        <v>0</v>
      </c>
      <c r="AD38" s="213">
        <f>IFERROR(LARGE($AG38:AR38,1),0)</f>
        <v>0</v>
      </c>
      <c r="AE38" s="109">
        <f>IFERROR(LARGE($AG38:AR38,2),0)</f>
        <v>0</v>
      </c>
      <c r="AF38" s="109">
        <f>IFERROR(LARGE($AG38:AR38,3),0)</f>
        <v>0</v>
      </c>
      <c r="AG38" s="11"/>
      <c r="AH38" s="11"/>
      <c r="AI38" s="11"/>
      <c r="AJ38" s="11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ht="14.4" x14ac:dyDescent="0.3">
      <c r="A39" s="11">
        <v>273177</v>
      </c>
      <c r="B39" s="98"/>
      <c r="C39" s="11" t="s">
        <v>1284</v>
      </c>
      <c r="D39" s="11" t="s">
        <v>45</v>
      </c>
      <c r="E39" s="90">
        <v>37</v>
      </c>
      <c r="F39" s="8" t="s">
        <v>175</v>
      </c>
      <c r="G39" s="9" t="s">
        <v>1333</v>
      </c>
      <c r="H39" s="67">
        <v>36776</v>
      </c>
      <c r="I39" s="414">
        <v>150</v>
      </c>
      <c r="J39" s="326">
        <f>SUM(K39,L39)</f>
        <v>150</v>
      </c>
      <c r="K39" s="329"/>
      <c r="L39" s="276">
        <f t="shared" si="0"/>
        <v>150</v>
      </c>
      <c r="M39" s="277"/>
      <c r="N39" s="105">
        <f t="shared" si="1"/>
        <v>150</v>
      </c>
      <c r="O39" s="140">
        <f>IFERROR(LARGE(T39:Z39, 1),0)</f>
        <v>150</v>
      </c>
      <c r="P39" s="141">
        <f t="shared" si="2"/>
        <v>0</v>
      </c>
      <c r="Q39" s="142">
        <f t="shared" si="3"/>
        <v>0</v>
      </c>
      <c r="R39" s="142">
        <f t="shared" si="4"/>
        <v>0</v>
      </c>
      <c r="S39" s="144">
        <f t="shared" si="5"/>
        <v>0</v>
      </c>
      <c r="T39" s="11"/>
      <c r="U39" s="11"/>
      <c r="V39" s="195">
        <v>150</v>
      </c>
      <c r="W39" s="195"/>
      <c r="X39" s="283"/>
      <c r="Y39" s="10"/>
      <c r="Z39" s="182"/>
      <c r="AA39" s="213">
        <f t="shared" si="6"/>
        <v>0</v>
      </c>
      <c r="AB39" s="109">
        <f t="shared" si="7"/>
        <v>0</v>
      </c>
      <c r="AC39" s="109">
        <f t="shared" si="8"/>
        <v>0</v>
      </c>
      <c r="AD39" s="213">
        <f>IFERROR(LARGE($AG39:AT39,1),0)</f>
        <v>0</v>
      </c>
      <c r="AE39" s="109">
        <f>IFERROR(LARGE($AG39:AT39,2),0)</f>
        <v>0</v>
      </c>
      <c r="AF39" s="109">
        <f>IFERROR(LARGE($AG39:AT39,3),0)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ht="14.4" x14ac:dyDescent="0.3">
      <c r="A40" s="11">
        <v>327108</v>
      </c>
      <c r="B40" s="98"/>
      <c r="C40" s="11" t="s">
        <v>123</v>
      </c>
      <c r="D40" s="11" t="s">
        <v>48</v>
      </c>
      <c r="E40" s="90">
        <v>38</v>
      </c>
      <c r="F40" s="8" t="s">
        <v>1242</v>
      </c>
      <c r="G40" s="9" t="s">
        <v>1241</v>
      </c>
      <c r="H40" s="67">
        <v>36574</v>
      </c>
      <c r="I40" s="414">
        <v>150</v>
      </c>
      <c r="J40" s="326">
        <f>SUM(K40,L40)</f>
        <v>150</v>
      </c>
      <c r="K40" s="329"/>
      <c r="L40" s="276">
        <f t="shared" si="0"/>
        <v>150</v>
      </c>
      <c r="M40" s="277"/>
      <c r="N40" s="105">
        <f t="shared" si="1"/>
        <v>150</v>
      </c>
      <c r="O40" s="140">
        <f>IFERROR(LARGE(T40:Z40, 1),0)</f>
        <v>150</v>
      </c>
      <c r="P40" s="141">
        <f t="shared" si="2"/>
        <v>0</v>
      </c>
      <c r="Q40" s="142">
        <f t="shared" si="3"/>
        <v>0</v>
      </c>
      <c r="R40" s="142">
        <f t="shared" si="4"/>
        <v>0</v>
      </c>
      <c r="S40" s="144">
        <f t="shared" si="5"/>
        <v>0</v>
      </c>
      <c r="T40" s="11"/>
      <c r="U40" s="11"/>
      <c r="V40" s="195">
        <v>150</v>
      </c>
      <c r="W40" s="195"/>
      <c r="X40" s="283">
        <v>0</v>
      </c>
      <c r="Y40" s="10"/>
      <c r="Z40" s="182"/>
      <c r="AA40" s="213">
        <f t="shared" si="6"/>
        <v>0</v>
      </c>
      <c r="AB40" s="109">
        <f t="shared" si="7"/>
        <v>0</v>
      </c>
      <c r="AC40" s="109">
        <f t="shared" si="8"/>
        <v>0</v>
      </c>
      <c r="AD40" s="213">
        <f>IFERROR(LARGE($AG40:AT40,1),0)</f>
        <v>0</v>
      </c>
      <c r="AE40" s="109">
        <f>IFERROR(LARGE($AG40:AT40,2),0)</f>
        <v>0</v>
      </c>
      <c r="AF40" s="109">
        <f>IFERROR(LARGE($AG40:AT40,3),0)</f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ht="14.4" x14ac:dyDescent="0.3">
      <c r="A41" s="11">
        <v>357102</v>
      </c>
      <c r="B41" s="98"/>
      <c r="C41" s="11" t="s">
        <v>1230</v>
      </c>
      <c r="D41" s="11" t="s">
        <v>89</v>
      </c>
      <c r="E41" s="90">
        <v>39</v>
      </c>
      <c r="F41" s="8" t="s">
        <v>54</v>
      </c>
      <c r="G41" s="9" t="s">
        <v>1229</v>
      </c>
      <c r="H41" s="67">
        <v>36222</v>
      </c>
      <c r="I41" s="414">
        <v>150</v>
      </c>
      <c r="J41" s="326">
        <f>SUM(K41,L41)</f>
        <v>150</v>
      </c>
      <c r="K41" s="329"/>
      <c r="L41" s="276">
        <f t="shared" si="0"/>
        <v>150</v>
      </c>
      <c r="M41" s="277"/>
      <c r="N41" s="105">
        <f t="shared" si="1"/>
        <v>150</v>
      </c>
      <c r="O41" s="140">
        <f>IFERROR(LARGE(T41:Z41, 1),0)</f>
        <v>150</v>
      </c>
      <c r="P41" s="141">
        <f t="shared" si="2"/>
        <v>0</v>
      </c>
      <c r="Q41" s="142">
        <f t="shared" si="3"/>
        <v>0</v>
      </c>
      <c r="R41" s="142">
        <f t="shared" si="4"/>
        <v>0</v>
      </c>
      <c r="S41" s="144">
        <f t="shared" si="5"/>
        <v>0</v>
      </c>
      <c r="T41" s="11"/>
      <c r="U41" s="11"/>
      <c r="V41" s="195">
        <v>150</v>
      </c>
      <c r="W41" s="195"/>
      <c r="X41" s="283">
        <v>0</v>
      </c>
      <c r="Y41" s="10"/>
      <c r="Z41" s="182"/>
      <c r="AA41" s="213">
        <f t="shared" si="6"/>
        <v>0</v>
      </c>
      <c r="AB41" s="109">
        <f t="shared" si="7"/>
        <v>0</v>
      </c>
      <c r="AC41" s="109">
        <f t="shared" si="8"/>
        <v>0</v>
      </c>
      <c r="AD41" s="213">
        <f>IFERROR(LARGE($AG41:AT41,1),0)</f>
        <v>0</v>
      </c>
      <c r="AE41" s="109">
        <f>IFERROR(LARGE($AG41:AT41,2),0)</f>
        <v>0</v>
      </c>
      <c r="AF41" s="109">
        <f>IFERROR(LARGE($AG41:AT41,3),0)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1:46" ht="14.4" x14ac:dyDescent="0.3">
      <c r="A42" s="12" t="s">
        <v>2355</v>
      </c>
      <c r="B42" s="424" t="s">
        <v>321</v>
      </c>
      <c r="C42" s="12" t="s">
        <v>35</v>
      </c>
      <c r="D42" s="12" t="s">
        <v>36</v>
      </c>
      <c r="E42" s="90">
        <v>40</v>
      </c>
      <c r="F42" s="8" t="s">
        <v>59</v>
      </c>
      <c r="G42" s="9" t="s">
        <v>2356</v>
      </c>
      <c r="H42" s="240">
        <v>36951</v>
      </c>
      <c r="I42" s="326">
        <v>148</v>
      </c>
      <c r="J42" s="326">
        <v>148</v>
      </c>
      <c r="K42" s="317">
        <f>0.5*(L42)</f>
        <v>148</v>
      </c>
      <c r="L42" s="321">
        <f t="shared" si="0"/>
        <v>296</v>
      </c>
      <c r="M42" s="10">
        <v>30</v>
      </c>
      <c r="N42" s="105">
        <f t="shared" si="1"/>
        <v>266</v>
      </c>
      <c r="O42" s="140">
        <f>IFERROR(LARGE($T42:Z42, 1),0)</f>
        <v>150</v>
      </c>
      <c r="P42" s="141">
        <f t="shared" si="2"/>
        <v>55</v>
      </c>
      <c r="Q42" s="142">
        <f t="shared" si="3"/>
        <v>45</v>
      </c>
      <c r="R42" s="142">
        <f t="shared" si="4"/>
        <v>8</v>
      </c>
      <c r="S42" s="144">
        <f t="shared" si="5"/>
        <v>8</v>
      </c>
      <c r="T42" s="419">
        <v>0</v>
      </c>
      <c r="U42" s="377">
        <v>45</v>
      </c>
      <c r="V42" s="332"/>
      <c r="W42" s="332">
        <v>150</v>
      </c>
      <c r="X42" s="397">
        <v>55</v>
      </c>
      <c r="Y42" s="111"/>
      <c r="Z42" s="353"/>
      <c r="AA42" s="213">
        <f t="shared" si="6"/>
        <v>45</v>
      </c>
      <c r="AB42" s="109">
        <f t="shared" si="7"/>
        <v>0</v>
      </c>
      <c r="AC42" s="109">
        <f t="shared" si="8"/>
        <v>0</v>
      </c>
      <c r="AD42" s="213">
        <f>IFERROR(LARGE($AG42:AR42,1),0)</f>
        <v>8</v>
      </c>
      <c r="AE42" s="109">
        <f>IFERROR(LARGE($AG42:AR42,2),0)</f>
        <v>8</v>
      </c>
      <c r="AF42" s="109">
        <f>IFERROR(LARGE($AG42:AR42,3),0)</f>
        <v>0</v>
      </c>
      <c r="AG42" s="11">
        <v>8</v>
      </c>
      <c r="AH42" s="11"/>
      <c r="AI42" s="11"/>
      <c r="AJ42" s="11"/>
      <c r="AK42" s="10"/>
      <c r="AL42" s="10"/>
      <c r="AM42" s="10"/>
      <c r="AN42" s="10">
        <v>8</v>
      </c>
      <c r="AO42" s="10"/>
      <c r="AP42" s="10"/>
      <c r="AQ42" s="10"/>
      <c r="AR42" s="10"/>
      <c r="AS42" s="10"/>
      <c r="AT42" s="10"/>
    </row>
    <row r="43" spans="1:46" ht="14.4" x14ac:dyDescent="0.3">
      <c r="A43" s="11">
        <v>543003</v>
      </c>
      <c r="B43" s="98" t="s">
        <v>485</v>
      </c>
      <c r="C43" s="11" t="s">
        <v>486</v>
      </c>
      <c r="D43" s="11" t="s">
        <v>46</v>
      </c>
      <c r="E43" s="90">
        <v>41</v>
      </c>
      <c r="F43" s="8" t="s">
        <v>99</v>
      </c>
      <c r="G43" s="9" t="s">
        <v>789</v>
      </c>
      <c r="H43" s="67">
        <v>36796</v>
      </c>
      <c r="I43" s="414">
        <v>145</v>
      </c>
      <c r="J43" s="326">
        <f>SUM(K43,L43)</f>
        <v>145</v>
      </c>
      <c r="K43" s="329"/>
      <c r="L43" s="276">
        <f t="shared" si="0"/>
        <v>145</v>
      </c>
      <c r="M43" s="277"/>
      <c r="N43" s="105">
        <f t="shared" si="1"/>
        <v>145</v>
      </c>
      <c r="O43" s="140">
        <f>IFERROR(LARGE(T43:Z43, 1),0)</f>
        <v>110</v>
      </c>
      <c r="P43" s="141">
        <f t="shared" si="2"/>
        <v>25</v>
      </c>
      <c r="Q43" s="142">
        <f t="shared" si="3"/>
        <v>10</v>
      </c>
      <c r="R43" s="142">
        <f t="shared" si="4"/>
        <v>0</v>
      </c>
      <c r="S43" s="144">
        <f t="shared" si="5"/>
        <v>0</v>
      </c>
      <c r="T43" s="61">
        <v>0</v>
      </c>
      <c r="U43" s="82">
        <v>10</v>
      </c>
      <c r="V43" s="195">
        <v>110</v>
      </c>
      <c r="W43" s="195"/>
      <c r="X43" s="283">
        <v>0</v>
      </c>
      <c r="Y43" s="10">
        <v>25</v>
      </c>
      <c r="Z43" s="182"/>
      <c r="AA43" s="213">
        <f t="shared" si="6"/>
        <v>10</v>
      </c>
      <c r="AB43" s="109">
        <f t="shared" si="7"/>
        <v>0</v>
      </c>
      <c r="AC43" s="109">
        <f t="shared" si="8"/>
        <v>0</v>
      </c>
      <c r="AD43" s="213">
        <f>IFERROR(LARGE($AG43:AT43,1),0)</f>
        <v>0</v>
      </c>
      <c r="AE43" s="109">
        <f>IFERROR(LARGE($AG43:AT43,2),0)</f>
        <v>0</v>
      </c>
      <c r="AF43" s="109">
        <f>IFERROR(LARGE($AG43:AT43,3),0)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ht="14.4" x14ac:dyDescent="0.3">
      <c r="A44" s="12" t="s">
        <v>2480</v>
      </c>
      <c r="B44" s="424" t="s">
        <v>397</v>
      </c>
      <c r="C44" s="12" t="s">
        <v>146</v>
      </c>
      <c r="D44" s="12" t="s">
        <v>44</v>
      </c>
      <c r="E44" s="90">
        <v>42</v>
      </c>
      <c r="F44" s="8" t="s">
        <v>2481</v>
      </c>
      <c r="G44" s="9" t="s">
        <v>2482</v>
      </c>
      <c r="H44" s="240">
        <v>37157</v>
      </c>
      <c r="I44" s="326">
        <v>143</v>
      </c>
      <c r="J44" s="326">
        <v>143</v>
      </c>
      <c r="K44" s="317">
        <f>0.5*(L44)</f>
        <v>142.5</v>
      </c>
      <c r="L44" s="321">
        <f t="shared" si="0"/>
        <v>285</v>
      </c>
      <c r="M44" s="10"/>
      <c r="N44" s="105">
        <f t="shared" si="1"/>
        <v>285</v>
      </c>
      <c r="O44" s="140">
        <f>IFERROR(LARGE($T44:Z44, 1),0)</f>
        <v>110</v>
      </c>
      <c r="P44" s="141">
        <f t="shared" si="2"/>
        <v>95</v>
      </c>
      <c r="Q44" s="142">
        <f t="shared" si="3"/>
        <v>30</v>
      </c>
      <c r="R44" s="142">
        <f t="shared" si="4"/>
        <v>25</v>
      </c>
      <c r="S44" s="144">
        <f t="shared" si="5"/>
        <v>25</v>
      </c>
      <c r="T44" s="419">
        <v>25</v>
      </c>
      <c r="U44" s="377">
        <v>10</v>
      </c>
      <c r="V44" s="332">
        <v>110</v>
      </c>
      <c r="W44" s="332"/>
      <c r="X44" s="397">
        <v>30</v>
      </c>
      <c r="Y44" s="111">
        <v>25</v>
      </c>
      <c r="Z44" s="353">
        <v>95</v>
      </c>
      <c r="AA44" s="213">
        <f t="shared" si="6"/>
        <v>30</v>
      </c>
      <c r="AB44" s="109">
        <f t="shared" si="7"/>
        <v>25</v>
      </c>
      <c r="AC44" s="109">
        <f t="shared" si="8"/>
        <v>25</v>
      </c>
      <c r="AD44" s="213">
        <f>IFERROR(LARGE($AG44:AR44,1),0)</f>
        <v>0</v>
      </c>
      <c r="AE44" s="109">
        <f>IFERROR(LARGE($AG44:AR44,2),0)</f>
        <v>0</v>
      </c>
      <c r="AF44" s="109">
        <f>IFERROR(LARGE($AG44:AR44,3),0)</f>
        <v>0</v>
      </c>
      <c r="AG44" s="11"/>
      <c r="AH44" s="11"/>
      <c r="AI44" s="11"/>
      <c r="AJ44" s="11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1:46" ht="14.4" x14ac:dyDescent="0.3">
      <c r="A45" s="12" t="s">
        <v>2391</v>
      </c>
      <c r="B45" s="424" t="s">
        <v>340</v>
      </c>
      <c r="C45" s="12" t="s">
        <v>18</v>
      </c>
      <c r="D45" s="12" t="s">
        <v>37</v>
      </c>
      <c r="E45" s="90">
        <v>43</v>
      </c>
      <c r="F45" s="8" t="s">
        <v>6</v>
      </c>
      <c r="G45" s="9" t="s">
        <v>2392</v>
      </c>
      <c r="H45" s="240">
        <v>37010</v>
      </c>
      <c r="I45" s="326">
        <v>128</v>
      </c>
      <c r="J45" s="326">
        <v>128</v>
      </c>
      <c r="K45" s="317">
        <f>0.5*(L45)</f>
        <v>127.5</v>
      </c>
      <c r="L45" s="321">
        <f t="shared" si="0"/>
        <v>255</v>
      </c>
      <c r="M45" s="10">
        <v>20</v>
      </c>
      <c r="N45" s="105">
        <f t="shared" si="1"/>
        <v>235</v>
      </c>
      <c r="O45" s="140">
        <f>IFERROR(LARGE($T45:Z45, 1),0)</f>
        <v>150</v>
      </c>
      <c r="P45" s="141">
        <f t="shared" si="2"/>
        <v>15</v>
      </c>
      <c r="Q45" s="142">
        <f t="shared" si="3"/>
        <v>60</v>
      </c>
      <c r="R45" s="142">
        <f t="shared" si="4"/>
        <v>10</v>
      </c>
      <c r="S45" s="144">
        <f t="shared" si="5"/>
        <v>0</v>
      </c>
      <c r="T45" s="419">
        <v>0</v>
      </c>
      <c r="U45" s="377">
        <v>10</v>
      </c>
      <c r="V45" s="332">
        <v>150</v>
      </c>
      <c r="W45" s="332"/>
      <c r="X45" s="397">
        <v>15</v>
      </c>
      <c r="Y45" s="111"/>
      <c r="Z45" s="353"/>
      <c r="AA45" s="213">
        <f t="shared" si="6"/>
        <v>10</v>
      </c>
      <c r="AB45" s="109">
        <f t="shared" si="7"/>
        <v>0</v>
      </c>
      <c r="AC45" s="109">
        <f t="shared" si="8"/>
        <v>0</v>
      </c>
      <c r="AD45" s="213">
        <f>IFERROR(LARGE($AG45:AR45,1),0)</f>
        <v>60</v>
      </c>
      <c r="AE45" s="109">
        <f>IFERROR(LARGE($AG45:AR45,2),0)</f>
        <v>0</v>
      </c>
      <c r="AF45" s="109">
        <f>IFERROR(LARGE($AG45:AR45,3),0)</f>
        <v>0</v>
      </c>
      <c r="AG45" s="11"/>
      <c r="AH45" s="11"/>
      <c r="AI45" s="11"/>
      <c r="AJ45" s="11"/>
      <c r="AK45" s="10"/>
      <c r="AL45" s="10"/>
      <c r="AM45" s="10"/>
      <c r="AN45" s="10"/>
      <c r="AO45" s="10"/>
      <c r="AP45" s="10">
        <v>60</v>
      </c>
      <c r="AQ45" s="10"/>
      <c r="AR45" s="10"/>
      <c r="AS45" s="10"/>
      <c r="AT45" s="10"/>
    </row>
    <row r="46" spans="1:46" ht="14.4" x14ac:dyDescent="0.3">
      <c r="A46" s="11">
        <v>317248</v>
      </c>
      <c r="B46" s="98"/>
      <c r="C46" s="11" t="s">
        <v>26</v>
      </c>
      <c r="D46" s="11" t="s">
        <v>40</v>
      </c>
      <c r="E46" s="90">
        <v>44</v>
      </c>
      <c r="F46" s="8" t="s">
        <v>1412</v>
      </c>
      <c r="G46" s="9" t="s">
        <v>1302</v>
      </c>
      <c r="H46" s="67">
        <v>36175</v>
      </c>
      <c r="I46" s="414">
        <v>125</v>
      </c>
      <c r="J46" s="326">
        <f>SUM(K46,L46)</f>
        <v>125</v>
      </c>
      <c r="K46" s="329"/>
      <c r="L46" s="276">
        <f t="shared" si="0"/>
        <v>125</v>
      </c>
      <c r="M46" s="277"/>
      <c r="N46" s="105">
        <f t="shared" si="1"/>
        <v>125</v>
      </c>
      <c r="O46" s="140">
        <f>IFERROR(LARGE(T46:Z46, 1),0)</f>
        <v>65</v>
      </c>
      <c r="P46" s="141">
        <f t="shared" si="2"/>
        <v>60</v>
      </c>
      <c r="Q46" s="142">
        <f t="shared" si="3"/>
        <v>0</v>
      </c>
      <c r="R46" s="142">
        <f t="shared" si="4"/>
        <v>0</v>
      </c>
      <c r="S46" s="144">
        <f t="shared" si="5"/>
        <v>0</v>
      </c>
      <c r="T46" s="11"/>
      <c r="U46" s="11"/>
      <c r="V46" s="195">
        <v>60</v>
      </c>
      <c r="W46" s="195"/>
      <c r="X46" s="283"/>
      <c r="Y46" s="10">
        <v>65</v>
      </c>
      <c r="Z46" s="182"/>
      <c r="AA46" s="213">
        <f t="shared" si="6"/>
        <v>0</v>
      </c>
      <c r="AB46" s="109">
        <f t="shared" si="7"/>
        <v>0</v>
      </c>
      <c r="AC46" s="109">
        <f t="shared" si="8"/>
        <v>0</v>
      </c>
      <c r="AD46" s="213">
        <f>IFERROR(LARGE($AG46:AT46,1),0)</f>
        <v>0</v>
      </c>
      <c r="AE46" s="109">
        <f>IFERROR(LARGE($AG46:AT46,2),0)</f>
        <v>0</v>
      </c>
      <c r="AF46" s="109">
        <f>IFERROR(LARGE($AG46:AT46,3),0)</f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 ht="14.4" x14ac:dyDescent="0.3">
      <c r="A47" s="11">
        <v>55053</v>
      </c>
      <c r="B47" s="98" t="s">
        <v>345</v>
      </c>
      <c r="C47" s="11" t="s">
        <v>71</v>
      </c>
      <c r="D47" s="11" t="s">
        <v>41</v>
      </c>
      <c r="E47" s="90">
        <v>45</v>
      </c>
      <c r="F47" s="8" t="s">
        <v>55</v>
      </c>
      <c r="G47" s="9" t="s">
        <v>771</v>
      </c>
      <c r="H47" s="67">
        <v>36813</v>
      </c>
      <c r="I47" s="414">
        <v>120</v>
      </c>
      <c r="J47" s="326">
        <f>SUM(K47,L47)</f>
        <v>120</v>
      </c>
      <c r="K47" s="329"/>
      <c r="L47" s="276">
        <f t="shared" si="0"/>
        <v>120</v>
      </c>
      <c r="M47" s="277"/>
      <c r="N47" s="105">
        <f t="shared" si="1"/>
        <v>120</v>
      </c>
      <c r="O47" s="140">
        <f>IFERROR(LARGE(T47:Z47, 1),0)</f>
        <v>110</v>
      </c>
      <c r="P47" s="141">
        <f t="shared" si="2"/>
        <v>10</v>
      </c>
      <c r="Q47" s="142">
        <f t="shared" si="3"/>
        <v>0</v>
      </c>
      <c r="R47" s="142">
        <f t="shared" si="4"/>
        <v>0</v>
      </c>
      <c r="S47" s="144">
        <f t="shared" si="5"/>
        <v>0</v>
      </c>
      <c r="T47" s="61">
        <v>0</v>
      </c>
      <c r="U47" s="11">
        <v>10</v>
      </c>
      <c r="V47" s="195">
        <v>110</v>
      </c>
      <c r="W47" s="195"/>
      <c r="X47" s="283"/>
      <c r="Y47" s="10"/>
      <c r="Z47" s="182"/>
      <c r="AA47" s="213">
        <f t="shared" si="6"/>
        <v>0</v>
      </c>
      <c r="AB47" s="109">
        <f t="shared" si="7"/>
        <v>0</v>
      </c>
      <c r="AC47" s="109">
        <f t="shared" si="8"/>
        <v>0</v>
      </c>
      <c r="AD47" s="213">
        <f>IFERROR(LARGE($AG47:AT47,1),0)</f>
        <v>0</v>
      </c>
      <c r="AE47" s="109">
        <f>IFERROR(LARGE($AG47:AT47,2),0)</f>
        <v>0</v>
      </c>
      <c r="AF47" s="109">
        <f>IFERROR(LARGE($AG47:AT47,3),0)</f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ht="14.4" x14ac:dyDescent="0.3">
      <c r="A48" s="11">
        <v>354686</v>
      </c>
      <c r="B48" s="98" t="s">
        <v>413</v>
      </c>
      <c r="C48" s="11" t="s">
        <v>95</v>
      </c>
      <c r="D48" s="11" t="s">
        <v>38</v>
      </c>
      <c r="E48" s="90">
        <v>46</v>
      </c>
      <c r="F48" s="8" t="s">
        <v>114</v>
      </c>
      <c r="G48" s="9" t="s">
        <v>770</v>
      </c>
      <c r="H48" s="67">
        <v>36333</v>
      </c>
      <c r="I48" s="414">
        <v>120</v>
      </c>
      <c r="J48" s="326">
        <f>SUM(K48,L48)</f>
        <v>120</v>
      </c>
      <c r="K48" s="329"/>
      <c r="L48" s="276">
        <f t="shared" si="0"/>
        <v>120</v>
      </c>
      <c r="M48" s="277"/>
      <c r="N48" s="105">
        <f t="shared" si="1"/>
        <v>120</v>
      </c>
      <c r="O48" s="140">
        <f>IFERROR(LARGE(T48:Z48, 1),0)</f>
        <v>110</v>
      </c>
      <c r="P48" s="141">
        <f t="shared" si="2"/>
        <v>10</v>
      </c>
      <c r="Q48" s="142">
        <f t="shared" si="3"/>
        <v>0</v>
      </c>
      <c r="R48" s="142">
        <f t="shared" si="4"/>
        <v>0</v>
      </c>
      <c r="S48" s="144">
        <f t="shared" si="5"/>
        <v>0</v>
      </c>
      <c r="T48" s="61">
        <v>10</v>
      </c>
      <c r="U48" s="11"/>
      <c r="V48" s="195">
        <v>110</v>
      </c>
      <c r="W48" s="195"/>
      <c r="X48" s="283"/>
      <c r="Y48" s="10"/>
      <c r="Z48" s="182"/>
      <c r="AA48" s="213">
        <f t="shared" si="6"/>
        <v>0</v>
      </c>
      <c r="AB48" s="109">
        <f t="shared" si="7"/>
        <v>0</v>
      </c>
      <c r="AC48" s="109">
        <f t="shared" si="8"/>
        <v>0</v>
      </c>
      <c r="AD48" s="213">
        <f>IFERROR(LARGE($AG48:AT48,1),0)</f>
        <v>0</v>
      </c>
      <c r="AE48" s="109">
        <f>IFERROR(LARGE($AG48:AT48,2),0)</f>
        <v>0</v>
      </c>
      <c r="AF48" s="109">
        <f>IFERROR(LARGE($AG48:AT48,3),0)</f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1:46" ht="14.4" x14ac:dyDescent="0.3">
      <c r="A49" s="11">
        <v>496630</v>
      </c>
      <c r="B49" s="98" t="s">
        <v>354</v>
      </c>
      <c r="C49" s="11" t="s">
        <v>23</v>
      </c>
      <c r="D49" s="11" t="s">
        <v>42</v>
      </c>
      <c r="E49" s="90">
        <v>47</v>
      </c>
      <c r="F49" s="8" t="s">
        <v>63</v>
      </c>
      <c r="G49" s="9" t="s">
        <v>761</v>
      </c>
      <c r="H49" s="67">
        <v>36441</v>
      </c>
      <c r="I49" s="414">
        <v>115</v>
      </c>
      <c r="J49" s="326">
        <f>SUM(K49,L49)</f>
        <v>115</v>
      </c>
      <c r="K49" s="329"/>
      <c r="L49" s="276">
        <f t="shared" si="0"/>
        <v>115</v>
      </c>
      <c r="M49" s="277">
        <v>70</v>
      </c>
      <c r="N49" s="105">
        <f t="shared" si="1"/>
        <v>45</v>
      </c>
      <c r="O49" s="140">
        <f>IFERROR(LARGE(T49:Z49, 1),0)</f>
        <v>45</v>
      </c>
      <c r="P49" s="141">
        <f t="shared" si="2"/>
        <v>0</v>
      </c>
      <c r="Q49" s="142">
        <f t="shared" si="3"/>
        <v>0</v>
      </c>
      <c r="R49" s="142">
        <f t="shared" si="4"/>
        <v>0</v>
      </c>
      <c r="S49" s="144">
        <f t="shared" si="5"/>
        <v>0</v>
      </c>
      <c r="T49" s="61">
        <v>45</v>
      </c>
      <c r="U49" s="11"/>
      <c r="V49" s="195"/>
      <c r="W49" s="195"/>
      <c r="X49" s="283">
        <v>0</v>
      </c>
      <c r="Y49" s="10"/>
      <c r="Z49" s="182"/>
      <c r="AA49" s="213">
        <f t="shared" si="6"/>
        <v>0</v>
      </c>
      <c r="AB49" s="109">
        <f t="shared" si="7"/>
        <v>0</v>
      </c>
      <c r="AC49" s="109">
        <f t="shared" si="8"/>
        <v>0</v>
      </c>
      <c r="AD49" s="213">
        <f>IFERROR(LARGE($AG49:AT49,1),0)</f>
        <v>0</v>
      </c>
      <c r="AE49" s="109">
        <f>IFERROR(LARGE($AG49:AT49,2),0)</f>
        <v>0</v>
      </c>
      <c r="AF49" s="109">
        <f>IFERROR(LARGE($AG49:AT49,3),0)</f>
        <v>0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</row>
    <row r="50" spans="1:46" ht="14.4" x14ac:dyDescent="0.3">
      <c r="A50" s="11">
        <v>211607</v>
      </c>
      <c r="B50" s="98" t="s">
        <v>414</v>
      </c>
      <c r="C50" s="11" t="s">
        <v>82</v>
      </c>
      <c r="D50" s="11" t="s">
        <v>46</v>
      </c>
      <c r="E50" s="90">
        <v>48</v>
      </c>
      <c r="F50" s="8" t="s">
        <v>8</v>
      </c>
      <c r="G50" s="9" t="s">
        <v>772</v>
      </c>
      <c r="H50" s="67">
        <v>36179</v>
      </c>
      <c r="I50" s="414">
        <v>115</v>
      </c>
      <c r="J50" s="326">
        <f>SUM(K50,L50)</f>
        <v>115</v>
      </c>
      <c r="K50" s="329"/>
      <c r="L50" s="276">
        <f t="shared" si="0"/>
        <v>115</v>
      </c>
      <c r="M50" s="277">
        <v>40</v>
      </c>
      <c r="N50" s="105">
        <f t="shared" si="1"/>
        <v>75</v>
      </c>
      <c r="O50" s="140">
        <f>IFERROR(LARGE(T50:Z50, 1),0)</f>
        <v>60</v>
      </c>
      <c r="P50" s="141">
        <f t="shared" si="2"/>
        <v>15</v>
      </c>
      <c r="Q50" s="142">
        <f t="shared" si="3"/>
        <v>0</v>
      </c>
      <c r="R50" s="142">
        <f t="shared" si="4"/>
        <v>0</v>
      </c>
      <c r="S50" s="144">
        <f t="shared" si="5"/>
        <v>0</v>
      </c>
      <c r="T50" s="61">
        <v>0</v>
      </c>
      <c r="U50" s="11">
        <v>0</v>
      </c>
      <c r="V50" s="195">
        <v>60</v>
      </c>
      <c r="W50" s="195"/>
      <c r="X50" s="283">
        <v>15</v>
      </c>
      <c r="Y50" s="10"/>
      <c r="Z50" s="182"/>
      <c r="AA50" s="213">
        <f t="shared" si="6"/>
        <v>0</v>
      </c>
      <c r="AB50" s="109">
        <f t="shared" si="7"/>
        <v>0</v>
      </c>
      <c r="AC50" s="109">
        <f t="shared" si="8"/>
        <v>0</v>
      </c>
      <c r="AD50" s="213">
        <f>IFERROR(LARGE($AG50:AT50,1),0)</f>
        <v>0</v>
      </c>
      <c r="AE50" s="109">
        <f>IFERROR(LARGE($AG50:AT50,2),0)</f>
        <v>0</v>
      </c>
      <c r="AF50" s="109">
        <f>IFERROR(LARGE($AG50:AT50,3),0)</f>
        <v>0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</row>
    <row r="51" spans="1:46" ht="14.4" x14ac:dyDescent="0.3">
      <c r="A51" s="12" t="s">
        <v>2381</v>
      </c>
      <c r="B51" s="424" t="s">
        <v>378</v>
      </c>
      <c r="C51" s="12" t="s">
        <v>144</v>
      </c>
      <c r="D51" s="12" t="s">
        <v>46</v>
      </c>
      <c r="E51" s="90">
        <v>49</v>
      </c>
      <c r="F51" s="8" t="s">
        <v>103</v>
      </c>
      <c r="G51" s="9" t="s">
        <v>2382</v>
      </c>
      <c r="H51" s="240">
        <v>36989</v>
      </c>
      <c r="I51" s="326">
        <v>113</v>
      </c>
      <c r="J51" s="326">
        <v>113</v>
      </c>
      <c r="K51" s="317">
        <f>0.5*(L51)</f>
        <v>112.5</v>
      </c>
      <c r="L51" s="321">
        <f t="shared" si="0"/>
        <v>225</v>
      </c>
      <c r="M51" s="10"/>
      <c r="N51" s="105">
        <f t="shared" si="1"/>
        <v>225</v>
      </c>
      <c r="O51" s="140">
        <f>IFERROR(LARGE($T51:Z51, 1),0)</f>
        <v>150</v>
      </c>
      <c r="P51" s="141">
        <f t="shared" si="2"/>
        <v>45</v>
      </c>
      <c r="Q51" s="142">
        <f t="shared" si="3"/>
        <v>30</v>
      </c>
      <c r="R51" s="142">
        <f t="shared" si="4"/>
        <v>0</v>
      </c>
      <c r="S51" s="144">
        <f t="shared" si="5"/>
        <v>0</v>
      </c>
      <c r="T51" s="419">
        <v>45</v>
      </c>
      <c r="U51" s="377"/>
      <c r="V51" s="332">
        <v>150</v>
      </c>
      <c r="W51" s="332"/>
      <c r="X51" s="397">
        <v>30</v>
      </c>
      <c r="Y51" s="111"/>
      <c r="Z51" s="353"/>
      <c r="AA51" s="213">
        <f t="shared" si="6"/>
        <v>30</v>
      </c>
      <c r="AB51" s="109">
        <f t="shared" si="7"/>
        <v>0</v>
      </c>
      <c r="AC51" s="109">
        <f t="shared" si="8"/>
        <v>0</v>
      </c>
      <c r="AD51" s="213">
        <f>IFERROR(LARGE($AG51:AR51,1),0)</f>
        <v>0</v>
      </c>
      <c r="AE51" s="109">
        <f>IFERROR(LARGE($AG51:AR51,2),0)</f>
        <v>0</v>
      </c>
      <c r="AF51" s="109">
        <f>IFERROR(LARGE($AG51:AR51,3),0)</f>
        <v>0</v>
      </c>
      <c r="AG51" s="11"/>
      <c r="AH51" s="11"/>
      <c r="AI51" s="11"/>
      <c r="AJ51" s="11"/>
      <c r="AK51" s="10"/>
      <c r="AL51" s="10"/>
      <c r="AM51" s="10"/>
      <c r="AN51" s="10"/>
      <c r="AO51" s="10"/>
      <c r="AP51" s="10"/>
      <c r="AQ51" s="10"/>
      <c r="AR51" s="10"/>
      <c r="AS51" s="10"/>
      <c r="AT51" s="10"/>
    </row>
    <row r="52" spans="1:46" ht="14.4" x14ac:dyDescent="0.3">
      <c r="A52" s="11">
        <v>255356</v>
      </c>
      <c r="B52" s="98" t="s">
        <v>340</v>
      </c>
      <c r="C52" s="11" t="s">
        <v>18</v>
      </c>
      <c r="D52" s="11" t="s">
        <v>37</v>
      </c>
      <c r="E52" s="90">
        <v>50</v>
      </c>
      <c r="F52" s="8" t="s">
        <v>4</v>
      </c>
      <c r="G52" s="9" t="s">
        <v>547</v>
      </c>
      <c r="H52" s="67">
        <v>36802</v>
      </c>
      <c r="I52" s="414">
        <v>110</v>
      </c>
      <c r="J52" s="326">
        <f t="shared" ref="J52:J62" si="13">SUM(K52,L52)</f>
        <v>110</v>
      </c>
      <c r="K52" s="329"/>
      <c r="L52" s="276">
        <f t="shared" si="0"/>
        <v>110</v>
      </c>
      <c r="M52" s="277">
        <v>20</v>
      </c>
      <c r="N52" s="105">
        <f t="shared" si="1"/>
        <v>90</v>
      </c>
      <c r="O52" s="140">
        <f t="shared" ref="O52:O62" si="14">IFERROR(LARGE(T52:Z52, 1),0)</f>
        <v>45</v>
      </c>
      <c r="P52" s="141">
        <f t="shared" si="2"/>
        <v>45</v>
      </c>
      <c r="Q52" s="142">
        <f t="shared" si="3"/>
        <v>0</v>
      </c>
      <c r="R52" s="142">
        <f t="shared" si="4"/>
        <v>0</v>
      </c>
      <c r="S52" s="144">
        <f t="shared" si="5"/>
        <v>0</v>
      </c>
      <c r="T52" s="61">
        <v>45</v>
      </c>
      <c r="U52" s="11">
        <v>45</v>
      </c>
      <c r="V52" s="195"/>
      <c r="W52" s="195"/>
      <c r="X52" s="283"/>
      <c r="Y52" s="10"/>
      <c r="Z52" s="182"/>
      <c r="AA52" s="213">
        <f t="shared" si="6"/>
        <v>0</v>
      </c>
      <c r="AB52" s="109">
        <f t="shared" si="7"/>
        <v>0</v>
      </c>
      <c r="AC52" s="109">
        <f t="shared" si="8"/>
        <v>0</v>
      </c>
      <c r="AD52" s="213">
        <f>IFERROR(LARGE($AG52:AT52,1),0)</f>
        <v>0</v>
      </c>
      <c r="AE52" s="109">
        <f>IFERROR(LARGE($AG52:AT52,2),0)</f>
        <v>0</v>
      </c>
      <c r="AF52" s="109">
        <f>IFERROR(LARGE($AG52:AT52,3),0)</f>
        <v>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1:46" ht="14.4" x14ac:dyDescent="0.3">
      <c r="A53" s="11">
        <v>350990</v>
      </c>
      <c r="B53" s="98"/>
      <c r="C53" s="11" t="s">
        <v>165</v>
      </c>
      <c r="D53" s="11" t="s">
        <v>42</v>
      </c>
      <c r="E53" s="90">
        <v>51</v>
      </c>
      <c r="F53" s="8" t="s">
        <v>850</v>
      </c>
      <c r="G53" s="9" t="s">
        <v>1247</v>
      </c>
      <c r="H53" s="67">
        <v>36796</v>
      </c>
      <c r="I53" s="414">
        <v>110</v>
      </c>
      <c r="J53" s="326">
        <f t="shared" si="13"/>
        <v>110</v>
      </c>
      <c r="K53" s="329"/>
      <c r="L53" s="276">
        <f t="shared" si="0"/>
        <v>110</v>
      </c>
      <c r="M53" s="277"/>
      <c r="N53" s="105">
        <f t="shared" si="1"/>
        <v>110</v>
      </c>
      <c r="O53" s="140">
        <f t="shared" si="14"/>
        <v>110</v>
      </c>
      <c r="P53" s="141">
        <f t="shared" si="2"/>
        <v>0</v>
      </c>
      <c r="Q53" s="142">
        <f t="shared" si="3"/>
        <v>0</v>
      </c>
      <c r="R53" s="142">
        <f t="shared" si="4"/>
        <v>0</v>
      </c>
      <c r="S53" s="144">
        <f t="shared" si="5"/>
        <v>0</v>
      </c>
      <c r="T53" s="11"/>
      <c r="U53" s="11"/>
      <c r="V53" s="195">
        <v>110</v>
      </c>
      <c r="W53" s="195"/>
      <c r="X53" s="283">
        <v>0</v>
      </c>
      <c r="Y53" s="10"/>
      <c r="Z53" s="182"/>
      <c r="AA53" s="213">
        <f t="shared" si="6"/>
        <v>0</v>
      </c>
      <c r="AB53" s="109">
        <f t="shared" si="7"/>
        <v>0</v>
      </c>
      <c r="AC53" s="109">
        <f t="shared" si="8"/>
        <v>0</v>
      </c>
      <c r="AD53" s="213">
        <f>IFERROR(LARGE($AG53:AT53,1),0)</f>
        <v>0</v>
      </c>
      <c r="AE53" s="109">
        <f>IFERROR(LARGE($AG53:AT53,2),0)</f>
        <v>0</v>
      </c>
      <c r="AF53" s="109">
        <f>IFERROR(LARGE($AG53:AT53,3),0)</f>
        <v>0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</row>
    <row r="54" spans="1:46" ht="14.4" x14ac:dyDescent="0.3">
      <c r="A54" s="11">
        <v>522336</v>
      </c>
      <c r="B54" s="98"/>
      <c r="C54" s="11" t="s">
        <v>1305</v>
      </c>
      <c r="D54" s="11" t="s">
        <v>89</v>
      </c>
      <c r="E54" s="90">
        <v>52</v>
      </c>
      <c r="F54" s="8" t="s">
        <v>1542</v>
      </c>
      <c r="G54" s="9" t="s">
        <v>1304</v>
      </c>
      <c r="H54" s="67">
        <v>36672</v>
      </c>
      <c r="I54" s="414">
        <v>110</v>
      </c>
      <c r="J54" s="326">
        <f t="shared" si="13"/>
        <v>110</v>
      </c>
      <c r="K54" s="329"/>
      <c r="L54" s="276">
        <f t="shared" si="0"/>
        <v>110</v>
      </c>
      <c r="M54" s="277"/>
      <c r="N54" s="105">
        <f t="shared" si="1"/>
        <v>110</v>
      </c>
      <c r="O54" s="140">
        <f t="shared" si="14"/>
        <v>110</v>
      </c>
      <c r="P54" s="141">
        <f t="shared" si="2"/>
        <v>0</v>
      </c>
      <c r="Q54" s="142">
        <f t="shared" si="3"/>
        <v>0</v>
      </c>
      <c r="R54" s="142">
        <f t="shared" si="4"/>
        <v>0</v>
      </c>
      <c r="S54" s="144">
        <f t="shared" si="5"/>
        <v>0</v>
      </c>
      <c r="T54" s="11"/>
      <c r="U54" s="11"/>
      <c r="V54" s="195">
        <v>110</v>
      </c>
      <c r="W54" s="195"/>
      <c r="X54" s="283"/>
      <c r="Y54" s="10"/>
      <c r="Z54" s="182"/>
      <c r="AA54" s="213">
        <f t="shared" si="6"/>
        <v>0</v>
      </c>
      <c r="AB54" s="109">
        <f t="shared" si="7"/>
        <v>0</v>
      </c>
      <c r="AC54" s="109">
        <f t="shared" si="8"/>
        <v>0</v>
      </c>
      <c r="AD54" s="213">
        <f>IFERROR(LARGE($AG54:AT54,1),0)</f>
        <v>0</v>
      </c>
      <c r="AE54" s="109">
        <f>IFERROR(LARGE($AG54:AT54,2),0)</f>
        <v>0</v>
      </c>
      <c r="AF54" s="109">
        <f>IFERROR(LARGE($AG54:AT54,3),0)</f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1:46" ht="14.4" x14ac:dyDescent="0.3">
      <c r="A55" s="11">
        <v>573409</v>
      </c>
      <c r="B55" s="98"/>
      <c r="C55" s="11" t="s">
        <v>482</v>
      </c>
      <c r="D55" s="11" t="s">
        <v>40</v>
      </c>
      <c r="E55" s="90">
        <v>53</v>
      </c>
      <c r="F55" s="8" t="s">
        <v>105</v>
      </c>
      <c r="G55" s="9" t="s">
        <v>1249</v>
      </c>
      <c r="H55" s="67">
        <v>36558</v>
      </c>
      <c r="I55" s="414">
        <v>110</v>
      </c>
      <c r="J55" s="326">
        <f t="shared" si="13"/>
        <v>110</v>
      </c>
      <c r="K55" s="329"/>
      <c r="L55" s="276">
        <f t="shared" si="0"/>
        <v>110</v>
      </c>
      <c r="M55" s="277"/>
      <c r="N55" s="105">
        <f t="shared" si="1"/>
        <v>110</v>
      </c>
      <c r="O55" s="140">
        <f t="shared" si="14"/>
        <v>110</v>
      </c>
      <c r="P55" s="141">
        <f t="shared" si="2"/>
        <v>0</v>
      </c>
      <c r="Q55" s="142">
        <f t="shared" si="3"/>
        <v>0</v>
      </c>
      <c r="R55" s="142">
        <f t="shared" si="4"/>
        <v>0</v>
      </c>
      <c r="S55" s="144">
        <f t="shared" si="5"/>
        <v>0</v>
      </c>
      <c r="T55" s="11"/>
      <c r="U55" s="11"/>
      <c r="V55" s="195">
        <v>110</v>
      </c>
      <c r="W55" s="195"/>
      <c r="X55" s="283">
        <v>0</v>
      </c>
      <c r="Y55" s="10"/>
      <c r="Z55" s="182"/>
      <c r="AA55" s="213">
        <f t="shared" si="6"/>
        <v>0</v>
      </c>
      <c r="AB55" s="109">
        <f t="shared" si="7"/>
        <v>0</v>
      </c>
      <c r="AC55" s="109">
        <f t="shared" si="8"/>
        <v>0</v>
      </c>
      <c r="AD55" s="213">
        <f>IFERROR(LARGE($AG55:AT55,1),0)</f>
        <v>0</v>
      </c>
      <c r="AE55" s="109">
        <f>IFERROR(LARGE($AG55:AT55,2),0)</f>
        <v>0</v>
      </c>
      <c r="AF55" s="109">
        <f>IFERROR(LARGE($AG55:AT55,3),0)</f>
        <v>0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</row>
    <row r="56" spans="1:46" ht="14.4" x14ac:dyDescent="0.3">
      <c r="A56" s="11">
        <v>254312</v>
      </c>
      <c r="B56" s="98"/>
      <c r="C56" s="11" t="s">
        <v>1036</v>
      </c>
      <c r="D56" s="11" t="s">
        <v>46</v>
      </c>
      <c r="E56" s="90">
        <v>54</v>
      </c>
      <c r="F56" s="8" t="s">
        <v>52</v>
      </c>
      <c r="G56" s="9" t="s">
        <v>1017</v>
      </c>
      <c r="H56" s="67">
        <v>36544</v>
      </c>
      <c r="I56" s="414">
        <v>110</v>
      </c>
      <c r="J56" s="326">
        <f t="shared" si="13"/>
        <v>110</v>
      </c>
      <c r="K56" s="329"/>
      <c r="L56" s="276">
        <f t="shared" si="0"/>
        <v>110</v>
      </c>
      <c r="M56" s="277"/>
      <c r="N56" s="105">
        <f t="shared" si="1"/>
        <v>110</v>
      </c>
      <c r="O56" s="140">
        <f t="shared" si="14"/>
        <v>110</v>
      </c>
      <c r="P56" s="141">
        <f t="shared" si="2"/>
        <v>0</v>
      </c>
      <c r="Q56" s="142">
        <f t="shared" si="3"/>
        <v>0</v>
      </c>
      <c r="R56" s="142">
        <f t="shared" si="4"/>
        <v>0</v>
      </c>
      <c r="S56" s="144">
        <f t="shared" si="5"/>
        <v>0</v>
      </c>
      <c r="T56" s="11"/>
      <c r="U56" s="11"/>
      <c r="V56" s="195">
        <v>110</v>
      </c>
      <c r="W56" s="195"/>
      <c r="X56" s="283">
        <v>0</v>
      </c>
      <c r="Y56" s="10"/>
      <c r="Z56" s="182"/>
      <c r="AA56" s="213">
        <f t="shared" si="6"/>
        <v>0</v>
      </c>
      <c r="AB56" s="109">
        <f t="shared" si="7"/>
        <v>0</v>
      </c>
      <c r="AC56" s="109">
        <f t="shared" si="8"/>
        <v>0</v>
      </c>
      <c r="AD56" s="213">
        <f>IFERROR(LARGE($AG56:AT56,1),0)</f>
        <v>0</v>
      </c>
      <c r="AE56" s="109">
        <f>IFERROR(LARGE($AG56:AT56,2),0)</f>
        <v>0</v>
      </c>
      <c r="AF56" s="109">
        <f>IFERROR(LARGE($AG56:AT56,3),0)</f>
        <v>0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1:46" ht="14.4" x14ac:dyDescent="0.3">
      <c r="A57" s="11">
        <v>79418</v>
      </c>
      <c r="B57" s="98"/>
      <c r="C57" s="11" t="s">
        <v>138</v>
      </c>
      <c r="D57" s="11" t="s">
        <v>1077</v>
      </c>
      <c r="E57" s="90">
        <v>55</v>
      </c>
      <c r="F57" s="8" t="s">
        <v>764</v>
      </c>
      <c r="G57" s="9" t="s">
        <v>821</v>
      </c>
      <c r="H57" s="67">
        <v>36522</v>
      </c>
      <c r="I57" s="414">
        <v>110</v>
      </c>
      <c r="J57" s="326">
        <f t="shared" si="13"/>
        <v>110</v>
      </c>
      <c r="K57" s="329"/>
      <c r="L57" s="276">
        <f t="shared" si="0"/>
        <v>110</v>
      </c>
      <c r="M57" s="277"/>
      <c r="N57" s="105">
        <f t="shared" si="1"/>
        <v>110</v>
      </c>
      <c r="O57" s="140">
        <f t="shared" si="14"/>
        <v>110</v>
      </c>
      <c r="P57" s="141">
        <f t="shared" si="2"/>
        <v>0</v>
      </c>
      <c r="Q57" s="142">
        <f t="shared" si="3"/>
        <v>0</v>
      </c>
      <c r="R57" s="142">
        <f t="shared" si="4"/>
        <v>0</v>
      </c>
      <c r="S57" s="144">
        <f t="shared" si="5"/>
        <v>0</v>
      </c>
      <c r="T57" s="11"/>
      <c r="U57" s="11"/>
      <c r="V57" s="195">
        <v>110</v>
      </c>
      <c r="W57" s="195"/>
      <c r="X57" s="283"/>
      <c r="Y57" s="10"/>
      <c r="Z57" s="182"/>
      <c r="AA57" s="213">
        <f t="shared" si="6"/>
        <v>0</v>
      </c>
      <c r="AB57" s="109">
        <f t="shared" si="7"/>
        <v>0</v>
      </c>
      <c r="AC57" s="109">
        <f t="shared" si="8"/>
        <v>0</v>
      </c>
      <c r="AD57" s="213">
        <f>IFERROR(LARGE($AG57:AT57,1),0)</f>
        <v>0</v>
      </c>
      <c r="AE57" s="109">
        <f>IFERROR(LARGE($AG57:AT57,2),0)</f>
        <v>0</v>
      </c>
      <c r="AF57" s="109">
        <f>IFERROR(LARGE($AG57:AT57,3),0)</f>
        <v>0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</row>
    <row r="58" spans="1:46" ht="14.4" x14ac:dyDescent="0.3">
      <c r="A58" s="11">
        <v>266175</v>
      </c>
      <c r="B58" s="98" t="s">
        <v>953</v>
      </c>
      <c r="C58" s="11" t="s">
        <v>954</v>
      </c>
      <c r="D58" s="11" t="s">
        <v>48</v>
      </c>
      <c r="E58" s="90">
        <v>56</v>
      </c>
      <c r="F58" s="8" t="s">
        <v>103</v>
      </c>
      <c r="G58" s="9" t="s">
        <v>995</v>
      </c>
      <c r="H58" s="67">
        <v>36347</v>
      </c>
      <c r="I58" s="414">
        <v>110</v>
      </c>
      <c r="J58" s="326">
        <f t="shared" si="13"/>
        <v>110</v>
      </c>
      <c r="K58" s="329"/>
      <c r="L58" s="276">
        <f t="shared" si="0"/>
        <v>110</v>
      </c>
      <c r="M58" s="277"/>
      <c r="N58" s="105">
        <f t="shared" si="1"/>
        <v>110</v>
      </c>
      <c r="O58" s="140">
        <f t="shared" si="14"/>
        <v>110</v>
      </c>
      <c r="P58" s="141">
        <f t="shared" si="2"/>
        <v>0</v>
      </c>
      <c r="Q58" s="142">
        <f t="shared" si="3"/>
        <v>0</v>
      </c>
      <c r="R58" s="142">
        <f t="shared" si="4"/>
        <v>0</v>
      </c>
      <c r="S58" s="144">
        <f t="shared" si="5"/>
        <v>0</v>
      </c>
      <c r="T58" s="11"/>
      <c r="U58" s="11">
        <v>0</v>
      </c>
      <c r="V58" s="195">
        <v>110</v>
      </c>
      <c r="W58" s="195"/>
      <c r="X58" s="283">
        <v>0</v>
      </c>
      <c r="Y58" s="10"/>
      <c r="Z58" s="182"/>
      <c r="AA58" s="213">
        <f t="shared" si="6"/>
        <v>0</v>
      </c>
      <c r="AB58" s="109">
        <f t="shared" si="7"/>
        <v>0</v>
      </c>
      <c r="AC58" s="109">
        <f t="shared" si="8"/>
        <v>0</v>
      </c>
      <c r="AD58" s="213">
        <f>IFERROR(LARGE($AG58:AT58,1),0)</f>
        <v>0</v>
      </c>
      <c r="AE58" s="109">
        <f>IFERROR(LARGE($AG58:AT58,2),0)</f>
        <v>0</v>
      </c>
      <c r="AF58" s="109">
        <f>IFERROR(LARGE($AG58:AT58,3),0)</f>
        <v>0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</row>
    <row r="59" spans="1:46" ht="14.4" x14ac:dyDescent="0.3">
      <c r="A59" s="11">
        <v>579453</v>
      </c>
      <c r="B59" s="98"/>
      <c r="C59" s="11" t="s">
        <v>1543</v>
      </c>
      <c r="D59" s="11" t="s">
        <v>43</v>
      </c>
      <c r="E59" s="90">
        <v>57</v>
      </c>
      <c r="F59" s="8" t="s">
        <v>1532</v>
      </c>
      <c r="G59" s="9" t="s">
        <v>1531</v>
      </c>
      <c r="H59" s="67">
        <v>36231</v>
      </c>
      <c r="I59" s="414">
        <v>110</v>
      </c>
      <c r="J59" s="326">
        <f t="shared" si="13"/>
        <v>110</v>
      </c>
      <c r="K59" s="329"/>
      <c r="L59" s="276">
        <f t="shared" si="0"/>
        <v>110</v>
      </c>
      <c r="M59" s="277"/>
      <c r="N59" s="105">
        <f t="shared" si="1"/>
        <v>110</v>
      </c>
      <c r="O59" s="140">
        <f t="shared" si="14"/>
        <v>110</v>
      </c>
      <c r="P59" s="141">
        <f t="shared" si="2"/>
        <v>0</v>
      </c>
      <c r="Q59" s="142">
        <f t="shared" si="3"/>
        <v>0</v>
      </c>
      <c r="R59" s="142">
        <f t="shared" si="4"/>
        <v>0</v>
      </c>
      <c r="S59" s="175">
        <f t="shared" si="5"/>
        <v>0</v>
      </c>
      <c r="T59" s="214"/>
      <c r="U59" s="11"/>
      <c r="V59" s="195">
        <v>110</v>
      </c>
      <c r="W59" s="195"/>
      <c r="X59" s="283"/>
      <c r="Y59" s="10"/>
      <c r="Z59" s="182"/>
      <c r="AA59" s="213">
        <f t="shared" si="6"/>
        <v>0</v>
      </c>
      <c r="AB59" s="109">
        <f t="shared" si="7"/>
        <v>0</v>
      </c>
      <c r="AC59" s="109">
        <f t="shared" si="8"/>
        <v>0</v>
      </c>
      <c r="AD59" s="213">
        <f>IFERROR(LARGE($AG59:AT59,1),0)</f>
        <v>0</v>
      </c>
      <c r="AE59" s="109">
        <f>IFERROR(LARGE($AG59:AT59,2),0)</f>
        <v>0</v>
      </c>
      <c r="AF59" s="109">
        <f>IFERROR(LARGE($AG59:AT59,3),0)</f>
        <v>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 ht="14.4" x14ac:dyDescent="0.3">
      <c r="A60" s="11">
        <v>314069</v>
      </c>
      <c r="B60" s="98"/>
      <c r="C60" s="11" t="s">
        <v>123</v>
      </c>
      <c r="D60" s="11" t="s">
        <v>48</v>
      </c>
      <c r="E60" s="90">
        <v>58</v>
      </c>
      <c r="F60" s="8" t="s">
        <v>850</v>
      </c>
      <c r="G60" s="9" t="s">
        <v>106</v>
      </c>
      <c r="H60" s="67">
        <v>36799</v>
      </c>
      <c r="I60" s="414">
        <v>105</v>
      </c>
      <c r="J60" s="326">
        <f t="shared" si="13"/>
        <v>105</v>
      </c>
      <c r="K60" s="329"/>
      <c r="L60" s="276">
        <f t="shared" si="0"/>
        <v>105</v>
      </c>
      <c r="M60" s="277"/>
      <c r="N60" s="105">
        <f t="shared" si="1"/>
        <v>105</v>
      </c>
      <c r="O60" s="140">
        <f t="shared" si="14"/>
        <v>60</v>
      </c>
      <c r="P60" s="141">
        <f t="shared" si="2"/>
        <v>45</v>
      </c>
      <c r="Q60" s="142">
        <f t="shared" si="3"/>
        <v>0</v>
      </c>
      <c r="R60" s="142">
        <f t="shared" si="4"/>
        <v>0</v>
      </c>
      <c r="S60" s="175">
        <f t="shared" si="5"/>
        <v>0</v>
      </c>
      <c r="T60" s="214"/>
      <c r="U60" s="11"/>
      <c r="V60" s="195">
        <v>60</v>
      </c>
      <c r="W60" s="195"/>
      <c r="X60" s="283">
        <v>0</v>
      </c>
      <c r="Y60" s="10">
        <v>45</v>
      </c>
      <c r="Z60" s="182"/>
      <c r="AA60" s="213">
        <f t="shared" si="6"/>
        <v>0</v>
      </c>
      <c r="AB60" s="109">
        <f t="shared" si="7"/>
        <v>0</v>
      </c>
      <c r="AC60" s="109">
        <f t="shared" si="8"/>
        <v>0</v>
      </c>
      <c r="AD60" s="213">
        <f>IFERROR(LARGE($AG60:AT60,1),0)</f>
        <v>0</v>
      </c>
      <c r="AE60" s="109">
        <f>IFERROR(LARGE($AG60:AT60,2),0)</f>
        <v>0</v>
      </c>
      <c r="AF60" s="109">
        <f>IFERROR(LARGE($AG60:AT60,3),0)</f>
        <v>0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1:46" ht="14.4" x14ac:dyDescent="0.3">
      <c r="A61" s="11">
        <v>341509</v>
      </c>
      <c r="B61" s="98" t="s">
        <v>422</v>
      </c>
      <c r="C61" s="11" t="s">
        <v>79</v>
      </c>
      <c r="D61" s="11" t="s">
        <v>46</v>
      </c>
      <c r="E61" s="90">
        <v>59</v>
      </c>
      <c r="F61" s="8" t="s">
        <v>787</v>
      </c>
      <c r="G61" s="9" t="s">
        <v>788</v>
      </c>
      <c r="H61" s="67">
        <v>36282</v>
      </c>
      <c r="I61" s="414">
        <v>100</v>
      </c>
      <c r="J61" s="326">
        <f t="shared" si="13"/>
        <v>100</v>
      </c>
      <c r="K61" s="329"/>
      <c r="L61" s="276">
        <f t="shared" si="0"/>
        <v>100</v>
      </c>
      <c r="M61" s="277">
        <v>20</v>
      </c>
      <c r="N61" s="105">
        <f t="shared" si="1"/>
        <v>80</v>
      </c>
      <c r="O61" s="140">
        <f t="shared" si="14"/>
        <v>65</v>
      </c>
      <c r="P61" s="141">
        <f t="shared" si="2"/>
        <v>15</v>
      </c>
      <c r="Q61" s="142">
        <f t="shared" si="3"/>
        <v>0</v>
      </c>
      <c r="R61" s="142">
        <f t="shared" si="4"/>
        <v>0</v>
      </c>
      <c r="S61" s="175">
        <f t="shared" si="5"/>
        <v>0</v>
      </c>
      <c r="T61" s="215">
        <v>0</v>
      </c>
      <c r="U61" s="11">
        <v>65</v>
      </c>
      <c r="V61" s="195"/>
      <c r="W61" s="195"/>
      <c r="X61" s="283">
        <v>15</v>
      </c>
      <c r="Y61" s="10"/>
      <c r="Z61" s="182"/>
      <c r="AA61" s="213">
        <f t="shared" si="6"/>
        <v>0</v>
      </c>
      <c r="AB61" s="109">
        <f t="shared" si="7"/>
        <v>0</v>
      </c>
      <c r="AC61" s="109">
        <f t="shared" si="8"/>
        <v>0</v>
      </c>
      <c r="AD61" s="213">
        <f>IFERROR(LARGE($AG61:AT61,1),0)</f>
        <v>0</v>
      </c>
      <c r="AE61" s="109">
        <f>IFERROR(LARGE($AG61:AT61,2),0)</f>
        <v>0</v>
      </c>
      <c r="AF61" s="109">
        <f>IFERROR(LARGE($AG61:AT61,3),0)</f>
        <v>0</v>
      </c>
      <c r="AG61" s="10"/>
      <c r="AH61" s="10"/>
      <c r="AI61" s="10">
        <v>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</row>
    <row r="62" spans="1:46" ht="14.4" x14ac:dyDescent="0.3">
      <c r="A62" s="11">
        <v>611701</v>
      </c>
      <c r="B62" s="98" t="s">
        <v>360</v>
      </c>
      <c r="C62" s="11" t="s">
        <v>66</v>
      </c>
      <c r="D62" s="11" t="s">
        <v>37</v>
      </c>
      <c r="E62" s="90">
        <v>60</v>
      </c>
      <c r="F62" s="8" t="s">
        <v>107</v>
      </c>
      <c r="G62" s="9" t="s">
        <v>776</v>
      </c>
      <c r="H62" s="67">
        <v>36601</v>
      </c>
      <c r="I62" s="414">
        <v>95</v>
      </c>
      <c r="J62" s="326">
        <f t="shared" si="13"/>
        <v>95</v>
      </c>
      <c r="K62" s="329"/>
      <c r="L62" s="276">
        <f t="shared" si="0"/>
        <v>95</v>
      </c>
      <c r="M62" s="277"/>
      <c r="N62" s="105">
        <f t="shared" si="1"/>
        <v>95</v>
      </c>
      <c r="O62" s="140">
        <f t="shared" si="14"/>
        <v>60</v>
      </c>
      <c r="P62" s="141">
        <f t="shared" si="2"/>
        <v>15</v>
      </c>
      <c r="Q62" s="142">
        <f t="shared" si="3"/>
        <v>10</v>
      </c>
      <c r="R62" s="142">
        <f t="shared" si="4"/>
        <v>10</v>
      </c>
      <c r="S62" s="175">
        <f t="shared" si="5"/>
        <v>0</v>
      </c>
      <c r="T62" s="215">
        <v>10</v>
      </c>
      <c r="U62" s="11">
        <v>10</v>
      </c>
      <c r="V62" s="195">
        <v>60</v>
      </c>
      <c r="W62" s="195"/>
      <c r="X62" s="283">
        <v>15</v>
      </c>
      <c r="Y62" s="10"/>
      <c r="Z62" s="182"/>
      <c r="AA62" s="213">
        <f t="shared" si="6"/>
        <v>10</v>
      </c>
      <c r="AB62" s="109">
        <f t="shared" si="7"/>
        <v>10</v>
      </c>
      <c r="AC62" s="109">
        <f t="shared" si="8"/>
        <v>0</v>
      </c>
      <c r="AD62" s="213">
        <f>IFERROR(LARGE($AG62:AT62,1),0)</f>
        <v>0</v>
      </c>
      <c r="AE62" s="109">
        <f>IFERROR(LARGE($AG62:AT62,2),0)</f>
        <v>0</v>
      </c>
      <c r="AF62" s="109">
        <f>IFERROR(LARGE($AG62:AT62,3),0)</f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</row>
    <row r="63" spans="1:46" ht="14.4" x14ac:dyDescent="0.3">
      <c r="A63" s="12" t="s">
        <v>2509</v>
      </c>
      <c r="B63" s="424" t="s">
        <v>397</v>
      </c>
      <c r="C63" s="12" t="s">
        <v>146</v>
      </c>
      <c r="D63" s="12" t="s">
        <v>44</v>
      </c>
      <c r="E63" s="90">
        <v>61</v>
      </c>
      <c r="F63" s="8" t="s">
        <v>99</v>
      </c>
      <c r="G63" s="9" t="s">
        <v>505</v>
      </c>
      <c r="H63" s="240">
        <v>37189</v>
      </c>
      <c r="I63" s="326">
        <v>93</v>
      </c>
      <c r="J63" s="326">
        <v>93</v>
      </c>
      <c r="K63" s="317">
        <f>0.5*(L63)</f>
        <v>92.5</v>
      </c>
      <c r="L63" s="321">
        <f t="shared" si="0"/>
        <v>185</v>
      </c>
      <c r="M63" s="10"/>
      <c r="N63" s="105">
        <f t="shared" si="1"/>
        <v>185</v>
      </c>
      <c r="O63" s="140">
        <f>IFERROR(LARGE($T63:Z63, 1),0)</f>
        <v>150</v>
      </c>
      <c r="P63" s="141">
        <f t="shared" si="2"/>
        <v>15</v>
      </c>
      <c r="Q63" s="142">
        <f t="shared" si="3"/>
        <v>10</v>
      </c>
      <c r="R63" s="142">
        <f t="shared" si="4"/>
        <v>10</v>
      </c>
      <c r="S63" s="175">
        <f t="shared" si="5"/>
        <v>0</v>
      </c>
      <c r="T63" s="403">
        <v>10</v>
      </c>
      <c r="U63" s="377">
        <v>10</v>
      </c>
      <c r="V63" s="332">
        <v>150</v>
      </c>
      <c r="W63" s="332"/>
      <c r="X63" s="397">
        <v>15</v>
      </c>
      <c r="Y63" s="111"/>
      <c r="Z63" s="353"/>
      <c r="AA63" s="213">
        <f t="shared" si="6"/>
        <v>10</v>
      </c>
      <c r="AB63" s="109">
        <f t="shared" si="7"/>
        <v>10</v>
      </c>
      <c r="AC63" s="109">
        <f t="shared" si="8"/>
        <v>0</v>
      </c>
      <c r="AD63" s="213">
        <f>IFERROR(LARGE($AG63:AR63,1),0)</f>
        <v>0</v>
      </c>
      <c r="AE63" s="109">
        <f>IFERROR(LARGE($AG63:AR63,2),0)</f>
        <v>0</v>
      </c>
      <c r="AF63" s="109">
        <f>IFERROR(LARGE($AG63:AR63,3),0)</f>
        <v>0</v>
      </c>
      <c r="AG63" s="11"/>
      <c r="AH63" s="11"/>
      <c r="AI63" s="11"/>
      <c r="AJ63" s="11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1:46" ht="14.4" x14ac:dyDescent="0.3">
      <c r="A64" s="12" t="s">
        <v>2527</v>
      </c>
      <c r="B64" s="424" t="s">
        <v>2528</v>
      </c>
      <c r="C64" s="12" t="s">
        <v>518</v>
      </c>
      <c r="D64" s="12" t="s">
        <v>1170</v>
      </c>
      <c r="E64" s="90">
        <v>62</v>
      </c>
      <c r="F64" s="8" t="s">
        <v>98</v>
      </c>
      <c r="G64" s="9" t="s">
        <v>2529</v>
      </c>
      <c r="H64" s="240">
        <v>37230</v>
      </c>
      <c r="I64" s="326">
        <v>88</v>
      </c>
      <c r="J64" s="326">
        <v>88</v>
      </c>
      <c r="K64" s="317">
        <f>0.5*(L64)</f>
        <v>87.5</v>
      </c>
      <c r="L64" s="321">
        <f t="shared" si="0"/>
        <v>175</v>
      </c>
      <c r="M64" s="10"/>
      <c r="N64" s="105">
        <f t="shared" si="1"/>
        <v>175</v>
      </c>
      <c r="O64" s="140">
        <f>IFERROR(LARGE($T64:Z64, 1),0)</f>
        <v>150</v>
      </c>
      <c r="P64" s="141">
        <f t="shared" si="2"/>
        <v>15</v>
      </c>
      <c r="Q64" s="142">
        <f t="shared" si="3"/>
        <v>10</v>
      </c>
      <c r="R64" s="142">
        <f t="shared" si="4"/>
        <v>0</v>
      </c>
      <c r="S64" s="175">
        <f t="shared" si="5"/>
        <v>0</v>
      </c>
      <c r="T64" s="403">
        <v>10</v>
      </c>
      <c r="U64" s="377"/>
      <c r="V64" s="332">
        <v>150</v>
      </c>
      <c r="W64" s="332"/>
      <c r="X64" s="397">
        <v>15</v>
      </c>
      <c r="Y64" s="111"/>
      <c r="Z64" s="353"/>
      <c r="AA64" s="213">
        <f t="shared" si="6"/>
        <v>10</v>
      </c>
      <c r="AB64" s="109">
        <f t="shared" si="7"/>
        <v>0</v>
      </c>
      <c r="AC64" s="109">
        <f t="shared" si="8"/>
        <v>0</v>
      </c>
      <c r="AD64" s="213">
        <f>IFERROR(LARGE($AG64:AR64,1),0)</f>
        <v>0</v>
      </c>
      <c r="AE64" s="109">
        <f>IFERROR(LARGE($AG64:AR64,2),0)</f>
        <v>0</v>
      </c>
      <c r="AF64" s="109">
        <f>IFERROR(LARGE($AG64:AR64,3),0)</f>
        <v>0</v>
      </c>
      <c r="AG64" s="11"/>
      <c r="AH64" s="11"/>
      <c r="AI64" s="11"/>
      <c r="AJ64" s="11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 ht="14.4" x14ac:dyDescent="0.3">
      <c r="A65" s="12" t="s">
        <v>2531</v>
      </c>
      <c r="B65" s="424" t="s">
        <v>1043</v>
      </c>
      <c r="C65" s="12" t="s">
        <v>1044</v>
      </c>
      <c r="D65" s="12" t="s">
        <v>36</v>
      </c>
      <c r="E65" s="90">
        <v>63</v>
      </c>
      <c r="F65" s="8" t="s">
        <v>11</v>
      </c>
      <c r="G65" s="9" t="s">
        <v>2532</v>
      </c>
      <c r="H65" s="240">
        <v>37237</v>
      </c>
      <c r="I65" s="326">
        <v>85</v>
      </c>
      <c r="J65" s="326">
        <v>85</v>
      </c>
      <c r="K65" s="317">
        <f>0.5*(L65)</f>
        <v>85</v>
      </c>
      <c r="L65" s="321">
        <f t="shared" si="0"/>
        <v>170</v>
      </c>
      <c r="M65" s="10"/>
      <c r="N65" s="105">
        <f t="shared" si="1"/>
        <v>170</v>
      </c>
      <c r="O65" s="140">
        <f>IFERROR(LARGE($T65:Z65, 1),0)</f>
        <v>150</v>
      </c>
      <c r="P65" s="141">
        <f t="shared" si="2"/>
        <v>10</v>
      </c>
      <c r="Q65" s="142">
        <f t="shared" si="3"/>
        <v>10</v>
      </c>
      <c r="R65" s="142">
        <f t="shared" si="4"/>
        <v>0</v>
      </c>
      <c r="S65" s="175">
        <f t="shared" si="5"/>
        <v>0</v>
      </c>
      <c r="T65" s="403">
        <v>10</v>
      </c>
      <c r="U65" s="377">
        <v>10</v>
      </c>
      <c r="V65" s="332">
        <v>150</v>
      </c>
      <c r="W65" s="332"/>
      <c r="X65" s="397">
        <v>0</v>
      </c>
      <c r="Y65" s="111"/>
      <c r="Z65" s="353"/>
      <c r="AA65" s="213">
        <f t="shared" si="6"/>
        <v>10</v>
      </c>
      <c r="AB65" s="109">
        <f t="shared" si="7"/>
        <v>0</v>
      </c>
      <c r="AC65" s="109">
        <f t="shared" si="8"/>
        <v>0</v>
      </c>
      <c r="AD65" s="213">
        <f>IFERROR(LARGE($AG65:AR65,1),0)</f>
        <v>0</v>
      </c>
      <c r="AE65" s="109">
        <f>IFERROR(LARGE($AG65:AR65,2),0)</f>
        <v>0</v>
      </c>
      <c r="AF65" s="109">
        <f>IFERROR(LARGE($AG65:AR65,3),0)</f>
        <v>0</v>
      </c>
      <c r="AG65" s="11"/>
      <c r="AH65" s="11"/>
      <c r="AI65" s="11"/>
      <c r="AJ65" s="11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1:46" ht="14.4" x14ac:dyDescent="0.3">
      <c r="A66" s="11">
        <v>494846</v>
      </c>
      <c r="B66" s="98"/>
      <c r="C66" s="11" t="s">
        <v>26</v>
      </c>
      <c r="D66" s="11" t="s">
        <v>40</v>
      </c>
      <c r="E66" s="90">
        <v>64</v>
      </c>
      <c r="F66" s="8" t="s">
        <v>4</v>
      </c>
      <c r="G66" s="9" t="s">
        <v>1411</v>
      </c>
      <c r="H66" s="67">
        <v>37116</v>
      </c>
      <c r="I66" s="414">
        <v>83</v>
      </c>
      <c r="J66" s="326">
        <f>SUM(K66,L66)</f>
        <v>83</v>
      </c>
      <c r="K66" s="317">
        <v>23</v>
      </c>
      <c r="L66" s="276">
        <f t="shared" si="0"/>
        <v>60</v>
      </c>
      <c r="M66" s="277"/>
      <c r="N66" s="105">
        <f t="shared" si="1"/>
        <v>60</v>
      </c>
      <c r="O66" s="140">
        <f>IFERROR(LARGE(T66:Z66, 1),0)</f>
        <v>60</v>
      </c>
      <c r="P66" s="141">
        <f t="shared" si="2"/>
        <v>0</v>
      </c>
      <c r="Q66" s="142">
        <f t="shared" si="3"/>
        <v>0</v>
      </c>
      <c r="R66" s="142">
        <f t="shared" si="4"/>
        <v>0</v>
      </c>
      <c r="S66" s="175">
        <f t="shared" si="5"/>
        <v>0</v>
      </c>
      <c r="T66" s="214"/>
      <c r="U66" s="11"/>
      <c r="V66" s="195">
        <v>60</v>
      </c>
      <c r="W66" s="195"/>
      <c r="X66" s="283"/>
      <c r="Y66" s="10"/>
      <c r="Z66" s="182"/>
      <c r="AA66" s="213">
        <f t="shared" si="6"/>
        <v>0</v>
      </c>
      <c r="AB66" s="109">
        <f t="shared" si="7"/>
        <v>0</v>
      </c>
      <c r="AC66" s="109">
        <f t="shared" si="8"/>
        <v>0</v>
      </c>
      <c r="AD66" s="213">
        <f>IFERROR(LARGE($AG66:AT66,1),0)</f>
        <v>0</v>
      </c>
      <c r="AE66" s="109">
        <f>IFERROR(LARGE($AG66:AT66,2),0)</f>
        <v>0</v>
      </c>
      <c r="AF66" s="109">
        <f>IFERROR(LARGE($AG66:AT66,3),0)</f>
        <v>0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1:46" ht="14.4" x14ac:dyDescent="0.3">
      <c r="A67" s="12" t="s">
        <v>2368</v>
      </c>
      <c r="B67" s="424" t="s">
        <v>2369</v>
      </c>
      <c r="C67" s="12" t="s">
        <v>1547</v>
      </c>
      <c r="D67" s="12" t="s">
        <v>45</v>
      </c>
      <c r="E67" s="90">
        <v>65</v>
      </c>
      <c r="F67" s="8" t="s">
        <v>977</v>
      </c>
      <c r="G67" s="9" t="s">
        <v>2370</v>
      </c>
      <c r="H67" s="240">
        <v>36970</v>
      </c>
      <c r="I67" s="326">
        <v>80</v>
      </c>
      <c r="J67" s="326">
        <v>80</v>
      </c>
      <c r="K67" s="317">
        <f t="shared" ref="K67:K72" si="15">0.5*(L67)</f>
        <v>80</v>
      </c>
      <c r="L67" s="321">
        <f t="shared" ref="L67:L130" si="16">SUM(M67:N67)</f>
        <v>160</v>
      </c>
      <c r="M67" s="10"/>
      <c r="N67" s="105">
        <f t="shared" ref="N67:N130" si="17">SUM(O67:S67)</f>
        <v>160</v>
      </c>
      <c r="O67" s="140">
        <f>IFERROR(LARGE($T67:Z67, 1),0)</f>
        <v>110</v>
      </c>
      <c r="P67" s="141">
        <f t="shared" ref="P67:P130" si="18">IFERROR(LARGE(T67:Z67, 2),0)</f>
        <v>30</v>
      </c>
      <c r="Q67" s="142">
        <f t="shared" ref="Q67:Q130" si="19">IFERROR(LARGE(AA67:AF67,1),0)</f>
        <v>10</v>
      </c>
      <c r="R67" s="142">
        <f t="shared" ref="R67:R130" si="20">IFERROR(LARGE(AA67:AF67,2),0)</f>
        <v>10</v>
      </c>
      <c r="S67" s="175">
        <f t="shared" ref="S67:S130" si="21">IFERROR(LARGE(AA67:AF67,3),0)</f>
        <v>0</v>
      </c>
      <c r="T67" s="403">
        <v>10</v>
      </c>
      <c r="U67" s="377">
        <v>10</v>
      </c>
      <c r="V67" s="332">
        <v>110</v>
      </c>
      <c r="W67" s="332"/>
      <c r="X67" s="397">
        <v>30</v>
      </c>
      <c r="Y67" s="111"/>
      <c r="Z67" s="353"/>
      <c r="AA67" s="213">
        <f t="shared" ref="AA67:AA130" si="22">IFERROR(LARGE($T67:$Z67,3), 0)</f>
        <v>10</v>
      </c>
      <c r="AB67" s="109">
        <f t="shared" ref="AB67:AB130" si="23">IFERROR(LARGE($T67:$Z67,4),)</f>
        <v>10</v>
      </c>
      <c r="AC67" s="109">
        <f t="shared" ref="AC67:AC130" si="24">IFERROR(LARGE($T67:$Z67,5),0)</f>
        <v>0</v>
      </c>
      <c r="AD67" s="213">
        <f>IFERROR(LARGE($AG67:AR67,1),0)</f>
        <v>0</v>
      </c>
      <c r="AE67" s="109">
        <f>IFERROR(LARGE($AG67:AR67,2),0)</f>
        <v>0</v>
      </c>
      <c r="AF67" s="109">
        <f>IFERROR(LARGE($AG67:AR67,3),0)</f>
        <v>0</v>
      </c>
      <c r="AG67" s="11"/>
      <c r="AH67" s="11"/>
      <c r="AI67" s="11"/>
      <c r="AJ67" s="11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1:46" ht="14.4" x14ac:dyDescent="0.3">
      <c r="A68" s="11"/>
      <c r="B68" s="98"/>
      <c r="C68" s="11" t="s">
        <v>167</v>
      </c>
      <c r="D68" s="11" t="s">
        <v>44</v>
      </c>
      <c r="E68" s="90">
        <v>66</v>
      </c>
      <c r="F68" s="8" t="s">
        <v>60</v>
      </c>
      <c r="G68" s="9" t="s">
        <v>2198</v>
      </c>
      <c r="H68" s="240">
        <v>37240</v>
      </c>
      <c r="I68" s="326">
        <v>78</v>
      </c>
      <c r="J68" s="326">
        <v>78</v>
      </c>
      <c r="K68" s="317">
        <f t="shared" si="15"/>
        <v>77.5</v>
      </c>
      <c r="L68" s="321">
        <f t="shared" si="16"/>
        <v>155</v>
      </c>
      <c r="M68" s="10"/>
      <c r="N68" s="105">
        <f t="shared" si="17"/>
        <v>155</v>
      </c>
      <c r="O68" s="140">
        <f>IFERROR(LARGE($T68:Z68, 1),0)</f>
        <v>145</v>
      </c>
      <c r="P68" s="141">
        <f t="shared" si="18"/>
        <v>10</v>
      </c>
      <c r="Q68" s="142">
        <f t="shared" si="19"/>
        <v>0</v>
      </c>
      <c r="R68" s="142">
        <f t="shared" si="20"/>
        <v>0</v>
      </c>
      <c r="S68" s="175">
        <f t="shared" si="21"/>
        <v>0</v>
      </c>
      <c r="T68" s="335"/>
      <c r="U68" s="377"/>
      <c r="V68" s="332"/>
      <c r="W68" s="332"/>
      <c r="X68" s="397"/>
      <c r="Y68" s="111">
        <v>10</v>
      </c>
      <c r="Z68" s="353">
        <v>145</v>
      </c>
      <c r="AA68" s="213">
        <f t="shared" si="22"/>
        <v>0</v>
      </c>
      <c r="AB68" s="109">
        <f t="shared" si="23"/>
        <v>0</v>
      </c>
      <c r="AC68" s="109">
        <f t="shared" si="24"/>
        <v>0</v>
      </c>
      <c r="AD68" s="213">
        <f>IFERROR(LARGE($AG68:AR68,1),0)</f>
        <v>0</v>
      </c>
      <c r="AE68" s="109">
        <f>IFERROR(LARGE($AG68:AR68,2),0)</f>
        <v>0</v>
      </c>
      <c r="AF68" s="109">
        <f>IFERROR(LARGE($AG68:AR68,3),0)</f>
        <v>0</v>
      </c>
      <c r="AG68" s="11"/>
      <c r="AH68" s="11"/>
      <c r="AI68" s="11"/>
      <c r="AJ68" s="11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1:46" ht="14.4" x14ac:dyDescent="0.3">
      <c r="A69" s="12" t="s">
        <v>2438</v>
      </c>
      <c r="B69" s="424" t="s">
        <v>2439</v>
      </c>
      <c r="C69" s="12" t="s">
        <v>1230</v>
      </c>
      <c r="D69" s="12" t="s">
        <v>89</v>
      </c>
      <c r="E69" s="90">
        <v>67</v>
      </c>
      <c r="F69" s="8" t="s">
        <v>55</v>
      </c>
      <c r="G69" s="9" t="s">
        <v>2440</v>
      </c>
      <c r="H69" s="240">
        <v>37076</v>
      </c>
      <c r="I69" s="326">
        <v>75</v>
      </c>
      <c r="J69" s="326">
        <v>75</v>
      </c>
      <c r="K69" s="317">
        <f t="shared" si="15"/>
        <v>75</v>
      </c>
      <c r="L69" s="321">
        <f t="shared" si="16"/>
        <v>150</v>
      </c>
      <c r="M69" s="10"/>
      <c r="N69" s="105">
        <f t="shared" si="17"/>
        <v>150</v>
      </c>
      <c r="O69" s="140">
        <f>IFERROR(LARGE($T69:Z69, 1),0)</f>
        <v>150</v>
      </c>
      <c r="P69" s="141">
        <f t="shared" si="18"/>
        <v>0</v>
      </c>
      <c r="Q69" s="142">
        <f t="shared" si="19"/>
        <v>0</v>
      </c>
      <c r="R69" s="142">
        <f t="shared" si="20"/>
        <v>0</v>
      </c>
      <c r="S69" s="175">
        <f t="shared" si="21"/>
        <v>0</v>
      </c>
      <c r="T69" s="335"/>
      <c r="U69" s="377"/>
      <c r="V69" s="332">
        <v>150</v>
      </c>
      <c r="W69" s="332"/>
      <c r="X69" s="397">
        <v>0</v>
      </c>
      <c r="Y69" s="111"/>
      <c r="Z69" s="353"/>
      <c r="AA69" s="213">
        <f t="shared" si="22"/>
        <v>0</v>
      </c>
      <c r="AB69" s="109">
        <f t="shared" si="23"/>
        <v>0</v>
      </c>
      <c r="AC69" s="109">
        <f t="shared" si="24"/>
        <v>0</v>
      </c>
      <c r="AD69" s="213">
        <f>IFERROR(LARGE($AG69:AR69,1),0)</f>
        <v>0</v>
      </c>
      <c r="AE69" s="109">
        <f>IFERROR(LARGE($AG69:AR69,2),0)</f>
        <v>0</v>
      </c>
      <c r="AF69" s="109">
        <f>IFERROR(LARGE($AG69:AR69,3),0)</f>
        <v>0</v>
      </c>
      <c r="AG69" s="11"/>
      <c r="AH69" s="11"/>
      <c r="AI69" s="11"/>
      <c r="AJ69" s="11"/>
      <c r="AK69" s="10"/>
      <c r="AL69" s="10"/>
      <c r="AM69" s="10"/>
      <c r="AN69" s="10"/>
      <c r="AO69" s="10"/>
      <c r="AP69" s="10"/>
      <c r="AQ69" s="10"/>
      <c r="AR69" s="10"/>
      <c r="AS69" s="10"/>
      <c r="AT69" s="10"/>
    </row>
    <row r="70" spans="1:46" ht="14.4" x14ac:dyDescent="0.3">
      <c r="A70" s="12" t="s">
        <v>2387</v>
      </c>
      <c r="B70" s="424" t="s">
        <v>2388</v>
      </c>
      <c r="C70" s="12" t="s">
        <v>2389</v>
      </c>
      <c r="D70" s="12" t="s">
        <v>86</v>
      </c>
      <c r="E70" s="90">
        <v>68</v>
      </c>
      <c r="F70" s="8" t="s">
        <v>1255</v>
      </c>
      <c r="G70" s="9" t="s">
        <v>2390</v>
      </c>
      <c r="H70" s="240">
        <v>37004</v>
      </c>
      <c r="I70" s="326">
        <v>75</v>
      </c>
      <c r="J70" s="326">
        <v>75</v>
      </c>
      <c r="K70" s="317">
        <f t="shared" si="15"/>
        <v>75</v>
      </c>
      <c r="L70" s="321">
        <f t="shared" si="16"/>
        <v>150</v>
      </c>
      <c r="M70" s="10"/>
      <c r="N70" s="105">
        <f t="shared" si="17"/>
        <v>150</v>
      </c>
      <c r="O70" s="140">
        <f>IFERROR(LARGE($T70:Z70, 1),0)</f>
        <v>150</v>
      </c>
      <c r="P70" s="141">
        <f t="shared" si="18"/>
        <v>0</v>
      </c>
      <c r="Q70" s="142">
        <f t="shared" si="19"/>
        <v>0</v>
      </c>
      <c r="R70" s="142">
        <f t="shared" si="20"/>
        <v>0</v>
      </c>
      <c r="S70" s="175">
        <f t="shared" si="21"/>
        <v>0</v>
      </c>
      <c r="T70" s="335"/>
      <c r="U70" s="377"/>
      <c r="V70" s="332">
        <v>150</v>
      </c>
      <c r="W70" s="332"/>
      <c r="X70" s="397">
        <v>0</v>
      </c>
      <c r="Y70" s="111"/>
      <c r="Z70" s="353"/>
      <c r="AA70" s="213">
        <f t="shared" si="22"/>
        <v>0</v>
      </c>
      <c r="AB70" s="109">
        <f t="shared" si="23"/>
        <v>0</v>
      </c>
      <c r="AC70" s="109">
        <f t="shared" si="24"/>
        <v>0</v>
      </c>
      <c r="AD70" s="213">
        <f>IFERROR(LARGE($AG70:AR70,1),0)</f>
        <v>0</v>
      </c>
      <c r="AE70" s="109">
        <f>IFERROR(LARGE($AG70:AR70,2),0)</f>
        <v>0</v>
      </c>
      <c r="AF70" s="109">
        <f>IFERROR(LARGE($AG70:AR70,3),0)</f>
        <v>0</v>
      </c>
      <c r="AG70" s="11"/>
      <c r="AH70" s="11"/>
      <c r="AI70" s="11"/>
      <c r="AJ70" s="11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1:46" ht="14.4" x14ac:dyDescent="0.3">
      <c r="A71" s="12" t="s">
        <v>2349</v>
      </c>
      <c r="B71" s="424" t="s">
        <v>372</v>
      </c>
      <c r="C71" s="12" t="s">
        <v>24</v>
      </c>
      <c r="D71" s="12" t="s">
        <v>42</v>
      </c>
      <c r="E71" s="90">
        <v>69</v>
      </c>
      <c r="F71" s="8" t="s">
        <v>107</v>
      </c>
      <c r="G71" s="9" t="s">
        <v>2350</v>
      </c>
      <c r="H71" s="240">
        <v>36942</v>
      </c>
      <c r="I71" s="326">
        <v>75</v>
      </c>
      <c r="J71" s="326">
        <v>75</v>
      </c>
      <c r="K71" s="317">
        <f t="shared" si="15"/>
        <v>75</v>
      </c>
      <c r="L71" s="321">
        <f t="shared" si="16"/>
        <v>150</v>
      </c>
      <c r="M71" s="10"/>
      <c r="N71" s="105">
        <f t="shared" si="17"/>
        <v>150</v>
      </c>
      <c r="O71" s="140">
        <f>IFERROR(LARGE($T71:Z71, 1),0)</f>
        <v>150</v>
      </c>
      <c r="P71" s="141">
        <f t="shared" si="18"/>
        <v>0</v>
      </c>
      <c r="Q71" s="142">
        <f t="shared" si="19"/>
        <v>0</v>
      </c>
      <c r="R71" s="142">
        <f t="shared" si="20"/>
        <v>0</v>
      </c>
      <c r="S71" s="175">
        <f t="shared" si="21"/>
        <v>0</v>
      </c>
      <c r="T71" s="335"/>
      <c r="U71" s="377"/>
      <c r="V71" s="332">
        <v>150</v>
      </c>
      <c r="W71" s="332"/>
      <c r="X71" s="397">
        <v>0</v>
      </c>
      <c r="Y71" s="111"/>
      <c r="Z71" s="353"/>
      <c r="AA71" s="213">
        <f t="shared" si="22"/>
        <v>0</v>
      </c>
      <c r="AB71" s="109">
        <f t="shared" si="23"/>
        <v>0</v>
      </c>
      <c r="AC71" s="109">
        <f t="shared" si="24"/>
        <v>0</v>
      </c>
      <c r="AD71" s="213">
        <f>IFERROR(LARGE($AG71:AR71,1),0)</f>
        <v>0</v>
      </c>
      <c r="AE71" s="109">
        <f>IFERROR(LARGE($AG71:AR71,2),0)</f>
        <v>0</v>
      </c>
      <c r="AF71" s="109">
        <f>IFERROR(LARGE($AG71:AR71,3),0)</f>
        <v>0</v>
      </c>
      <c r="AG71" s="11"/>
      <c r="AH71" s="11"/>
      <c r="AI71" s="11"/>
      <c r="AJ71" s="11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1:46" ht="14.4" x14ac:dyDescent="0.3">
      <c r="A72" s="12" t="s">
        <v>2340</v>
      </c>
      <c r="B72" s="424" t="s">
        <v>2329</v>
      </c>
      <c r="C72" s="12" t="s">
        <v>151</v>
      </c>
      <c r="D72" s="12" t="s">
        <v>40</v>
      </c>
      <c r="E72" s="90">
        <v>70</v>
      </c>
      <c r="F72" s="8" t="s">
        <v>1019</v>
      </c>
      <c r="G72" s="9" t="s">
        <v>2341</v>
      </c>
      <c r="H72" s="240">
        <v>36938</v>
      </c>
      <c r="I72" s="326">
        <v>75</v>
      </c>
      <c r="J72" s="326">
        <v>75</v>
      </c>
      <c r="K72" s="317">
        <f t="shared" si="15"/>
        <v>75</v>
      </c>
      <c r="L72" s="321">
        <f t="shared" si="16"/>
        <v>150</v>
      </c>
      <c r="M72" s="10"/>
      <c r="N72" s="105">
        <f t="shared" si="17"/>
        <v>150</v>
      </c>
      <c r="O72" s="140">
        <f>IFERROR(LARGE($T72:Z72, 1),0)</f>
        <v>110</v>
      </c>
      <c r="P72" s="141">
        <f t="shared" si="18"/>
        <v>25</v>
      </c>
      <c r="Q72" s="142">
        <f t="shared" si="19"/>
        <v>15</v>
      </c>
      <c r="R72" s="142">
        <f t="shared" si="20"/>
        <v>0</v>
      </c>
      <c r="S72" s="175">
        <f t="shared" si="21"/>
        <v>0</v>
      </c>
      <c r="T72" s="335"/>
      <c r="U72" s="377">
        <v>25</v>
      </c>
      <c r="V72" s="332">
        <v>110</v>
      </c>
      <c r="W72" s="332"/>
      <c r="X72" s="397">
        <v>15</v>
      </c>
      <c r="Y72" s="111"/>
      <c r="Z72" s="353"/>
      <c r="AA72" s="213">
        <f t="shared" si="22"/>
        <v>15</v>
      </c>
      <c r="AB72" s="109">
        <f t="shared" si="23"/>
        <v>0</v>
      </c>
      <c r="AC72" s="109">
        <f t="shared" si="24"/>
        <v>0</v>
      </c>
      <c r="AD72" s="213">
        <f>IFERROR(LARGE($AG72:AR72,1),0)</f>
        <v>0</v>
      </c>
      <c r="AE72" s="109">
        <f>IFERROR(LARGE($AG72:AR72,2),0)</f>
        <v>0</v>
      </c>
      <c r="AF72" s="109">
        <f>IFERROR(LARGE($AG72:AR72,3),0)</f>
        <v>0</v>
      </c>
      <c r="AG72" s="11"/>
      <c r="AH72" s="11"/>
      <c r="AI72" s="11"/>
      <c r="AJ72" s="11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1:46" ht="14.4" x14ac:dyDescent="0.3">
      <c r="A73" s="11">
        <v>364215</v>
      </c>
      <c r="B73" s="98" t="s">
        <v>468</v>
      </c>
      <c r="C73" s="11" t="s">
        <v>469</v>
      </c>
      <c r="D73" s="11" t="s">
        <v>46</v>
      </c>
      <c r="E73" s="90">
        <v>71</v>
      </c>
      <c r="F73" s="8" t="s">
        <v>707</v>
      </c>
      <c r="G73" s="9" t="s">
        <v>464</v>
      </c>
      <c r="H73" s="67">
        <v>36735</v>
      </c>
      <c r="I73" s="414">
        <v>75</v>
      </c>
      <c r="J73" s="326">
        <f>SUM(K73,L73)</f>
        <v>75</v>
      </c>
      <c r="K73" s="329"/>
      <c r="L73" s="276">
        <f t="shared" si="16"/>
        <v>75</v>
      </c>
      <c r="M73" s="277"/>
      <c r="N73" s="105">
        <f t="shared" si="17"/>
        <v>75</v>
      </c>
      <c r="O73" s="140">
        <f>IFERROR(LARGE(T73:Z73, 1),0)</f>
        <v>60</v>
      </c>
      <c r="P73" s="141">
        <f t="shared" si="18"/>
        <v>15</v>
      </c>
      <c r="Q73" s="142">
        <f t="shared" si="19"/>
        <v>0</v>
      </c>
      <c r="R73" s="142">
        <f t="shared" si="20"/>
        <v>0</v>
      </c>
      <c r="S73" s="175">
        <f t="shared" si="21"/>
        <v>0</v>
      </c>
      <c r="T73" s="215">
        <v>0</v>
      </c>
      <c r="U73" s="11">
        <v>0</v>
      </c>
      <c r="V73" s="195">
        <v>60</v>
      </c>
      <c r="W73" s="195"/>
      <c r="X73" s="283">
        <v>15</v>
      </c>
      <c r="Y73" s="10"/>
      <c r="Z73" s="182"/>
      <c r="AA73" s="213">
        <f t="shared" si="22"/>
        <v>0</v>
      </c>
      <c r="AB73" s="109">
        <f t="shared" si="23"/>
        <v>0</v>
      </c>
      <c r="AC73" s="109">
        <f t="shared" si="24"/>
        <v>0</v>
      </c>
      <c r="AD73" s="213">
        <f>IFERROR(LARGE($AG73:AT73,1),0)</f>
        <v>0</v>
      </c>
      <c r="AE73" s="109">
        <f>IFERROR(LARGE($AG73:AT73,2),0)</f>
        <v>0</v>
      </c>
      <c r="AF73" s="109">
        <f>IFERROR(LARGE($AG73:AT73,3),0)</f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</row>
    <row r="74" spans="1:46" ht="14.4" x14ac:dyDescent="0.3">
      <c r="A74" s="11">
        <v>73386</v>
      </c>
      <c r="B74" s="98" t="s">
        <v>798</v>
      </c>
      <c r="C74" s="11" t="s">
        <v>799</v>
      </c>
      <c r="D74" s="11" t="s">
        <v>125</v>
      </c>
      <c r="E74" s="90">
        <v>72</v>
      </c>
      <c r="F74" s="8" t="s">
        <v>61</v>
      </c>
      <c r="G74" s="9" t="s">
        <v>779</v>
      </c>
      <c r="H74" s="67">
        <v>36219</v>
      </c>
      <c r="I74" s="414">
        <v>70</v>
      </c>
      <c r="J74" s="326">
        <f>SUM(K74,L74)</f>
        <v>70</v>
      </c>
      <c r="K74" s="329"/>
      <c r="L74" s="276">
        <f t="shared" si="16"/>
        <v>70</v>
      </c>
      <c r="M74" s="277"/>
      <c r="N74" s="105">
        <f t="shared" si="17"/>
        <v>70</v>
      </c>
      <c r="O74" s="140">
        <f>IFERROR(LARGE(T74:Z74, 1),0)</f>
        <v>60</v>
      </c>
      <c r="P74" s="141">
        <f t="shared" si="18"/>
        <v>10</v>
      </c>
      <c r="Q74" s="142">
        <f t="shared" si="19"/>
        <v>0</v>
      </c>
      <c r="R74" s="142">
        <f t="shared" si="20"/>
        <v>0</v>
      </c>
      <c r="S74" s="175">
        <f t="shared" si="21"/>
        <v>0</v>
      </c>
      <c r="T74" s="215">
        <v>10</v>
      </c>
      <c r="U74" s="11"/>
      <c r="V74" s="195">
        <v>60</v>
      </c>
      <c r="W74" s="195"/>
      <c r="X74" s="283"/>
      <c r="Y74" s="10"/>
      <c r="Z74" s="182"/>
      <c r="AA74" s="213">
        <f t="shared" si="22"/>
        <v>0</v>
      </c>
      <c r="AB74" s="109">
        <f t="shared" si="23"/>
        <v>0</v>
      </c>
      <c r="AC74" s="109">
        <f t="shared" si="24"/>
        <v>0</v>
      </c>
      <c r="AD74" s="213">
        <f>IFERROR(LARGE($AG74:AT74,1),0)</f>
        <v>0</v>
      </c>
      <c r="AE74" s="109">
        <f>IFERROR(LARGE($AG74:AT74,2),0)</f>
        <v>0</v>
      </c>
      <c r="AF74" s="109">
        <f>IFERROR(LARGE($AG74:AT74,3),0)</f>
        <v>0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1:46" ht="14.4" x14ac:dyDescent="0.3">
      <c r="A75" s="12" t="s">
        <v>2436</v>
      </c>
      <c r="B75" s="424" t="s">
        <v>2437</v>
      </c>
      <c r="C75" s="12" t="s">
        <v>126</v>
      </c>
      <c r="D75" s="12" t="s">
        <v>39</v>
      </c>
      <c r="E75" s="90">
        <v>73</v>
      </c>
      <c r="F75" s="8" t="s">
        <v>5</v>
      </c>
      <c r="G75" s="9" t="s">
        <v>2235</v>
      </c>
      <c r="H75" s="240">
        <v>37074</v>
      </c>
      <c r="I75" s="326">
        <v>68</v>
      </c>
      <c r="J75" s="326">
        <v>68</v>
      </c>
      <c r="K75" s="317">
        <f>0.5*(L75)</f>
        <v>67.5</v>
      </c>
      <c r="L75" s="321">
        <f t="shared" si="16"/>
        <v>135</v>
      </c>
      <c r="M75" s="10"/>
      <c r="N75" s="105">
        <f t="shared" si="17"/>
        <v>135</v>
      </c>
      <c r="O75" s="140">
        <f>IFERROR(LARGE($T75:Z75, 1),0)</f>
        <v>110</v>
      </c>
      <c r="P75" s="141">
        <f t="shared" si="18"/>
        <v>15</v>
      </c>
      <c r="Q75" s="142">
        <f t="shared" si="19"/>
        <v>10</v>
      </c>
      <c r="R75" s="142">
        <f t="shared" si="20"/>
        <v>0</v>
      </c>
      <c r="S75" s="175">
        <f t="shared" si="21"/>
        <v>0</v>
      </c>
      <c r="T75" s="403">
        <v>10</v>
      </c>
      <c r="U75" s="377"/>
      <c r="V75" s="332">
        <v>110</v>
      </c>
      <c r="W75" s="332"/>
      <c r="X75" s="397">
        <v>15</v>
      </c>
      <c r="Y75" s="111"/>
      <c r="Z75" s="353"/>
      <c r="AA75" s="213">
        <f t="shared" si="22"/>
        <v>10</v>
      </c>
      <c r="AB75" s="109">
        <f t="shared" si="23"/>
        <v>0</v>
      </c>
      <c r="AC75" s="109">
        <f t="shared" si="24"/>
        <v>0</v>
      </c>
      <c r="AD75" s="213">
        <f>IFERROR(LARGE($AG75:AR75,1),0)</f>
        <v>0</v>
      </c>
      <c r="AE75" s="109">
        <f>IFERROR(LARGE($AG75:AR75,2),0)</f>
        <v>0</v>
      </c>
      <c r="AF75" s="109">
        <f>IFERROR(LARGE($AG75:AR75,3),0)</f>
        <v>0</v>
      </c>
      <c r="AG75" s="11"/>
      <c r="AH75" s="11"/>
      <c r="AI75" s="11"/>
      <c r="AJ75" s="11"/>
      <c r="AK75" s="10"/>
      <c r="AL75" s="10"/>
      <c r="AM75" s="10"/>
      <c r="AN75" s="10"/>
      <c r="AO75" s="10"/>
      <c r="AP75" s="10"/>
      <c r="AQ75" s="10"/>
      <c r="AR75" s="10"/>
      <c r="AS75" s="10"/>
      <c r="AT75" s="10"/>
    </row>
    <row r="76" spans="1:46" ht="14.4" x14ac:dyDescent="0.3">
      <c r="A76" s="12" t="s">
        <v>2433</v>
      </c>
      <c r="B76" s="424" t="s">
        <v>355</v>
      </c>
      <c r="C76" s="12" t="s">
        <v>170</v>
      </c>
      <c r="D76" s="12" t="s">
        <v>37</v>
      </c>
      <c r="E76" s="90">
        <v>74</v>
      </c>
      <c r="F76" s="8" t="s">
        <v>1</v>
      </c>
      <c r="G76" s="9" t="s">
        <v>2434</v>
      </c>
      <c r="H76" s="240">
        <v>37066</v>
      </c>
      <c r="I76" s="326">
        <v>60</v>
      </c>
      <c r="J76" s="326">
        <v>60</v>
      </c>
      <c r="K76" s="317">
        <f>0.5*(L76)</f>
        <v>60</v>
      </c>
      <c r="L76" s="321">
        <f t="shared" si="16"/>
        <v>120</v>
      </c>
      <c r="M76" s="10"/>
      <c r="N76" s="105">
        <f t="shared" si="17"/>
        <v>120</v>
      </c>
      <c r="O76" s="140">
        <f>IFERROR(LARGE($T76:Z76, 1),0)</f>
        <v>110</v>
      </c>
      <c r="P76" s="141">
        <f t="shared" si="18"/>
        <v>10</v>
      </c>
      <c r="Q76" s="142">
        <f t="shared" si="19"/>
        <v>0</v>
      </c>
      <c r="R76" s="142">
        <f t="shared" si="20"/>
        <v>0</v>
      </c>
      <c r="S76" s="175">
        <f t="shared" si="21"/>
        <v>0</v>
      </c>
      <c r="T76" s="403">
        <v>10</v>
      </c>
      <c r="U76" s="377">
        <v>0</v>
      </c>
      <c r="V76" s="332">
        <v>110</v>
      </c>
      <c r="W76" s="332"/>
      <c r="X76" s="397">
        <v>0</v>
      </c>
      <c r="Y76" s="111"/>
      <c r="Z76" s="353"/>
      <c r="AA76" s="213">
        <f t="shared" si="22"/>
        <v>0</v>
      </c>
      <c r="AB76" s="109">
        <f t="shared" si="23"/>
        <v>0</v>
      </c>
      <c r="AC76" s="109">
        <f t="shared" si="24"/>
        <v>0</v>
      </c>
      <c r="AD76" s="213">
        <f>IFERROR(LARGE($AG76:AR76,1),0)</f>
        <v>0</v>
      </c>
      <c r="AE76" s="109">
        <f>IFERROR(LARGE($AG76:AR76,2),0)</f>
        <v>0</v>
      </c>
      <c r="AF76" s="109">
        <f>IFERROR(LARGE($AG76:AR76,3),0)</f>
        <v>0</v>
      </c>
      <c r="AG76" s="11"/>
      <c r="AH76" s="11"/>
      <c r="AI76" s="11"/>
      <c r="AJ76" s="11"/>
      <c r="AK76" s="10"/>
      <c r="AL76" s="10"/>
      <c r="AM76" s="10"/>
      <c r="AN76" s="10"/>
      <c r="AO76" s="10"/>
      <c r="AP76" s="10"/>
      <c r="AQ76" s="10"/>
      <c r="AR76" s="10"/>
      <c r="AS76" s="10"/>
      <c r="AT76" s="10"/>
    </row>
    <row r="77" spans="1:46" ht="14.4" x14ac:dyDescent="0.3">
      <c r="A77" s="11">
        <v>265825</v>
      </c>
      <c r="B77" s="98" t="s">
        <v>1011</v>
      </c>
      <c r="C77" s="11" t="s">
        <v>1012</v>
      </c>
      <c r="D77" s="11" t="s">
        <v>42</v>
      </c>
      <c r="E77" s="90">
        <v>75</v>
      </c>
      <c r="F77" s="8" t="s">
        <v>107</v>
      </c>
      <c r="G77" s="9" t="s">
        <v>1002</v>
      </c>
      <c r="H77" s="67">
        <v>36869</v>
      </c>
      <c r="I77" s="414">
        <v>60</v>
      </c>
      <c r="J77" s="326">
        <f t="shared" ref="J77:J92" si="25">SUM(K77,L77)</f>
        <v>60</v>
      </c>
      <c r="K77" s="329"/>
      <c r="L77" s="276">
        <f t="shared" si="16"/>
        <v>60</v>
      </c>
      <c r="M77" s="277"/>
      <c r="N77" s="105">
        <f t="shared" si="17"/>
        <v>60</v>
      </c>
      <c r="O77" s="140">
        <f t="shared" ref="O77:O92" si="26">IFERROR(LARGE(T77:Z77, 1),0)</f>
        <v>60</v>
      </c>
      <c r="P77" s="141">
        <f t="shared" si="18"/>
        <v>0</v>
      </c>
      <c r="Q77" s="142">
        <f t="shared" si="19"/>
        <v>0</v>
      </c>
      <c r="R77" s="142">
        <f t="shared" si="20"/>
        <v>0</v>
      </c>
      <c r="S77" s="175">
        <f t="shared" si="21"/>
        <v>0</v>
      </c>
      <c r="T77" s="214"/>
      <c r="U77" s="11">
        <v>0</v>
      </c>
      <c r="V77" s="195">
        <v>60</v>
      </c>
      <c r="W77" s="195"/>
      <c r="X77" s="283"/>
      <c r="Y77" s="10"/>
      <c r="Z77" s="182"/>
      <c r="AA77" s="213">
        <f t="shared" si="22"/>
        <v>0</v>
      </c>
      <c r="AB77" s="109">
        <f t="shared" si="23"/>
        <v>0</v>
      </c>
      <c r="AC77" s="109">
        <f t="shared" si="24"/>
        <v>0</v>
      </c>
      <c r="AD77" s="213">
        <f>IFERROR(LARGE($AG77:AT77,1),0)</f>
        <v>0</v>
      </c>
      <c r="AE77" s="109">
        <f>IFERROR(LARGE($AG77:AT77,2),0)</f>
        <v>0</v>
      </c>
      <c r="AF77" s="109">
        <f>IFERROR(LARGE($AG77:AT77,3),0)</f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</row>
    <row r="78" spans="1:46" ht="14.4" x14ac:dyDescent="0.3">
      <c r="A78" s="11">
        <v>210954</v>
      </c>
      <c r="B78" s="98"/>
      <c r="C78" s="11" t="s">
        <v>1548</v>
      </c>
      <c r="D78" s="11" t="s">
        <v>42</v>
      </c>
      <c r="E78" s="90">
        <v>76</v>
      </c>
      <c r="F78" s="8" t="s">
        <v>1281</v>
      </c>
      <c r="G78" s="9" t="s">
        <v>1268</v>
      </c>
      <c r="H78" s="67">
        <v>36852</v>
      </c>
      <c r="I78" s="414">
        <v>60</v>
      </c>
      <c r="J78" s="326">
        <f t="shared" si="25"/>
        <v>60</v>
      </c>
      <c r="K78" s="329"/>
      <c r="L78" s="276">
        <f t="shared" si="16"/>
        <v>60</v>
      </c>
      <c r="M78" s="277"/>
      <c r="N78" s="105">
        <f t="shared" si="17"/>
        <v>60</v>
      </c>
      <c r="O78" s="140">
        <f t="shared" si="26"/>
        <v>60</v>
      </c>
      <c r="P78" s="141">
        <f t="shared" si="18"/>
        <v>0</v>
      </c>
      <c r="Q78" s="142">
        <f t="shared" si="19"/>
        <v>0</v>
      </c>
      <c r="R78" s="142">
        <f t="shared" si="20"/>
        <v>0</v>
      </c>
      <c r="S78" s="175">
        <f t="shared" si="21"/>
        <v>0</v>
      </c>
      <c r="T78" s="214"/>
      <c r="U78" s="11"/>
      <c r="V78" s="195">
        <v>60</v>
      </c>
      <c r="W78" s="195"/>
      <c r="X78" s="283"/>
      <c r="Y78" s="10"/>
      <c r="Z78" s="182"/>
      <c r="AA78" s="213">
        <f t="shared" si="22"/>
        <v>0</v>
      </c>
      <c r="AB78" s="109">
        <f t="shared" si="23"/>
        <v>0</v>
      </c>
      <c r="AC78" s="109">
        <f t="shared" si="24"/>
        <v>0</v>
      </c>
      <c r="AD78" s="213">
        <f>IFERROR(LARGE($AG78:AT78,1),0)</f>
        <v>0</v>
      </c>
      <c r="AE78" s="109">
        <f>IFERROR(LARGE($AG78:AT78,2),0)</f>
        <v>0</v>
      </c>
      <c r="AF78" s="109">
        <f>IFERROR(LARGE($AG78:AT78,3),0)</f>
        <v>0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</row>
    <row r="79" spans="1:46" ht="14.4" x14ac:dyDescent="0.3">
      <c r="A79" s="11">
        <v>410333</v>
      </c>
      <c r="B79" s="98"/>
      <c r="C79" s="11" t="s">
        <v>183</v>
      </c>
      <c r="D79" s="11" t="s">
        <v>43</v>
      </c>
      <c r="E79" s="90">
        <v>77</v>
      </c>
      <c r="F79" s="8" t="s">
        <v>1216</v>
      </c>
      <c r="G79" s="9" t="s">
        <v>1529</v>
      </c>
      <c r="H79" s="67">
        <v>36762</v>
      </c>
      <c r="I79" s="414">
        <v>60</v>
      </c>
      <c r="J79" s="326">
        <f t="shared" si="25"/>
        <v>60</v>
      </c>
      <c r="K79" s="329"/>
      <c r="L79" s="276">
        <f t="shared" si="16"/>
        <v>60</v>
      </c>
      <c r="M79" s="277"/>
      <c r="N79" s="105">
        <f t="shared" si="17"/>
        <v>60</v>
      </c>
      <c r="O79" s="140">
        <f t="shared" si="26"/>
        <v>60</v>
      </c>
      <c r="P79" s="141">
        <f t="shared" si="18"/>
        <v>0</v>
      </c>
      <c r="Q79" s="142">
        <f t="shared" si="19"/>
        <v>0</v>
      </c>
      <c r="R79" s="142">
        <f t="shared" si="20"/>
        <v>0</v>
      </c>
      <c r="S79" s="175">
        <f t="shared" si="21"/>
        <v>0</v>
      </c>
      <c r="T79" s="214"/>
      <c r="U79" s="11"/>
      <c r="V79" s="195">
        <v>60</v>
      </c>
      <c r="W79" s="195"/>
      <c r="X79" s="283"/>
      <c r="Y79" s="10"/>
      <c r="Z79" s="182"/>
      <c r="AA79" s="213">
        <f t="shared" si="22"/>
        <v>0</v>
      </c>
      <c r="AB79" s="109">
        <f t="shared" si="23"/>
        <v>0</v>
      </c>
      <c r="AC79" s="109">
        <f t="shared" si="24"/>
        <v>0</v>
      </c>
      <c r="AD79" s="213">
        <f>IFERROR(LARGE($AG79:AT79,1),0)</f>
        <v>0</v>
      </c>
      <c r="AE79" s="109">
        <f>IFERROR(LARGE($AG79:AT79,2),0)</f>
        <v>0</v>
      </c>
      <c r="AF79" s="109">
        <f>IFERROR(LARGE($AG79:AT79,3),0)</f>
        <v>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</row>
    <row r="80" spans="1:46" ht="14.4" x14ac:dyDescent="0.3">
      <c r="A80" s="11">
        <v>24314</v>
      </c>
      <c r="B80" s="98"/>
      <c r="C80" s="11" t="s">
        <v>1549</v>
      </c>
      <c r="D80" s="11" t="s">
        <v>43</v>
      </c>
      <c r="E80" s="90">
        <v>78</v>
      </c>
      <c r="F80" s="8" t="s">
        <v>175</v>
      </c>
      <c r="G80" s="9" t="s">
        <v>1530</v>
      </c>
      <c r="H80" s="67">
        <v>36734</v>
      </c>
      <c r="I80" s="414">
        <v>60</v>
      </c>
      <c r="J80" s="326">
        <f t="shared" si="25"/>
        <v>60</v>
      </c>
      <c r="K80" s="329"/>
      <c r="L80" s="276">
        <f t="shared" si="16"/>
        <v>60</v>
      </c>
      <c r="M80" s="277"/>
      <c r="N80" s="105">
        <f t="shared" si="17"/>
        <v>60</v>
      </c>
      <c r="O80" s="140">
        <f t="shared" si="26"/>
        <v>60</v>
      </c>
      <c r="P80" s="141">
        <f t="shared" si="18"/>
        <v>0</v>
      </c>
      <c r="Q80" s="142">
        <f t="shared" si="19"/>
        <v>0</v>
      </c>
      <c r="R80" s="142">
        <f t="shared" si="20"/>
        <v>0</v>
      </c>
      <c r="S80" s="175">
        <f t="shared" si="21"/>
        <v>0</v>
      </c>
      <c r="T80" s="214"/>
      <c r="U80" s="11"/>
      <c r="V80" s="195">
        <v>60</v>
      </c>
      <c r="W80" s="195"/>
      <c r="X80" s="283"/>
      <c r="Y80" s="10"/>
      <c r="Z80" s="182"/>
      <c r="AA80" s="213">
        <f t="shared" si="22"/>
        <v>0</v>
      </c>
      <c r="AB80" s="109">
        <f t="shared" si="23"/>
        <v>0</v>
      </c>
      <c r="AC80" s="109">
        <f t="shared" si="24"/>
        <v>0</v>
      </c>
      <c r="AD80" s="213">
        <f>IFERROR(LARGE($AG80:AT80,1),0)</f>
        <v>0</v>
      </c>
      <c r="AE80" s="109">
        <f>IFERROR(LARGE($AG80:AT80,2),0)</f>
        <v>0</v>
      </c>
      <c r="AF80" s="109">
        <f>IFERROR(LARGE($AG80:AT80,3),0)</f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</row>
    <row r="81" spans="1:46" ht="14.4" x14ac:dyDescent="0.3">
      <c r="A81" s="11">
        <v>18555</v>
      </c>
      <c r="B81" s="98" t="s">
        <v>496</v>
      </c>
      <c r="C81" s="11" t="s">
        <v>497</v>
      </c>
      <c r="D81" s="11" t="s">
        <v>44</v>
      </c>
      <c r="E81" s="90">
        <v>79</v>
      </c>
      <c r="F81" s="8" t="s">
        <v>114</v>
      </c>
      <c r="G81" s="9" t="s">
        <v>781</v>
      </c>
      <c r="H81" s="67">
        <v>36690</v>
      </c>
      <c r="I81" s="414">
        <v>60</v>
      </c>
      <c r="J81" s="326">
        <f t="shared" si="25"/>
        <v>60</v>
      </c>
      <c r="K81" s="329"/>
      <c r="L81" s="276">
        <f t="shared" si="16"/>
        <v>60</v>
      </c>
      <c r="M81" s="277"/>
      <c r="N81" s="105">
        <f t="shared" si="17"/>
        <v>60</v>
      </c>
      <c r="O81" s="140">
        <f t="shared" si="26"/>
        <v>60</v>
      </c>
      <c r="P81" s="141">
        <f t="shared" si="18"/>
        <v>0</v>
      </c>
      <c r="Q81" s="142">
        <f t="shared" si="19"/>
        <v>0</v>
      </c>
      <c r="R81" s="142">
        <f t="shared" si="20"/>
        <v>0</v>
      </c>
      <c r="S81" s="175">
        <f t="shared" si="21"/>
        <v>0</v>
      </c>
      <c r="T81" s="215">
        <v>0</v>
      </c>
      <c r="U81" s="11"/>
      <c r="V81" s="195">
        <v>60</v>
      </c>
      <c r="W81" s="195"/>
      <c r="X81" s="283"/>
      <c r="Y81" s="10"/>
      <c r="Z81" s="182"/>
      <c r="AA81" s="213">
        <f t="shared" si="22"/>
        <v>0</v>
      </c>
      <c r="AB81" s="109">
        <f t="shared" si="23"/>
        <v>0</v>
      </c>
      <c r="AC81" s="109">
        <f t="shared" si="24"/>
        <v>0</v>
      </c>
      <c r="AD81" s="213">
        <f>IFERROR(LARGE($AG81:AT81,1),0)</f>
        <v>0</v>
      </c>
      <c r="AE81" s="109">
        <f>IFERROR(LARGE($AG81:AT81,2),0)</f>
        <v>0</v>
      </c>
      <c r="AF81" s="109">
        <f>IFERROR(LARGE($AG81:AT81,3),0)</f>
        <v>0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</row>
    <row r="82" spans="1:46" ht="14.4" x14ac:dyDescent="0.3">
      <c r="A82" s="11">
        <v>47050</v>
      </c>
      <c r="B82" s="98"/>
      <c r="C82" s="11" t="s">
        <v>1547</v>
      </c>
      <c r="D82" s="11" t="s">
        <v>45</v>
      </c>
      <c r="E82" s="90">
        <v>80</v>
      </c>
      <c r="F82" s="8" t="s">
        <v>154</v>
      </c>
      <c r="G82" s="9" t="s">
        <v>1334</v>
      </c>
      <c r="H82" s="67">
        <v>36621</v>
      </c>
      <c r="I82" s="414">
        <v>60</v>
      </c>
      <c r="J82" s="326">
        <f t="shared" si="25"/>
        <v>60</v>
      </c>
      <c r="K82" s="329"/>
      <c r="L82" s="276">
        <f t="shared" si="16"/>
        <v>60</v>
      </c>
      <c r="M82" s="277"/>
      <c r="N82" s="105">
        <f t="shared" si="17"/>
        <v>60</v>
      </c>
      <c r="O82" s="140">
        <f t="shared" si="26"/>
        <v>60</v>
      </c>
      <c r="P82" s="141">
        <f t="shared" si="18"/>
        <v>0</v>
      </c>
      <c r="Q82" s="142">
        <f t="shared" si="19"/>
        <v>0</v>
      </c>
      <c r="R82" s="142">
        <f t="shared" si="20"/>
        <v>0</v>
      </c>
      <c r="S82" s="175">
        <f t="shared" si="21"/>
        <v>0</v>
      </c>
      <c r="T82" s="214"/>
      <c r="U82" s="11"/>
      <c r="V82" s="195">
        <v>60</v>
      </c>
      <c r="W82" s="195"/>
      <c r="X82" s="283"/>
      <c r="Y82" s="10"/>
      <c r="Z82" s="182"/>
      <c r="AA82" s="213">
        <f t="shared" si="22"/>
        <v>0</v>
      </c>
      <c r="AB82" s="109">
        <f t="shared" si="23"/>
        <v>0</v>
      </c>
      <c r="AC82" s="109">
        <f t="shared" si="24"/>
        <v>0</v>
      </c>
      <c r="AD82" s="213">
        <f>IFERROR(LARGE($AG82:AT82,1),0)</f>
        <v>0</v>
      </c>
      <c r="AE82" s="109">
        <f>IFERROR(LARGE($AG82:AT82,2),0)</f>
        <v>0</v>
      </c>
      <c r="AF82" s="109">
        <f>IFERROR(LARGE($AG82:AT82,3),0)</f>
        <v>0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</row>
    <row r="83" spans="1:46" ht="14.4" x14ac:dyDescent="0.3">
      <c r="A83" s="11">
        <v>19401</v>
      </c>
      <c r="B83" s="98" t="s">
        <v>472</v>
      </c>
      <c r="C83" s="11" t="s">
        <v>473</v>
      </c>
      <c r="D83" s="11" t="s">
        <v>41</v>
      </c>
      <c r="E83" s="90">
        <v>81</v>
      </c>
      <c r="F83" s="8" t="s">
        <v>14</v>
      </c>
      <c r="G83" s="9" t="s">
        <v>1005</v>
      </c>
      <c r="H83" s="67">
        <v>36619</v>
      </c>
      <c r="I83" s="414">
        <v>60</v>
      </c>
      <c r="J83" s="326">
        <f t="shared" si="25"/>
        <v>60</v>
      </c>
      <c r="K83" s="329"/>
      <c r="L83" s="276">
        <f t="shared" si="16"/>
        <v>60</v>
      </c>
      <c r="M83" s="277"/>
      <c r="N83" s="105">
        <f t="shared" si="17"/>
        <v>60</v>
      </c>
      <c r="O83" s="140">
        <f t="shared" si="26"/>
        <v>60</v>
      </c>
      <c r="P83" s="141">
        <f t="shared" si="18"/>
        <v>0</v>
      </c>
      <c r="Q83" s="142">
        <f t="shared" si="19"/>
        <v>0</v>
      </c>
      <c r="R83" s="142">
        <f t="shared" si="20"/>
        <v>0</v>
      </c>
      <c r="S83" s="175">
        <f t="shared" si="21"/>
        <v>0</v>
      </c>
      <c r="T83" s="214"/>
      <c r="U83" s="11">
        <v>0</v>
      </c>
      <c r="V83" s="195">
        <v>60</v>
      </c>
      <c r="W83" s="195"/>
      <c r="X83" s="283"/>
      <c r="Y83" s="10"/>
      <c r="Z83" s="182"/>
      <c r="AA83" s="213">
        <f t="shared" si="22"/>
        <v>0</v>
      </c>
      <c r="AB83" s="109">
        <f t="shared" si="23"/>
        <v>0</v>
      </c>
      <c r="AC83" s="109">
        <f t="shared" si="24"/>
        <v>0</v>
      </c>
      <c r="AD83" s="213">
        <f>IFERROR(LARGE($AG83:AT83,1),0)</f>
        <v>0</v>
      </c>
      <c r="AE83" s="109">
        <f>IFERROR(LARGE($AG83:AT83,2),0)</f>
        <v>0</v>
      </c>
      <c r="AF83" s="109">
        <f>IFERROR(LARGE($AG83:AT83,3),0)</f>
        <v>0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</row>
    <row r="84" spans="1:46" ht="14.4" x14ac:dyDescent="0.3">
      <c r="A84" s="11">
        <v>344340</v>
      </c>
      <c r="B84" s="98"/>
      <c r="C84" s="11" t="s">
        <v>1217</v>
      </c>
      <c r="D84" s="11" t="s">
        <v>45</v>
      </c>
      <c r="E84" s="90">
        <v>82</v>
      </c>
      <c r="F84" s="8" t="s">
        <v>2</v>
      </c>
      <c r="G84" s="9" t="s">
        <v>1336</v>
      </c>
      <c r="H84" s="67">
        <v>36528</v>
      </c>
      <c r="I84" s="414">
        <v>60</v>
      </c>
      <c r="J84" s="326">
        <f t="shared" si="25"/>
        <v>60</v>
      </c>
      <c r="K84" s="329"/>
      <c r="L84" s="276">
        <f t="shared" si="16"/>
        <v>60</v>
      </c>
      <c r="M84" s="277"/>
      <c r="N84" s="105">
        <f t="shared" si="17"/>
        <v>60</v>
      </c>
      <c r="O84" s="140">
        <f t="shared" si="26"/>
        <v>60</v>
      </c>
      <c r="P84" s="141">
        <f t="shared" si="18"/>
        <v>0</v>
      </c>
      <c r="Q84" s="142">
        <f t="shared" si="19"/>
        <v>0</v>
      </c>
      <c r="R84" s="142">
        <f t="shared" si="20"/>
        <v>0</v>
      </c>
      <c r="S84" s="175">
        <f t="shared" si="21"/>
        <v>0</v>
      </c>
      <c r="T84" s="214"/>
      <c r="U84" s="11"/>
      <c r="V84" s="195">
        <v>60</v>
      </c>
      <c r="W84" s="195"/>
      <c r="X84" s="283"/>
      <c r="Y84" s="10"/>
      <c r="Z84" s="182"/>
      <c r="AA84" s="213">
        <f t="shared" si="22"/>
        <v>0</v>
      </c>
      <c r="AB84" s="109">
        <f t="shared" si="23"/>
        <v>0</v>
      </c>
      <c r="AC84" s="109">
        <f t="shared" si="24"/>
        <v>0</v>
      </c>
      <c r="AD84" s="213">
        <f>IFERROR(LARGE($AG84:AT84,1),0)</f>
        <v>0</v>
      </c>
      <c r="AE84" s="109">
        <f>IFERROR(LARGE($AG84:AT84,2),0)</f>
        <v>0</v>
      </c>
      <c r="AF84" s="109">
        <f>IFERROR(LARGE($AG84:AT84,3),0)</f>
        <v>0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</row>
    <row r="85" spans="1:46" ht="14.4" x14ac:dyDescent="0.3">
      <c r="A85" s="11">
        <v>317967</v>
      </c>
      <c r="B85" s="98"/>
      <c r="C85" s="11" t="s">
        <v>1545</v>
      </c>
      <c r="D85" s="11" t="s">
        <v>39</v>
      </c>
      <c r="E85" s="90">
        <v>83</v>
      </c>
      <c r="F85" s="8" t="s">
        <v>4</v>
      </c>
      <c r="G85" s="9" t="s">
        <v>1310</v>
      </c>
      <c r="H85" s="67">
        <v>36509</v>
      </c>
      <c r="I85" s="414">
        <v>60</v>
      </c>
      <c r="J85" s="326">
        <f t="shared" si="25"/>
        <v>60</v>
      </c>
      <c r="K85" s="329"/>
      <c r="L85" s="276">
        <f t="shared" si="16"/>
        <v>60</v>
      </c>
      <c r="M85" s="277"/>
      <c r="N85" s="105">
        <f t="shared" si="17"/>
        <v>60</v>
      </c>
      <c r="O85" s="140">
        <f t="shared" si="26"/>
        <v>60</v>
      </c>
      <c r="P85" s="141">
        <f t="shared" si="18"/>
        <v>0</v>
      </c>
      <c r="Q85" s="142">
        <f t="shared" si="19"/>
        <v>0</v>
      </c>
      <c r="R85" s="142">
        <f t="shared" si="20"/>
        <v>0</v>
      </c>
      <c r="S85" s="175">
        <f t="shared" si="21"/>
        <v>0</v>
      </c>
      <c r="T85" s="214"/>
      <c r="U85" s="11"/>
      <c r="V85" s="195">
        <v>60</v>
      </c>
      <c r="W85" s="195"/>
      <c r="X85" s="283"/>
      <c r="Y85" s="10"/>
      <c r="Z85" s="182"/>
      <c r="AA85" s="213">
        <f t="shared" si="22"/>
        <v>0</v>
      </c>
      <c r="AB85" s="109">
        <f t="shared" si="23"/>
        <v>0</v>
      </c>
      <c r="AC85" s="109">
        <f t="shared" si="24"/>
        <v>0</v>
      </c>
      <c r="AD85" s="213">
        <f>IFERROR(LARGE($AG85:AT85,1),0)</f>
        <v>0</v>
      </c>
      <c r="AE85" s="109">
        <f>IFERROR(LARGE($AG85:AT85,2),0)</f>
        <v>0</v>
      </c>
      <c r="AF85" s="109">
        <f>IFERROR(LARGE($AG85:AT85,3),0)</f>
        <v>0</v>
      </c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</row>
    <row r="86" spans="1:46" ht="14.4" x14ac:dyDescent="0.3">
      <c r="A86" s="11">
        <v>28727</v>
      </c>
      <c r="B86" s="98"/>
      <c r="C86" s="11" t="s">
        <v>1501</v>
      </c>
      <c r="D86" s="11" t="s">
        <v>44</v>
      </c>
      <c r="E86" s="90">
        <v>84</v>
      </c>
      <c r="F86" s="8" t="s">
        <v>59</v>
      </c>
      <c r="G86" s="9" t="s">
        <v>1500</v>
      </c>
      <c r="H86" s="67">
        <v>36467</v>
      </c>
      <c r="I86" s="414">
        <v>60</v>
      </c>
      <c r="J86" s="326">
        <f t="shared" si="25"/>
        <v>60</v>
      </c>
      <c r="K86" s="329"/>
      <c r="L86" s="276">
        <f t="shared" si="16"/>
        <v>60</v>
      </c>
      <c r="M86" s="277"/>
      <c r="N86" s="105">
        <f t="shared" si="17"/>
        <v>60</v>
      </c>
      <c r="O86" s="140">
        <f t="shared" si="26"/>
        <v>60</v>
      </c>
      <c r="P86" s="141">
        <f t="shared" si="18"/>
        <v>0</v>
      </c>
      <c r="Q86" s="142">
        <f t="shared" si="19"/>
        <v>0</v>
      </c>
      <c r="R86" s="142">
        <f t="shared" si="20"/>
        <v>0</v>
      </c>
      <c r="S86" s="175">
        <f t="shared" si="21"/>
        <v>0</v>
      </c>
      <c r="T86" s="214"/>
      <c r="U86" s="11"/>
      <c r="V86" s="195">
        <v>60</v>
      </c>
      <c r="W86" s="195"/>
      <c r="X86" s="283"/>
      <c r="Y86" s="10"/>
      <c r="Z86" s="182"/>
      <c r="AA86" s="213">
        <f t="shared" si="22"/>
        <v>0</v>
      </c>
      <c r="AB86" s="109">
        <f t="shared" si="23"/>
        <v>0</v>
      </c>
      <c r="AC86" s="109">
        <f t="shared" si="24"/>
        <v>0</v>
      </c>
      <c r="AD86" s="213">
        <f>IFERROR(LARGE($AG86:AT86,1),0)</f>
        <v>0</v>
      </c>
      <c r="AE86" s="109">
        <f>IFERROR(LARGE($AG86:AT86,2),0)</f>
        <v>0</v>
      </c>
      <c r="AF86" s="109">
        <f>IFERROR(LARGE($AG86:AT86,3),0)</f>
        <v>0</v>
      </c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</row>
    <row r="87" spans="1:46" ht="14.4" x14ac:dyDescent="0.3">
      <c r="A87" s="11">
        <v>627019</v>
      </c>
      <c r="B87" s="98"/>
      <c r="C87" s="11" t="s">
        <v>1544</v>
      </c>
      <c r="D87" s="11" t="s">
        <v>41</v>
      </c>
      <c r="E87" s="90">
        <v>85</v>
      </c>
      <c r="F87" s="8" t="s">
        <v>1019</v>
      </c>
      <c r="G87" s="9" t="s">
        <v>1516</v>
      </c>
      <c r="H87" s="67">
        <v>36449</v>
      </c>
      <c r="I87" s="414">
        <v>60</v>
      </c>
      <c r="J87" s="326">
        <f t="shared" si="25"/>
        <v>60</v>
      </c>
      <c r="K87" s="329"/>
      <c r="L87" s="276">
        <f t="shared" si="16"/>
        <v>60</v>
      </c>
      <c r="M87" s="277"/>
      <c r="N87" s="105">
        <f t="shared" si="17"/>
        <v>60</v>
      </c>
      <c r="O87" s="140">
        <f t="shared" si="26"/>
        <v>60</v>
      </c>
      <c r="P87" s="141">
        <f t="shared" si="18"/>
        <v>0</v>
      </c>
      <c r="Q87" s="142">
        <f t="shared" si="19"/>
        <v>0</v>
      </c>
      <c r="R87" s="142">
        <f t="shared" si="20"/>
        <v>0</v>
      </c>
      <c r="S87" s="175">
        <f t="shared" si="21"/>
        <v>0</v>
      </c>
      <c r="T87" s="214"/>
      <c r="U87" s="11"/>
      <c r="V87" s="195">
        <v>60</v>
      </c>
      <c r="W87" s="195"/>
      <c r="X87" s="283"/>
      <c r="Y87" s="10"/>
      <c r="Z87" s="182"/>
      <c r="AA87" s="213">
        <f t="shared" si="22"/>
        <v>0</v>
      </c>
      <c r="AB87" s="109">
        <f t="shared" si="23"/>
        <v>0</v>
      </c>
      <c r="AC87" s="109">
        <f t="shared" si="24"/>
        <v>0</v>
      </c>
      <c r="AD87" s="213">
        <f>IFERROR(LARGE($AG87:AT87,1),0)</f>
        <v>0</v>
      </c>
      <c r="AE87" s="109">
        <f>IFERROR(LARGE($AG87:AT87,2),0)</f>
        <v>0</v>
      </c>
      <c r="AF87" s="109">
        <f>IFERROR(LARGE($AG87:AT87,3),0)</f>
        <v>0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</row>
    <row r="88" spans="1:46" ht="14.4" x14ac:dyDescent="0.3">
      <c r="A88" s="11">
        <v>224533</v>
      </c>
      <c r="B88" s="98"/>
      <c r="C88" s="11" t="s">
        <v>160</v>
      </c>
      <c r="D88" s="11" t="s">
        <v>37</v>
      </c>
      <c r="E88" s="90">
        <v>86</v>
      </c>
      <c r="F88" s="8" t="s">
        <v>63</v>
      </c>
      <c r="G88" s="9" t="s">
        <v>1243</v>
      </c>
      <c r="H88" s="67">
        <v>36397</v>
      </c>
      <c r="I88" s="414">
        <v>60</v>
      </c>
      <c r="J88" s="326">
        <f t="shared" si="25"/>
        <v>60</v>
      </c>
      <c r="K88" s="329"/>
      <c r="L88" s="276">
        <f t="shared" si="16"/>
        <v>60</v>
      </c>
      <c r="M88" s="277"/>
      <c r="N88" s="105">
        <f t="shared" si="17"/>
        <v>60</v>
      </c>
      <c r="O88" s="140">
        <f t="shared" si="26"/>
        <v>60</v>
      </c>
      <c r="P88" s="141">
        <f t="shared" si="18"/>
        <v>0</v>
      </c>
      <c r="Q88" s="142">
        <f t="shared" si="19"/>
        <v>0</v>
      </c>
      <c r="R88" s="142">
        <f t="shared" si="20"/>
        <v>0</v>
      </c>
      <c r="S88" s="175">
        <f t="shared" si="21"/>
        <v>0</v>
      </c>
      <c r="T88" s="214"/>
      <c r="U88" s="11"/>
      <c r="V88" s="195">
        <v>60</v>
      </c>
      <c r="W88" s="195"/>
      <c r="X88" s="283">
        <v>0</v>
      </c>
      <c r="Y88" s="10"/>
      <c r="Z88" s="182"/>
      <c r="AA88" s="213">
        <f t="shared" si="22"/>
        <v>0</v>
      </c>
      <c r="AB88" s="109">
        <f t="shared" si="23"/>
        <v>0</v>
      </c>
      <c r="AC88" s="109">
        <f t="shared" si="24"/>
        <v>0</v>
      </c>
      <c r="AD88" s="213">
        <f>IFERROR(LARGE($AG88:AT88,1),0)</f>
        <v>0</v>
      </c>
      <c r="AE88" s="109">
        <f>IFERROR(LARGE($AG88:AT88,2),0)</f>
        <v>0</v>
      </c>
      <c r="AF88" s="109">
        <f>IFERROR(LARGE($AG88:AT88,3),0)</f>
        <v>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</row>
    <row r="89" spans="1:46" ht="14.4" x14ac:dyDescent="0.3">
      <c r="A89" s="11">
        <v>567053</v>
      </c>
      <c r="B89" s="98"/>
      <c r="C89" s="11" t="s">
        <v>1454</v>
      </c>
      <c r="D89" s="11" t="s">
        <v>38</v>
      </c>
      <c r="E89" s="90">
        <v>87</v>
      </c>
      <c r="F89" s="8" t="s">
        <v>1452</v>
      </c>
      <c r="G89" s="9" t="s">
        <v>1451</v>
      </c>
      <c r="H89" s="67">
        <v>36348</v>
      </c>
      <c r="I89" s="414">
        <v>60</v>
      </c>
      <c r="J89" s="326">
        <f t="shared" si="25"/>
        <v>60</v>
      </c>
      <c r="K89" s="329"/>
      <c r="L89" s="276">
        <f t="shared" si="16"/>
        <v>60</v>
      </c>
      <c r="M89" s="277"/>
      <c r="N89" s="105">
        <f t="shared" si="17"/>
        <v>60</v>
      </c>
      <c r="O89" s="140">
        <f t="shared" si="26"/>
        <v>60</v>
      </c>
      <c r="P89" s="141">
        <f t="shared" si="18"/>
        <v>0</v>
      </c>
      <c r="Q89" s="142">
        <f t="shared" si="19"/>
        <v>0</v>
      </c>
      <c r="R89" s="142">
        <f t="shared" si="20"/>
        <v>0</v>
      </c>
      <c r="S89" s="175">
        <f t="shared" si="21"/>
        <v>0</v>
      </c>
      <c r="T89" s="214"/>
      <c r="U89" s="11"/>
      <c r="V89" s="195">
        <v>60</v>
      </c>
      <c r="W89" s="195"/>
      <c r="X89" s="283"/>
      <c r="Y89" s="10"/>
      <c r="Z89" s="182"/>
      <c r="AA89" s="213">
        <f t="shared" si="22"/>
        <v>0</v>
      </c>
      <c r="AB89" s="109">
        <f t="shared" si="23"/>
        <v>0</v>
      </c>
      <c r="AC89" s="109">
        <f t="shared" si="24"/>
        <v>0</v>
      </c>
      <c r="AD89" s="213">
        <f>IFERROR(LARGE($AG89:AT89,1),0)</f>
        <v>0</v>
      </c>
      <c r="AE89" s="109">
        <f>IFERROR(LARGE($AG89:AT89,2),0)</f>
        <v>0</v>
      </c>
      <c r="AF89" s="109">
        <f>IFERROR(LARGE($AG89:AT89,3),0)</f>
        <v>0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</row>
    <row r="90" spans="1:46" ht="14.4" x14ac:dyDescent="0.3">
      <c r="A90" s="11">
        <v>53699</v>
      </c>
      <c r="B90" s="98" t="s">
        <v>562</v>
      </c>
      <c r="C90" s="11" t="s">
        <v>563</v>
      </c>
      <c r="D90" s="11" t="s">
        <v>1077</v>
      </c>
      <c r="E90" s="90">
        <v>88</v>
      </c>
      <c r="F90" s="8" t="s">
        <v>785</v>
      </c>
      <c r="G90" s="9" t="s">
        <v>786</v>
      </c>
      <c r="H90" s="67">
        <v>36307</v>
      </c>
      <c r="I90" s="414">
        <v>60</v>
      </c>
      <c r="J90" s="326">
        <f t="shared" si="25"/>
        <v>60</v>
      </c>
      <c r="K90" s="329"/>
      <c r="L90" s="276">
        <f t="shared" si="16"/>
        <v>60</v>
      </c>
      <c r="M90" s="277"/>
      <c r="N90" s="105">
        <f t="shared" si="17"/>
        <v>60</v>
      </c>
      <c r="O90" s="140">
        <f t="shared" si="26"/>
        <v>60</v>
      </c>
      <c r="P90" s="141">
        <f t="shared" si="18"/>
        <v>0</v>
      </c>
      <c r="Q90" s="142">
        <f t="shared" si="19"/>
        <v>0</v>
      </c>
      <c r="R90" s="142">
        <f t="shared" si="20"/>
        <v>0</v>
      </c>
      <c r="S90" s="175">
        <f t="shared" si="21"/>
        <v>0</v>
      </c>
      <c r="T90" s="215">
        <v>0</v>
      </c>
      <c r="U90" s="11"/>
      <c r="V90" s="195">
        <v>60</v>
      </c>
      <c r="W90" s="195"/>
      <c r="X90" s="283"/>
      <c r="Y90" s="10"/>
      <c r="Z90" s="182"/>
      <c r="AA90" s="213">
        <f t="shared" si="22"/>
        <v>0</v>
      </c>
      <c r="AB90" s="109">
        <f t="shared" si="23"/>
        <v>0</v>
      </c>
      <c r="AC90" s="109">
        <f t="shared" si="24"/>
        <v>0</v>
      </c>
      <c r="AD90" s="213">
        <f>IFERROR(LARGE($AG90:AT90,1),0)</f>
        <v>0</v>
      </c>
      <c r="AE90" s="109">
        <f>IFERROR(LARGE($AG90:AT90,2),0)</f>
        <v>0</v>
      </c>
      <c r="AF90" s="109">
        <f>IFERROR(LARGE($AG90:AT90,3),0)</f>
        <v>0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</row>
    <row r="91" spans="1:46" ht="14.4" x14ac:dyDescent="0.3">
      <c r="A91" s="11">
        <v>396447</v>
      </c>
      <c r="B91" s="98"/>
      <c r="C91" s="11" t="s">
        <v>198</v>
      </c>
      <c r="D91" s="11" t="s">
        <v>38</v>
      </c>
      <c r="E91" s="90">
        <v>89</v>
      </c>
      <c r="F91" s="8" t="s">
        <v>64</v>
      </c>
      <c r="G91" s="9" t="s">
        <v>1455</v>
      </c>
      <c r="H91" s="67">
        <v>36265</v>
      </c>
      <c r="I91" s="414">
        <v>60</v>
      </c>
      <c r="J91" s="326">
        <f t="shared" si="25"/>
        <v>60</v>
      </c>
      <c r="K91" s="329"/>
      <c r="L91" s="276">
        <f t="shared" si="16"/>
        <v>60</v>
      </c>
      <c r="M91" s="277"/>
      <c r="N91" s="105">
        <f t="shared" si="17"/>
        <v>60</v>
      </c>
      <c r="O91" s="140">
        <f t="shared" si="26"/>
        <v>60</v>
      </c>
      <c r="P91" s="141">
        <f t="shared" si="18"/>
        <v>0</v>
      </c>
      <c r="Q91" s="142">
        <f t="shared" si="19"/>
        <v>0</v>
      </c>
      <c r="R91" s="142">
        <f t="shared" si="20"/>
        <v>0</v>
      </c>
      <c r="S91" s="175">
        <f t="shared" si="21"/>
        <v>0</v>
      </c>
      <c r="T91" s="214"/>
      <c r="U91" s="11"/>
      <c r="V91" s="195">
        <v>60</v>
      </c>
      <c r="W91" s="195"/>
      <c r="X91" s="283"/>
      <c r="Y91" s="10"/>
      <c r="Z91" s="182"/>
      <c r="AA91" s="213">
        <f t="shared" si="22"/>
        <v>0</v>
      </c>
      <c r="AB91" s="109">
        <f t="shared" si="23"/>
        <v>0</v>
      </c>
      <c r="AC91" s="109">
        <f t="shared" si="24"/>
        <v>0</v>
      </c>
      <c r="AD91" s="213">
        <f>IFERROR(LARGE($AG91:AT91,1),0)</f>
        <v>0</v>
      </c>
      <c r="AE91" s="109">
        <f>IFERROR(LARGE($AG91:AT91,2),0)</f>
        <v>0</v>
      </c>
      <c r="AF91" s="109">
        <f>IFERROR(LARGE($AG91:AT91,3),0)</f>
        <v>0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</row>
    <row r="92" spans="1:46" ht="14.4" x14ac:dyDescent="0.3">
      <c r="A92" s="11">
        <v>310215</v>
      </c>
      <c r="B92" s="98"/>
      <c r="C92" s="11" t="s">
        <v>1163</v>
      </c>
      <c r="D92" s="11" t="s">
        <v>36</v>
      </c>
      <c r="E92" s="90">
        <v>90</v>
      </c>
      <c r="F92" s="8" t="s">
        <v>1</v>
      </c>
      <c r="G92" s="9" t="s">
        <v>579</v>
      </c>
      <c r="H92" s="67">
        <v>36216</v>
      </c>
      <c r="I92" s="414">
        <v>60</v>
      </c>
      <c r="J92" s="326">
        <f t="shared" si="25"/>
        <v>60</v>
      </c>
      <c r="K92" s="329"/>
      <c r="L92" s="276">
        <f t="shared" si="16"/>
        <v>60</v>
      </c>
      <c r="M92" s="277"/>
      <c r="N92" s="105">
        <f t="shared" si="17"/>
        <v>60</v>
      </c>
      <c r="O92" s="140">
        <f t="shared" si="26"/>
        <v>60</v>
      </c>
      <c r="P92" s="141">
        <f t="shared" si="18"/>
        <v>0</v>
      </c>
      <c r="Q92" s="142">
        <f t="shared" si="19"/>
        <v>0</v>
      </c>
      <c r="R92" s="142">
        <f t="shared" si="20"/>
        <v>0</v>
      </c>
      <c r="S92" s="175">
        <f t="shared" si="21"/>
        <v>0</v>
      </c>
      <c r="T92" s="214"/>
      <c r="U92" s="11"/>
      <c r="V92" s="195">
        <v>60</v>
      </c>
      <c r="W92" s="195"/>
      <c r="X92" s="283">
        <v>0</v>
      </c>
      <c r="Y92" s="10"/>
      <c r="Z92" s="182"/>
      <c r="AA92" s="213">
        <f t="shared" si="22"/>
        <v>0</v>
      </c>
      <c r="AB92" s="109">
        <f t="shared" si="23"/>
        <v>0</v>
      </c>
      <c r="AC92" s="109">
        <f t="shared" si="24"/>
        <v>0</v>
      </c>
      <c r="AD92" s="213">
        <f>IFERROR(LARGE($AG92:AT92,1),0)</f>
        <v>0</v>
      </c>
      <c r="AE92" s="109">
        <f>IFERROR(LARGE($AG92:AT92,2),0)</f>
        <v>0</v>
      </c>
      <c r="AF92" s="109">
        <f>IFERROR(LARGE($AG92:AT92,3),0)</f>
        <v>0</v>
      </c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</row>
    <row r="93" spans="1:46" ht="14.4" x14ac:dyDescent="0.3">
      <c r="A93" s="12" t="s">
        <v>2335</v>
      </c>
      <c r="B93" s="424" t="s">
        <v>2117</v>
      </c>
      <c r="C93" s="12" t="s">
        <v>2118</v>
      </c>
      <c r="D93" s="12" t="s">
        <v>38</v>
      </c>
      <c r="E93" s="90">
        <v>91</v>
      </c>
      <c r="F93" s="8" t="s">
        <v>450</v>
      </c>
      <c r="G93" s="9" t="s">
        <v>2336</v>
      </c>
      <c r="H93" s="240">
        <v>36920</v>
      </c>
      <c r="I93" s="326">
        <v>55</v>
      </c>
      <c r="J93" s="326">
        <v>55</v>
      </c>
      <c r="K93" s="317">
        <f>0.5*(L93)</f>
        <v>55</v>
      </c>
      <c r="L93" s="321">
        <f t="shared" si="16"/>
        <v>110</v>
      </c>
      <c r="M93" s="10"/>
      <c r="N93" s="105">
        <f t="shared" si="17"/>
        <v>110</v>
      </c>
      <c r="O93" s="140">
        <f>IFERROR(LARGE($T93:Z93, 1),0)</f>
        <v>110</v>
      </c>
      <c r="P93" s="141">
        <f t="shared" si="18"/>
        <v>0</v>
      </c>
      <c r="Q93" s="142">
        <f t="shared" si="19"/>
        <v>0</v>
      </c>
      <c r="R93" s="142">
        <f t="shared" si="20"/>
        <v>0</v>
      </c>
      <c r="S93" s="175">
        <f t="shared" si="21"/>
        <v>0</v>
      </c>
      <c r="T93" s="335"/>
      <c r="U93" s="377"/>
      <c r="V93" s="332">
        <v>110</v>
      </c>
      <c r="W93" s="332"/>
      <c r="X93" s="397"/>
      <c r="Y93" s="111"/>
      <c r="Z93" s="353"/>
      <c r="AA93" s="213">
        <f t="shared" si="22"/>
        <v>0</v>
      </c>
      <c r="AB93" s="109">
        <f t="shared" si="23"/>
        <v>0</v>
      </c>
      <c r="AC93" s="109">
        <f t="shared" si="24"/>
        <v>0</v>
      </c>
      <c r="AD93" s="213">
        <f>IFERROR(LARGE($AG93:AR93,1),0)</f>
        <v>0</v>
      </c>
      <c r="AE93" s="109">
        <f>IFERROR(LARGE($AG93:AR93,2),0)</f>
        <v>0</v>
      </c>
      <c r="AF93" s="109">
        <f>IFERROR(LARGE($AG93:AR93,3),0)</f>
        <v>0</v>
      </c>
      <c r="AG93" s="11"/>
      <c r="AH93" s="11"/>
      <c r="AI93" s="11"/>
      <c r="AJ93" s="11"/>
      <c r="AK93" s="10"/>
      <c r="AL93" s="10"/>
      <c r="AM93" s="10"/>
      <c r="AN93" s="10"/>
      <c r="AO93" s="10"/>
      <c r="AP93" s="10"/>
      <c r="AQ93" s="10"/>
      <c r="AR93" s="10"/>
      <c r="AS93" s="10"/>
      <c r="AT93" s="10"/>
    </row>
    <row r="94" spans="1:46" ht="14.4" x14ac:dyDescent="0.3">
      <c r="A94" s="12" t="s">
        <v>2322</v>
      </c>
      <c r="B94" s="424" t="s">
        <v>2323</v>
      </c>
      <c r="C94" s="12" t="s">
        <v>2324</v>
      </c>
      <c r="D94" s="12" t="s">
        <v>89</v>
      </c>
      <c r="E94" s="90">
        <v>92</v>
      </c>
      <c r="F94" s="8" t="s">
        <v>10</v>
      </c>
      <c r="G94" s="430" t="s">
        <v>2325</v>
      </c>
      <c r="H94" s="240">
        <v>36901</v>
      </c>
      <c r="I94" s="326">
        <v>55</v>
      </c>
      <c r="J94" s="326">
        <v>55</v>
      </c>
      <c r="K94" s="317">
        <f>0.5*(L94)</f>
        <v>55</v>
      </c>
      <c r="L94" s="321">
        <f t="shared" si="16"/>
        <v>110</v>
      </c>
      <c r="M94" s="10"/>
      <c r="N94" s="105">
        <f t="shared" si="17"/>
        <v>110</v>
      </c>
      <c r="O94" s="140">
        <f>IFERROR(LARGE($T94:Z94, 1),0)</f>
        <v>110</v>
      </c>
      <c r="P94" s="141">
        <f t="shared" si="18"/>
        <v>0</v>
      </c>
      <c r="Q94" s="142">
        <f t="shared" si="19"/>
        <v>0</v>
      </c>
      <c r="R94" s="142">
        <f t="shared" si="20"/>
        <v>0</v>
      </c>
      <c r="S94" s="175">
        <f t="shared" si="21"/>
        <v>0</v>
      </c>
      <c r="T94" s="335"/>
      <c r="U94" s="377"/>
      <c r="V94" s="332">
        <v>110</v>
      </c>
      <c r="W94" s="332"/>
      <c r="X94" s="397"/>
      <c r="Y94" s="111"/>
      <c r="Z94" s="353"/>
      <c r="AA94" s="213">
        <f t="shared" si="22"/>
        <v>0</v>
      </c>
      <c r="AB94" s="109">
        <f t="shared" si="23"/>
        <v>0</v>
      </c>
      <c r="AC94" s="109">
        <f t="shared" si="24"/>
        <v>0</v>
      </c>
      <c r="AD94" s="213">
        <f>IFERROR(LARGE($AG94:AR94,1),0)</f>
        <v>0</v>
      </c>
      <c r="AE94" s="109">
        <f>IFERROR(LARGE($AG94:AR94,2),0)</f>
        <v>0</v>
      </c>
      <c r="AF94" s="109">
        <f>IFERROR(LARGE($AG94:AR94,3),0)</f>
        <v>0</v>
      </c>
      <c r="AG94" s="11"/>
      <c r="AH94" s="11"/>
      <c r="AI94" s="11"/>
      <c r="AJ94" s="11"/>
      <c r="AK94" s="10"/>
      <c r="AL94" s="10"/>
      <c r="AM94" s="10"/>
      <c r="AN94" s="10"/>
      <c r="AO94" s="10"/>
      <c r="AP94" s="10"/>
      <c r="AQ94" s="10"/>
      <c r="AR94" s="10"/>
      <c r="AS94" s="10"/>
      <c r="AT94" s="10"/>
    </row>
    <row r="95" spans="1:46" ht="14.4" x14ac:dyDescent="0.3">
      <c r="A95" s="11">
        <v>330338</v>
      </c>
      <c r="B95" s="98" t="s">
        <v>953</v>
      </c>
      <c r="C95" s="11" t="s">
        <v>954</v>
      </c>
      <c r="D95" s="11" t="s">
        <v>48</v>
      </c>
      <c r="E95" s="90">
        <v>93</v>
      </c>
      <c r="F95" s="8" t="s">
        <v>113</v>
      </c>
      <c r="G95" s="9" t="s">
        <v>994</v>
      </c>
      <c r="H95" s="67">
        <v>36850</v>
      </c>
      <c r="I95" s="414">
        <v>55</v>
      </c>
      <c r="J95" s="326">
        <f>SUM(K95,L95)</f>
        <v>55</v>
      </c>
      <c r="K95" s="329"/>
      <c r="L95" s="276">
        <f t="shared" si="16"/>
        <v>55</v>
      </c>
      <c r="M95" s="277"/>
      <c r="N95" s="105">
        <f t="shared" si="17"/>
        <v>55</v>
      </c>
      <c r="O95" s="140">
        <f>IFERROR(LARGE(T95:Z95, 1),0)</f>
        <v>45</v>
      </c>
      <c r="P95" s="141">
        <f t="shared" si="18"/>
        <v>10</v>
      </c>
      <c r="Q95" s="142">
        <f t="shared" si="19"/>
        <v>0</v>
      </c>
      <c r="R95" s="142">
        <f t="shared" si="20"/>
        <v>0</v>
      </c>
      <c r="S95" s="175">
        <f t="shared" si="21"/>
        <v>0</v>
      </c>
      <c r="T95" s="214"/>
      <c r="U95" s="82">
        <v>10</v>
      </c>
      <c r="V95" s="195">
        <v>45</v>
      </c>
      <c r="W95" s="195"/>
      <c r="X95" s="283"/>
      <c r="Y95" s="10"/>
      <c r="Z95" s="182"/>
      <c r="AA95" s="213">
        <f t="shared" si="22"/>
        <v>0</v>
      </c>
      <c r="AB95" s="109">
        <f t="shared" si="23"/>
        <v>0</v>
      </c>
      <c r="AC95" s="109">
        <f t="shared" si="24"/>
        <v>0</v>
      </c>
      <c r="AD95" s="213">
        <f>IFERROR(LARGE($AG95:AT95,1),0)</f>
        <v>0</v>
      </c>
      <c r="AE95" s="109">
        <f>IFERROR(LARGE($AG95:AT95,2),0)</f>
        <v>0</v>
      </c>
      <c r="AF95" s="109">
        <f>IFERROR(LARGE($AG95:AT95,3),0)</f>
        <v>0</v>
      </c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1:46" ht="14.4" x14ac:dyDescent="0.3">
      <c r="A96" s="12" t="s">
        <v>2530</v>
      </c>
      <c r="B96" s="424" t="s">
        <v>487</v>
      </c>
      <c r="C96" s="12" t="s">
        <v>246</v>
      </c>
      <c r="D96" s="12" t="s">
        <v>46</v>
      </c>
      <c r="E96" s="90">
        <v>94</v>
      </c>
      <c r="F96" s="8" t="s">
        <v>52</v>
      </c>
      <c r="G96" s="9" t="s">
        <v>2047</v>
      </c>
      <c r="H96" s="240">
        <v>37233</v>
      </c>
      <c r="I96" s="326">
        <v>48</v>
      </c>
      <c r="J96" s="326">
        <v>48</v>
      </c>
      <c r="K96" s="317">
        <f>0.5*(L96)</f>
        <v>47.5</v>
      </c>
      <c r="L96" s="321">
        <f t="shared" si="16"/>
        <v>95</v>
      </c>
      <c r="M96" s="10"/>
      <c r="N96" s="105">
        <f t="shared" si="17"/>
        <v>95</v>
      </c>
      <c r="O96" s="140">
        <f>IFERROR(LARGE($T96:Z96, 1),0)</f>
        <v>60</v>
      </c>
      <c r="P96" s="141">
        <f t="shared" si="18"/>
        <v>15</v>
      </c>
      <c r="Q96" s="142">
        <f t="shared" si="19"/>
        <v>10</v>
      </c>
      <c r="R96" s="142">
        <f t="shared" si="20"/>
        <v>10</v>
      </c>
      <c r="S96" s="175">
        <f t="shared" si="21"/>
        <v>0</v>
      </c>
      <c r="T96" s="403">
        <v>10</v>
      </c>
      <c r="U96" s="377">
        <v>10</v>
      </c>
      <c r="V96" s="332">
        <v>60</v>
      </c>
      <c r="W96" s="332"/>
      <c r="X96" s="397">
        <v>15</v>
      </c>
      <c r="Y96" s="111"/>
      <c r="Z96" s="353"/>
      <c r="AA96" s="213">
        <f t="shared" si="22"/>
        <v>10</v>
      </c>
      <c r="AB96" s="109">
        <f t="shared" si="23"/>
        <v>10</v>
      </c>
      <c r="AC96" s="109">
        <f t="shared" si="24"/>
        <v>0</v>
      </c>
      <c r="AD96" s="213">
        <f>IFERROR(LARGE($AG96:AR96,1),0)</f>
        <v>0</v>
      </c>
      <c r="AE96" s="109">
        <f>IFERROR(LARGE($AG96:AR96,2),0)</f>
        <v>0</v>
      </c>
      <c r="AF96" s="109">
        <f>IFERROR(LARGE($AG96:AR96,3),0)</f>
        <v>0</v>
      </c>
      <c r="AG96" s="11"/>
      <c r="AH96" s="11"/>
      <c r="AI96" s="11"/>
      <c r="AJ96" s="11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1:46" ht="14.4" x14ac:dyDescent="0.3">
      <c r="A97" s="12" t="s">
        <v>2328</v>
      </c>
      <c r="B97" s="424" t="s">
        <v>2329</v>
      </c>
      <c r="C97" s="12" t="s">
        <v>151</v>
      </c>
      <c r="D97" s="12" t="s">
        <v>40</v>
      </c>
      <c r="E97" s="90">
        <v>95</v>
      </c>
      <c r="F97" s="8" t="s">
        <v>13</v>
      </c>
      <c r="G97" s="9" t="s">
        <v>2330</v>
      </c>
      <c r="H97" s="240">
        <v>36906</v>
      </c>
      <c r="I97" s="326">
        <v>45</v>
      </c>
      <c r="J97" s="326">
        <v>45</v>
      </c>
      <c r="K97" s="317">
        <f>0.5*(L97)</f>
        <v>45</v>
      </c>
      <c r="L97" s="321">
        <f t="shared" si="16"/>
        <v>90</v>
      </c>
      <c r="M97" s="10">
        <v>20</v>
      </c>
      <c r="N97" s="105">
        <f t="shared" si="17"/>
        <v>70</v>
      </c>
      <c r="O97" s="140">
        <f>IFERROR(LARGE($T97:Z97, 1),0)</f>
        <v>60</v>
      </c>
      <c r="P97" s="141">
        <f t="shared" si="18"/>
        <v>10</v>
      </c>
      <c r="Q97" s="142">
        <f t="shared" si="19"/>
        <v>0</v>
      </c>
      <c r="R97" s="142">
        <f t="shared" si="20"/>
        <v>0</v>
      </c>
      <c r="S97" s="175">
        <f t="shared" si="21"/>
        <v>0</v>
      </c>
      <c r="T97" s="335"/>
      <c r="U97" s="377">
        <v>10</v>
      </c>
      <c r="V97" s="332">
        <v>60</v>
      </c>
      <c r="W97" s="332"/>
      <c r="X97" s="397">
        <v>0</v>
      </c>
      <c r="Y97" s="111"/>
      <c r="Z97" s="353"/>
      <c r="AA97" s="213">
        <f t="shared" si="22"/>
        <v>0</v>
      </c>
      <c r="AB97" s="109">
        <f t="shared" si="23"/>
        <v>0</v>
      </c>
      <c r="AC97" s="109">
        <f t="shared" si="24"/>
        <v>0</v>
      </c>
      <c r="AD97" s="213">
        <f>IFERROR(LARGE($AG97:AR97,1),0)</f>
        <v>0</v>
      </c>
      <c r="AE97" s="109">
        <f>IFERROR(LARGE($AG97:AR97,2),0)</f>
        <v>0</v>
      </c>
      <c r="AF97" s="109">
        <f>IFERROR(LARGE($AG97:AR97,3),0)</f>
        <v>0</v>
      </c>
      <c r="AG97" s="11"/>
      <c r="AH97" s="11"/>
      <c r="AI97" s="11"/>
      <c r="AJ97" s="11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1:46" ht="14.4" x14ac:dyDescent="0.3">
      <c r="A98" s="11">
        <v>539724</v>
      </c>
      <c r="B98" s="98"/>
      <c r="C98" s="11" t="s">
        <v>1367</v>
      </c>
      <c r="D98" s="11" t="s">
        <v>36</v>
      </c>
      <c r="E98" s="90">
        <v>96</v>
      </c>
      <c r="F98" s="8" t="s">
        <v>1366</v>
      </c>
      <c r="G98" s="9" t="s">
        <v>1365</v>
      </c>
      <c r="H98" s="67">
        <v>36886</v>
      </c>
      <c r="I98" s="414">
        <v>45</v>
      </c>
      <c r="J98" s="326">
        <f t="shared" ref="J98:J118" si="27">SUM(K98,L98)</f>
        <v>45</v>
      </c>
      <c r="K98" s="329"/>
      <c r="L98" s="276">
        <f t="shared" si="16"/>
        <v>45</v>
      </c>
      <c r="M98" s="277"/>
      <c r="N98" s="105">
        <f t="shared" si="17"/>
        <v>45</v>
      </c>
      <c r="O98" s="140">
        <f t="shared" ref="O98:O118" si="28">IFERROR(LARGE(T98:Z98, 1),0)</f>
        <v>45</v>
      </c>
      <c r="P98" s="141">
        <f t="shared" si="18"/>
        <v>0</v>
      </c>
      <c r="Q98" s="142">
        <f t="shared" si="19"/>
        <v>0</v>
      </c>
      <c r="R98" s="142">
        <f t="shared" si="20"/>
        <v>0</v>
      </c>
      <c r="S98" s="175">
        <f t="shared" si="21"/>
        <v>0</v>
      </c>
      <c r="T98" s="214"/>
      <c r="U98" s="11"/>
      <c r="V98" s="195">
        <v>45</v>
      </c>
      <c r="W98" s="195"/>
      <c r="X98" s="283"/>
      <c r="Y98" s="10"/>
      <c r="Z98" s="182"/>
      <c r="AA98" s="213">
        <f t="shared" si="22"/>
        <v>0</v>
      </c>
      <c r="AB98" s="109">
        <f t="shared" si="23"/>
        <v>0</v>
      </c>
      <c r="AC98" s="109">
        <f t="shared" si="24"/>
        <v>0</v>
      </c>
      <c r="AD98" s="213">
        <f>IFERROR(LARGE($AG98:AT98,1),0)</f>
        <v>0</v>
      </c>
      <c r="AE98" s="109">
        <f>IFERROR(LARGE($AG98:AT98,2),0)</f>
        <v>0</v>
      </c>
      <c r="AF98" s="109">
        <f>IFERROR(LARGE($AG98:AT98,3),0)</f>
        <v>0</v>
      </c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1:46" ht="14.4" x14ac:dyDescent="0.3">
      <c r="A99" s="11">
        <v>357974</v>
      </c>
      <c r="B99" s="98"/>
      <c r="C99" s="11" t="s">
        <v>1547</v>
      </c>
      <c r="D99" s="11" t="s">
        <v>45</v>
      </c>
      <c r="E99" s="90">
        <v>97</v>
      </c>
      <c r="F99" s="8" t="s">
        <v>107</v>
      </c>
      <c r="G99" s="9" t="s">
        <v>1337</v>
      </c>
      <c r="H99" s="67">
        <v>36881</v>
      </c>
      <c r="I99" s="414">
        <v>45</v>
      </c>
      <c r="J99" s="326">
        <f t="shared" si="27"/>
        <v>45</v>
      </c>
      <c r="K99" s="329"/>
      <c r="L99" s="276">
        <f t="shared" si="16"/>
        <v>45</v>
      </c>
      <c r="M99" s="277"/>
      <c r="N99" s="105">
        <f t="shared" si="17"/>
        <v>45</v>
      </c>
      <c r="O99" s="140">
        <f t="shared" si="28"/>
        <v>45</v>
      </c>
      <c r="P99" s="141">
        <f t="shared" si="18"/>
        <v>0</v>
      </c>
      <c r="Q99" s="142">
        <f t="shared" si="19"/>
        <v>0</v>
      </c>
      <c r="R99" s="142">
        <f t="shared" si="20"/>
        <v>0</v>
      </c>
      <c r="S99" s="175">
        <f t="shared" si="21"/>
        <v>0</v>
      </c>
      <c r="T99" s="214"/>
      <c r="U99" s="11"/>
      <c r="V99" s="195">
        <v>45</v>
      </c>
      <c r="W99" s="195"/>
      <c r="X99" s="283"/>
      <c r="Y99" s="10"/>
      <c r="Z99" s="182"/>
      <c r="AA99" s="213">
        <f t="shared" si="22"/>
        <v>0</v>
      </c>
      <c r="AB99" s="109">
        <f t="shared" si="23"/>
        <v>0</v>
      </c>
      <c r="AC99" s="109">
        <f t="shared" si="24"/>
        <v>0</v>
      </c>
      <c r="AD99" s="213">
        <f>IFERROR(LARGE($AG99:AT99,1),0)</f>
        <v>0</v>
      </c>
      <c r="AE99" s="109">
        <f>IFERROR(LARGE($AG99:AT99,2),0)</f>
        <v>0</v>
      </c>
      <c r="AF99" s="109">
        <f>IFERROR(LARGE($AG99:AT99,3),0)</f>
        <v>0</v>
      </c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1:46" ht="14.4" x14ac:dyDescent="0.3">
      <c r="A100" s="11">
        <v>489354</v>
      </c>
      <c r="B100" s="98"/>
      <c r="C100" s="11" t="s">
        <v>126</v>
      </c>
      <c r="D100" s="11" t="s">
        <v>39</v>
      </c>
      <c r="E100" s="90">
        <v>98</v>
      </c>
      <c r="F100" s="8" t="s">
        <v>107</v>
      </c>
      <c r="G100" s="9" t="s">
        <v>1313</v>
      </c>
      <c r="H100" s="67">
        <v>36816</v>
      </c>
      <c r="I100" s="414">
        <v>45</v>
      </c>
      <c r="J100" s="326">
        <f t="shared" si="27"/>
        <v>45</v>
      </c>
      <c r="K100" s="329"/>
      <c r="L100" s="276">
        <f t="shared" si="16"/>
        <v>45</v>
      </c>
      <c r="M100" s="277"/>
      <c r="N100" s="105">
        <f t="shared" si="17"/>
        <v>45</v>
      </c>
      <c r="O100" s="140">
        <f t="shared" si="28"/>
        <v>45</v>
      </c>
      <c r="P100" s="141">
        <f t="shared" si="18"/>
        <v>0</v>
      </c>
      <c r="Q100" s="142">
        <f t="shared" si="19"/>
        <v>0</v>
      </c>
      <c r="R100" s="142">
        <f t="shared" si="20"/>
        <v>0</v>
      </c>
      <c r="S100" s="175">
        <f t="shared" si="21"/>
        <v>0</v>
      </c>
      <c r="T100" s="214"/>
      <c r="U100" s="11"/>
      <c r="V100" s="195">
        <v>45</v>
      </c>
      <c r="W100" s="195"/>
      <c r="X100" s="283"/>
      <c r="Y100" s="10"/>
      <c r="Z100" s="182"/>
      <c r="AA100" s="213">
        <f t="shared" si="22"/>
        <v>0</v>
      </c>
      <c r="AB100" s="109">
        <f t="shared" si="23"/>
        <v>0</v>
      </c>
      <c r="AC100" s="109">
        <f t="shared" si="24"/>
        <v>0</v>
      </c>
      <c r="AD100" s="213">
        <f>IFERROR(LARGE($AG100:AT100,1),0)</f>
        <v>0</v>
      </c>
      <c r="AE100" s="109">
        <f>IFERROR(LARGE($AG100:AT100,2),0)</f>
        <v>0</v>
      </c>
      <c r="AF100" s="109">
        <f>IFERROR(LARGE($AG100:AT100,3),0)</f>
        <v>0</v>
      </c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1:46" ht="14.4" x14ac:dyDescent="0.3">
      <c r="A101" s="11">
        <v>462138</v>
      </c>
      <c r="B101" s="98"/>
      <c r="C101" s="11" t="s">
        <v>191</v>
      </c>
      <c r="D101" s="11" t="s">
        <v>40</v>
      </c>
      <c r="E101" s="90">
        <v>99</v>
      </c>
      <c r="F101" s="8" t="s">
        <v>63</v>
      </c>
      <c r="G101" s="9" t="s">
        <v>1414</v>
      </c>
      <c r="H101" s="67">
        <v>36735</v>
      </c>
      <c r="I101" s="414">
        <v>45</v>
      </c>
      <c r="J101" s="326">
        <f t="shared" si="27"/>
        <v>45</v>
      </c>
      <c r="K101" s="329"/>
      <c r="L101" s="276">
        <f t="shared" si="16"/>
        <v>45</v>
      </c>
      <c r="M101" s="277"/>
      <c r="N101" s="105">
        <f t="shared" si="17"/>
        <v>45</v>
      </c>
      <c r="O101" s="140">
        <f t="shared" si="28"/>
        <v>45</v>
      </c>
      <c r="P101" s="141">
        <f t="shared" si="18"/>
        <v>0</v>
      </c>
      <c r="Q101" s="142">
        <f t="shared" si="19"/>
        <v>0</v>
      </c>
      <c r="R101" s="142">
        <f t="shared" si="20"/>
        <v>0</v>
      </c>
      <c r="S101" s="175">
        <f t="shared" si="21"/>
        <v>0</v>
      </c>
      <c r="T101" s="214"/>
      <c r="U101" s="11"/>
      <c r="V101" s="195">
        <v>45</v>
      </c>
      <c r="W101" s="195"/>
      <c r="X101" s="283"/>
      <c r="Y101" s="10"/>
      <c r="Z101" s="182"/>
      <c r="AA101" s="213">
        <f t="shared" si="22"/>
        <v>0</v>
      </c>
      <c r="AB101" s="109">
        <f t="shared" si="23"/>
        <v>0</v>
      </c>
      <c r="AC101" s="109">
        <f t="shared" si="24"/>
        <v>0</v>
      </c>
      <c r="AD101" s="213">
        <f>IFERROR(LARGE($AG101:AT101,1),0)</f>
        <v>0</v>
      </c>
      <c r="AE101" s="109">
        <f>IFERROR(LARGE($AG101:AT101,2),0)</f>
        <v>0</v>
      </c>
      <c r="AF101" s="109">
        <f>IFERROR(LARGE($AG101:AT101,3),0)</f>
        <v>0</v>
      </c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1:46" ht="14.4" x14ac:dyDescent="0.3">
      <c r="A102" s="11">
        <v>326554</v>
      </c>
      <c r="B102" s="98"/>
      <c r="C102" s="11" t="s">
        <v>1147</v>
      </c>
      <c r="D102" s="11" t="s">
        <v>48</v>
      </c>
      <c r="E102" s="90">
        <v>100</v>
      </c>
      <c r="F102" s="8" t="s">
        <v>2</v>
      </c>
      <c r="G102" s="9" t="s">
        <v>832</v>
      </c>
      <c r="H102" s="67">
        <v>36703</v>
      </c>
      <c r="I102" s="414">
        <v>45</v>
      </c>
      <c r="J102" s="326">
        <f t="shared" si="27"/>
        <v>45</v>
      </c>
      <c r="K102" s="329"/>
      <c r="L102" s="276">
        <f t="shared" si="16"/>
        <v>45</v>
      </c>
      <c r="M102" s="277"/>
      <c r="N102" s="105">
        <f t="shared" si="17"/>
        <v>45</v>
      </c>
      <c r="O102" s="140">
        <f t="shared" si="28"/>
        <v>45</v>
      </c>
      <c r="P102" s="141">
        <f t="shared" si="18"/>
        <v>0</v>
      </c>
      <c r="Q102" s="142">
        <f t="shared" si="19"/>
        <v>0</v>
      </c>
      <c r="R102" s="142">
        <f t="shared" si="20"/>
        <v>0</v>
      </c>
      <c r="S102" s="175">
        <f t="shared" si="21"/>
        <v>0</v>
      </c>
      <c r="T102" s="214"/>
      <c r="U102" s="11"/>
      <c r="V102" s="195">
        <v>45</v>
      </c>
      <c r="W102" s="195"/>
      <c r="X102" s="283"/>
      <c r="Y102" s="10"/>
      <c r="Z102" s="182"/>
      <c r="AA102" s="213">
        <f t="shared" si="22"/>
        <v>0</v>
      </c>
      <c r="AB102" s="109">
        <f t="shared" si="23"/>
        <v>0</v>
      </c>
      <c r="AC102" s="109">
        <f t="shared" si="24"/>
        <v>0</v>
      </c>
      <c r="AD102" s="213">
        <f>IFERROR(LARGE($AG102:AT102,1),0)</f>
        <v>0</v>
      </c>
      <c r="AE102" s="109">
        <f>IFERROR(LARGE($AG102:AT102,2),0)</f>
        <v>0</v>
      </c>
      <c r="AF102" s="109">
        <f>IFERROR(LARGE($AG102:AT102,3),0)</f>
        <v>0</v>
      </c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1:46" ht="14.4" x14ac:dyDescent="0.3">
      <c r="A103" s="11">
        <v>289317</v>
      </c>
      <c r="B103" s="98"/>
      <c r="C103" s="11" t="s">
        <v>90</v>
      </c>
      <c r="D103" s="11" t="s">
        <v>36</v>
      </c>
      <c r="E103" s="90">
        <v>101</v>
      </c>
      <c r="F103" s="8" t="s">
        <v>1364</v>
      </c>
      <c r="G103" s="9" t="s">
        <v>1363</v>
      </c>
      <c r="H103" s="67">
        <v>36684</v>
      </c>
      <c r="I103" s="414">
        <v>45</v>
      </c>
      <c r="J103" s="326">
        <f t="shared" si="27"/>
        <v>45</v>
      </c>
      <c r="K103" s="329"/>
      <c r="L103" s="276">
        <f t="shared" si="16"/>
        <v>45</v>
      </c>
      <c r="M103" s="277"/>
      <c r="N103" s="105">
        <f t="shared" si="17"/>
        <v>45</v>
      </c>
      <c r="O103" s="140">
        <f t="shared" si="28"/>
        <v>45</v>
      </c>
      <c r="P103" s="141">
        <f t="shared" si="18"/>
        <v>0</v>
      </c>
      <c r="Q103" s="142">
        <f t="shared" si="19"/>
        <v>0</v>
      </c>
      <c r="R103" s="142">
        <f t="shared" si="20"/>
        <v>0</v>
      </c>
      <c r="S103" s="175">
        <f t="shared" si="21"/>
        <v>0</v>
      </c>
      <c r="T103" s="214"/>
      <c r="U103" s="11"/>
      <c r="V103" s="195">
        <v>45</v>
      </c>
      <c r="W103" s="195"/>
      <c r="X103" s="283"/>
      <c r="Y103" s="10"/>
      <c r="Z103" s="182"/>
      <c r="AA103" s="213">
        <f t="shared" si="22"/>
        <v>0</v>
      </c>
      <c r="AB103" s="109">
        <f t="shared" si="23"/>
        <v>0</v>
      </c>
      <c r="AC103" s="109">
        <f t="shared" si="24"/>
        <v>0</v>
      </c>
      <c r="AD103" s="213">
        <f>IFERROR(LARGE($AG103:AT103,1),0)</f>
        <v>0</v>
      </c>
      <c r="AE103" s="109">
        <f>IFERROR(LARGE($AG103:AT103,2),0)</f>
        <v>0</v>
      </c>
      <c r="AF103" s="109">
        <f>IFERROR(LARGE($AG103:AT103,3),0)</f>
        <v>0</v>
      </c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1:46" ht="14.4" x14ac:dyDescent="0.3">
      <c r="A104" s="11">
        <v>304866</v>
      </c>
      <c r="B104" s="98" t="s">
        <v>531</v>
      </c>
      <c r="C104" s="11" t="s">
        <v>532</v>
      </c>
      <c r="D104" s="11" t="s">
        <v>46</v>
      </c>
      <c r="E104" s="90">
        <v>102</v>
      </c>
      <c r="F104" s="8" t="s">
        <v>850</v>
      </c>
      <c r="G104" s="9" t="s">
        <v>1006</v>
      </c>
      <c r="H104" s="67">
        <v>36650</v>
      </c>
      <c r="I104" s="414">
        <v>45</v>
      </c>
      <c r="J104" s="326">
        <f t="shared" si="27"/>
        <v>45</v>
      </c>
      <c r="K104" s="329"/>
      <c r="L104" s="276">
        <f t="shared" si="16"/>
        <v>45</v>
      </c>
      <c r="M104" s="277"/>
      <c r="N104" s="105">
        <f t="shared" si="17"/>
        <v>45</v>
      </c>
      <c r="O104" s="140">
        <f t="shared" si="28"/>
        <v>45</v>
      </c>
      <c r="P104" s="141">
        <f t="shared" si="18"/>
        <v>0</v>
      </c>
      <c r="Q104" s="142">
        <f t="shared" si="19"/>
        <v>0</v>
      </c>
      <c r="R104" s="142">
        <f t="shared" si="20"/>
        <v>0</v>
      </c>
      <c r="S104" s="175">
        <f t="shared" si="21"/>
        <v>0</v>
      </c>
      <c r="T104" s="214"/>
      <c r="U104" s="11">
        <v>0</v>
      </c>
      <c r="V104" s="195">
        <v>45</v>
      </c>
      <c r="W104" s="195"/>
      <c r="X104" s="283"/>
      <c r="Y104" s="10"/>
      <c r="Z104" s="182"/>
      <c r="AA104" s="213">
        <f t="shared" si="22"/>
        <v>0</v>
      </c>
      <c r="AB104" s="109">
        <f t="shared" si="23"/>
        <v>0</v>
      </c>
      <c r="AC104" s="109">
        <f t="shared" si="24"/>
        <v>0</v>
      </c>
      <c r="AD104" s="213">
        <f>IFERROR(LARGE($AG104:AT104,1),0)</f>
        <v>0</v>
      </c>
      <c r="AE104" s="109">
        <f>IFERROR(LARGE($AG104:AT104,2),0)</f>
        <v>0</v>
      </c>
      <c r="AF104" s="109">
        <f>IFERROR(LARGE($AG104:AT104,3),0)</f>
        <v>0</v>
      </c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1:46" ht="14.4" x14ac:dyDescent="0.3">
      <c r="A105" s="11">
        <v>451915</v>
      </c>
      <c r="B105" s="98"/>
      <c r="C105" s="11" t="s">
        <v>189</v>
      </c>
      <c r="D105" s="11" t="s">
        <v>44</v>
      </c>
      <c r="E105" s="90">
        <v>103</v>
      </c>
      <c r="F105" s="8" t="s">
        <v>503</v>
      </c>
      <c r="G105" s="9" t="s">
        <v>1503</v>
      </c>
      <c r="H105" s="67">
        <v>36647</v>
      </c>
      <c r="I105" s="414">
        <v>45</v>
      </c>
      <c r="J105" s="326">
        <f t="shared" si="27"/>
        <v>45</v>
      </c>
      <c r="K105" s="329"/>
      <c r="L105" s="276">
        <f t="shared" si="16"/>
        <v>45</v>
      </c>
      <c r="M105" s="277"/>
      <c r="N105" s="105">
        <f t="shared" si="17"/>
        <v>45</v>
      </c>
      <c r="O105" s="140">
        <f t="shared" si="28"/>
        <v>45</v>
      </c>
      <c r="P105" s="141">
        <f t="shared" si="18"/>
        <v>0</v>
      </c>
      <c r="Q105" s="142">
        <f t="shared" si="19"/>
        <v>0</v>
      </c>
      <c r="R105" s="142">
        <f t="shared" si="20"/>
        <v>0</v>
      </c>
      <c r="S105" s="175">
        <f t="shared" si="21"/>
        <v>0</v>
      </c>
      <c r="T105" s="214"/>
      <c r="U105" s="11"/>
      <c r="V105" s="195">
        <v>45</v>
      </c>
      <c r="W105" s="195"/>
      <c r="X105" s="283"/>
      <c r="Y105" s="10"/>
      <c r="Z105" s="10"/>
      <c r="AA105" s="213">
        <f t="shared" si="22"/>
        <v>0</v>
      </c>
      <c r="AB105" s="109">
        <f t="shared" si="23"/>
        <v>0</v>
      </c>
      <c r="AC105" s="109">
        <f t="shared" si="24"/>
        <v>0</v>
      </c>
      <c r="AD105" s="213">
        <f>IFERROR(LARGE($AG105:AT105,1),0)</f>
        <v>0</v>
      </c>
      <c r="AE105" s="109">
        <f>IFERROR(LARGE($AG105:AT105,2),0)</f>
        <v>0</v>
      </c>
      <c r="AF105" s="109">
        <f>IFERROR(LARGE($AG105:AT105,3),0)</f>
        <v>0</v>
      </c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1:46" ht="14.4" x14ac:dyDescent="0.3">
      <c r="A106" s="11">
        <v>490886</v>
      </c>
      <c r="B106" s="98"/>
      <c r="C106" s="11" t="s">
        <v>1413</v>
      </c>
      <c r="D106" s="11" t="s">
        <v>40</v>
      </c>
      <c r="E106" s="90">
        <v>104</v>
      </c>
      <c r="F106" s="8" t="s">
        <v>107</v>
      </c>
      <c r="G106" s="9" t="s">
        <v>709</v>
      </c>
      <c r="H106" s="67">
        <v>36636</v>
      </c>
      <c r="I106" s="414">
        <v>45</v>
      </c>
      <c r="J106" s="326">
        <f t="shared" si="27"/>
        <v>45</v>
      </c>
      <c r="K106" s="329"/>
      <c r="L106" s="276">
        <f t="shared" si="16"/>
        <v>45</v>
      </c>
      <c r="M106" s="277"/>
      <c r="N106" s="105">
        <f t="shared" si="17"/>
        <v>45</v>
      </c>
      <c r="O106" s="140">
        <f t="shared" si="28"/>
        <v>45</v>
      </c>
      <c r="P106" s="141">
        <f t="shared" si="18"/>
        <v>0</v>
      </c>
      <c r="Q106" s="142">
        <f t="shared" si="19"/>
        <v>0</v>
      </c>
      <c r="R106" s="142">
        <f t="shared" si="20"/>
        <v>0</v>
      </c>
      <c r="S106" s="175">
        <f t="shared" si="21"/>
        <v>0</v>
      </c>
      <c r="T106" s="214"/>
      <c r="U106" s="11"/>
      <c r="V106" s="195">
        <v>45</v>
      </c>
      <c r="W106" s="195"/>
      <c r="X106" s="283"/>
      <c r="Y106" s="10"/>
      <c r="Z106" s="10"/>
      <c r="AA106" s="213">
        <f t="shared" si="22"/>
        <v>0</v>
      </c>
      <c r="AB106" s="109">
        <f t="shared" si="23"/>
        <v>0</v>
      </c>
      <c r="AC106" s="109">
        <f t="shared" si="24"/>
        <v>0</v>
      </c>
      <c r="AD106" s="213">
        <f>IFERROR(LARGE($AG106:AT106,1),0)</f>
        <v>0</v>
      </c>
      <c r="AE106" s="109">
        <f>IFERROR(LARGE($AG106:AT106,2),0)</f>
        <v>0</v>
      </c>
      <c r="AF106" s="109">
        <f>IFERROR(LARGE($AG106:AT106,3),0)</f>
        <v>0</v>
      </c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1:46" ht="14.4" x14ac:dyDescent="0.3">
      <c r="A107" s="11">
        <v>339219</v>
      </c>
      <c r="B107" s="11"/>
      <c r="C107" s="11" t="s">
        <v>426</v>
      </c>
      <c r="D107" s="11" t="s">
        <v>42</v>
      </c>
      <c r="E107" s="90">
        <v>105</v>
      </c>
      <c r="F107" s="8" t="s">
        <v>1551</v>
      </c>
      <c r="G107" s="9" t="s">
        <v>1460</v>
      </c>
      <c r="H107" s="67">
        <v>36591</v>
      </c>
      <c r="I107" s="414">
        <v>45</v>
      </c>
      <c r="J107" s="326">
        <f t="shared" si="27"/>
        <v>45</v>
      </c>
      <c r="K107" s="329"/>
      <c r="L107" s="276">
        <f t="shared" si="16"/>
        <v>45</v>
      </c>
      <c r="M107" s="277"/>
      <c r="N107" s="105">
        <f t="shared" si="17"/>
        <v>45</v>
      </c>
      <c r="O107" s="140">
        <f t="shared" si="28"/>
        <v>45</v>
      </c>
      <c r="P107" s="141">
        <f t="shared" si="18"/>
        <v>0</v>
      </c>
      <c r="Q107" s="142">
        <f t="shared" si="19"/>
        <v>0</v>
      </c>
      <c r="R107" s="142">
        <f t="shared" si="20"/>
        <v>0</v>
      </c>
      <c r="S107" s="175">
        <f t="shared" si="21"/>
        <v>0</v>
      </c>
      <c r="T107" s="214"/>
      <c r="U107" s="11"/>
      <c r="V107" s="195">
        <v>45</v>
      </c>
      <c r="W107" s="195"/>
      <c r="X107" s="283"/>
      <c r="Y107" s="10"/>
      <c r="Z107" s="10"/>
      <c r="AA107" s="213">
        <f t="shared" si="22"/>
        <v>0</v>
      </c>
      <c r="AB107" s="109">
        <f t="shared" si="23"/>
        <v>0</v>
      </c>
      <c r="AC107" s="109">
        <f t="shared" si="24"/>
        <v>0</v>
      </c>
      <c r="AD107" s="213">
        <f>IFERROR(LARGE($AG107:AT107,1),0)</f>
        <v>0</v>
      </c>
      <c r="AE107" s="109">
        <f>IFERROR(LARGE($AG107:AT107,2),0)</f>
        <v>0</v>
      </c>
      <c r="AF107" s="109">
        <f>IFERROR(LARGE($AG107:AT107,3),0)</f>
        <v>0</v>
      </c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1:46" ht="14.4" x14ac:dyDescent="0.3">
      <c r="A108" s="11">
        <v>209113</v>
      </c>
      <c r="B108" s="11"/>
      <c r="C108" s="11" t="s">
        <v>1476</v>
      </c>
      <c r="D108" s="11" t="s">
        <v>37</v>
      </c>
      <c r="E108" s="90">
        <v>106</v>
      </c>
      <c r="F108" s="8" t="s">
        <v>1475</v>
      </c>
      <c r="G108" s="9" t="s">
        <v>1474</v>
      </c>
      <c r="H108" s="67">
        <v>36588</v>
      </c>
      <c r="I108" s="414">
        <v>45</v>
      </c>
      <c r="J108" s="326">
        <f t="shared" si="27"/>
        <v>45</v>
      </c>
      <c r="K108" s="329"/>
      <c r="L108" s="276">
        <f t="shared" si="16"/>
        <v>45</v>
      </c>
      <c r="M108" s="277"/>
      <c r="N108" s="105">
        <f t="shared" si="17"/>
        <v>45</v>
      </c>
      <c r="O108" s="140">
        <f t="shared" si="28"/>
        <v>45</v>
      </c>
      <c r="P108" s="141">
        <f t="shared" si="18"/>
        <v>0</v>
      </c>
      <c r="Q108" s="142">
        <f t="shared" si="19"/>
        <v>0</v>
      </c>
      <c r="R108" s="142">
        <f t="shared" si="20"/>
        <v>0</v>
      </c>
      <c r="S108" s="175">
        <f t="shared" si="21"/>
        <v>0</v>
      </c>
      <c r="T108" s="214"/>
      <c r="U108" s="11"/>
      <c r="V108" s="195">
        <v>45</v>
      </c>
      <c r="W108" s="195"/>
      <c r="X108" s="283"/>
      <c r="Y108" s="10"/>
      <c r="Z108" s="10"/>
      <c r="AA108" s="213">
        <f t="shared" si="22"/>
        <v>0</v>
      </c>
      <c r="AB108" s="109">
        <f t="shared" si="23"/>
        <v>0</v>
      </c>
      <c r="AC108" s="109">
        <f t="shared" si="24"/>
        <v>0</v>
      </c>
      <c r="AD108" s="213">
        <f>IFERROR(LARGE($AG108:AT108,1),0)</f>
        <v>0</v>
      </c>
      <c r="AE108" s="109">
        <f>IFERROR(LARGE($AG108:AT108,2),0)</f>
        <v>0</v>
      </c>
      <c r="AF108" s="109">
        <f>IFERROR(LARGE($AG108:AT108,3),0)</f>
        <v>0</v>
      </c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1:46" ht="14.4" x14ac:dyDescent="0.3">
      <c r="A109" s="11">
        <v>349825</v>
      </c>
      <c r="B109" s="11"/>
      <c r="C109" s="11" t="s">
        <v>24</v>
      </c>
      <c r="D109" s="11" t="s">
        <v>42</v>
      </c>
      <c r="E109" s="90">
        <v>107</v>
      </c>
      <c r="F109" s="8" t="s">
        <v>450</v>
      </c>
      <c r="G109" s="9" t="s">
        <v>1461</v>
      </c>
      <c r="H109" s="67">
        <v>36573</v>
      </c>
      <c r="I109" s="414">
        <v>45</v>
      </c>
      <c r="J109" s="326">
        <f t="shared" si="27"/>
        <v>45</v>
      </c>
      <c r="K109" s="329"/>
      <c r="L109" s="276">
        <f t="shared" si="16"/>
        <v>45</v>
      </c>
      <c r="M109" s="277"/>
      <c r="N109" s="105">
        <f t="shared" si="17"/>
        <v>45</v>
      </c>
      <c r="O109" s="140">
        <f t="shared" si="28"/>
        <v>45</v>
      </c>
      <c r="P109" s="141">
        <f t="shared" si="18"/>
        <v>0</v>
      </c>
      <c r="Q109" s="142">
        <f t="shared" si="19"/>
        <v>0</v>
      </c>
      <c r="R109" s="142">
        <f t="shared" si="20"/>
        <v>0</v>
      </c>
      <c r="S109" s="175">
        <f t="shared" si="21"/>
        <v>0</v>
      </c>
      <c r="T109" s="214"/>
      <c r="U109" s="11"/>
      <c r="V109" s="195">
        <v>45</v>
      </c>
      <c r="W109" s="195"/>
      <c r="X109" s="283"/>
      <c r="Y109" s="10"/>
      <c r="Z109" s="10"/>
      <c r="AA109" s="213">
        <f t="shared" si="22"/>
        <v>0</v>
      </c>
      <c r="AB109" s="109">
        <f t="shared" si="23"/>
        <v>0</v>
      </c>
      <c r="AC109" s="109">
        <f t="shared" si="24"/>
        <v>0</v>
      </c>
      <c r="AD109" s="213">
        <f>IFERROR(LARGE($AG109:AT109,1),0)</f>
        <v>0</v>
      </c>
      <c r="AE109" s="109">
        <f>IFERROR(LARGE($AG109:AT109,2),0)</f>
        <v>0</v>
      </c>
      <c r="AF109" s="109">
        <f>IFERROR(LARGE($AG109:AT109,3),0)</f>
        <v>0</v>
      </c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</row>
    <row r="110" spans="1:46" ht="14.4" x14ac:dyDescent="0.3">
      <c r="A110" s="11">
        <v>78282</v>
      </c>
      <c r="B110" s="11"/>
      <c r="C110" s="11" t="s">
        <v>1550</v>
      </c>
      <c r="D110" s="11" t="s">
        <v>46</v>
      </c>
      <c r="E110" s="90">
        <v>108</v>
      </c>
      <c r="F110" s="8" t="s">
        <v>1245</v>
      </c>
      <c r="G110" s="9" t="s">
        <v>1244</v>
      </c>
      <c r="H110" s="67">
        <v>36565</v>
      </c>
      <c r="I110" s="414">
        <v>45</v>
      </c>
      <c r="J110" s="326">
        <f t="shared" si="27"/>
        <v>45</v>
      </c>
      <c r="K110" s="329"/>
      <c r="L110" s="276">
        <f t="shared" si="16"/>
        <v>45</v>
      </c>
      <c r="M110" s="277"/>
      <c r="N110" s="105">
        <f t="shared" si="17"/>
        <v>45</v>
      </c>
      <c r="O110" s="140">
        <f t="shared" si="28"/>
        <v>45</v>
      </c>
      <c r="P110" s="141">
        <f t="shared" si="18"/>
        <v>0</v>
      </c>
      <c r="Q110" s="142">
        <f t="shared" si="19"/>
        <v>0</v>
      </c>
      <c r="R110" s="142">
        <f t="shared" si="20"/>
        <v>0</v>
      </c>
      <c r="S110" s="175">
        <f t="shared" si="21"/>
        <v>0</v>
      </c>
      <c r="T110" s="214"/>
      <c r="U110" s="11"/>
      <c r="V110" s="195">
        <v>45</v>
      </c>
      <c r="W110" s="195"/>
      <c r="X110" s="283">
        <v>0</v>
      </c>
      <c r="Y110" s="10"/>
      <c r="Z110" s="10"/>
      <c r="AA110" s="213">
        <f t="shared" si="22"/>
        <v>0</v>
      </c>
      <c r="AB110" s="109">
        <f t="shared" si="23"/>
        <v>0</v>
      </c>
      <c r="AC110" s="109">
        <f t="shared" si="24"/>
        <v>0</v>
      </c>
      <c r="AD110" s="213">
        <f>IFERROR(LARGE($AG110:AT110,1),0)</f>
        <v>0</v>
      </c>
      <c r="AE110" s="109">
        <f>IFERROR(LARGE($AG110:AT110,2),0)</f>
        <v>0</v>
      </c>
      <c r="AF110" s="109">
        <f>IFERROR(LARGE($AG110:AT110,3),0)</f>
        <v>0</v>
      </c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1:46" ht="14.4" x14ac:dyDescent="0.3">
      <c r="A111" s="11">
        <v>349375</v>
      </c>
      <c r="B111" s="11"/>
      <c r="C111" s="11" t="s">
        <v>1246</v>
      </c>
      <c r="D111" s="11" t="s">
        <v>39</v>
      </c>
      <c r="E111" s="90">
        <v>109</v>
      </c>
      <c r="F111" s="8" t="s">
        <v>1312</v>
      </c>
      <c r="G111" s="9" t="s">
        <v>1311</v>
      </c>
      <c r="H111" s="67">
        <v>36559</v>
      </c>
      <c r="I111" s="414">
        <v>45</v>
      </c>
      <c r="J111" s="326">
        <f t="shared" si="27"/>
        <v>45</v>
      </c>
      <c r="K111" s="329"/>
      <c r="L111" s="276">
        <f t="shared" si="16"/>
        <v>45</v>
      </c>
      <c r="M111" s="277"/>
      <c r="N111" s="105">
        <f t="shared" si="17"/>
        <v>45</v>
      </c>
      <c r="O111" s="140">
        <f t="shared" si="28"/>
        <v>45</v>
      </c>
      <c r="P111" s="141">
        <f t="shared" si="18"/>
        <v>0</v>
      </c>
      <c r="Q111" s="142">
        <f t="shared" si="19"/>
        <v>0</v>
      </c>
      <c r="R111" s="142">
        <f t="shared" si="20"/>
        <v>0</v>
      </c>
      <c r="S111" s="175">
        <f t="shared" si="21"/>
        <v>0</v>
      </c>
      <c r="T111" s="214"/>
      <c r="U111" s="11"/>
      <c r="V111" s="195">
        <v>45</v>
      </c>
      <c r="W111" s="195"/>
      <c r="X111" s="283"/>
      <c r="Y111" s="10"/>
      <c r="Z111" s="10"/>
      <c r="AA111" s="213">
        <f t="shared" si="22"/>
        <v>0</v>
      </c>
      <c r="AB111" s="109">
        <f t="shared" si="23"/>
        <v>0</v>
      </c>
      <c r="AC111" s="109">
        <f t="shared" si="24"/>
        <v>0</v>
      </c>
      <c r="AD111" s="213">
        <f>IFERROR(LARGE($AG111:AT111,1),0)</f>
        <v>0</v>
      </c>
      <c r="AE111" s="109">
        <f>IFERROR(LARGE($AG111:AT111,2),0)</f>
        <v>0</v>
      </c>
      <c r="AF111" s="109">
        <f>IFERROR(LARGE($AG111:AT111,3),0)</f>
        <v>0</v>
      </c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1:46" ht="14.4" x14ac:dyDescent="0.3">
      <c r="A112" s="11">
        <v>484486</v>
      </c>
      <c r="B112" s="11"/>
      <c r="C112" s="11" t="s">
        <v>645</v>
      </c>
      <c r="D112" s="11" t="s">
        <v>45</v>
      </c>
      <c r="E112" s="90">
        <v>110</v>
      </c>
      <c r="F112" s="8" t="s">
        <v>104</v>
      </c>
      <c r="G112" s="9" t="s">
        <v>1335</v>
      </c>
      <c r="H112" s="67">
        <v>36465</v>
      </c>
      <c r="I112" s="414">
        <v>45</v>
      </c>
      <c r="J112" s="326">
        <f t="shared" si="27"/>
        <v>45</v>
      </c>
      <c r="K112" s="329"/>
      <c r="L112" s="276">
        <f t="shared" si="16"/>
        <v>45</v>
      </c>
      <c r="M112" s="277"/>
      <c r="N112" s="105">
        <f t="shared" si="17"/>
        <v>45</v>
      </c>
      <c r="O112" s="140">
        <f t="shared" si="28"/>
        <v>45</v>
      </c>
      <c r="P112" s="141">
        <f t="shared" si="18"/>
        <v>0</v>
      </c>
      <c r="Q112" s="142">
        <f t="shared" si="19"/>
        <v>0</v>
      </c>
      <c r="R112" s="142">
        <f t="shared" si="20"/>
        <v>0</v>
      </c>
      <c r="S112" s="175">
        <f t="shared" si="21"/>
        <v>0</v>
      </c>
      <c r="T112" s="214"/>
      <c r="U112" s="11"/>
      <c r="V112" s="195">
        <v>45</v>
      </c>
      <c r="W112" s="195"/>
      <c r="X112" s="283"/>
      <c r="Y112" s="10"/>
      <c r="Z112" s="10"/>
      <c r="AA112" s="213">
        <f t="shared" si="22"/>
        <v>0</v>
      </c>
      <c r="AB112" s="109">
        <f t="shared" si="23"/>
        <v>0</v>
      </c>
      <c r="AC112" s="109">
        <f t="shared" si="24"/>
        <v>0</v>
      </c>
      <c r="AD112" s="213">
        <f>IFERROR(LARGE($AG112:AT112,1),0)</f>
        <v>0</v>
      </c>
      <c r="AE112" s="109">
        <f>IFERROR(LARGE($AG112:AT112,2),0)</f>
        <v>0</v>
      </c>
      <c r="AF112" s="109">
        <f>IFERROR(LARGE($AG112:AT112,3),0)</f>
        <v>0</v>
      </c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1:46" ht="14.4" x14ac:dyDescent="0.3">
      <c r="A113" s="11">
        <v>18246</v>
      </c>
      <c r="B113" s="11"/>
      <c r="C113" s="11" t="s">
        <v>1178</v>
      </c>
      <c r="D113" s="11" t="s">
        <v>44</v>
      </c>
      <c r="E113" s="90">
        <v>111</v>
      </c>
      <c r="F113" s="8" t="s">
        <v>465</v>
      </c>
      <c r="G113" s="9" t="s">
        <v>1502</v>
      </c>
      <c r="H113" s="67">
        <v>36270</v>
      </c>
      <c r="I113" s="414">
        <v>45</v>
      </c>
      <c r="J113" s="326">
        <f t="shared" si="27"/>
        <v>45</v>
      </c>
      <c r="K113" s="329"/>
      <c r="L113" s="276">
        <f t="shared" si="16"/>
        <v>45</v>
      </c>
      <c r="M113" s="277"/>
      <c r="N113" s="105">
        <f t="shared" si="17"/>
        <v>45</v>
      </c>
      <c r="O113" s="140">
        <f t="shared" si="28"/>
        <v>45</v>
      </c>
      <c r="P113" s="141">
        <f t="shared" si="18"/>
        <v>0</v>
      </c>
      <c r="Q113" s="142">
        <f t="shared" si="19"/>
        <v>0</v>
      </c>
      <c r="R113" s="142">
        <f t="shared" si="20"/>
        <v>0</v>
      </c>
      <c r="S113" s="175">
        <f t="shared" si="21"/>
        <v>0</v>
      </c>
      <c r="T113" s="214"/>
      <c r="U113" s="11"/>
      <c r="V113" s="195">
        <v>45</v>
      </c>
      <c r="W113" s="195"/>
      <c r="X113" s="283"/>
      <c r="Y113" s="10"/>
      <c r="Z113" s="10"/>
      <c r="AA113" s="213">
        <f t="shared" si="22"/>
        <v>0</v>
      </c>
      <c r="AB113" s="109">
        <f t="shared" si="23"/>
        <v>0</v>
      </c>
      <c r="AC113" s="109">
        <f t="shared" si="24"/>
        <v>0</v>
      </c>
      <c r="AD113" s="213">
        <f>IFERROR(LARGE($AG113:AT113,1),0)</f>
        <v>0</v>
      </c>
      <c r="AE113" s="109">
        <f>IFERROR(LARGE($AG113:AT113,2),0)</f>
        <v>0</v>
      </c>
      <c r="AF113" s="109">
        <f>IFERROR(LARGE($AG113:AT113,3),0)</f>
        <v>0</v>
      </c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</row>
    <row r="114" spans="1:46" ht="14.4" x14ac:dyDescent="0.3">
      <c r="A114" s="11">
        <v>274213</v>
      </c>
      <c r="B114" s="11"/>
      <c r="C114" s="11" t="s">
        <v>540</v>
      </c>
      <c r="D114" s="11" t="s">
        <v>37</v>
      </c>
      <c r="E114" s="90">
        <v>112</v>
      </c>
      <c r="F114" s="8" t="s">
        <v>98</v>
      </c>
      <c r="G114" s="9" t="s">
        <v>819</v>
      </c>
      <c r="H114" s="286">
        <v>36167</v>
      </c>
      <c r="I114" s="438">
        <v>45</v>
      </c>
      <c r="J114" s="326">
        <f t="shared" si="27"/>
        <v>45</v>
      </c>
      <c r="K114" s="423"/>
      <c r="L114" s="276">
        <f t="shared" si="16"/>
        <v>45</v>
      </c>
      <c r="M114" s="277"/>
      <c r="N114" s="105">
        <f t="shared" si="17"/>
        <v>45</v>
      </c>
      <c r="O114" s="140">
        <f t="shared" si="28"/>
        <v>45</v>
      </c>
      <c r="P114" s="141">
        <f t="shared" si="18"/>
        <v>0</v>
      </c>
      <c r="Q114" s="142">
        <f t="shared" si="19"/>
        <v>0</v>
      </c>
      <c r="R114" s="142">
        <f t="shared" si="20"/>
        <v>0</v>
      </c>
      <c r="S114" s="175">
        <f t="shared" si="21"/>
        <v>0</v>
      </c>
      <c r="T114" s="214"/>
      <c r="U114" s="11"/>
      <c r="V114" s="195">
        <v>45</v>
      </c>
      <c r="W114" s="195"/>
      <c r="X114" s="283"/>
      <c r="Y114" s="10"/>
      <c r="Z114" s="10"/>
      <c r="AA114" s="213">
        <f t="shared" si="22"/>
        <v>0</v>
      </c>
      <c r="AB114" s="109">
        <f t="shared" si="23"/>
        <v>0</v>
      </c>
      <c r="AC114" s="109">
        <f t="shared" si="24"/>
        <v>0</v>
      </c>
      <c r="AD114" s="213">
        <f>IFERROR(LARGE($AG114:AT114,1),0)</f>
        <v>0</v>
      </c>
      <c r="AE114" s="109">
        <f>IFERROR(LARGE($AG114:AT114,2),0)</f>
        <v>0</v>
      </c>
      <c r="AF114" s="109">
        <f>IFERROR(LARGE($AG114:AT114,3),0)</f>
        <v>0</v>
      </c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1:46" ht="14.4" x14ac:dyDescent="0.3">
      <c r="A115" s="11">
        <v>543434</v>
      </c>
      <c r="B115" s="11" t="s">
        <v>332</v>
      </c>
      <c r="C115" s="11" t="s">
        <v>72</v>
      </c>
      <c r="D115" s="11" t="s">
        <v>39</v>
      </c>
      <c r="E115" s="90">
        <v>113</v>
      </c>
      <c r="F115" s="8" t="s">
        <v>54</v>
      </c>
      <c r="G115" s="9" t="s">
        <v>58</v>
      </c>
      <c r="H115" s="286">
        <v>36789</v>
      </c>
      <c r="I115" s="438">
        <v>40</v>
      </c>
      <c r="J115" s="326">
        <f t="shared" si="27"/>
        <v>40</v>
      </c>
      <c r="K115" s="423"/>
      <c r="L115" s="276">
        <f t="shared" si="16"/>
        <v>40</v>
      </c>
      <c r="M115" s="277">
        <v>30</v>
      </c>
      <c r="N115" s="105">
        <f t="shared" si="17"/>
        <v>10</v>
      </c>
      <c r="O115" s="140">
        <f t="shared" si="28"/>
        <v>10</v>
      </c>
      <c r="P115" s="141">
        <f t="shared" si="18"/>
        <v>0</v>
      </c>
      <c r="Q115" s="142">
        <f t="shared" si="19"/>
        <v>0</v>
      </c>
      <c r="R115" s="142">
        <f t="shared" si="20"/>
        <v>0</v>
      </c>
      <c r="S115" s="175">
        <f t="shared" si="21"/>
        <v>0</v>
      </c>
      <c r="T115" s="215">
        <v>0</v>
      </c>
      <c r="U115" s="11">
        <v>10</v>
      </c>
      <c r="V115" s="195"/>
      <c r="W115" s="195"/>
      <c r="X115" s="283"/>
      <c r="Y115" s="10"/>
      <c r="Z115" s="10"/>
      <c r="AA115" s="213">
        <f t="shared" si="22"/>
        <v>0</v>
      </c>
      <c r="AB115" s="109">
        <f t="shared" si="23"/>
        <v>0</v>
      </c>
      <c r="AC115" s="109">
        <f t="shared" si="24"/>
        <v>0</v>
      </c>
      <c r="AD115" s="213">
        <f>IFERROR(LARGE($AG115:AT115,1),0)</f>
        <v>0</v>
      </c>
      <c r="AE115" s="109">
        <f>IFERROR(LARGE($AG115:AT115,2),0)</f>
        <v>0</v>
      </c>
      <c r="AF115" s="109">
        <f>IFERROR(LARGE($AG115:AT115,3),0)</f>
        <v>0</v>
      </c>
      <c r="AG115" s="10"/>
      <c r="AH115" s="10"/>
      <c r="AI115" s="10">
        <v>0</v>
      </c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1:46" ht="14.4" x14ac:dyDescent="0.3">
      <c r="A116" s="11">
        <v>401841</v>
      </c>
      <c r="B116" s="11" t="s">
        <v>530</v>
      </c>
      <c r="C116" s="11" t="s">
        <v>227</v>
      </c>
      <c r="D116" s="11" t="s">
        <v>89</v>
      </c>
      <c r="E116" s="90">
        <v>114</v>
      </c>
      <c r="F116" s="8" t="s">
        <v>6</v>
      </c>
      <c r="G116" s="9" t="s">
        <v>766</v>
      </c>
      <c r="H116" s="286">
        <v>36672</v>
      </c>
      <c r="I116" s="438">
        <v>40</v>
      </c>
      <c r="J116" s="326">
        <f t="shared" si="27"/>
        <v>40</v>
      </c>
      <c r="K116" s="423"/>
      <c r="L116" s="276">
        <f t="shared" si="16"/>
        <v>40</v>
      </c>
      <c r="M116" s="277">
        <v>30</v>
      </c>
      <c r="N116" s="105">
        <f t="shared" si="17"/>
        <v>10</v>
      </c>
      <c r="O116" s="140">
        <f t="shared" si="28"/>
        <v>10</v>
      </c>
      <c r="P116" s="141">
        <f t="shared" si="18"/>
        <v>0</v>
      </c>
      <c r="Q116" s="142">
        <f t="shared" si="19"/>
        <v>0</v>
      </c>
      <c r="R116" s="142">
        <f t="shared" si="20"/>
        <v>0</v>
      </c>
      <c r="S116" s="175">
        <f t="shared" si="21"/>
        <v>0</v>
      </c>
      <c r="T116" s="215">
        <v>10</v>
      </c>
      <c r="U116" s="11">
        <v>0</v>
      </c>
      <c r="V116" s="195"/>
      <c r="W116" s="195"/>
      <c r="X116" s="283"/>
      <c r="Y116" s="10"/>
      <c r="Z116" s="10"/>
      <c r="AA116" s="213">
        <f t="shared" si="22"/>
        <v>0</v>
      </c>
      <c r="AB116" s="109">
        <f t="shared" si="23"/>
        <v>0</v>
      </c>
      <c r="AC116" s="109">
        <f t="shared" si="24"/>
        <v>0</v>
      </c>
      <c r="AD116" s="213">
        <f>IFERROR(LARGE($AG116:AT116,1),0)</f>
        <v>0</v>
      </c>
      <c r="AE116" s="109">
        <f>IFERROR(LARGE($AG116:AT116,2),0)</f>
        <v>0</v>
      </c>
      <c r="AF116" s="109">
        <f>IFERROR(LARGE($AG116:AT116,3),0)</f>
        <v>0</v>
      </c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1:46" ht="14.4" x14ac:dyDescent="0.3">
      <c r="A117" s="11"/>
      <c r="B117" s="11"/>
      <c r="C117" s="11"/>
      <c r="D117" s="11" t="s">
        <v>47</v>
      </c>
      <c r="E117" s="90">
        <v>115</v>
      </c>
      <c r="F117" s="8" t="s">
        <v>63</v>
      </c>
      <c r="G117" s="9" t="s">
        <v>1258</v>
      </c>
      <c r="H117" s="286">
        <v>36328</v>
      </c>
      <c r="I117" s="438">
        <v>40</v>
      </c>
      <c r="J117" s="326">
        <f t="shared" si="27"/>
        <v>40</v>
      </c>
      <c r="K117" s="423"/>
      <c r="L117" s="276">
        <f t="shared" si="16"/>
        <v>40</v>
      </c>
      <c r="M117" s="277">
        <v>40</v>
      </c>
      <c r="N117" s="105">
        <f t="shared" si="17"/>
        <v>0</v>
      </c>
      <c r="O117" s="140">
        <f t="shared" si="28"/>
        <v>0</v>
      </c>
      <c r="P117" s="141">
        <f t="shared" si="18"/>
        <v>0</v>
      </c>
      <c r="Q117" s="142">
        <f t="shared" si="19"/>
        <v>0</v>
      </c>
      <c r="R117" s="142">
        <f t="shared" si="20"/>
        <v>0</v>
      </c>
      <c r="S117" s="175">
        <f t="shared" si="21"/>
        <v>0</v>
      </c>
      <c r="T117" s="214"/>
      <c r="U117" s="11"/>
      <c r="V117" s="195"/>
      <c r="W117" s="195"/>
      <c r="X117" s="283"/>
      <c r="Y117" s="10"/>
      <c r="Z117" s="10"/>
      <c r="AA117" s="213">
        <f t="shared" si="22"/>
        <v>0</v>
      </c>
      <c r="AB117" s="109">
        <f t="shared" si="23"/>
        <v>0</v>
      </c>
      <c r="AC117" s="109">
        <f t="shared" si="24"/>
        <v>0</v>
      </c>
      <c r="AD117" s="213">
        <f>IFERROR(LARGE($AG117:AT117,1),0)</f>
        <v>0</v>
      </c>
      <c r="AE117" s="109">
        <f>IFERROR(LARGE($AG117:AT117,2),0)</f>
        <v>0</v>
      </c>
      <c r="AF117" s="109">
        <f>IFERROR(LARGE($AG117:AT117,3),0)</f>
        <v>0</v>
      </c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1:46" ht="14.4" x14ac:dyDescent="0.3">
      <c r="A118" s="11"/>
      <c r="B118" s="11"/>
      <c r="C118" s="11"/>
      <c r="D118" s="11" t="s">
        <v>36</v>
      </c>
      <c r="E118" s="90">
        <v>116</v>
      </c>
      <c r="F118" s="8" t="s">
        <v>2008</v>
      </c>
      <c r="G118" s="9" t="s">
        <v>2007</v>
      </c>
      <c r="H118" s="286">
        <v>36320</v>
      </c>
      <c r="I118" s="438">
        <v>40</v>
      </c>
      <c r="J118" s="326">
        <f t="shared" si="27"/>
        <v>40</v>
      </c>
      <c r="K118" s="423"/>
      <c r="L118" s="276">
        <f t="shared" si="16"/>
        <v>40</v>
      </c>
      <c r="M118" s="277">
        <v>40</v>
      </c>
      <c r="N118" s="105">
        <f t="shared" si="17"/>
        <v>0</v>
      </c>
      <c r="O118" s="140">
        <f t="shared" si="28"/>
        <v>0</v>
      </c>
      <c r="P118" s="141">
        <f t="shared" si="18"/>
        <v>0</v>
      </c>
      <c r="Q118" s="142">
        <f t="shared" si="19"/>
        <v>0</v>
      </c>
      <c r="R118" s="142">
        <f t="shared" si="20"/>
        <v>0</v>
      </c>
      <c r="S118" s="175">
        <f t="shared" si="21"/>
        <v>0</v>
      </c>
      <c r="T118" s="214"/>
      <c r="U118" s="11"/>
      <c r="V118" s="195"/>
      <c r="W118" s="195"/>
      <c r="X118" s="283"/>
      <c r="Y118" s="10"/>
      <c r="Z118" s="10"/>
      <c r="AA118" s="213">
        <f t="shared" si="22"/>
        <v>0</v>
      </c>
      <c r="AB118" s="109">
        <f t="shared" si="23"/>
        <v>0</v>
      </c>
      <c r="AC118" s="109">
        <f t="shared" si="24"/>
        <v>0</v>
      </c>
      <c r="AD118" s="213">
        <f>IFERROR(LARGE($AG118:AT118,1),0)</f>
        <v>0</v>
      </c>
      <c r="AE118" s="109">
        <f>IFERROR(LARGE($AG118:AT118,2),0)</f>
        <v>0</v>
      </c>
      <c r="AF118" s="109">
        <f>IFERROR(LARGE($AG118:AT118,3),0)</f>
        <v>0</v>
      </c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1:46" ht="14.4" x14ac:dyDescent="0.3">
      <c r="A119" s="12" t="s">
        <v>2533</v>
      </c>
      <c r="B119" s="308" t="s">
        <v>2534</v>
      </c>
      <c r="C119" s="12" t="s">
        <v>2535</v>
      </c>
      <c r="D119" s="12" t="s">
        <v>48</v>
      </c>
      <c r="E119" s="90">
        <v>117</v>
      </c>
      <c r="F119" s="8" t="s">
        <v>2536</v>
      </c>
      <c r="G119" s="9" t="s">
        <v>2537</v>
      </c>
      <c r="H119" s="425">
        <v>37239</v>
      </c>
      <c r="I119" s="439">
        <v>38</v>
      </c>
      <c r="J119" s="326">
        <v>38</v>
      </c>
      <c r="K119" s="428">
        <f>0.5*(L119)</f>
        <v>37.5</v>
      </c>
      <c r="L119" s="321">
        <f t="shared" si="16"/>
        <v>75</v>
      </c>
      <c r="M119" s="10"/>
      <c r="N119" s="105">
        <f t="shared" si="17"/>
        <v>75</v>
      </c>
      <c r="O119" s="140">
        <f>IFERROR(LARGE($T119:Z119, 1),0)</f>
        <v>60</v>
      </c>
      <c r="P119" s="141">
        <f t="shared" si="18"/>
        <v>15</v>
      </c>
      <c r="Q119" s="142">
        <f t="shared" si="19"/>
        <v>0</v>
      </c>
      <c r="R119" s="142">
        <f t="shared" si="20"/>
        <v>0</v>
      </c>
      <c r="S119" s="175">
        <f t="shared" si="21"/>
        <v>0</v>
      </c>
      <c r="T119" s="335"/>
      <c r="U119" s="377"/>
      <c r="V119" s="332">
        <v>60</v>
      </c>
      <c r="W119" s="332"/>
      <c r="X119" s="397">
        <v>15</v>
      </c>
      <c r="Y119" s="111"/>
      <c r="Z119" s="111"/>
      <c r="AA119" s="213">
        <f t="shared" si="22"/>
        <v>0</v>
      </c>
      <c r="AB119" s="109">
        <f t="shared" si="23"/>
        <v>0</v>
      </c>
      <c r="AC119" s="109">
        <f t="shared" si="24"/>
        <v>0</v>
      </c>
      <c r="AD119" s="213">
        <f>IFERROR(LARGE($AG119:AR119,1),0)</f>
        <v>0</v>
      </c>
      <c r="AE119" s="109">
        <f>IFERROR(LARGE($AG119:AR119,2),0)</f>
        <v>0</v>
      </c>
      <c r="AF119" s="109">
        <f>IFERROR(LARGE($AG119:AR119,3),0)</f>
        <v>0</v>
      </c>
      <c r="AG119" s="11"/>
      <c r="AH119" s="11"/>
      <c r="AI119" s="11"/>
      <c r="AJ119" s="11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1:46" ht="14.4" x14ac:dyDescent="0.3">
      <c r="A120" s="11">
        <v>208280</v>
      </c>
      <c r="B120" s="11" t="s">
        <v>351</v>
      </c>
      <c r="C120" s="11" t="s">
        <v>77</v>
      </c>
      <c r="D120" s="11" t="s">
        <v>36</v>
      </c>
      <c r="E120" s="90">
        <v>118</v>
      </c>
      <c r="F120" s="8" t="s">
        <v>103</v>
      </c>
      <c r="G120" s="9" t="s">
        <v>1000</v>
      </c>
      <c r="H120" s="286">
        <v>37013</v>
      </c>
      <c r="I120" s="438">
        <v>38</v>
      </c>
      <c r="J120" s="326">
        <f>SUM(K120,L120)</f>
        <v>38</v>
      </c>
      <c r="K120" s="428">
        <v>28</v>
      </c>
      <c r="L120" s="276">
        <f t="shared" si="16"/>
        <v>10</v>
      </c>
      <c r="M120" s="277"/>
      <c r="N120" s="105">
        <f t="shared" si="17"/>
        <v>10</v>
      </c>
      <c r="O120" s="140">
        <f>IFERROR(LARGE(T120:Z120, 1),0)</f>
        <v>10</v>
      </c>
      <c r="P120" s="141">
        <f t="shared" si="18"/>
        <v>0</v>
      </c>
      <c r="Q120" s="142">
        <f t="shared" si="19"/>
        <v>0</v>
      </c>
      <c r="R120" s="142">
        <f t="shared" si="20"/>
        <v>0</v>
      </c>
      <c r="S120" s="175">
        <f t="shared" si="21"/>
        <v>0</v>
      </c>
      <c r="T120" s="214"/>
      <c r="U120" s="11">
        <v>0</v>
      </c>
      <c r="V120" s="195"/>
      <c r="W120" s="195"/>
      <c r="X120" s="283"/>
      <c r="Y120" s="10"/>
      <c r="Z120" s="10">
        <v>10</v>
      </c>
      <c r="AA120" s="213">
        <f t="shared" si="22"/>
        <v>0</v>
      </c>
      <c r="AB120" s="109">
        <f t="shared" si="23"/>
        <v>0</v>
      </c>
      <c r="AC120" s="109">
        <f t="shared" si="24"/>
        <v>0</v>
      </c>
      <c r="AD120" s="213">
        <f>IFERROR(LARGE($AG120:AT120,1),0)</f>
        <v>0</v>
      </c>
      <c r="AE120" s="109">
        <f>IFERROR(LARGE($AG120:AT120,2),0)</f>
        <v>0</v>
      </c>
      <c r="AF120" s="109">
        <f>IFERROR(LARGE($AG120:AT120,3),0)</f>
        <v>0</v>
      </c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1:46" ht="14.4" x14ac:dyDescent="0.3">
      <c r="A121" s="12" t="s">
        <v>2342</v>
      </c>
      <c r="B121" s="308" t="s">
        <v>2256</v>
      </c>
      <c r="C121" s="12" t="s">
        <v>1540</v>
      </c>
      <c r="D121" s="12" t="s">
        <v>42</v>
      </c>
      <c r="E121" s="90">
        <v>119</v>
      </c>
      <c r="F121" s="8" t="s">
        <v>2343</v>
      </c>
      <c r="G121" s="9" t="s">
        <v>2344</v>
      </c>
      <c r="H121" s="425">
        <v>36938</v>
      </c>
      <c r="I121" s="439">
        <v>38</v>
      </c>
      <c r="J121" s="326">
        <v>38</v>
      </c>
      <c r="K121" s="428">
        <f t="shared" ref="K121:K127" si="29">0.5*(L121)</f>
        <v>37.5</v>
      </c>
      <c r="L121" s="321">
        <f t="shared" si="16"/>
        <v>75</v>
      </c>
      <c r="M121" s="10"/>
      <c r="N121" s="105">
        <f t="shared" si="17"/>
        <v>75</v>
      </c>
      <c r="O121" s="140">
        <f>IFERROR(LARGE($T121:Z121, 1),0)</f>
        <v>45</v>
      </c>
      <c r="P121" s="141">
        <f t="shared" si="18"/>
        <v>30</v>
      </c>
      <c r="Q121" s="142">
        <f t="shared" si="19"/>
        <v>0</v>
      </c>
      <c r="R121" s="142">
        <f t="shared" si="20"/>
        <v>0</v>
      </c>
      <c r="S121" s="175">
        <f t="shared" si="21"/>
        <v>0</v>
      </c>
      <c r="T121" s="335"/>
      <c r="U121" s="377"/>
      <c r="V121" s="332">
        <v>45</v>
      </c>
      <c r="W121" s="332"/>
      <c r="X121" s="397">
        <v>30</v>
      </c>
      <c r="Y121" s="111"/>
      <c r="Z121" s="111"/>
      <c r="AA121" s="213">
        <f t="shared" si="22"/>
        <v>0</v>
      </c>
      <c r="AB121" s="109">
        <f t="shared" si="23"/>
        <v>0</v>
      </c>
      <c r="AC121" s="109">
        <f t="shared" si="24"/>
        <v>0</v>
      </c>
      <c r="AD121" s="213">
        <f>IFERROR(LARGE($AG121:AR121,1),0)</f>
        <v>0</v>
      </c>
      <c r="AE121" s="109">
        <f>IFERROR(LARGE($AG121:AR121,2),0)</f>
        <v>0</v>
      </c>
      <c r="AF121" s="109">
        <f>IFERROR(LARGE($AG121:AR121,3),0)</f>
        <v>0</v>
      </c>
      <c r="AG121" s="11"/>
      <c r="AH121" s="11"/>
      <c r="AI121" s="11"/>
      <c r="AJ121" s="11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1:46" ht="14.4" x14ac:dyDescent="0.3">
      <c r="A122" s="12" t="s">
        <v>2443</v>
      </c>
      <c r="B122" s="308" t="s">
        <v>2444</v>
      </c>
      <c r="C122" s="12" t="s">
        <v>2445</v>
      </c>
      <c r="D122" s="12" t="s">
        <v>37</v>
      </c>
      <c r="E122" s="90">
        <v>120</v>
      </c>
      <c r="F122" s="8" t="s">
        <v>13</v>
      </c>
      <c r="G122" s="9" t="s">
        <v>2446</v>
      </c>
      <c r="H122" s="425">
        <v>37080</v>
      </c>
      <c r="I122" s="439">
        <v>35</v>
      </c>
      <c r="J122" s="326">
        <v>35</v>
      </c>
      <c r="K122" s="428">
        <f t="shared" si="29"/>
        <v>35</v>
      </c>
      <c r="L122" s="321">
        <f t="shared" si="16"/>
        <v>70</v>
      </c>
      <c r="M122" s="10"/>
      <c r="N122" s="105">
        <f t="shared" si="17"/>
        <v>70</v>
      </c>
      <c r="O122" s="140">
        <f>IFERROR(LARGE($T122:Z122, 1),0)</f>
        <v>60</v>
      </c>
      <c r="P122" s="141">
        <f t="shared" si="18"/>
        <v>10</v>
      </c>
      <c r="Q122" s="142">
        <f t="shared" si="19"/>
        <v>0</v>
      </c>
      <c r="R122" s="142">
        <f t="shared" si="20"/>
        <v>0</v>
      </c>
      <c r="S122" s="175">
        <f t="shared" si="21"/>
        <v>0</v>
      </c>
      <c r="T122" s="403">
        <v>0</v>
      </c>
      <c r="U122" s="377">
        <v>10</v>
      </c>
      <c r="V122" s="332">
        <v>60</v>
      </c>
      <c r="W122" s="332"/>
      <c r="X122" s="397">
        <v>0</v>
      </c>
      <c r="Y122" s="111"/>
      <c r="Z122" s="111"/>
      <c r="AA122" s="213">
        <f t="shared" si="22"/>
        <v>0</v>
      </c>
      <c r="AB122" s="109">
        <f t="shared" si="23"/>
        <v>0</v>
      </c>
      <c r="AC122" s="109">
        <f t="shared" si="24"/>
        <v>0</v>
      </c>
      <c r="AD122" s="213">
        <f>IFERROR(LARGE($AG122:AR122,1),0)</f>
        <v>0</v>
      </c>
      <c r="AE122" s="109">
        <f>IFERROR(LARGE($AG122:AR122,2),0)</f>
        <v>0</v>
      </c>
      <c r="AF122" s="109">
        <f>IFERROR(LARGE($AG122:AR122,3),0)</f>
        <v>0</v>
      </c>
      <c r="AG122" s="11"/>
      <c r="AH122" s="11"/>
      <c r="AI122" s="11"/>
      <c r="AJ122" s="11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1:46" ht="14.4" x14ac:dyDescent="0.3">
      <c r="A123" s="12" t="s">
        <v>2420</v>
      </c>
      <c r="B123" s="308" t="s">
        <v>514</v>
      </c>
      <c r="C123" s="12" t="s">
        <v>515</v>
      </c>
      <c r="D123" s="12" t="s">
        <v>42</v>
      </c>
      <c r="E123" s="90">
        <v>121</v>
      </c>
      <c r="F123" s="8" t="s">
        <v>2421</v>
      </c>
      <c r="G123" s="9" t="s">
        <v>2422</v>
      </c>
      <c r="H123" s="425">
        <v>37035</v>
      </c>
      <c r="I123" s="439">
        <v>35</v>
      </c>
      <c r="J123" s="326">
        <v>35</v>
      </c>
      <c r="K123" s="428">
        <f t="shared" si="29"/>
        <v>35</v>
      </c>
      <c r="L123" s="321">
        <f t="shared" si="16"/>
        <v>70</v>
      </c>
      <c r="M123" s="10"/>
      <c r="N123" s="105">
        <f t="shared" si="17"/>
        <v>70</v>
      </c>
      <c r="O123" s="140">
        <f>IFERROR(LARGE($T123:Z123, 1),0)</f>
        <v>60</v>
      </c>
      <c r="P123" s="141">
        <f t="shared" si="18"/>
        <v>10</v>
      </c>
      <c r="Q123" s="142">
        <f t="shared" si="19"/>
        <v>0</v>
      </c>
      <c r="R123" s="142">
        <f t="shared" si="20"/>
        <v>0</v>
      </c>
      <c r="S123" s="175">
        <f t="shared" si="21"/>
        <v>0</v>
      </c>
      <c r="T123" s="403">
        <v>0</v>
      </c>
      <c r="U123" s="377"/>
      <c r="V123" s="332">
        <v>60</v>
      </c>
      <c r="W123" s="332"/>
      <c r="X123" s="397">
        <v>0</v>
      </c>
      <c r="Y123" s="111">
        <v>10</v>
      </c>
      <c r="Z123" s="111"/>
      <c r="AA123" s="213">
        <f t="shared" si="22"/>
        <v>0</v>
      </c>
      <c r="AB123" s="109">
        <f t="shared" si="23"/>
        <v>0</v>
      </c>
      <c r="AC123" s="109">
        <f t="shared" si="24"/>
        <v>0</v>
      </c>
      <c r="AD123" s="213">
        <f>IFERROR(LARGE($AG123:AR123,1),0)</f>
        <v>0</v>
      </c>
      <c r="AE123" s="109">
        <f>IFERROR(LARGE($AG123:AR123,2),0)</f>
        <v>0</v>
      </c>
      <c r="AF123" s="109">
        <f>IFERROR(LARGE($AG123:AR123,3),0)</f>
        <v>0</v>
      </c>
      <c r="AG123" s="11"/>
      <c r="AH123" s="11"/>
      <c r="AI123" s="11"/>
      <c r="AJ123" s="11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1:46" ht="14.4" x14ac:dyDescent="0.3">
      <c r="A124" s="12" t="s">
        <v>2493</v>
      </c>
      <c r="B124" s="308" t="s">
        <v>2494</v>
      </c>
      <c r="C124" s="12" t="s">
        <v>2495</v>
      </c>
      <c r="D124" s="12" t="s">
        <v>47</v>
      </c>
      <c r="E124" s="90">
        <v>122</v>
      </c>
      <c r="F124" s="8" t="s">
        <v>100</v>
      </c>
      <c r="G124" s="9" t="s">
        <v>2496</v>
      </c>
      <c r="H124" s="425">
        <v>37168</v>
      </c>
      <c r="I124" s="439">
        <v>30</v>
      </c>
      <c r="J124" s="326">
        <v>30</v>
      </c>
      <c r="K124" s="428">
        <f t="shared" si="29"/>
        <v>30</v>
      </c>
      <c r="L124" s="321">
        <f t="shared" si="16"/>
        <v>60</v>
      </c>
      <c r="M124" s="10"/>
      <c r="N124" s="105">
        <f t="shared" si="17"/>
        <v>60</v>
      </c>
      <c r="O124" s="140">
        <f>IFERROR(LARGE($T124:Z124, 1),0)</f>
        <v>60</v>
      </c>
      <c r="P124" s="141">
        <f t="shared" si="18"/>
        <v>0</v>
      </c>
      <c r="Q124" s="142">
        <f t="shared" si="19"/>
        <v>0</v>
      </c>
      <c r="R124" s="142">
        <f t="shared" si="20"/>
        <v>0</v>
      </c>
      <c r="S124" s="175">
        <f t="shared" si="21"/>
        <v>0</v>
      </c>
      <c r="T124" s="335"/>
      <c r="U124" s="377"/>
      <c r="V124" s="332">
        <v>60</v>
      </c>
      <c r="W124" s="332"/>
      <c r="X124" s="397"/>
      <c r="Y124" s="111"/>
      <c r="Z124" s="111"/>
      <c r="AA124" s="213">
        <f t="shared" si="22"/>
        <v>0</v>
      </c>
      <c r="AB124" s="109">
        <f t="shared" si="23"/>
        <v>0</v>
      </c>
      <c r="AC124" s="109">
        <f t="shared" si="24"/>
        <v>0</v>
      </c>
      <c r="AD124" s="213">
        <f>IFERROR(LARGE($AG124:AR124,1),0)</f>
        <v>0</v>
      </c>
      <c r="AE124" s="109">
        <f>IFERROR(LARGE($AG124:AR124,2),0)</f>
        <v>0</v>
      </c>
      <c r="AF124" s="109">
        <f>IFERROR(LARGE($AG124:AR124,3),0)</f>
        <v>0</v>
      </c>
      <c r="AG124" s="11"/>
      <c r="AH124" s="11"/>
      <c r="AI124" s="11"/>
      <c r="AJ124" s="11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1:46" ht="14.4" x14ac:dyDescent="0.3">
      <c r="A125" s="12" t="s">
        <v>2486</v>
      </c>
      <c r="B125" s="308" t="s">
        <v>715</v>
      </c>
      <c r="C125" s="12" t="s">
        <v>716</v>
      </c>
      <c r="D125" s="12" t="s">
        <v>38</v>
      </c>
      <c r="E125" s="90">
        <v>123</v>
      </c>
      <c r="F125" s="8" t="s">
        <v>8</v>
      </c>
      <c r="G125" s="9" t="s">
        <v>2487</v>
      </c>
      <c r="H125" s="425">
        <v>37162</v>
      </c>
      <c r="I125" s="439">
        <v>30</v>
      </c>
      <c r="J125" s="326">
        <v>30</v>
      </c>
      <c r="K125" s="428">
        <f t="shared" si="29"/>
        <v>30</v>
      </c>
      <c r="L125" s="321">
        <f t="shared" si="16"/>
        <v>60</v>
      </c>
      <c r="M125" s="10"/>
      <c r="N125" s="105">
        <f t="shared" si="17"/>
        <v>60</v>
      </c>
      <c r="O125" s="140">
        <f>IFERROR(LARGE($T125:Z125, 1),0)</f>
        <v>60</v>
      </c>
      <c r="P125" s="141">
        <f t="shared" si="18"/>
        <v>0</v>
      </c>
      <c r="Q125" s="142">
        <f t="shared" si="19"/>
        <v>0</v>
      </c>
      <c r="R125" s="142">
        <f t="shared" si="20"/>
        <v>0</v>
      </c>
      <c r="S125" s="175">
        <f t="shared" si="21"/>
        <v>0</v>
      </c>
      <c r="T125" s="335"/>
      <c r="U125" s="377"/>
      <c r="V125" s="332">
        <v>60</v>
      </c>
      <c r="W125" s="332"/>
      <c r="X125" s="397"/>
      <c r="Y125" s="111"/>
      <c r="Z125" s="111"/>
      <c r="AA125" s="213">
        <f t="shared" si="22"/>
        <v>0</v>
      </c>
      <c r="AB125" s="109">
        <f t="shared" si="23"/>
        <v>0</v>
      </c>
      <c r="AC125" s="109">
        <f t="shared" si="24"/>
        <v>0</v>
      </c>
      <c r="AD125" s="213">
        <f>IFERROR(LARGE($AG125:AR125,1),0)</f>
        <v>0</v>
      </c>
      <c r="AE125" s="109">
        <f>IFERROR(LARGE($AG125:AR125,2),0)</f>
        <v>0</v>
      </c>
      <c r="AF125" s="109">
        <f>IFERROR(LARGE($AG125:AR125,3),0)</f>
        <v>0</v>
      </c>
      <c r="AG125" s="11"/>
      <c r="AH125" s="11"/>
      <c r="AI125" s="11"/>
      <c r="AJ125" s="11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1:46" ht="14.4" x14ac:dyDescent="0.3">
      <c r="A126" s="12" t="s">
        <v>2429</v>
      </c>
      <c r="B126" s="308" t="s">
        <v>2430</v>
      </c>
      <c r="C126" s="12" t="s">
        <v>2431</v>
      </c>
      <c r="D126" s="12" t="s">
        <v>39</v>
      </c>
      <c r="E126" s="90">
        <v>124</v>
      </c>
      <c r="F126" s="8" t="s">
        <v>111</v>
      </c>
      <c r="G126" s="9" t="s">
        <v>2432</v>
      </c>
      <c r="H126" s="425">
        <v>37064</v>
      </c>
      <c r="I126" s="439">
        <v>30</v>
      </c>
      <c r="J126" s="326">
        <v>30</v>
      </c>
      <c r="K126" s="428">
        <f t="shared" si="29"/>
        <v>30</v>
      </c>
      <c r="L126" s="321">
        <f t="shared" si="16"/>
        <v>60</v>
      </c>
      <c r="M126" s="10"/>
      <c r="N126" s="105">
        <f t="shared" si="17"/>
        <v>60</v>
      </c>
      <c r="O126" s="140">
        <f>IFERROR(LARGE($T126:Z126, 1),0)</f>
        <v>60</v>
      </c>
      <c r="P126" s="141">
        <f t="shared" si="18"/>
        <v>0</v>
      </c>
      <c r="Q126" s="142">
        <f t="shared" si="19"/>
        <v>0</v>
      </c>
      <c r="R126" s="142">
        <f t="shared" si="20"/>
        <v>0</v>
      </c>
      <c r="S126" s="175">
        <f t="shared" si="21"/>
        <v>0</v>
      </c>
      <c r="T126" s="335"/>
      <c r="U126" s="377"/>
      <c r="V126" s="332">
        <v>60</v>
      </c>
      <c r="W126" s="332"/>
      <c r="X126" s="397">
        <v>0</v>
      </c>
      <c r="Y126" s="111"/>
      <c r="Z126" s="111"/>
      <c r="AA126" s="213">
        <f t="shared" si="22"/>
        <v>0</v>
      </c>
      <c r="AB126" s="109">
        <f t="shared" si="23"/>
        <v>0</v>
      </c>
      <c r="AC126" s="109">
        <f t="shared" si="24"/>
        <v>0</v>
      </c>
      <c r="AD126" s="213">
        <f>IFERROR(LARGE($AG126:AR126,1),0)</f>
        <v>0</v>
      </c>
      <c r="AE126" s="109">
        <f>IFERROR(LARGE($AG126:AR126,2),0)</f>
        <v>0</v>
      </c>
      <c r="AF126" s="109">
        <f>IFERROR(LARGE($AG126:AR126,3),0)</f>
        <v>0</v>
      </c>
      <c r="AG126" s="11"/>
      <c r="AH126" s="11"/>
      <c r="AI126" s="11"/>
      <c r="AJ126" s="11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1:46" ht="14.4" x14ac:dyDescent="0.3">
      <c r="A127" s="12" t="s">
        <v>2337</v>
      </c>
      <c r="B127" s="308" t="s">
        <v>336</v>
      </c>
      <c r="C127" s="12" t="s">
        <v>145</v>
      </c>
      <c r="D127" s="12" t="s">
        <v>36</v>
      </c>
      <c r="E127" s="90">
        <v>125</v>
      </c>
      <c r="F127" s="8" t="s">
        <v>64</v>
      </c>
      <c r="G127" s="9" t="s">
        <v>790</v>
      </c>
      <c r="H127" s="425">
        <v>36925</v>
      </c>
      <c r="I127" s="439">
        <v>30</v>
      </c>
      <c r="J127" s="326">
        <v>30</v>
      </c>
      <c r="K127" s="428">
        <f t="shared" si="29"/>
        <v>30</v>
      </c>
      <c r="L127" s="321">
        <f t="shared" si="16"/>
        <v>60</v>
      </c>
      <c r="M127" s="10"/>
      <c r="N127" s="105">
        <f t="shared" si="17"/>
        <v>60</v>
      </c>
      <c r="O127" s="140">
        <f>IFERROR(LARGE($T127:Z127, 1),0)</f>
        <v>45</v>
      </c>
      <c r="P127" s="141">
        <f t="shared" si="18"/>
        <v>15</v>
      </c>
      <c r="Q127" s="142">
        <f t="shared" si="19"/>
        <v>0</v>
      </c>
      <c r="R127" s="142">
        <f t="shared" si="20"/>
        <v>0</v>
      </c>
      <c r="S127" s="175">
        <f t="shared" si="21"/>
        <v>0</v>
      </c>
      <c r="T127" s="335"/>
      <c r="U127" s="377">
        <v>0</v>
      </c>
      <c r="V127" s="332">
        <v>45</v>
      </c>
      <c r="W127" s="332"/>
      <c r="X127" s="397">
        <v>15</v>
      </c>
      <c r="Y127" s="111"/>
      <c r="Z127" s="111"/>
      <c r="AA127" s="213">
        <f t="shared" si="22"/>
        <v>0</v>
      </c>
      <c r="AB127" s="109">
        <f t="shared" si="23"/>
        <v>0</v>
      </c>
      <c r="AC127" s="109">
        <f t="shared" si="24"/>
        <v>0</v>
      </c>
      <c r="AD127" s="213">
        <f>IFERROR(LARGE($AG127:AR127,1),0)</f>
        <v>0</v>
      </c>
      <c r="AE127" s="109">
        <f>IFERROR(LARGE($AG127:AR127,2),0)</f>
        <v>0</v>
      </c>
      <c r="AF127" s="109">
        <f>IFERROR(LARGE($AG127:AR127,3),0)</f>
        <v>0</v>
      </c>
      <c r="AG127" s="11"/>
      <c r="AH127" s="11"/>
      <c r="AI127" s="11"/>
      <c r="AJ127" s="11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1:46" ht="14.4" x14ac:dyDescent="0.3">
      <c r="A128" s="11"/>
      <c r="B128" s="11"/>
      <c r="C128" s="11"/>
      <c r="D128" s="11" t="s">
        <v>46</v>
      </c>
      <c r="E128" s="90">
        <v>126</v>
      </c>
      <c r="F128" s="8" t="s">
        <v>508</v>
      </c>
      <c r="G128" s="9" t="s">
        <v>734</v>
      </c>
      <c r="H128" s="286">
        <v>36866</v>
      </c>
      <c r="I128" s="438">
        <v>30</v>
      </c>
      <c r="J128" s="326">
        <f t="shared" ref="J128:J152" si="30">SUM(K128,L128)</f>
        <v>30</v>
      </c>
      <c r="K128" s="423"/>
      <c r="L128" s="276">
        <f t="shared" si="16"/>
        <v>30</v>
      </c>
      <c r="M128" s="277">
        <v>30</v>
      </c>
      <c r="N128" s="105">
        <f t="shared" si="17"/>
        <v>0</v>
      </c>
      <c r="O128" s="140">
        <f t="shared" ref="O128:O152" si="31">IFERROR(LARGE(T128:Z128, 1),0)</f>
        <v>0</v>
      </c>
      <c r="P128" s="141">
        <f t="shared" si="18"/>
        <v>0</v>
      </c>
      <c r="Q128" s="142">
        <f t="shared" si="19"/>
        <v>0</v>
      </c>
      <c r="R128" s="142">
        <f t="shared" si="20"/>
        <v>0</v>
      </c>
      <c r="S128" s="175">
        <f t="shared" si="21"/>
        <v>0</v>
      </c>
      <c r="T128" s="214"/>
      <c r="U128" s="11"/>
      <c r="V128" s="195"/>
      <c r="W128" s="195"/>
      <c r="X128" s="283"/>
      <c r="Y128" s="10"/>
      <c r="Z128" s="10"/>
      <c r="AA128" s="213">
        <f t="shared" si="22"/>
        <v>0</v>
      </c>
      <c r="AB128" s="109">
        <f t="shared" si="23"/>
        <v>0</v>
      </c>
      <c r="AC128" s="109">
        <f t="shared" si="24"/>
        <v>0</v>
      </c>
      <c r="AD128" s="213">
        <f>IFERROR(LARGE($AG128:AT128,1),0)</f>
        <v>0</v>
      </c>
      <c r="AE128" s="109">
        <f>IFERROR(LARGE($AG128:AT128,2),0)</f>
        <v>0</v>
      </c>
      <c r="AF128" s="109">
        <f>IFERROR(LARGE($AG128:AT128,3),0)</f>
        <v>0</v>
      </c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1:46" ht="14.4" x14ac:dyDescent="0.3">
      <c r="A129" s="11">
        <v>335364</v>
      </c>
      <c r="B129" s="11"/>
      <c r="C129" s="11" t="s">
        <v>645</v>
      </c>
      <c r="D129" s="11" t="s">
        <v>45</v>
      </c>
      <c r="E129" s="90">
        <v>127</v>
      </c>
      <c r="F129" s="8" t="s">
        <v>104</v>
      </c>
      <c r="G129" s="9" t="s">
        <v>1338</v>
      </c>
      <c r="H129" s="286">
        <v>36768</v>
      </c>
      <c r="I129" s="438">
        <v>30</v>
      </c>
      <c r="J129" s="326">
        <f t="shared" si="30"/>
        <v>30</v>
      </c>
      <c r="K129" s="423"/>
      <c r="L129" s="276">
        <f t="shared" si="16"/>
        <v>30</v>
      </c>
      <c r="M129" s="277"/>
      <c r="N129" s="105">
        <f t="shared" si="17"/>
        <v>30</v>
      </c>
      <c r="O129" s="140">
        <f t="shared" si="31"/>
        <v>30</v>
      </c>
      <c r="P129" s="141">
        <f t="shared" si="18"/>
        <v>0</v>
      </c>
      <c r="Q129" s="142">
        <f t="shared" si="19"/>
        <v>0</v>
      </c>
      <c r="R129" s="142">
        <f t="shared" si="20"/>
        <v>0</v>
      </c>
      <c r="S129" s="175">
        <f t="shared" si="21"/>
        <v>0</v>
      </c>
      <c r="T129" s="214"/>
      <c r="U129" s="11"/>
      <c r="V129" s="195">
        <v>30</v>
      </c>
      <c r="W129" s="195"/>
      <c r="X129" s="283"/>
      <c r="Y129" s="10"/>
      <c r="Z129" s="10"/>
      <c r="AA129" s="213">
        <f t="shared" si="22"/>
        <v>0</v>
      </c>
      <c r="AB129" s="109">
        <f t="shared" si="23"/>
        <v>0</v>
      </c>
      <c r="AC129" s="109">
        <f t="shared" si="24"/>
        <v>0</v>
      </c>
      <c r="AD129" s="213">
        <f>IFERROR(LARGE($AG129:AT129,1),0)</f>
        <v>0</v>
      </c>
      <c r="AE129" s="109">
        <f>IFERROR(LARGE($AG129:AT129,2),0)</f>
        <v>0</v>
      </c>
      <c r="AF129" s="109">
        <f>IFERROR(LARGE($AG129:AT129,3),0)</f>
        <v>0</v>
      </c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1:46" ht="14.4" x14ac:dyDescent="0.3">
      <c r="A130" s="11">
        <v>293238</v>
      </c>
      <c r="B130" s="11"/>
      <c r="C130" s="11" t="s">
        <v>1540</v>
      </c>
      <c r="D130" s="11" t="s">
        <v>42</v>
      </c>
      <c r="E130" s="90">
        <v>128</v>
      </c>
      <c r="F130" s="8" t="s">
        <v>60</v>
      </c>
      <c r="G130" s="9" t="s">
        <v>1462</v>
      </c>
      <c r="H130" s="286">
        <v>36758</v>
      </c>
      <c r="I130" s="438">
        <v>30</v>
      </c>
      <c r="J130" s="326">
        <f t="shared" si="30"/>
        <v>30</v>
      </c>
      <c r="K130" s="423"/>
      <c r="L130" s="276">
        <f t="shared" si="16"/>
        <v>30</v>
      </c>
      <c r="M130" s="277"/>
      <c r="N130" s="105">
        <f t="shared" si="17"/>
        <v>30</v>
      </c>
      <c r="O130" s="140">
        <f t="shared" si="31"/>
        <v>30</v>
      </c>
      <c r="P130" s="141">
        <f t="shared" si="18"/>
        <v>0</v>
      </c>
      <c r="Q130" s="142">
        <f t="shared" si="19"/>
        <v>0</v>
      </c>
      <c r="R130" s="142">
        <f t="shared" si="20"/>
        <v>0</v>
      </c>
      <c r="S130" s="175">
        <f t="shared" si="21"/>
        <v>0</v>
      </c>
      <c r="T130" s="214"/>
      <c r="U130" s="11"/>
      <c r="V130" s="195">
        <v>30</v>
      </c>
      <c r="W130" s="195"/>
      <c r="X130" s="283"/>
      <c r="Y130" s="10"/>
      <c r="Z130" s="10"/>
      <c r="AA130" s="213">
        <f t="shared" si="22"/>
        <v>0</v>
      </c>
      <c r="AB130" s="109">
        <f t="shared" si="23"/>
        <v>0</v>
      </c>
      <c r="AC130" s="109">
        <f t="shared" si="24"/>
        <v>0</v>
      </c>
      <c r="AD130" s="213">
        <f>IFERROR(LARGE($AG130:AT130,1),0)</f>
        <v>0</v>
      </c>
      <c r="AE130" s="109">
        <f>IFERROR(LARGE($AG130:AT130,2),0)</f>
        <v>0</v>
      </c>
      <c r="AF130" s="109">
        <f>IFERROR(LARGE($AG130:AT130,3),0)</f>
        <v>0</v>
      </c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1:46" ht="14.4" x14ac:dyDescent="0.3">
      <c r="A131" s="11"/>
      <c r="B131" s="11"/>
      <c r="C131" s="11"/>
      <c r="D131" s="11" t="s">
        <v>40</v>
      </c>
      <c r="E131" s="90">
        <v>129</v>
      </c>
      <c r="F131" s="8" t="s">
        <v>1</v>
      </c>
      <c r="G131" s="9" t="s">
        <v>2015</v>
      </c>
      <c r="H131" s="286">
        <v>36721</v>
      </c>
      <c r="I131" s="438">
        <v>30</v>
      </c>
      <c r="J131" s="326">
        <f t="shared" si="30"/>
        <v>30</v>
      </c>
      <c r="K131" s="423"/>
      <c r="L131" s="276">
        <f t="shared" ref="L131:L194" si="32">SUM(M131:N131)</f>
        <v>30</v>
      </c>
      <c r="M131" s="277">
        <v>30</v>
      </c>
      <c r="N131" s="105">
        <f t="shared" ref="N131:N194" si="33">SUM(O131:S131)</f>
        <v>0</v>
      </c>
      <c r="O131" s="140">
        <f t="shared" si="31"/>
        <v>0</v>
      </c>
      <c r="P131" s="141">
        <f t="shared" ref="P131:P194" si="34">IFERROR(LARGE(T131:Z131, 2),0)</f>
        <v>0</v>
      </c>
      <c r="Q131" s="142">
        <f t="shared" ref="Q131:Q194" si="35">IFERROR(LARGE(AA131:AF131,1),0)</f>
        <v>0</v>
      </c>
      <c r="R131" s="142">
        <f t="shared" ref="R131:R194" si="36">IFERROR(LARGE(AA131:AF131,2),0)</f>
        <v>0</v>
      </c>
      <c r="S131" s="175">
        <f t="shared" ref="S131:S194" si="37">IFERROR(LARGE(AA131:AF131,3),0)</f>
        <v>0</v>
      </c>
      <c r="T131" s="214"/>
      <c r="U131" s="11"/>
      <c r="V131" s="195"/>
      <c r="W131" s="195"/>
      <c r="X131" s="283"/>
      <c r="Y131" s="10"/>
      <c r="Z131" s="10"/>
      <c r="AA131" s="213">
        <f t="shared" ref="AA131:AA194" si="38">IFERROR(LARGE($T131:$Z131,3), 0)</f>
        <v>0</v>
      </c>
      <c r="AB131" s="109">
        <f t="shared" ref="AB131:AB194" si="39">IFERROR(LARGE($T131:$Z131,4),)</f>
        <v>0</v>
      </c>
      <c r="AC131" s="109">
        <f t="shared" ref="AC131:AC194" si="40">IFERROR(LARGE($T131:$Z131,5),0)</f>
        <v>0</v>
      </c>
      <c r="AD131" s="213">
        <f>IFERROR(LARGE($AG131:AT131,1),0)</f>
        <v>0</v>
      </c>
      <c r="AE131" s="109">
        <f>IFERROR(LARGE($AG131:AT131,2),0)</f>
        <v>0</v>
      </c>
      <c r="AF131" s="109">
        <f>IFERROR(LARGE($AG131:AT131,3),0)</f>
        <v>0</v>
      </c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1:46" ht="14.4" x14ac:dyDescent="0.3">
      <c r="A132" s="11">
        <v>350909</v>
      </c>
      <c r="B132" s="11"/>
      <c r="C132" s="11" t="s">
        <v>1552</v>
      </c>
      <c r="D132" s="11" t="s">
        <v>40</v>
      </c>
      <c r="E132" s="90">
        <v>130</v>
      </c>
      <c r="F132" s="8" t="s">
        <v>11</v>
      </c>
      <c r="G132" s="9" t="s">
        <v>1415</v>
      </c>
      <c r="H132" s="286">
        <v>36690</v>
      </c>
      <c r="I132" s="438">
        <v>30</v>
      </c>
      <c r="J132" s="326">
        <f t="shared" si="30"/>
        <v>30</v>
      </c>
      <c r="K132" s="423"/>
      <c r="L132" s="276">
        <f t="shared" si="32"/>
        <v>30</v>
      </c>
      <c r="M132" s="277"/>
      <c r="N132" s="105">
        <f t="shared" si="33"/>
        <v>30</v>
      </c>
      <c r="O132" s="140">
        <f t="shared" si="31"/>
        <v>30</v>
      </c>
      <c r="P132" s="141">
        <f t="shared" si="34"/>
        <v>0</v>
      </c>
      <c r="Q132" s="142">
        <f t="shared" si="35"/>
        <v>0</v>
      </c>
      <c r="R132" s="142">
        <f t="shared" si="36"/>
        <v>0</v>
      </c>
      <c r="S132" s="175">
        <f t="shared" si="37"/>
        <v>0</v>
      </c>
      <c r="T132" s="214"/>
      <c r="U132" s="11"/>
      <c r="V132" s="195">
        <v>30</v>
      </c>
      <c r="W132" s="195"/>
      <c r="X132" s="283"/>
      <c r="Y132" s="10"/>
      <c r="Z132" s="10"/>
      <c r="AA132" s="213">
        <f t="shared" si="38"/>
        <v>0</v>
      </c>
      <c r="AB132" s="109">
        <f t="shared" si="39"/>
        <v>0</v>
      </c>
      <c r="AC132" s="109">
        <f t="shared" si="40"/>
        <v>0</v>
      </c>
      <c r="AD132" s="213">
        <f>IFERROR(LARGE($AG132:AT132,1),0)</f>
        <v>0</v>
      </c>
      <c r="AE132" s="109">
        <f>IFERROR(LARGE($AG132:AT132,2),0)</f>
        <v>0</v>
      </c>
      <c r="AF132" s="109">
        <f>IFERROR(LARGE($AG132:AT132,3),0)</f>
        <v>0</v>
      </c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1:46" ht="14.4" x14ac:dyDescent="0.3">
      <c r="A133" s="11"/>
      <c r="B133" s="11"/>
      <c r="C133" s="11"/>
      <c r="D133" s="11" t="s">
        <v>36</v>
      </c>
      <c r="E133" s="90">
        <v>131</v>
      </c>
      <c r="F133" s="8" t="s">
        <v>2010</v>
      </c>
      <c r="G133" s="9" t="s">
        <v>2009</v>
      </c>
      <c r="H133" s="286">
        <v>36690</v>
      </c>
      <c r="I133" s="438">
        <v>30</v>
      </c>
      <c r="J133" s="326">
        <f t="shared" si="30"/>
        <v>30</v>
      </c>
      <c r="K133" s="423"/>
      <c r="L133" s="276">
        <f t="shared" si="32"/>
        <v>30</v>
      </c>
      <c r="M133" s="277">
        <v>30</v>
      </c>
      <c r="N133" s="105">
        <f t="shared" si="33"/>
        <v>0</v>
      </c>
      <c r="O133" s="140">
        <f t="shared" si="31"/>
        <v>0</v>
      </c>
      <c r="P133" s="141">
        <f t="shared" si="34"/>
        <v>0</v>
      </c>
      <c r="Q133" s="142">
        <f t="shared" si="35"/>
        <v>0</v>
      </c>
      <c r="R133" s="142">
        <f t="shared" si="36"/>
        <v>0</v>
      </c>
      <c r="S133" s="175">
        <f t="shared" si="37"/>
        <v>0</v>
      </c>
      <c r="T133" s="214"/>
      <c r="U133" s="11"/>
      <c r="V133" s="195"/>
      <c r="W133" s="195"/>
      <c r="X133" s="283"/>
      <c r="Y133" s="10"/>
      <c r="Z133" s="10"/>
      <c r="AA133" s="213">
        <f t="shared" si="38"/>
        <v>0</v>
      </c>
      <c r="AB133" s="109">
        <f t="shared" si="39"/>
        <v>0</v>
      </c>
      <c r="AC133" s="109">
        <f t="shared" si="40"/>
        <v>0</v>
      </c>
      <c r="AD133" s="213">
        <f>IFERROR(LARGE($AG133:AT133,1),0)</f>
        <v>0</v>
      </c>
      <c r="AE133" s="109">
        <f>IFERROR(LARGE($AG133:AT133,2),0)</f>
        <v>0</v>
      </c>
      <c r="AF133" s="109">
        <f>IFERROR(LARGE($AG133:AT133,3),0)</f>
        <v>0</v>
      </c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1:46" ht="14.4" x14ac:dyDescent="0.3">
      <c r="A134" s="11">
        <v>418467</v>
      </c>
      <c r="B134" s="11"/>
      <c r="C134" s="11" t="s">
        <v>1506</v>
      </c>
      <c r="D134" s="11" t="s">
        <v>44</v>
      </c>
      <c r="E134" s="90">
        <v>132</v>
      </c>
      <c r="F134" s="8" t="s">
        <v>104</v>
      </c>
      <c r="G134" s="9" t="s">
        <v>1505</v>
      </c>
      <c r="H134" s="286">
        <v>36686</v>
      </c>
      <c r="I134" s="438">
        <v>30</v>
      </c>
      <c r="J134" s="326">
        <f t="shared" si="30"/>
        <v>30</v>
      </c>
      <c r="K134" s="423"/>
      <c r="L134" s="276">
        <f t="shared" si="32"/>
        <v>30</v>
      </c>
      <c r="M134" s="277"/>
      <c r="N134" s="105">
        <f t="shared" si="33"/>
        <v>30</v>
      </c>
      <c r="O134" s="140">
        <f t="shared" si="31"/>
        <v>30</v>
      </c>
      <c r="P134" s="141">
        <f t="shared" si="34"/>
        <v>0</v>
      </c>
      <c r="Q134" s="142">
        <f t="shared" si="35"/>
        <v>0</v>
      </c>
      <c r="R134" s="142">
        <f t="shared" si="36"/>
        <v>0</v>
      </c>
      <c r="S134" s="175">
        <f t="shared" si="37"/>
        <v>0</v>
      </c>
      <c r="T134" s="214"/>
      <c r="U134" s="11"/>
      <c r="V134" s="195">
        <v>30</v>
      </c>
      <c r="W134" s="195"/>
      <c r="X134" s="283"/>
      <c r="Y134" s="10"/>
      <c r="Z134" s="10"/>
      <c r="AA134" s="213">
        <f t="shared" si="38"/>
        <v>0</v>
      </c>
      <c r="AB134" s="109">
        <f t="shared" si="39"/>
        <v>0</v>
      </c>
      <c r="AC134" s="109">
        <f t="shared" si="40"/>
        <v>0</v>
      </c>
      <c r="AD134" s="213">
        <f>IFERROR(LARGE($AG134:AT134,1),0)</f>
        <v>0</v>
      </c>
      <c r="AE134" s="109">
        <f>IFERROR(LARGE($AG134:AT134,2),0)</f>
        <v>0</v>
      </c>
      <c r="AF134" s="109">
        <f>IFERROR(LARGE($AG134:AT134,3),0)</f>
        <v>0</v>
      </c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1:46" ht="14.4" x14ac:dyDescent="0.3">
      <c r="A135" s="11">
        <v>515400</v>
      </c>
      <c r="B135" s="11"/>
      <c r="C135" s="11" t="s">
        <v>1541</v>
      </c>
      <c r="D135" s="11" t="s">
        <v>39</v>
      </c>
      <c r="E135" s="90">
        <v>133</v>
      </c>
      <c r="F135" s="8" t="s">
        <v>1316</v>
      </c>
      <c r="G135" s="9" t="s">
        <v>1315</v>
      </c>
      <c r="H135" s="286">
        <v>36675</v>
      </c>
      <c r="I135" s="438">
        <v>30</v>
      </c>
      <c r="J135" s="326">
        <f t="shared" si="30"/>
        <v>30</v>
      </c>
      <c r="K135" s="423"/>
      <c r="L135" s="276">
        <f t="shared" si="32"/>
        <v>30</v>
      </c>
      <c r="M135" s="277"/>
      <c r="N135" s="105">
        <f t="shared" si="33"/>
        <v>30</v>
      </c>
      <c r="O135" s="140">
        <f t="shared" si="31"/>
        <v>30</v>
      </c>
      <c r="P135" s="141">
        <f t="shared" si="34"/>
        <v>0</v>
      </c>
      <c r="Q135" s="142">
        <f t="shared" si="35"/>
        <v>0</v>
      </c>
      <c r="R135" s="142">
        <f t="shared" si="36"/>
        <v>0</v>
      </c>
      <c r="S135" s="175">
        <f t="shared" si="37"/>
        <v>0</v>
      </c>
      <c r="T135" s="214"/>
      <c r="U135" s="11"/>
      <c r="V135" s="195">
        <v>30</v>
      </c>
      <c r="W135" s="195"/>
      <c r="X135" s="283"/>
      <c r="Y135" s="10"/>
      <c r="Z135" s="10"/>
      <c r="AA135" s="213">
        <f t="shared" si="38"/>
        <v>0</v>
      </c>
      <c r="AB135" s="109">
        <f t="shared" si="39"/>
        <v>0</v>
      </c>
      <c r="AC135" s="109">
        <f t="shared" si="40"/>
        <v>0</v>
      </c>
      <c r="AD135" s="213">
        <f>IFERROR(LARGE($AG135:AT135,1),0)</f>
        <v>0</v>
      </c>
      <c r="AE135" s="109">
        <f>IFERROR(LARGE($AG135:AT135,2),0)</f>
        <v>0</v>
      </c>
      <c r="AF135" s="109">
        <f>IFERROR(LARGE($AG135:AT135,3),0)</f>
        <v>0</v>
      </c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1:46" ht="14.4" x14ac:dyDescent="0.3">
      <c r="A136" s="11"/>
      <c r="B136" s="11"/>
      <c r="C136" s="11"/>
      <c r="D136" s="11" t="s">
        <v>1077</v>
      </c>
      <c r="E136" s="90">
        <v>134</v>
      </c>
      <c r="F136" s="8" t="s">
        <v>764</v>
      </c>
      <c r="G136" s="9" t="s">
        <v>802</v>
      </c>
      <c r="H136" s="286">
        <v>36655</v>
      </c>
      <c r="I136" s="438">
        <v>30</v>
      </c>
      <c r="J136" s="326">
        <f t="shared" si="30"/>
        <v>30</v>
      </c>
      <c r="K136" s="423"/>
      <c r="L136" s="276">
        <f t="shared" si="32"/>
        <v>30</v>
      </c>
      <c r="M136" s="277">
        <v>30</v>
      </c>
      <c r="N136" s="105">
        <f t="shared" si="33"/>
        <v>0</v>
      </c>
      <c r="O136" s="140">
        <f t="shared" si="31"/>
        <v>0</v>
      </c>
      <c r="P136" s="141">
        <f t="shared" si="34"/>
        <v>0</v>
      </c>
      <c r="Q136" s="142">
        <f t="shared" si="35"/>
        <v>0</v>
      </c>
      <c r="R136" s="142">
        <f t="shared" si="36"/>
        <v>0</v>
      </c>
      <c r="S136" s="175">
        <f t="shared" si="37"/>
        <v>0</v>
      </c>
      <c r="T136" s="214"/>
      <c r="U136" s="11"/>
      <c r="V136" s="195"/>
      <c r="W136" s="195"/>
      <c r="X136" s="283"/>
      <c r="Y136" s="10"/>
      <c r="Z136" s="10"/>
      <c r="AA136" s="213">
        <f t="shared" si="38"/>
        <v>0</v>
      </c>
      <c r="AB136" s="109">
        <f t="shared" si="39"/>
        <v>0</v>
      </c>
      <c r="AC136" s="109">
        <f t="shared" si="40"/>
        <v>0</v>
      </c>
      <c r="AD136" s="213">
        <f>IFERROR(LARGE($AG136:AT136,1),0)</f>
        <v>0</v>
      </c>
      <c r="AE136" s="109">
        <f>IFERROR(LARGE($AG136:AT136,2),0)</f>
        <v>0</v>
      </c>
      <c r="AF136" s="109">
        <f>IFERROR(LARGE($AG136:AT136,3),0)</f>
        <v>0</v>
      </c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1:46" ht="14.4" x14ac:dyDescent="0.3">
      <c r="A137" s="11">
        <v>266633</v>
      </c>
      <c r="B137" s="11"/>
      <c r="C137" s="11" t="s">
        <v>1445</v>
      </c>
      <c r="D137" s="11" t="s">
        <v>48</v>
      </c>
      <c r="E137" s="90">
        <v>135</v>
      </c>
      <c r="F137" s="8" t="s">
        <v>114</v>
      </c>
      <c r="G137" s="9" t="s">
        <v>1446</v>
      </c>
      <c r="H137" s="286">
        <v>36650</v>
      </c>
      <c r="I137" s="438">
        <v>30</v>
      </c>
      <c r="J137" s="326">
        <f t="shared" si="30"/>
        <v>30</v>
      </c>
      <c r="K137" s="423"/>
      <c r="L137" s="276">
        <f t="shared" si="32"/>
        <v>30</v>
      </c>
      <c r="M137" s="277"/>
      <c r="N137" s="105">
        <f t="shared" si="33"/>
        <v>30</v>
      </c>
      <c r="O137" s="140">
        <f t="shared" si="31"/>
        <v>30</v>
      </c>
      <c r="P137" s="141">
        <f t="shared" si="34"/>
        <v>0</v>
      </c>
      <c r="Q137" s="142">
        <f t="shared" si="35"/>
        <v>0</v>
      </c>
      <c r="R137" s="142">
        <f t="shared" si="36"/>
        <v>0</v>
      </c>
      <c r="S137" s="175">
        <f t="shared" si="37"/>
        <v>0</v>
      </c>
      <c r="T137" s="214"/>
      <c r="U137" s="11"/>
      <c r="V137" s="195">
        <v>30</v>
      </c>
      <c r="W137" s="195"/>
      <c r="X137" s="283"/>
      <c r="Y137" s="10"/>
      <c r="Z137" s="10"/>
      <c r="AA137" s="213">
        <f t="shared" si="38"/>
        <v>0</v>
      </c>
      <c r="AB137" s="109">
        <f t="shared" si="39"/>
        <v>0</v>
      </c>
      <c r="AC137" s="109">
        <f t="shared" si="40"/>
        <v>0</v>
      </c>
      <c r="AD137" s="213">
        <f>IFERROR(LARGE($AG137:AT137,1),0)</f>
        <v>0</v>
      </c>
      <c r="AE137" s="109">
        <f>IFERROR(LARGE($AG137:AT137,2),0)</f>
        <v>0</v>
      </c>
      <c r="AF137" s="109">
        <f>IFERROR(LARGE($AG137:AT137,3),0)</f>
        <v>0</v>
      </c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1:46" ht="14.4" x14ac:dyDescent="0.3">
      <c r="A138" s="11">
        <v>296122</v>
      </c>
      <c r="B138" s="11"/>
      <c r="C138" s="11" t="s">
        <v>1369</v>
      </c>
      <c r="D138" s="11" t="s">
        <v>36</v>
      </c>
      <c r="E138" s="90">
        <v>136</v>
      </c>
      <c r="F138" s="8" t="s">
        <v>1281</v>
      </c>
      <c r="G138" s="9" t="s">
        <v>1368</v>
      </c>
      <c r="H138" s="286">
        <v>36638</v>
      </c>
      <c r="I138" s="438">
        <v>30</v>
      </c>
      <c r="J138" s="326">
        <f t="shared" si="30"/>
        <v>130</v>
      </c>
      <c r="K138" s="423"/>
      <c r="L138" s="276">
        <f t="shared" si="32"/>
        <v>130</v>
      </c>
      <c r="M138" s="277"/>
      <c r="N138" s="105">
        <f t="shared" si="33"/>
        <v>130</v>
      </c>
      <c r="O138" s="140">
        <f t="shared" si="31"/>
        <v>30</v>
      </c>
      <c r="P138" s="141">
        <f t="shared" si="34"/>
        <v>0</v>
      </c>
      <c r="Q138" s="142">
        <f t="shared" si="35"/>
        <v>100</v>
      </c>
      <c r="R138" s="142">
        <f t="shared" si="36"/>
        <v>0</v>
      </c>
      <c r="S138" s="175">
        <f t="shared" si="37"/>
        <v>0</v>
      </c>
      <c r="T138" s="214"/>
      <c r="U138" s="11"/>
      <c r="V138" s="195">
        <v>30</v>
      </c>
      <c r="W138" s="195"/>
      <c r="X138" s="283"/>
      <c r="Y138" s="10"/>
      <c r="Z138" s="10"/>
      <c r="AA138" s="213">
        <f t="shared" si="38"/>
        <v>0</v>
      </c>
      <c r="AB138" s="109">
        <f t="shared" si="39"/>
        <v>0</v>
      </c>
      <c r="AC138" s="109">
        <f t="shared" si="40"/>
        <v>0</v>
      </c>
      <c r="AD138" s="213">
        <f>IFERROR(LARGE($AG138:AT138,1),0)</f>
        <v>100</v>
      </c>
      <c r="AE138" s="109">
        <f>IFERROR(LARGE($AG138:AT138,2),0)</f>
        <v>0</v>
      </c>
      <c r="AF138" s="109">
        <f>IFERROR(LARGE($AG138:AT138,3),0)</f>
        <v>0</v>
      </c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>
        <v>100</v>
      </c>
      <c r="AT138" s="10"/>
    </row>
    <row r="139" spans="1:46" ht="14.4" x14ac:dyDescent="0.3">
      <c r="A139" s="11">
        <v>290723</v>
      </c>
      <c r="B139" s="11"/>
      <c r="C139" s="11" t="s">
        <v>753</v>
      </c>
      <c r="D139" s="11" t="s">
        <v>37</v>
      </c>
      <c r="E139" s="90">
        <v>137</v>
      </c>
      <c r="F139" s="8" t="s">
        <v>2</v>
      </c>
      <c r="G139" s="9" t="s">
        <v>735</v>
      </c>
      <c r="H139" s="286">
        <v>36638</v>
      </c>
      <c r="I139" s="438">
        <v>30</v>
      </c>
      <c r="J139" s="326">
        <f t="shared" si="30"/>
        <v>30</v>
      </c>
      <c r="K139" s="423"/>
      <c r="L139" s="276">
        <f t="shared" si="32"/>
        <v>30</v>
      </c>
      <c r="M139" s="277"/>
      <c r="N139" s="105">
        <f t="shared" si="33"/>
        <v>30</v>
      </c>
      <c r="O139" s="140">
        <f t="shared" si="31"/>
        <v>30</v>
      </c>
      <c r="P139" s="141">
        <f t="shared" si="34"/>
        <v>0</v>
      </c>
      <c r="Q139" s="142">
        <f t="shared" si="35"/>
        <v>0</v>
      </c>
      <c r="R139" s="142">
        <f t="shared" si="36"/>
        <v>0</v>
      </c>
      <c r="S139" s="175">
        <f t="shared" si="37"/>
        <v>0</v>
      </c>
      <c r="T139" s="214"/>
      <c r="U139" s="11"/>
      <c r="V139" s="195">
        <v>30</v>
      </c>
      <c r="W139" s="195"/>
      <c r="X139" s="283"/>
      <c r="Y139" s="10"/>
      <c r="Z139" s="10"/>
      <c r="AA139" s="213">
        <f t="shared" si="38"/>
        <v>0</v>
      </c>
      <c r="AB139" s="109">
        <f t="shared" si="39"/>
        <v>0</v>
      </c>
      <c r="AC139" s="109">
        <f t="shared" si="40"/>
        <v>0</v>
      </c>
      <c r="AD139" s="213">
        <f>IFERROR(LARGE($AG139:AT139,1),0)</f>
        <v>0</v>
      </c>
      <c r="AE139" s="109">
        <f>IFERROR(LARGE($AG139:AT139,2),0)</f>
        <v>0</v>
      </c>
      <c r="AF139" s="109">
        <f>IFERROR(LARGE($AG139:AT139,3),0)</f>
        <v>0</v>
      </c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1:46" ht="14.4" x14ac:dyDescent="0.3">
      <c r="A140" s="11"/>
      <c r="B140" s="11"/>
      <c r="C140" s="11"/>
      <c r="D140" s="11" t="s">
        <v>36</v>
      </c>
      <c r="E140" s="90">
        <v>138</v>
      </c>
      <c r="F140" s="8" t="s">
        <v>52</v>
      </c>
      <c r="G140" s="9" t="s">
        <v>2012</v>
      </c>
      <c r="H140" s="67">
        <v>36628</v>
      </c>
      <c r="I140" s="414">
        <v>30</v>
      </c>
      <c r="J140" s="326">
        <f t="shared" si="30"/>
        <v>30</v>
      </c>
      <c r="K140" s="329"/>
      <c r="L140" s="276">
        <f t="shared" si="32"/>
        <v>30</v>
      </c>
      <c r="M140" s="277">
        <v>30</v>
      </c>
      <c r="N140" s="13">
        <f t="shared" si="33"/>
        <v>0</v>
      </c>
      <c r="O140" s="141">
        <f t="shared" si="31"/>
        <v>0</v>
      </c>
      <c r="P140" s="141">
        <f t="shared" si="34"/>
        <v>0</v>
      </c>
      <c r="Q140" s="142">
        <f t="shared" si="35"/>
        <v>0</v>
      </c>
      <c r="R140" s="142">
        <f t="shared" si="36"/>
        <v>0</v>
      </c>
      <c r="S140" s="142">
        <f t="shared" si="37"/>
        <v>0</v>
      </c>
      <c r="T140" s="11"/>
      <c r="U140" s="11"/>
      <c r="V140" s="195"/>
      <c r="W140" s="195"/>
      <c r="X140" s="283"/>
      <c r="Y140" s="10"/>
      <c r="Z140" s="10"/>
      <c r="AA140" s="109">
        <f t="shared" si="38"/>
        <v>0</v>
      </c>
      <c r="AB140" s="109">
        <f t="shared" si="39"/>
        <v>0</v>
      </c>
      <c r="AC140" s="109">
        <f t="shared" si="40"/>
        <v>0</v>
      </c>
      <c r="AD140" s="109">
        <f>IFERROR(LARGE($AG140:AT140,1),0)</f>
        <v>0</v>
      </c>
      <c r="AE140" s="109">
        <f>IFERROR(LARGE($AG140:AT140,2),0)</f>
        <v>0</v>
      </c>
      <c r="AF140" s="109">
        <f>IFERROR(LARGE($AG140:AT140,3),0)</f>
        <v>0</v>
      </c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</row>
    <row r="141" spans="1:46" ht="14.4" x14ac:dyDescent="0.3">
      <c r="A141" s="11">
        <v>266625</v>
      </c>
      <c r="B141" s="11"/>
      <c r="C141" s="11" t="s">
        <v>1445</v>
      </c>
      <c r="D141" s="11" t="s">
        <v>48</v>
      </c>
      <c r="E141" s="90">
        <v>139</v>
      </c>
      <c r="F141" s="8" t="s">
        <v>0</v>
      </c>
      <c r="G141" s="9" t="s">
        <v>1194</v>
      </c>
      <c r="H141" s="67">
        <v>36627</v>
      </c>
      <c r="I141" s="414">
        <v>30</v>
      </c>
      <c r="J141" s="326">
        <f t="shared" si="30"/>
        <v>30</v>
      </c>
      <c r="K141" s="329"/>
      <c r="L141" s="276">
        <f t="shared" si="32"/>
        <v>30</v>
      </c>
      <c r="M141" s="277"/>
      <c r="N141" s="13">
        <f t="shared" si="33"/>
        <v>30</v>
      </c>
      <c r="O141" s="141">
        <f t="shared" si="31"/>
        <v>30</v>
      </c>
      <c r="P141" s="141">
        <f t="shared" si="34"/>
        <v>0</v>
      </c>
      <c r="Q141" s="142">
        <f t="shared" si="35"/>
        <v>0</v>
      </c>
      <c r="R141" s="142">
        <f t="shared" si="36"/>
        <v>0</v>
      </c>
      <c r="S141" s="142">
        <f t="shared" si="37"/>
        <v>0</v>
      </c>
      <c r="T141" s="11"/>
      <c r="U141" s="11"/>
      <c r="V141" s="195">
        <v>30</v>
      </c>
      <c r="W141" s="195"/>
      <c r="X141" s="283"/>
      <c r="Y141" s="10"/>
      <c r="Z141" s="10"/>
      <c r="AA141" s="109">
        <f t="shared" si="38"/>
        <v>0</v>
      </c>
      <c r="AB141" s="109">
        <f t="shared" si="39"/>
        <v>0</v>
      </c>
      <c r="AC141" s="109">
        <f t="shared" si="40"/>
        <v>0</v>
      </c>
      <c r="AD141" s="109">
        <f>IFERROR(LARGE($AG141:AT141,1),0)</f>
        <v>0</v>
      </c>
      <c r="AE141" s="109">
        <f>IFERROR(LARGE($AG141:AT141,2),0)</f>
        <v>0</v>
      </c>
      <c r="AF141" s="109">
        <f>IFERROR(LARGE($AG141:AT141,3),0)</f>
        <v>0</v>
      </c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</row>
    <row r="142" spans="1:46" ht="14.4" x14ac:dyDescent="0.3">
      <c r="A142" s="11">
        <v>221598</v>
      </c>
      <c r="B142" s="11"/>
      <c r="C142" s="11" t="s">
        <v>614</v>
      </c>
      <c r="D142" s="11" t="s">
        <v>44</v>
      </c>
      <c r="E142" s="90">
        <v>140</v>
      </c>
      <c r="F142" s="8" t="s">
        <v>107</v>
      </c>
      <c r="G142" s="9" t="s">
        <v>1504</v>
      </c>
      <c r="H142" s="67">
        <v>36615</v>
      </c>
      <c r="I142" s="414">
        <v>30</v>
      </c>
      <c r="J142" s="326">
        <f t="shared" si="30"/>
        <v>30</v>
      </c>
      <c r="K142" s="329"/>
      <c r="L142" s="276">
        <f t="shared" si="32"/>
        <v>30</v>
      </c>
      <c r="M142" s="277"/>
      <c r="N142" s="13">
        <f t="shared" si="33"/>
        <v>30</v>
      </c>
      <c r="O142" s="141">
        <f t="shared" si="31"/>
        <v>30</v>
      </c>
      <c r="P142" s="141">
        <f t="shared" si="34"/>
        <v>0</v>
      </c>
      <c r="Q142" s="142">
        <f t="shared" si="35"/>
        <v>0</v>
      </c>
      <c r="R142" s="142">
        <f t="shared" si="36"/>
        <v>0</v>
      </c>
      <c r="S142" s="142">
        <f t="shared" si="37"/>
        <v>0</v>
      </c>
      <c r="T142" s="11"/>
      <c r="U142" s="11"/>
      <c r="V142" s="195">
        <v>30</v>
      </c>
      <c r="W142" s="195"/>
      <c r="X142" s="283"/>
      <c r="Y142" s="10"/>
      <c r="Z142" s="10"/>
      <c r="AA142" s="109">
        <f t="shared" si="38"/>
        <v>0</v>
      </c>
      <c r="AB142" s="109">
        <f t="shared" si="39"/>
        <v>0</v>
      </c>
      <c r="AC142" s="109">
        <f t="shared" si="40"/>
        <v>0</v>
      </c>
      <c r="AD142" s="109">
        <f>IFERROR(LARGE($AG142:AT142,1),0)</f>
        <v>0</v>
      </c>
      <c r="AE142" s="109">
        <f>IFERROR(LARGE($AG142:AT142,2),0)</f>
        <v>0</v>
      </c>
      <c r="AF142" s="109">
        <f>IFERROR(LARGE($AG142:AT142,3),0)</f>
        <v>0</v>
      </c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</row>
    <row r="143" spans="1:46" ht="14.4" x14ac:dyDescent="0.3">
      <c r="A143" s="394"/>
      <c r="B143" s="394"/>
      <c r="C143" s="394"/>
      <c r="D143" s="394" t="s">
        <v>45</v>
      </c>
      <c r="E143" s="90">
        <v>141</v>
      </c>
      <c r="F143" s="367" t="s">
        <v>787</v>
      </c>
      <c r="G143" s="368" t="s">
        <v>2013</v>
      </c>
      <c r="H143" s="433">
        <v>36548</v>
      </c>
      <c r="I143" s="416">
        <v>30</v>
      </c>
      <c r="J143" s="327">
        <f t="shared" si="30"/>
        <v>30</v>
      </c>
      <c r="K143" s="426"/>
      <c r="L143" s="320">
        <f t="shared" si="32"/>
        <v>30</v>
      </c>
      <c r="M143" s="369">
        <v>30</v>
      </c>
      <c r="N143" s="88">
        <f t="shared" si="33"/>
        <v>0</v>
      </c>
      <c r="O143" s="406">
        <f t="shared" si="31"/>
        <v>0</v>
      </c>
      <c r="P143" s="370">
        <f t="shared" si="34"/>
        <v>0</v>
      </c>
      <c r="Q143" s="371">
        <f t="shared" si="35"/>
        <v>0</v>
      </c>
      <c r="R143" s="371">
        <f t="shared" si="36"/>
        <v>0</v>
      </c>
      <c r="S143" s="407">
        <f t="shared" si="37"/>
        <v>0</v>
      </c>
      <c r="T143" s="434"/>
      <c r="U143" s="394"/>
      <c r="V143" s="435"/>
      <c r="W143" s="435"/>
      <c r="X143" s="436"/>
      <c r="Y143" s="119"/>
      <c r="Z143" s="437"/>
      <c r="AA143" s="187">
        <f t="shared" si="38"/>
        <v>0</v>
      </c>
      <c r="AB143" s="188">
        <f t="shared" si="39"/>
        <v>0</v>
      </c>
      <c r="AC143" s="188">
        <f t="shared" si="40"/>
        <v>0</v>
      </c>
      <c r="AD143" s="188">
        <f>IFERROR(LARGE($AG143:AT143,1),0)</f>
        <v>0</v>
      </c>
      <c r="AE143" s="188">
        <f>IFERROR(LARGE($AG143:AT143,2),0)</f>
        <v>0</v>
      </c>
      <c r="AF143" s="188">
        <f>IFERROR(LARGE($AG143:AT143,3),0)</f>
        <v>0</v>
      </c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</row>
    <row r="144" spans="1:46" ht="14.4" x14ac:dyDescent="0.3">
      <c r="A144" s="11"/>
      <c r="B144" s="11"/>
      <c r="C144" s="11"/>
      <c r="D144" s="11" t="s">
        <v>37</v>
      </c>
      <c r="E144" s="90">
        <v>142</v>
      </c>
      <c r="F144" s="8" t="s">
        <v>52</v>
      </c>
      <c r="G144" s="9" t="s">
        <v>2016</v>
      </c>
      <c r="H144" s="67">
        <v>36535</v>
      </c>
      <c r="I144" s="416">
        <v>30</v>
      </c>
      <c r="J144" s="327">
        <f t="shared" si="30"/>
        <v>30</v>
      </c>
      <c r="K144" s="426"/>
      <c r="L144" s="320">
        <f t="shared" si="32"/>
        <v>30</v>
      </c>
      <c r="M144" s="277">
        <v>30</v>
      </c>
      <c r="N144" s="13">
        <f t="shared" si="33"/>
        <v>0</v>
      </c>
      <c r="O144" s="140">
        <f t="shared" si="31"/>
        <v>0</v>
      </c>
      <c r="P144" s="141">
        <f t="shared" si="34"/>
        <v>0</v>
      </c>
      <c r="Q144" s="142">
        <f t="shared" si="35"/>
        <v>0</v>
      </c>
      <c r="R144" s="142">
        <f t="shared" si="36"/>
        <v>0</v>
      </c>
      <c r="S144" s="144">
        <f t="shared" si="37"/>
        <v>0</v>
      </c>
      <c r="T144" s="98"/>
      <c r="U144" s="11"/>
      <c r="V144" s="195"/>
      <c r="W144" s="195"/>
      <c r="X144" s="283"/>
      <c r="Y144" s="10"/>
      <c r="Z144" s="354"/>
      <c r="AA144" s="108">
        <f t="shared" si="38"/>
        <v>0</v>
      </c>
      <c r="AB144" s="109">
        <f t="shared" si="39"/>
        <v>0</v>
      </c>
      <c r="AC144" s="109">
        <f t="shared" si="40"/>
        <v>0</v>
      </c>
      <c r="AD144" s="109">
        <f>IFERROR(LARGE($AG144:AT144,1),0)</f>
        <v>0</v>
      </c>
      <c r="AE144" s="109">
        <f>IFERROR(LARGE($AG144:AT144,2),0)</f>
        <v>0</v>
      </c>
      <c r="AF144" s="109">
        <f>IFERROR(LARGE($AG144:AT144,3),0)</f>
        <v>0</v>
      </c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</row>
    <row r="145" spans="1:44" ht="14.4" x14ac:dyDescent="0.3">
      <c r="A145" s="11">
        <v>576914</v>
      </c>
      <c r="B145" s="11"/>
      <c r="C145" s="11" t="s">
        <v>1553</v>
      </c>
      <c r="D145" s="11" t="s">
        <v>39</v>
      </c>
      <c r="E145" s="90">
        <v>143</v>
      </c>
      <c r="F145" s="8" t="s">
        <v>54</v>
      </c>
      <c r="G145" s="9" t="s">
        <v>1314</v>
      </c>
      <c r="H145" s="67">
        <v>36529</v>
      </c>
      <c r="I145" s="416">
        <v>30</v>
      </c>
      <c r="J145" s="327">
        <f t="shared" si="30"/>
        <v>30</v>
      </c>
      <c r="K145" s="426"/>
      <c r="L145" s="320">
        <f t="shared" si="32"/>
        <v>30</v>
      </c>
      <c r="M145" s="277"/>
      <c r="N145" s="13">
        <f t="shared" si="33"/>
        <v>30</v>
      </c>
      <c r="O145" s="140">
        <f t="shared" si="31"/>
        <v>30</v>
      </c>
      <c r="P145" s="141">
        <f t="shared" si="34"/>
        <v>0</v>
      </c>
      <c r="Q145" s="142">
        <f t="shared" si="35"/>
        <v>0</v>
      </c>
      <c r="R145" s="142">
        <f t="shared" si="36"/>
        <v>0</v>
      </c>
      <c r="S145" s="144">
        <f t="shared" si="37"/>
        <v>0</v>
      </c>
      <c r="T145" s="98"/>
      <c r="U145" s="11"/>
      <c r="V145" s="195">
        <v>30</v>
      </c>
      <c r="W145" s="195"/>
      <c r="X145" s="283"/>
      <c r="Y145" s="10"/>
      <c r="Z145" s="354"/>
      <c r="AA145" s="108">
        <f t="shared" si="38"/>
        <v>0</v>
      </c>
      <c r="AB145" s="109">
        <f t="shared" si="39"/>
        <v>0</v>
      </c>
      <c r="AC145" s="109">
        <f t="shared" si="40"/>
        <v>0</v>
      </c>
      <c r="AD145" s="109">
        <f>IFERROR(LARGE($AG145:AT145,1),0)</f>
        <v>0</v>
      </c>
      <c r="AE145" s="109">
        <f>IFERROR(LARGE($AG145:AT145,2),0)</f>
        <v>0</v>
      </c>
      <c r="AF145" s="109">
        <f>IFERROR(LARGE($AG145:AT145,3),0)</f>
        <v>0</v>
      </c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</row>
    <row r="146" spans="1:44" ht="14.4" x14ac:dyDescent="0.3">
      <c r="A146" s="11"/>
      <c r="B146" s="11"/>
      <c r="C146" s="11"/>
      <c r="D146" s="11" t="s">
        <v>36</v>
      </c>
      <c r="E146" s="90">
        <v>144</v>
      </c>
      <c r="F146" s="8" t="s">
        <v>59</v>
      </c>
      <c r="G146" s="9" t="s">
        <v>2017</v>
      </c>
      <c r="H146" s="67">
        <v>36526</v>
      </c>
      <c r="I146" s="416">
        <v>30</v>
      </c>
      <c r="J146" s="327">
        <f t="shared" si="30"/>
        <v>30</v>
      </c>
      <c r="K146" s="426"/>
      <c r="L146" s="320">
        <f t="shared" si="32"/>
        <v>30</v>
      </c>
      <c r="M146" s="277">
        <v>30</v>
      </c>
      <c r="N146" s="13">
        <f t="shared" si="33"/>
        <v>0</v>
      </c>
      <c r="O146" s="140">
        <f t="shared" si="31"/>
        <v>0</v>
      </c>
      <c r="P146" s="141">
        <f t="shared" si="34"/>
        <v>0</v>
      </c>
      <c r="Q146" s="142">
        <f t="shared" si="35"/>
        <v>0</v>
      </c>
      <c r="R146" s="142">
        <f t="shared" si="36"/>
        <v>0</v>
      </c>
      <c r="S146" s="144">
        <f t="shared" si="37"/>
        <v>0</v>
      </c>
      <c r="T146" s="98"/>
      <c r="U146" s="11"/>
      <c r="V146" s="195"/>
      <c r="W146" s="195"/>
      <c r="X146" s="283"/>
      <c r="Y146" s="10"/>
      <c r="Z146" s="354"/>
      <c r="AA146" s="108">
        <f t="shared" si="38"/>
        <v>0</v>
      </c>
      <c r="AB146" s="109">
        <f t="shared" si="39"/>
        <v>0</v>
      </c>
      <c r="AC146" s="109">
        <f t="shared" si="40"/>
        <v>0</v>
      </c>
      <c r="AD146" s="109">
        <f>IFERROR(LARGE($AG146:AT146,1),0)</f>
        <v>0</v>
      </c>
      <c r="AE146" s="109">
        <f>IFERROR(LARGE($AG146:AT146,2),0)</f>
        <v>0</v>
      </c>
      <c r="AF146" s="109">
        <f>IFERROR(LARGE($AG146:AT146,3),0)</f>
        <v>0</v>
      </c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</row>
    <row r="147" spans="1:44" ht="14.4" x14ac:dyDescent="0.3">
      <c r="A147" s="11"/>
      <c r="B147" s="11"/>
      <c r="C147" s="11"/>
      <c r="D147" s="11" t="s">
        <v>1077</v>
      </c>
      <c r="E147" s="90">
        <v>145</v>
      </c>
      <c r="F147" s="8" t="s">
        <v>105</v>
      </c>
      <c r="G147" s="9" t="s">
        <v>806</v>
      </c>
      <c r="H147" s="67">
        <v>36393</v>
      </c>
      <c r="I147" s="416">
        <v>30</v>
      </c>
      <c r="J147" s="327">
        <f t="shared" si="30"/>
        <v>30</v>
      </c>
      <c r="K147" s="426"/>
      <c r="L147" s="320">
        <f t="shared" si="32"/>
        <v>30</v>
      </c>
      <c r="M147" s="277">
        <v>30</v>
      </c>
      <c r="N147" s="13">
        <f t="shared" si="33"/>
        <v>0</v>
      </c>
      <c r="O147" s="140">
        <f t="shared" si="31"/>
        <v>0</v>
      </c>
      <c r="P147" s="141">
        <f t="shared" si="34"/>
        <v>0</v>
      </c>
      <c r="Q147" s="142">
        <f t="shared" si="35"/>
        <v>0</v>
      </c>
      <c r="R147" s="142">
        <f t="shared" si="36"/>
        <v>0</v>
      </c>
      <c r="S147" s="144">
        <f t="shared" si="37"/>
        <v>0</v>
      </c>
      <c r="T147" s="98"/>
      <c r="U147" s="11"/>
      <c r="V147" s="195"/>
      <c r="W147" s="195"/>
      <c r="X147" s="283"/>
      <c r="Y147" s="10"/>
      <c r="Z147" s="354"/>
      <c r="AA147" s="108">
        <f t="shared" si="38"/>
        <v>0</v>
      </c>
      <c r="AB147" s="109">
        <f t="shared" si="39"/>
        <v>0</v>
      </c>
      <c r="AC147" s="109">
        <f t="shared" si="40"/>
        <v>0</v>
      </c>
      <c r="AD147" s="109">
        <f>IFERROR(LARGE($AG147:AT147,1),0)</f>
        <v>0</v>
      </c>
      <c r="AE147" s="109">
        <f>IFERROR(LARGE($AG147:AT147,2),0)</f>
        <v>0</v>
      </c>
      <c r="AF147" s="109">
        <f>IFERROR(LARGE($AG147:AT147,3),0)</f>
        <v>0</v>
      </c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</row>
    <row r="148" spans="1:44" ht="14.4" x14ac:dyDescent="0.3">
      <c r="A148" s="11"/>
      <c r="B148" s="11"/>
      <c r="C148" s="11"/>
      <c r="D148" s="11" t="s">
        <v>1045</v>
      </c>
      <c r="E148" s="90">
        <v>146</v>
      </c>
      <c r="F148" s="8" t="s">
        <v>114</v>
      </c>
      <c r="G148" s="9" t="s">
        <v>1257</v>
      </c>
      <c r="H148" s="67">
        <v>36367</v>
      </c>
      <c r="I148" s="416">
        <v>30</v>
      </c>
      <c r="J148" s="327">
        <f t="shared" si="30"/>
        <v>30</v>
      </c>
      <c r="K148" s="426"/>
      <c r="L148" s="320">
        <f t="shared" si="32"/>
        <v>30</v>
      </c>
      <c r="M148" s="277">
        <v>30</v>
      </c>
      <c r="N148" s="13">
        <f t="shared" si="33"/>
        <v>0</v>
      </c>
      <c r="O148" s="140">
        <f t="shared" si="31"/>
        <v>0</v>
      </c>
      <c r="P148" s="141">
        <f t="shared" si="34"/>
        <v>0</v>
      </c>
      <c r="Q148" s="142">
        <f t="shared" si="35"/>
        <v>0</v>
      </c>
      <c r="R148" s="142">
        <f t="shared" si="36"/>
        <v>0</v>
      </c>
      <c r="S148" s="144">
        <f t="shared" si="37"/>
        <v>0</v>
      </c>
      <c r="T148" s="98"/>
      <c r="U148" s="11"/>
      <c r="V148" s="195"/>
      <c r="W148" s="195"/>
      <c r="X148" s="283"/>
      <c r="Y148" s="10"/>
      <c r="Z148" s="354"/>
      <c r="AA148" s="108">
        <f t="shared" si="38"/>
        <v>0</v>
      </c>
      <c r="AB148" s="109">
        <f t="shared" si="39"/>
        <v>0</v>
      </c>
      <c r="AC148" s="109">
        <f t="shared" si="40"/>
        <v>0</v>
      </c>
      <c r="AD148" s="109">
        <f>IFERROR(LARGE($AG148:AT148,1),0)</f>
        <v>0</v>
      </c>
      <c r="AE148" s="109">
        <f>IFERROR(LARGE($AG148:AT148,2),0)</f>
        <v>0</v>
      </c>
      <c r="AF148" s="109">
        <f>IFERROR(LARGE($AG148:AT148,3),0)</f>
        <v>0</v>
      </c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</row>
    <row r="149" spans="1:44" ht="14.4" x14ac:dyDescent="0.3">
      <c r="A149" s="11">
        <v>425005</v>
      </c>
      <c r="B149" s="11"/>
      <c r="C149" s="11" t="s">
        <v>1127</v>
      </c>
      <c r="D149" s="11" t="s">
        <v>40</v>
      </c>
      <c r="E149" s="90">
        <v>147</v>
      </c>
      <c r="F149" s="8" t="s">
        <v>63</v>
      </c>
      <c r="G149" s="9" t="s">
        <v>1416</v>
      </c>
      <c r="H149" s="67">
        <v>36301</v>
      </c>
      <c r="I149" s="416">
        <v>30</v>
      </c>
      <c r="J149" s="327">
        <f t="shared" si="30"/>
        <v>30</v>
      </c>
      <c r="K149" s="426"/>
      <c r="L149" s="320">
        <f t="shared" si="32"/>
        <v>30</v>
      </c>
      <c r="M149" s="277"/>
      <c r="N149" s="13">
        <f t="shared" si="33"/>
        <v>30</v>
      </c>
      <c r="O149" s="140">
        <f t="shared" si="31"/>
        <v>30</v>
      </c>
      <c r="P149" s="141">
        <f t="shared" si="34"/>
        <v>0</v>
      </c>
      <c r="Q149" s="142">
        <f t="shared" si="35"/>
        <v>0</v>
      </c>
      <c r="R149" s="142">
        <f t="shared" si="36"/>
        <v>0</v>
      </c>
      <c r="S149" s="144">
        <f t="shared" si="37"/>
        <v>0</v>
      </c>
      <c r="T149" s="98"/>
      <c r="U149" s="11"/>
      <c r="V149" s="195">
        <v>30</v>
      </c>
      <c r="W149" s="195"/>
      <c r="X149" s="283"/>
      <c r="Y149" s="10"/>
      <c r="Z149" s="354"/>
      <c r="AA149" s="108">
        <f t="shared" si="38"/>
        <v>0</v>
      </c>
      <c r="AB149" s="109">
        <f t="shared" si="39"/>
        <v>0</v>
      </c>
      <c r="AC149" s="109">
        <f t="shared" si="40"/>
        <v>0</v>
      </c>
      <c r="AD149" s="109">
        <f>IFERROR(LARGE($AG149:AT149,1),0)</f>
        <v>0</v>
      </c>
      <c r="AE149" s="109">
        <f>IFERROR(LARGE($AG149:AT149,2),0)</f>
        <v>0</v>
      </c>
      <c r="AF149" s="109">
        <f>IFERROR(LARGE($AG149:AT149,3),0)</f>
        <v>0</v>
      </c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</row>
    <row r="150" spans="1:44" ht="14.4" x14ac:dyDescent="0.3">
      <c r="A150" s="11">
        <v>554819</v>
      </c>
      <c r="B150" s="11" t="s">
        <v>383</v>
      </c>
      <c r="C150" s="11" t="s">
        <v>118</v>
      </c>
      <c r="D150" s="11" t="s">
        <v>36</v>
      </c>
      <c r="E150" s="90">
        <v>148</v>
      </c>
      <c r="F150" s="8" t="s">
        <v>2</v>
      </c>
      <c r="G150" s="9" t="s">
        <v>860</v>
      </c>
      <c r="H150" s="67">
        <v>36284</v>
      </c>
      <c r="I150" s="416">
        <v>30</v>
      </c>
      <c r="J150" s="327">
        <f t="shared" si="30"/>
        <v>30</v>
      </c>
      <c r="K150" s="426"/>
      <c r="L150" s="320">
        <f t="shared" si="32"/>
        <v>30</v>
      </c>
      <c r="M150" s="277"/>
      <c r="N150" s="13">
        <f t="shared" si="33"/>
        <v>30</v>
      </c>
      <c r="O150" s="140">
        <f t="shared" si="31"/>
        <v>30</v>
      </c>
      <c r="P150" s="141">
        <f t="shared" si="34"/>
        <v>0</v>
      </c>
      <c r="Q150" s="142">
        <f t="shared" si="35"/>
        <v>0</v>
      </c>
      <c r="R150" s="142">
        <f t="shared" si="36"/>
        <v>0</v>
      </c>
      <c r="S150" s="144">
        <f t="shared" si="37"/>
        <v>0</v>
      </c>
      <c r="T150" s="98"/>
      <c r="U150" s="11">
        <v>0</v>
      </c>
      <c r="V150" s="195">
        <v>30</v>
      </c>
      <c r="W150" s="195"/>
      <c r="X150" s="283"/>
      <c r="Y150" s="10"/>
      <c r="Z150" s="354"/>
      <c r="AA150" s="108">
        <f t="shared" si="38"/>
        <v>0</v>
      </c>
      <c r="AB150" s="109">
        <f t="shared" si="39"/>
        <v>0</v>
      </c>
      <c r="AC150" s="109">
        <f t="shared" si="40"/>
        <v>0</v>
      </c>
      <c r="AD150" s="109">
        <f>IFERROR(LARGE($AG150:AT150,1),0)</f>
        <v>0</v>
      </c>
      <c r="AE150" s="109">
        <f>IFERROR(LARGE($AG150:AT150,2),0)</f>
        <v>0</v>
      </c>
      <c r="AF150" s="109">
        <f>IFERROR(LARGE($AG150:AT150,3),0)</f>
        <v>0</v>
      </c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</row>
    <row r="151" spans="1:44" ht="14.4" x14ac:dyDescent="0.3">
      <c r="A151" s="11"/>
      <c r="B151" s="11"/>
      <c r="C151" s="11"/>
      <c r="D151" s="11" t="s">
        <v>36</v>
      </c>
      <c r="E151" s="90">
        <v>149</v>
      </c>
      <c r="F151" s="8" t="s">
        <v>6</v>
      </c>
      <c r="G151" s="9" t="s">
        <v>2011</v>
      </c>
      <c r="H151" s="67">
        <v>36213</v>
      </c>
      <c r="I151" s="416">
        <v>30</v>
      </c>
      <c r="J151" s="327">
        <f t="shared" si="30"/>
        <v>30</v>
      </c>
      <c r="K151" s="426"/>
      <c r="L151" s="320">
        <f t="shared" si="32"/>
        <v>30</v>
      </c>
      <c r="M151" s="277">
        <v>30</v>
      </c>
      <c r="N151" s="13">
        <f t="shared" si="33"/>
        <v>0</v>
      </c>
      <c r="O151" s="140">
        <f t="shared" si="31"/>
        <v>0</v>
      </c>
      <c r="P151" s="141">
        <f t="shared" si="34"/>
        <v>0</v>
      </c>
      <c r="Q151" s="142">
        <f t="shared" si="35"/>
        <v>0</v>
      </c>
      <c r="R151" s="142">
        <f t="shared" si="36"/>
        <v>0</v>
      </c>
      <c r="S151" s="144">
        <f t="shared" si="37"/>
        <v>0</v>
      </c>
      <c r="T151" s="98"/>
      <c r="U151" s="11"/>
      <c r="V151" s="195"/>
      <c r="W151" s="195"/>
      <c r="X151" s="283"/>
      <c r="Y151" s="10"/>
      <c r="Z151" s="354"/>
      <c r="AA151" s="108">
        <f t="shared" si="38"/>
        <v>0</v>
      </c>
      <c r="AB151" s="109">
        <f t="shared" si="39"/>
        <v>0</v>
      </c>
      <c r="AC151" s="109">
        <f t="shared" si="40"/>
        <v>0</v>
      </c>
      <c r="AD151" s="109">
        <f>IFERROR(LARGE($AG151:AT151,1),0)</f>
        <v>0</v>
      </c>
      <c r="AE151" s="109">
        <f>IFERROR(LARGE($AG151:AT151,2),0)</f>
        <v>0</v>
      </c>
      <c r="AF151" s="109">
        <f>IFERROR(LARGE($AG151:AT151,3),0)</f>
        <v>0</v>
      </c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</row>
    <row r="152" spans="1:44" ht="14.4" x14ac:dyDescent="0.3">
      <c r="A152" s="11"/>
      <c r="B152" s="11"/>
      <c r="C152" s="11"/>
      <c r="D152" s="11" t="s">
        <v>37</v>
      </c>
      <c r="E152" s="90">
        <v>150</v>
      </c>
      <c r="F152" s="8" t="s">
        <v>13</v>
      </c>
      <c r="G152" s="9" t="s">
        <v>2014</v>
      </c>
      <c r="H152" s="67">
        <v>36180</v>
      </c>
      <c r="I152" s="416">
        <v>30</v>
      </c>
      <c r="J152" s="327">
        <f t="shared" si="30"/>
        <v>30</v>
      </c>
      <c r="K152" s="426"/>
      <c r="L152" s="320">
        <f t="shared" si="32"/>
        <v>30</v>
      </c>
      <c r="M152" s="277">
        <v>30</v>
      </c>
      <c r="N152" s="13">
        <f t="shared" si="33"/>
        <v>0</v>
      </c>
      <c r="O152" s="140">
        <f t="shared" si="31"/>
        <v>0</v>
      </c>
      <c r="P152" s="141">
        <f t="shared" si="34"/>
        <v>0</v>
      </c>
      <c r="Q152" s="142">
        <f t="shared" si="35"/>
        <v>0</v>
      </c>
      <c r="R152" s="142">
        <f t="shared" si="36"/>
        <v>0</v>
      </c>
      <c r="S152" s="144">
        <f t="shared" si="37"/>
        <v>0</v>
      </c>
      <c r="T152" s="98"/>
      <c r="U152" s="11"/>
      <c r="V152" s="195"/>
      <c r="W152" s="195"/>
      <c r="X152" s="283"/>
      <c r="Y152" s="10"/>
      <c r="Z152" s="354"/>
      <c r="AA152" s="108">
        <f t="shared" si="38"/>
        <v>0</v>
      </c>
      <c r="AB152" s="109">
        <f t="shared" si="39"/>
        <v>0</v>
      </c>
      <c r="AC152" s="109">
        <f t="shared" si="40"/>
        <v>0</v>
      </c>
      <c r="AD152" s="109">
        <f>IFERROR(LARGE($AG152:AT152,1),0)</f>
        <v>0</v>
      </c>
      <c r="AE152" s="109">
        <f>IFERROR(LARGE($AG152:AT152,2),0)</f>
        <v>0</v>
      </c>
      <c r="AF152" s="109">
        <f>IFERROR(LARGE($AG152:AT152,3),0)</f>
        <v>0</v>
      </c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</row>
    <row r="153" spans="1:44" ht="14.4" x14ac:dyDescent="0.3">
      <c r="A153" s="12" t="s">
        <v>2476</v>
      </c>
      <c r="B153" s="308" t="s">
        <v>425</v>
      </c>
      <c r="C153" s="12" t="s">
        <v>426</v>
      </c>
      <c r="D153" s="12" t="s">
        <v>42</v>
      </c>
      <c r="E153" s="90">
        <v>151</v>
      </c>
      <c r="F153" s="8" t="s">
        <v>450</v>
      </c>
      <c r="G153" s="9" t="s">
        <v>2477</v>
      </c>
      <c r="H153" s="240">
        <v>37154</v>
      </c>
      <c r="I153" s="327">
        <v>25</v>
      </c>
      <c r="J153" s="327">
        <v>25</v>
      </c>
      <c r="K153" s="315">
        <f t="shared" ref="K153:K165" si="41">0.5*(L153)</f>
        <v>25</v>
      </c>
      <c r="L153" s="303">
        <f t="shared" si="32"/>
        <v>50</v>
      </c>
      <c r="M153" s="10"/>
      <c r="N153" s="13">
        <f t="shared" si="33"/>
        <v>50</v>
      </c>
      <c r="O153" s="140">
        <f>IFERROR(LARGE($T153:Z153, 1),0)</f>
        <v>30</v>
      </c>
      <c r="P153" s="141">
        <f t="shared" si="34"/>
        <v>10</v>
      </c>
      <c r="Q153" s="142">
        <f t="shared" si="35"/>
        <v>10</v>
      </c>
      <c r="R153" s="142">
        <f t="shared" si="36"/>
        <v>0</v>
      </c>
      <c r="S153" s="144">
        <f t="shared" si="37"/>
        <v>0</v>
      </c>
      <c r="T153" s="395">
        <v>10</v>
      </c>
      <c r="U153" s="377"/>
      <c r="V153" s="332">
        <v>30</v>
      </c>
      <c r="W153" s="332"/>
      <c r="X153" s="397"/>
      <c r="Y153" s="111">
        <v>10</v>
      </c>
      <c r="Z153" s="338"/>
      <c r="AA153" s="108">
        <f t="shared" si="38"/>
        <v>10</v>
      </c>
      <c r="AB153" s="109">
        <f t="shared" si="39"/>
        <v>0</v>
      </c>
      <c r="AC153" s="109">
        <f t="shared" si="40"/>
        <v>0</v>
      </c>
      <c r="AD153" s="109">
        <f>IFERROR(LARGE($AG153:AR153,1),0)</f>
        <v>0</v>
      </c>
      <c r="AE153" s="109">
        <f>IFERROR(LARGE($AG153:AR153,2),0)</f>
        <v>0</v>
      </c>
      <c r="AF153" s="109">
        <f>IFERROR(LARGE($AG153:AR153,3),0)</f>
        <v>0</v>
      </c>
      <c r="AG153" s="11"/>
      <c r="AH153" s="11"/>
      <c r="AI153" s="11"/>
      <c r="AJ153" s="11"/>
      <c r="AK153" s="10"/>
      <c r="AL153" s="10"/>
      <c r="AM153" s="10"/>
      <c r="AN153" s="10"/>
      <c r="AO153" s="10"/>
      <c r="AP153" s="10"/>
      <c r="AQ153" s="10"/>
      <c r="AR153" s="10"/>
    </row>
    <row r="154" spans="1:44" ht="14.4" x14ac:dyDescent="0.3">
      <c r="A154" s="12" t="s">
        <v>2497</v>
      </c>
      <c r="B154" s="308" t="s">
        <v>2498</v>
      </c>
      <c r="C154" s="12" t="s">
        <v>1544</v>
      </c>
      <c r="D154" s="12" t="s">
        <v>41</v>
      </c>
      <c r="E154" s="90">
        <v>152</v>
      </c>
      <c r="F154" s="8" t="s">
        <v>64</v>
      </c>
      <c r="G154" s="9" t="s">
        <v>2499</v>
      </c>
      <c r="H154" s="240">
        <v>37173</v>
      </c>
      <c r="I154" s="327">
        <v>23</v>
      </c>
      <c r="J154" s="327">
        <v>23</v>
      </c>
      <c r="K154" s="315">
        <f t="shared" si="41"/>
        <v>22.5</v>
      </c>
      <c r="L154" s="303">
        <f t="shared" si="32"/>
        <v>45</v>
      </c>
      <c r="M154" s="10"/>
      <c r="N154" s="13">
        <f t="shared" si="33"/>
        <v>45</v>
      </c>
      <c r="O154" s="140">
        <f>IFERROR(LARGE($T154:Z154, 1),0)</f>
        <v>45</v>
      </c>
      <c r="P154" s="141">
        <f t="shared" si="34"/>
        <v>0</v>
      </c>
      <c r="Q154" s="142">
        <f t="shared" si="35"/>
        <v>0</v>
      </c>
      <c r="R154" s="142">
        <f t="shared" si="36"/>
        <v>0</v>
      </c>
      <c r="S154" s="144">
        <f t="shared" si="37"/>
        <v>0</v>
      </c>
      <c r="T154" s="337"/>
      <c r="U154" s="377">
        <v>0</v>
      </c>
      <c r="V154" s="332">
        <v>45</v>
      </c>
      <c r="W154" s="332"/>
      <c r="X154" s="397"/>
      <c r="Y154" s="111"/>
      <c r="Z154" s="338"/>
      <c r="AA154" s="108">
        <f t="shared" si="38"/>
        <v>0</v>
      </c>
      <c r="AB154" s="109">
        <f t="shared" si="39"/>
        <v>0</v>
      </c>
      <c r="AC154" s="109">
        <f t="shared" si="40"/>
        <v>0</v>
      </c>
      <c r="AD154" s="109">
        <f>IFERROR(LARGE($AG154:AR154,1),0)</f>
        <v>0</v>
      </c>
      <c r="AE154" s="109">
        <f>IFERROR(LARGE($AG154:AR154,2),0)</f>
        <v>0</v>
      </c>
      <c r="AF154" s="109">
        <f>IFERROR(LARGE($AG154:AR154,3),0)</f>
        <v>0</v>
      </c>
      <c r="AG154" s="11"/>
      <c r="AH154" s="11"/>
      <c r="AI154" s="11"/>
      <c r="AJ154" s="11"/>
      <c r="AK154" s="10"/>
      <c r="AL154" s="10"/>
      <c r="AM154" s="10"/>
      <c r="AN154" s="10"/>
      <c r="AO154" s="10"/>
      <c r="AP154" s="10"/>
      <c r="AQ154" s="10"/>
      <c r="AR154" s="10"/>
    </row>
    <row r="155" spans="1:44" ht="14.4" x14ac:dyDescent="0.3">
      <c r="A155" s="12" t="s">
        <v>2468</v>
      </c>
      <c r="B155" s="308" t="s">
        <v>359</v>
      </c>
      <c r="C155" s="12" t="s">
        <v>166</v>
      </c>
      <c r="D155" s="12" t="s">
        <v>45</v>
      </c>
      <c r="E155" s="90">
        <v>153</v>
      </c>
      <c r="F155" s="8" t="s">
        <v>541</v>
      </c>
      <c r="G155" s="9" t="s">
        <v>2469</v>
      </c>
      <c r="H155" s="240">
        <v>37135</v>
      </c>
      <c r="I155" s="327">
        <v>23</v>
      </c>
      <c r="J155" s="327">
        <v>23</v>
      </c>
      <c r="K155" s="315">
        <f t="shared" si="41"/>
        <v>22.5</v>
      </c>
      <c r="L155" s="303">
        <f t="shared" si="32"/>
        <v>45</v>
      </c>
      <c r="M155" s="10"/>
      <c r="N155" s="13">
        <f t="shared" si="33"/>
        <v>45</v>
      </c>
      <c r="O155" s="140">
        <f>IFERROR(LARGE($T155:Z155, 1),0)</f>
        <v>45</v>
      </c>
      <c r="P155" s="141">
        <f t="shared" si="34"/>
        <v>0</v>
      </c>
      <c r="Q155" s="142">
        <f t="shared" si="35"/>
        <v>0</v>
      </c>
      <c r="R155" s="142">
        <f t="shared" si="36"/>
        <v>0</v>
      </c>
      <c r="S155" s="144">
        <f t="shared" si="37"/>
        <v>0</v>
      </c>
      <c r="T155" s="337"/>
      <c r="U155" s="377"/>
      <c r="V155" s="332">
        <v>45</v>
      </c>
      <c r="W155" s="332"/>
      <c r="X155" s="397"/>
      <c r="Y155" s="111"/>
      <c r="Z155" s="338"/>
      <c r="AA155" s="108">
        <f t="shared" si="38"/>
        <v>0</v>
      </c>
      <c r="AB155" s="109">
        <f t="shared" si="39"/>
        <v>0</v>
      </c>
      <c r="AC155" s="109">
        <f t="shared" si="40"/>
        <v>0</v>
      </c>
      <c r="AD155" s="109">
        <f>IFERROR(LARGE($AG155:AR155,1),0)</f>
        <v>0</v>
      </c>
      <c r="AE155" s="109">
        <f>IFERROR(LARGE($AG155:AR155,2),0)</f>
        <v>0</v>
      </c>
      <c r="AF155" s="109">
        <f>IFERROR(LARGE($AG155:AR155,3),0)</f>
        <v>0</v>
      </c>
      <c r="AG155" s="11"/>
      <c r="AH155" s="11"/>
      <c r="AI155" s="11"/>
      <c r="AJ155" s="11"/>
      <c r="AK155" s="10"/>
      <c r="AL155" s="10"/>
      <c r="AM155" s="10"/>
      <c r="AN155" s="10"/>
      <c r="AO155" s="10"/>
      <c r="AP155" s="10"/>
      <c r="AQ155" s="10"/>
      <c r="AR155" s="10"/>
    </row>
    <row r="156" spans="1:44" ht="14.4" x14ac:dyDescent="0.3">
      <c r="A156" s="12" t="s">
        <v>2463</v>
      </c>
      <c r="B156" s="308" t="s">
        <v>2464</v>
      </c>
      <c r="C156" s="12" t="s">
        <v>1663</v>
      </c>
      <c r="D156" s="12" t="s">
        <v>43</v>
      </c>
      <c r="E156" s="90">
        <v>154</v>
      </c>
      <c r="F156" s="8" t="s">
        <v>1</v>
      </c>
      <c r="G156" s="9" t="s">
        <v>2465</v>
      </c>
      <c r="H156" s="240">
        <v>37125</v>
      </c>
      <c r="I156" s="327">
        <v>23</v>
      </c>
      <c r="J156" s="327">
        <v>23</v>
      </c>
      <c r="K156" s="315">
        <f t="shared" si="41"/>
        <v>22.5</v>
      </c>
      <c r="L156" s="303">
        <f t="shared" si="32"/>
        <v>45</v>
      </c>
      <c r="M156" s="10"/>
      <c r="N156" s="13">
        <f t="shared" si="33"/>
        <v>45</v>
      </c>
      <c r="O156" s="140">
        <f>IFERROR(LARGE($T156:Z156, 1),0)</f>
        <v>45</v>
      </c>
      <c r="P156" s="141">
        <f t="shared" si="34"/>
        <v>0</v>
      </c>
      <c r="Q156" s="142">
        <f t="shared" si="35"/>
        <v>0</v>
      </c>
      <c r="R156" s="142">
        <f t="shared" si="36"/>
        <v>0</v>
      </c>
      <c r="S156" s="144">
        <f t="shared" si="37"/>
        <v>0</v>
      </c>
      <c r="T156" s="337"/>
      <c r="U156" s="377"/>
      <c r="V156" s="332">
        <v>45</v>
      </c>
      <c r="W156" s="332"/>
      <c r="X156" s="397"/>
      <c r="Y156" s="111"/>
      <c r="Z156" s="338"/>
      <c r="AA156" s="108">
        <f t="shared" si="38"/>
        <v>0</v>
      </c>
      <c r="AB156" s="109">
        <f t="shared" si="39"/>
        <v>0</v>
      </c>
      <c r="AC156" s="109">
        <f t="shared" si="40"/>
        <v>0</v>
      </c>
      <c r="AD156" s="109">
        <f>IFERROR(LARGE($AG156:AR156,1),0)</f>
        <v>0</v>
      </c>
      <c r="AE156" s="109">
        <f>IFERROR(LARGE($AG156:AR156,2),0)</f>
        <v>0</v>
      </c>
      <c r="AF156" s="109">
        <f>IFERROR(LARGE($AG156:AR156,3),0)</f>
        <v>0</v>
      </c>
      <c r="AG156" s="11"/>
      <c r="AH156" s="11"/>
      <c r="AI156" s="11"/>
      <c r="AJ156" s="11"/>
      <c r="AK156" s="10"/>
      <c r="AL156" s="10"/>
      <c r="AM156" s="10"/>
      <c r="AN156" s="10"/>
      <c r="AO156" s="10"/>
      <c r="AP156" s="10"/>
      <c r="AQ156" s="10"/>
      <c r="AR156" s="10"/>
    </row>
    <row r="157" spans="1:44" ht="14.4" x14ac:dyDescent="0.3">
      <c r="A157" s="12" t="s">
        <v>2449</v>
      </c>
      <c r="B157" s="308" t="s">
        <v>425</v>
      </c>
      <c r="C157" s="12" t="s">
        <v>426</v>
      </c>
      <c r="D157" s="12" t="s">
        <v>42</v>
      </c>
      <c r="E157" s="90">
        <v>155</v>
      </c>
      <c r="F157" s="8" t="s">
        <v>100</v>
      </c>
      <c r="G157" s="9" t="s">
        <v>1225</v>
      </c>
      <c r="H157" s="240">
        <v>37084</v>
      </c>
      <c r="I157" s="327">
        <v>23</v>
      </c>
      <c r="J157" s="327">
        <v>23</v>
      </c>
      <c r="K157" s="315">
        <f t="shared" si="41"/>
        <v>22.5</v>
      </c>
      <c r="L157" s="303">
        <f t="shared" si="32"/>
        <v>45</v>
      </c>
      <c r="M157" s="10"/>
      <c r="N157" s="13">
        <f t="shared" si="33"/>
        <v>45</v>
      </c>
      <c r="O157" s="140">
        <f>IFERROR(LARGE($T157:Z157, 1),0)</f>
        <v>45</v>
      </c>
      <c r="P157" s="141">
        <f t="shared" si="34"/>
        <v>0</v>
      </c>
      <c r="Q157" s="142">
        <f t="shared" si="35"/>
        <v>0</v>
      </c>
      <c r="R157" s="142">
        <f t="shared" si="36"/>
        <v>0</v>
      </c>
      <c r="S157" s="144">
        <f t="shared" si="37"/>
        <v>0</v>
      </c>
      <c r="T157" s="337"/>
      <c r="U157" s="377"/>
      <c r="V157" s="332">
        <v>45</v>
      </c>
      <c r="W157" s="332"/>
      <c r="X157" s="397">
        <v>0</v>
      </c>
      <c r="Y157" s="111"/>
      <c r="Z157" s="338"/>
      <c r="AA157" s="108">
        <f t="shared" si="38"/>
        <v>0</v>
      </c>
      <c r="AB157" s="109">
        <f t="shared" si="39"/>
        <v>0</v>
      </c>
      <c r="AC157" s="109">
        <f t="shared" si="40"/>
        <v>0</v>
      </c>
      <c r="AD157" s="109">
        <f>IFERROR(LARGE($AG157:AR157,1),0)</f>
        <v>0</v>
      </c>
      <c r="AE157" s="109">
        <f>IFERROR(LARGE($AG157:AR157,2),0)</f>
        <v>0</v>
      </c>
      <c r="AF157" s="109">
        <f>IFERROR(LARGE($AG157:AR157,3),0)</f>
        <v>0</v>
      </c>
      <c r="AG157" s="11"/>
      <c r="AH157" s="11"/>
      <c r="AI157" s="11"/>
      <c r="AJ157" s="11"/>
      <c r="AK157" s="10"/>
      <c r="AL157" s="10"/>
      <c r="AM157" s="10"/>
      <c r="AN157" s="10"/>
      <c r="AO157" s="10"/>
      <c r="AP157" s="10"/>
      <c r="AQ157" s="10"/>
      <c r="AR157" s="10"/>
    </row>
    <row r="158" spans="1:44" ht="14.4" x14ac:dyDescent="0.3">
      <c r="A158" s="12" t="s">
        <v>2377</v>
      </c>
      <c r="B158" s="308" t="s">
        <v>2378</v>
      </c>
      <c r="C158" s="12" t="s">
        <v>2379</v>
      </c>
      <c r="D158" s="12" t="s">
        <v>45</v>
      </c>
      <c r="E158" s="90">
        <v>156</v>
      </c>
      <c r="F158" s="8" t="s">
        <v>13</v>
      </c>
      <c r="G158" s="9" t="s">
        <v>2380</v>
      </c>
      <c r="H158" s="240">
        <v>36987</v>
      </c>
      <c r="I158" s="327">
        <v>23</v>
      </c>
      <c r="J158" s="327">
        <v>23</v>
      </c>
      <c r="K158" s="315">
        <f t="shared" si="41"/>
        <v>22.5</v>
      </c>
      <c r="L158" s="303">
        <f t="shared" si="32"/>
        <v>45</v>
      </c>
      <c r="M158" s="10"/>
      <c r="N158" s="13">
        <f t="shared" si="33"/>
        <v>45</v>
      </c>
      <c r="O158" s="140">
        <f>IFERROR(LARGE($T158:Z158, 1),0)</f>
        <v>45</v>
      </c>
      <c r="P158" s="141">
        <f t="shared" si="34"/>
        <v>0</v>
      </c>
      <c r="Q158" s="142">
        <f t="shared" si="35"/>
        <v>0</v>
      </c>
      <c r="R158" s="142">
        <f t="shared" si="36"/>
        <v>0</v>
      </c>
      <c r="S158" s="144">
        <f t="shared" si="37"/>
        <v>0</v>
      </c>
      <c r="T158" s="337"/>
      <c r="U158" s="377"/>
      <c r="V158" s="332">
        <v>45</v>
      </c>
      <c r="W158" s="332"/>
      <c r="X158" s="397"/>
      <c r="Y158" s="111"/>
      <c r="Z158" s="338"/>
      <c r="AA158" s="108">
        <f t="shared" si="38"/>
        <v>0</v>
      </c>
      <c r="AB158" s="109">
        <f t="shared" si="39"/>
        <v>0</v>
      </c>
      <c r="AC158" s="109">
        <f t="shared" si="40"/>
        <v>0</v>
      </c>
      <c r="AD158" s="109">
        <f>IFERROR(LARGE($AG158:AR158,1),0)</f>
        <v>0</v>
      </c>
      <c r="AE158" s="109">
        <f>IFERROR(LARGE($AG158:AR158,2),0)</f>
        <v>0</v>
      </c>
      <c r="AF158" s="109">
        <f>IFERROR(LARGE($AG158:AR158,3),0)</f>
        <v>0</v>
      </c>
      <c r="AG158" s="11"/>
      <c r="AH158" s="11"/>
      <c r="AI158" s="11"/>
      <c r="AJ158" s="11"/>
      <c r="AK158" s="10"/>
      <c r="AL158" s="10"/>
      <c r="AM158" s="10"/>
      <c r="AN158" s="10"/>
      <c r="AO158" s="10"/>
      <c r="AP158" s="10"/>
      <c r="AQ158" s="10"/>
      <c r="AR158" s="10"/>
    </row>
    <row r="159" spans="1:44" ht="14.4" x14ac:dyDescent="0.3">
      <c r="A159" s="12" t="s">
        <v>2375</v>
      </c>
      <c r="B159" s="308" t="s">
        <v>2076</v>
      </c>
      <c r="C159" s="12" t="s">
        <v>1206</v>
      </c>
      <c r="D159" s="12" t="s">
        <v>48</v>
      </c>
      <c r="E159" s="90">
        <v>157</v>
      </c>
      <c r="F159" s="8" t="s">
        <v>63</v>
      </c>
      <c r="G159" s="9" t="s">
        <v>2376</v>
      </c>
      <c r="H159" s="240">
        <v>36983</v>
      </c>
      <c r="I159" s="327">
        <v>23</v>
      </c>
      <c r="J159" s="327">
        <v>23</v>
      </c>
      <c r="K159" s="315">
        <f t="shared" si="41"/>
        <v>22.5</v>
      </c>
      <c r="L159" s="303">
        <f t="shared" si="32"/>
        <v>45</v>
      </c>
      <c r="M159" s="10"/>
      <c r="N159" s="13">
        <f t="shared" si="33"/>
        <v>45</v>
      </c>
      <c r="O159" s="140">
        <f>IFERROR(LARGE($T159:Z159, 1),0)</f>
        <v>45</v>
      </c>
      <c r="P159" s="141">
        <f t="shared" si="34"/>
        <v>0</v>
      </c>
      <c r="Q159" s="142">
        <f t="shared" si="35"/>
        <v>0</v>
      </c>
      <c r="R159" s="142">
        <f t="shared" si="36"/>
        <v>0</v>
      </c>
      <c r="S159" s="144">
        <f t="shared" si="37"/>
        <v>0</v>
      </c>
      <c r="T159" s="337"/>
      <c r="U159" s="377"/>
      <c r="V159" s="332">
        <v>45</v>
      </c>
      <c r="W159" s="332"/>
      <c r="X159" s="397">
        <v>0</v>
      </c>
      <c r="Y159" s="111"/>
      <c r="Z159" s="338"/>
      <c r="AA159" s="108">
        <f t="shared" si="38"/>
        <v>0</v>
      </c>
      <c r="AB159" s="109">
        <f t="shared" si="39"/>
        <v>0</v>
      </c>
      <c r="AC159" s="109">
        <f t="shared" si="40"/>
        <v>0</v>
      </c>
      <c r="AD159" s="109">
        <f>IFERROR(LARGE($AG159:AR159,1),0)</f>
        <v>0</v>
      </c>
      <c r="AE159" s="109">
        <f>IFERROR(LARGE($AG159:AR159,2),0)</f>
        <v>0</v>
      </c>
      <c r="AF159" s="109">
        <f>IFERROR(LARGE($AG159:AR159,3),0)</f>
        <v>0</v>
      </c>
      <c r="AG159" s="11"/>
      <c r="AH159" s="11"/>
      <c r="AI159" s="11"/>
      <c r="AJ159" s="11"/>
      <c r="AK159" s="10"/>
      <c r="AL159" s="10"/>
      <c r="AM159" s="10"/>
      <c r="AN159" s="10"/>
      <c r="AO159" s="10"/>
      <c r="AP159" s="10"/>
      <c r="AQ159" s="10"/>
      <c r="AR159" s="10"/>
    </row>
    <row r="160" spans="1:44" ht="14.4" x14ac:dyDescent="0.3">
      <c r="A160" s="12" t="s">
        <v>2364</v>
      </c>
      <c r="B160" s="308" t="s">
        <v>2365</v>
      </c>
      <c r="C160" s="12" t="s">
        <v>1675</v>
      </c>
      <c r="D160" s="12" t="s">
        <v>39</v>
      </c>
      <c r="E160" s="90">
        <v>158</v>
      </c>
      <c r="F160" s="8" t="s">
        <v>2366</v>
      </c>
      <c r="G160" s="9" t="s">
        <v>2367</v>
      </c>
      <c r="H160" s="240">
        <v>36967</v>
      </c>
      <c r="I160" s="327">
        <v>23</v>
      </c>
      <c r="J160" s="327">
        <v>23</v>
      </c>
      <c r="K160" s="315">
        <f t="shared" si="41"/>
        <v>22.5</v>
      </c>
      <c r="L160" s="303">
        <f t="shared" si="32"/>
        <v>45</v>
      </c>
      <c r="M160" s="10"/>
      <c r="N160" s="13">
        <f t="shared" si="33"/>
        <v>45</v>
      </c>
      <c r="O160" s="140">
        <f>IFERROR(LARGE($T160:Z160, 1),0)</f>
        <v>45</v>
      </c>
      <c r="P160" s="141">
        <f t="shared" si="34"/>
        <v>0</v>
      </c>
      <c r="Q160" s="142">
        <f t="shared" si="35"/>
        <v>0</v>
      </c>
      <c r="R160" s="142">
        <f t="shared" si="36"/>
        <v>0</v>
      </c>
      <c r="S160" s="144">
        <f t="shared" si="37"/>
        <v>0</v>
      </c>
      <c r="T160" s="337"/>
      <c r="U160" s="377"/>
      <c r="V160" s="332">
        <v>45</v>
      </c>
      <c r="W160" s="332"/>
      <c r="X160" s="397">
        <v>0</v>
      </c>
      <c r="Y160" s="111"/>
      <c r="Z160" s="338"/>
      <c r="AA160" s="108">
        <f t="shared" si="38"/>
        <v>0</v>
      </c>
      <c r="AB160" s="109">
        <f t="shared" si="39"/>
        <v>0</v>
      </c>
      <c r="AC160" s="109">
        <f t="shared" si="40"/>
        <v>0</v>
      </c>
      <c r="AD160" s="109">
        <f>IFERROR(LARGE($AG160:AR160,1),0)</f>
        <v>0</v>
      </c>
      <c r="AE160" s="109">
        <f>IFERROR(LARGE($AG160:AR160,2),0)</f>
        <v>0</v>
      </c>
      <c r="AF160" s="109">
        <f>IFERROR(LARGE($AG160:AR160,3),0)</f>
        <v>0</v>
      </c>
      <c r="AG160" s="11"/>
      <c r="AH160" s="11"/>
      <c r="AI160" s="11"/>
      <c r="AJ160" s="11"/>
      <c r="AK160" s="10"/>
      <c r="AL160" s="10"/>
      <c r="AM160" s="10"/>
      <c r="AN160" s="10"/>
      <c r="AO160" s="10"/>
      <c r="AP160" s="10"/>
      <c r="AQ160" s="10"/>
      <c r="AR160" s="10"/>
    </row>
    <row r="161" spans="1:44" ht="14.4" x14ac:dyDescent="0.3">
      <c r="A161" s="12" t="s">
        <v>2360</v>
      </c>
      <c r="B161" s="308" t="s">
        <v>2361</v>
      </c>
      <c r="C161" s="12" t="s">
        <v>2362</v>
      </c>
      <c r="D161" s="12" t="s">
        <v>46</v>
      </c>
      <c r="E161" s="90">
        <v>159</v>
      </c>
      <c r="F161" s="8" t="s">
        <v>55</v>
      </c>
      <c r="G161" s="9" t="s">
        <v>2363</v>
      </c>
      <c r="H161" s="240">
        <v>36960</v>
      </c>
      <c r="I161" s="327">
        <v>23</v>
      </c>
      <c r="J161" s="327">
        <v>23</v>
      </c>
      <c r="K161" s="315">
        <f t="shared" si="41"/>
        <v>22.5</v>
      </c>
      <c r="L161" s="303">
        <f t="shared" si="32"/>
        <v>45</v>
      </c>
      <c r="M161" s="10"/>
      <c r="N161" s="13">
        <f t="shared" si="33"/>
        <v>45</v>
      </c>
      <c r="O161" s="140">
        <f>IFERROR(LARGE($T161:Z161, 1),0)</f>
        <v>30</v>
      </c>
      <c r="P161" s="141">
        <f t="shared" si="34"/>
        <v>15</v>
      </c>
      <c r="Q161" s="142">
        <f t="shared" si="35"/>
        <v>0</v>
      </c>
      <c r="R161" s="142">
        <f t="shared" si="36"/>
        <v>0</v>
      </c>
      <c r="S161" s="144">
        <f t="shared" si="37"/>
        <v>0</v>
      </c>
      <c r="T161" s="337"/>
      <c r="U161" s="377"/>
      <c r="V161" s="332">
        <v>30</v>
      </c>
      <c r="W161" s="332"/>
      <c r="X161" s="397">
        <v>15</v>
      </c>
      <c r="Y161" s="111"/>
      <c r="Z161" s="338"/>
      <c r="AA161" s="108">
        <f t="shared" si="38"/>
        <v>0</v>
      </c>
      <c r="AB161" s="109">
        <f t="shared" si="39"/>
        <v>0</v>
      </c>
      <c r="AC161" s="109">
        <f t="shared" si="40"/>
        <v>0</v>
      </c>
      <c r="AD161" s="109">
        <f>IFERROR(LARGE($AG161:AR161,1),0)</f>
        <v>0</v>
      </c>
      <c r="AE161" s="109">
        <f>IFERROR(LARGE($AG161:AR161,2),0)</f>
        <v>0</v>
      </c>
      <c r="AF161" s="109">
        <f>IFERROR(LARGE($AG161:AR161,3),0)</f>
        <v>0</v>
      </c>
      <c r="AG161" s="11"/>
      <c r="AH161" s="11"/>
      <c r="AI161" s="11"/>
      <c r="AJ161" s="11"/>
      <c r="AK161" s="10"/>
      <c r="AL161" s="10"/>
      <c r="AM161" s="10"/>
      <c r="AN161" s="10"/>
      <c r="AO161" s="10"/>
      <c r="AP161" s="10"/>
      <c r="AQ161" s="10"/>
      <c r="AR161" s="10"/>
    </row>
    <row r="162" spans="1:44" ht="14.4" x14ac:dyDescent="0.3">
      <c r="A162" s="12" t="s">
        <v>2351</v>
      </c>
      <c r="B162" s="308" t="s">
        <v>2352</v>
      </c>
      <c r="C162" s="12" t="s">
        <v>2353</v>
      </c>
      <c r="D162" s="12" t="s">
        <v>47</v>
      </c>
      <c r="E162" s="90">
        <v>160</v>
      </c>
      <c r="F162" s="8" t="s">
        <v>6</v>
      </c>
      <c r="G162" s="9" t="s">
        <v>2354</v>
      </c>
      <c r="H162" s="240">
        <v>36950</v>
      </c>
      <c r="I162" s="327">
        <v>23</v>
      </c>
      <c r="J162" s="327">
        <v>23</v>
      </c>
      <c r="K162" s="315">
        <f t="shared" si="41"/>
        <v>22.5</v>
      </c>
      <c r="L162" s="303">
        <f t="shared" si="32"/>
        <v>45</v>
      </c>
      <c r="M162" s="10"/>
      <c r="N162" s="13">
        <f t="shared" si="33"/>
        <v>45</v>
      </c>
      <c r="O162" s="140">
        <f>IFERROR(LARGE($T162:Z162, 1),0)</f>
        <v>45</v>
      </c>
      <c r="P162" s="141">
        <f t="shared" si="34"/>
        <v>0</v>
      </c>
      <c r="Q162" s="142">
        <f t="shared" si="35"/>
        <v>0</v>
      </c>
      <c r="R162" s="142">
        <f t="shared" si="36"/>
        <v>0</v>
      </c>
      <c r="S162" s="144">
        <f t="shared" si="37"/>
        <v>0</v>
      </c>
      <c r="T162" s="337"/>
      <c r="U162" s="377"/>
      <c r="V162" s="332">
        <v>45</v>
      </c>
      <c r="W162" s="332"/>
      <c r="X162" s="397"/>
      <c r="Y162" s="111"/>
      <c r="Z162" s="338"/>
      <c r="AA162" s="108">
        <f t="shared" si="38"/>
        <v>0</v>
      </c>
      <c r="AB162" s="109">
        <f t="shared" si="39"/>
        <v>0</v>
      </c>
      <c r="AC162" s="109">
        <f t="shared" si="40"/>
        <v>0</v>
      </c>
      <c r="AD162" s="109">
        <f>IFERROR(LARGE($AG162:AR162,1),0)</f>
        <v>0</v>
      </c>
      <c r="AE162" s="109">
        <f>IFERROR(LARGE($AG162:AR162,2),0)</f>
        <v>0</v>
      </c>
      <c r="AF162" s="109">
        <f>IFERROR(LARGE($AG162:AR162,3),0)</f>
        <v>0</v>
      </c>
      <c r="AG162" s="11"/>
      <c r="AH162" s="11"/>
      <c r="AI162" s="11"/>
      <c r="AJ162" s="11"/>
      <c r="AK162" s="10"/>
      <c r="AL162" s="10"/>
      <c r="AM162" s="10"/>
      <c r="AN162" s="10"/>
      <c r="AO162" s="10"/>
      <c r="AP162" s="10"/>
      <c r="AQ162" s="10"/>
      <c r="AR162" s="10"/>
    </row>
    <row r="163" spans="1:44" ht="14.4" x14ac:dyDescent="0.3">
      <c r="A163" s="12" t="s">
        <v>2466</v>
      </c>
      <c r="B163" s="308" t="s">
        <v>340</v>
      </c>
      <c r="C163" s="12" t="s">
        <v>18</v>
      </c>
      <c r="D163" s="12" t="s">
        <v>37</v>
      </c>
      <c r="E163" s="90">
        <v>161</v>
      </c>
      <c r="F163" s="8" t="s">
        <v>4</v>
      </c>
      <c r="G163" s="9" t="s">
        <v>2467</v>
      </c>
      <c r="H163" s="240">
        <v>37130</v>
      </c>
      <c r="I163" s="327">
        <v>20</v>
      </c>
      <c r="J163" s="327">
        <v>20</v>
      </c>
      <c r="K163" s="315">
        <f t="shared" si="41"/>
        <v>20</v>
      </c>
      <c r="L163" s="303">
        <f t="shared" si="32"/>
        <v>40</v>
      </c>
      <c r="M163" s="10"/>
      <c r="N163" s="13">
        <f t="shared" si="33"/>
        <v>40</v>
      </c>
      <c r="O163" s="140">
        <f>IFERROR(LARGE($T163:Z163, 1),0)</f>
        <v>30</v>
      </c>
      <c r="P163" s="141">
        <f t="shared" si="34"/>
        <v>10</v>
      </c>
      <c r="Q163" s="142">
        <f t="shared" si="35"/>
        <v>0</v>
      </c>
      <c r="R163" s="142">
        <f t="shared" si="36"/>
        <v>0</v>
      </c>
      <c r="S163" s="144">
        <f t="shared" si="37"/>
        <v>0</v>
      </c>
      <c r="T163" s="395">
        <v>0</v>
      </c>
      <c r="U163" s="377">
        <v>10</v>
      </c>
      <c r="V163" s="332">
        <v>30</v>
      </c>
      <c r="W163" s="332"/>
      <c r="X163" s="397"/>
      <c r="Y163" s="111"/>
      <c r="Z163" s="338"/>
      <c r="AA163" s="108">
        <f t="shared" si="38"/>
        <v>0</v>
      </c>
      <c r="AB163" s="109">
        <f t="shared" si="39"/>
        <v>0</v>
      </c>
      <c r="AC163" s="109">
        <f t="shared" si="40"/>
        <v>0</v>
      </c>
      <c r="AD163" s="109">
        <f>IFERROR(LARGE($AG163:AR163,1),0)</f>
        <v>0</v>
      </c>
      <c r="AE163" s="109">
        <f>IFERROR(LARGE($AG163:AR163,2),0)</f>
        <v>0</v>
      </c>
      <c r="AF163" s="109">
        <f>IFERROR(LARGE($AG163:AR163,3),0)</f>
        <v>0</v>
      </c>
      <c r="AG163" s="11"/>
      <c r="AH163" s="11"/>
      <c r="AI163" s="11"/>
      <c r="AJ163" s="11"/>
      <c r="AK163" s="10"/>
      <c r="AL163" s="10"/>
      <c r="AM163" s="10"/>
      <c r="AN163" s="10"/>
      <c r="AO163" s="10"/>
      <c r="AP163" s="10"/>
      <c r="AQ163" s="10"/>
      <c r="AR163" s="10"/>
    </row>
    <row r="164" spans="1:44" ht="14.4" x14ac:dyDescent="0.3">
      <c r="A164" s="12" t="s">
        <v>2458</v>
      </c>
      <c r="B164" s="308" t="s">
        <v>2459</v>
      </c>
      <c r="C164" s="12" t="s">
        <v>2460</v>
      </c>
      <c r="D164" s="12" t="s">
        <v>39</v>
      </c>
      <c r="E164" s="90">
        <v>162</v>
      </c>
      <c r="F164" s="8" t="s">
        <v>101</v>
      </c>
      <c r="G164" s="9" t="s">
        <v>221</v>
      </c>
      <c r="H164" s="240">
        <v>37101</v>
      </c>
      <c r="I164" s="327">
        <v>20</v>
      </c>
      <c r="J164" s="327">
        <v>20</v>
      </c>
      <c r="K164" s="315">
        <f t="shared" si="41"/>
        <v>20</v>
      </c>
      <c r="L164" s="303">
        <f t="shared" si="32"/>
        <v>40</v>
      </c>
      <c r="M164" s="10"/>
      <c r="N164" s="13">
        <f t="shared" si="33"/>
        <v>40</v>
      </c>
      <c r="O164" s="140">
        <f>IFERROR(LARGE($T164:Z164, 1),0)</f>
        <v>30</v>
      </c>
      <c r="P164" s="141">
        <f t="shared" si="34"/>
        <v>10</v>
      </c>
      <c r="Q164" s="142">
        <f t="shared" si="35"/>
        <v>0</v>
      </c>
      <c r="R164" s="142">
        <f t="shared" si="36"/>
        <v>0</v>
      </c>
      <c r="S164" s="144">
        <f t="shared" si="37"/>
        <v>0</v>
      </c>
      <c r="T164" s="337"/>
      <c r="U164" s="377">
        <v>10</v>
      </c>
      <c r="V164" s="332">
        <v>30</v>
      </c>
      <c r="W164" s="332"/>
      <c r="X164" s="397">
        <v>0</v>
      </c>
      <c r="Y164" s="111"/>
      <c r="Z164" s="338"/>
      <c r="AA164" s="108">
        <f t="shared" si="38"/>
        <v>0</v>
      </c>
      <c r="AB164" s="109">
        <f t="shared" si="39"/>
        <v>0</v>
      </c>
      <c r="AC164" s="109">
        <f t="shared" si="40"/>
        <v>0</v>
      </c>
      <c r="AD164" s="109">
        <f>IFERROR(LARGE($AG164:AR164,1),0)</f>
        <v>0</v>
      </c>
      <c r="AE164" s="109">
        <f>IFERROR(LARGE($AG164:AR164,2),0)</f>
        <v>0</v>
      </c>
      <c r="AF164" s="109">
        <f>IFERROR(LARGE($AG164:AR164,3),0)</f>
        <v>0</v>
      </c>
      <c r="AG164" s="11"/>
      <c r="AH164" s="11"/>
      <c r="AI164" s="11"/>
      <c r="AJ164" s="11"/>
      <c r="AK164" s="10"/>
      <c r="AL164" s="10"/>
      <c r="AM164" s="10"/>
      <c r="AN164" s="10"/>
      <c r="AO164" s="10"/>
      <c r="AP164" s="10"/>
      <c r="AQ164" s="10"/>
      <c r="AR164" s="10"/>
    </row>
    <row r="165" spans="1:44" ht="14.4" x14ac:dyDescent="0.3">
      <c r="A165" s="12" t="s">
        <v>2450</v>
      </c>
      <c r="B165" s="308" t="s">
        <v>2451</v>
      </c>
      <c r="C165" s="12" t="s">
        <v>2452</v>
      </c>
      <c r="D165" s="12" t="s">
        <v>48</v>
      </c>
      <c r="E165" s="90">
        <v>163</v>
      </c>
      <c r="F165" s="8" t="s">
        <v>59</v>
      </c>
      <c r="G165" s="9" t="s">
        <v>2453</v>
      </c>
      <c r="H165" s="240">
        <v>37088</v>
      </c>
      <c r="I165" s="327">
        <v>20</v>
      </c>
      <c r="J165" s="327">
        <v>20</v>
      </c>
      <c r="K165" s="315">
        <f t="shared" si="41"/>
        <v>20</v>
      </c>
      <c r="L165" s="303">
        <f t="shared" si="32"/>
        <v>40</v>
      </c>
      <c r="M165" s="10"/>
      <c r="N165" s="13">
        <f t="shared" si="33"/>
        <v>40</v>
      </c>
      <c r="O165" s="140">
        <f>IFERROR(LARGE($T165:Z165, 1),0)</f>
        <v>30</v>
      </c>
      <c r="P165" s="141">
        <f t="shared" si="34"/>
        <v>10</v>
      </c>
      <c r="Q165" s="142">
        <f t="shared" si="35"/>
        <v>0</v>
      </c>
      <c r="R165" s="142">
        <f t="shared" si="36"/>
        <v>0</v>
      </c>
      <c r="S165" s="144">
        <f t="shared" si="37"/>
        <v>0</v>
      </c>
      <c r="T165" s="337"/>
      <c r="U165" s="377"/>
      <c r="V165" s="332">
        <v>30</v>
      </c>
      <c r="W165" s="332"/>
      <c r="X165" s="397"/>
      <c r="Y165" s="111"/>
      <c r="Z165" s="338">
        <v>10</v>
      </c>
      <c r="AA165" s="108">
        <f t="shared" si="38"/>
        <v>0</v>
      </c>
      <c r="AB165" s="109">
        <f t="shared" si="39"/>
        <v>0</v>
      </c>
      <c r="AC165" s="109">
        <f t="shared" si="40"/>
        <v>0</v>
      </c>
      <c r="AD165" s="109">
        <f>IFERROR(LARGE($AG165:AR165,1),0)</f>
        <v>0</v>
      </c>
      <c r="AE165" s="109">
        <f>IFERROR(LARGE($AG165:AR165,2),0)</f>
        <v>0</v>
      </c>
      <c r="AF165" s="109">
        <f>IFERROR(LARGE($AG165:AR165,3),0)</f>
        <v>0</v>
      </c>
      <c r="AG165" s="11"/>
      <c r="AH165" s="11"/>
      <c r="AI165" s="11"/>
      <c r="AJ165" s="11"/>
      <c r="AK165" s="10"/>
      <c r="AL165" s="10"/>
      <c r="AM165" s="10"/>
      <c r="AN165" s="10"/>
      <c r="AO165" s="10"/>
      <c r="AP165" s="10"/>
      <c r="AQ165" s="10"/>
      <c r="AR165" s="10"/>
    </row>
    <row r="166" spans="1:44" ht="14.4" x14ac:dyDescent="0.3">
      <c r="A166" s="11">
        <v>602148</v>
      </c>
      <c r="B166" s="11" t="s">
        <v>323</v>
      </c>
      <c r="C166" s="11" t="s">
        <v>137</v>
      </c>
      <c r="D166" s="11" t="s">
        <v>37</v>
      </c>
      <c r="E166" s="90">
        <v>164</v>
      </c>
      <c r="F166" s="8" t="s">
        <v>991</v>
      </c>
      <c r="G166" s="9" t="s">
        <v>992</v>
      </c>
      <c r="H166" s="67">
        <v>36546</v>
      </c>
      <c r="I166" s="416">
        <v>20</v>
      </c>
      <c r="J166" s="327">
        <f>SUM(K166,L166)</f>
        <v>20</v>
      </c>
      <c r="K166" s="426"/>
      <c r="L166" s="320">
        <f t="shared" si="32"/>
        <v>20</v>
      </c>
      <c r="M166" s="277"/>
      <c r="N166" s="13">
        <f t="shared" si="33"/>
        <v>20</v>
      </c>
      <c r="O166" s="140">
        <f>IFERROR(LARGE(T166:Z166, 1),0)</f>
        <v>10</v>
      </c>
      <c r="P166" s="141">
        <f t="shared" si="34"/>
        <v>10</v>
      </c>
      <c r="Q166" s="142">
        <f t="shared" si="35"/>
        <v>0</v>
      </c>
      <c r="R166" s="142">
        <f t="shared" si="36"/>
        <v>0</v>
      </c>
      <c r="S166" s="144">
        <f t="shared" si="37"/>
        <v>0</v>
      </c>
      <c r="T166" s="98"/>
      <c r="U166" s="82">
        <v>10</v>
      </c>
      <c r="V166" s="195">
        <v>10</v>
      </c>
      <c r="W166" s="195"/>
      <c r="X166" s="283"/>
      <c r="Y166" s="10"/>
      <c r="Z166" s="354"/>
      <c r="AA166" s="108">
        <f t="shared" si="38"/>
        <v>0</v>
      </c>
      <c r="AB166" s="109">
        <f t="shared" si="39"/>
        <v>0</v>
      </c>
      <c r="AC166" s="109">
        <f t="shared" si="40"/>
        <v>0</v>
      </c>
      <c r="AD166" s="109">
        <f>IFERROR(LARGE($AG166:AT166,1),0)</f>
        <v>0</v>
      </c>
      <c r="AE166" s="109">
        <f>IFERROR(LARGE($AG166:AT166,2),0)</f>
        <v>0</v>
      </c>
      <c r="AF166" s="109">
        <f>IFERROR(LARGE($AG166:AT166,3),0)</f>
        <v>0</v>
      </c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</row>
    <row r="167" spans="1:44" ht="14.4" x14ac:dyDescent="0.3">
      <c r="A167" s="11">
        <v>270891</v>
      </c>
      <c r="B167" s="11" t="s">
        <v>476</v>
      </c>
      <c r="C167" s="11" t="s">
        <v>240</v>
      </c>
      <c r="D167" s="11" t="s">
        <v>46</v>
      </c>
      <c r="E167" s="90">
        <v>165</v>
      </c>
      <c r="F167" s="8" t="s">
        <v>2</v>
      </c>
      <c r="G167" s="9" t="s">
        <v>591</v>
      </c>
      <c r="H167" s="67">
        <v>36284</v>
      </c>
      <c r="I167" s="416">
        <v>20</v>
      </c>
      <c r="J167" s="327">
        <f>SUM(K167,L167)</f>
        <v>20</v>
      </c>
      <c r="K167" s="426"/>
      <c r="L167" s="320">
        <f t="shared" si="32"/>
        <v>20</v>
      </c>
      <c r="M167" s="277"/>
      <c r="N167" s="13">
        <f t="shared" si="33"/>
        <v>20</v>
      </c>
      <c r="O167" s="140">
        <f>IFERROR(LARGE(T167:Z167, 1),0)</f>
        <v>10</v>
      </c>
      <c r="P167" s="141">
        <f t="shared" si="34"/>
        <v>10</v>
      </c>
      <c r="Q167" s="142">
        <f t="shared" si="35"/>
        <v>0</v>
      </c>
      <c r="R167" s="142">
        <f t="shared" si="36"/>
        <v>0</v>
      </c>
      <c r="S167" s="144">
        <f t="shared" si="37"/>
        <v>0</v>
      </c>
      <c r="T167" s="98"/>
      <c r="U167" s="82">
        <v>10</v>
      </c>
      <c r="V167" s="195">
        <v>10</v>
      </c>
      <c r="W167" s="195"/>
      <c r="X167" s="283"/>
      <c r="Y167" s="10"/>
      <c r="Z167" s="354"/>
      <c r="AA167" s="108">
        <f t="shared" si="38"/>
        <v>0</v>
      </c>
      <c r="AB167" s="109">
        <f t="shared" si="39"/>
        <v>0</v>
      </c>
      <c r="AC167" s="109">
        <f t="shared" si="40"/>
        <v>0</v>
      </c>
      <c r="AD167" s="109">
        <f>IFERROR(LARGE($AG167:AT167,1),0)</f>
        <v>0</v>
      </c>
      <c r="AE167" s="109">
        <f>IFERROR(LARGE($AG167:AT167,2),0)</f>
        <v>0</v>
      </c>
      <c r="AF167" s="109">
        <f>IFERROR(LARGE($AG167:AT167,3),0)</f>
        <v>0</v>
      </c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</row>
    <row r="168" spans="1:44" ht="14.4" x14ac:dyDescent="0.3">
      <c r="A168" s="12" t="s">
        <v>2538</v>
      </c>
      <c r="B168" s="308" t="s">
        <v>663</v>
      </c>
      <c r="C168" s="12" t="s">
        <v>664</v>
      </c>
      <c r="D168" s="12" t="s">
        <v>44</v>
      </c>
      <c r="E168" s="90">
        <v>166</v>
      </c>
      <c r="F168" s="8" t="s">
        <v>508</v>
      </c>
      <c r="G168" s="9" t="s">
        <v>2539</v>
      </c>
      <c r="H168" s="240">
        <v>37240</v>
      </c>
      <c r="I168" s="327">
        <v>15</v>
      </c>
      <c r="J168" s="327">
        <v>15</v>
      </c>
      <c r="K168" s="315">
        <f t="shared" ref="K168:K181" si="42">0.5*(L168)</f>
        <v>15</v>
      </c>
      <c r="L168" s="303">
        <f t="shared" si="32"/>
        <v>30</v>
      </c>
      <c r="M168" s="10"/>
      <c r="N168" s="13">
        <f t="shared" si="33"/>
        <v>30</v>
      </c>
      <c r="O168" s="140">
        <f>IFERROR(LARGE($T168:Z168, 1),0)</f>
        <v>30</v>
      </c>
      <c r="P168" s="141">
        <f t="shared" si="34"/>
        <v>0</v>
      </c>
      <c r="Q168" s="142">
        <f t="shared" si="35"/>
        <v>0</v>
      </c>
      <c r="R168" s="142">
        <f t="shared" si="36"/>
        <v>0</v>
      </c>
      <c r="S168" s="144">
        <f t="shared" si="37"/>
        <v>0</v>
      </c>
      <c r="T168" s="337"/>
      <c r="U168" s="377"/>
      <c r="V168" s="332">
        <v>30</v>
      </c>
      <c r="W168" s="332"/>
      <c r="X168" s="397"/>
      <c r="Y168" s="111"/>
      <c r="Z168" s="338"/>
      <c r="AA168" s="108">
        <f t="shared" si="38"/>
        <v>0</v>
      </c>
      <c r="AB168" s="109">
        <f t="shared" si="39"/>
        <v>0</v>
      </c>
      <c r="AC168" s="109">
        <f t="shared" si="40"/>
        <v>0</v>
      </c>
      <c r="AD168" s="109">
        <f>IFERROR(LARGE($AG168:AR168,1),0)</f>
        <v>0</v>
      </c>
      <c r="AE168" s="109">
        <f>IFERROR(LARGE($AG168:AR168,2),0)</f>
        <v>0</v>
      </c>
      <c r="AF168" s="109">
        <f>IFERROR(LARGE($AG168:AR168,3),0)</f>
        <v>0</v>
      </c>
      <c r="AG168" s="11"/>
      <c r="AH168" s="11"/>
      <c r="AI168" s="11"/>
      <c r="AJ168" s="11"/>
      <c r="AK168" s="10"/>
      <c r="AL168" s="10"/>
      <c r="AM168" s="10"/>
      <c r="AN168" s="10"/>
      <c r="AO168" s="10"/>
      <c r="AP168" s="10"/>
      <c r="AQ168" s="10"/>
      <c r="AR168" s="10"/>
    </row>
    <row r="169" spans="1:44" ht="14.4" x14ac:dyDescent="0.3">
      <c r="A169" s="11"/>
      <c r="B169" s="11"/>
      <c r="C169" s="11"/>
      <c r="D169" s="11" t="s">
        <v>37</v>
      </c>
      <c r="E169" s="90">
        <v>167</v>
      </c>
      <c r="F169" s="8" t="s">
        <v>2412</v>
      </c>
      <c r="G169" s="9" t="s">
        <v>2413</v>
      </c>
      <c r="H169" s="240">
        <v>37028</v>
      </c>
      <c r="I169" s="327">
        <v>15</v>
      </c>
      <c r="J169" s="327">
        <v>15</v>
      </c>
      <c r="K169" s="315">
        <f t="shared" si="42"/>
        <v>15</v>
      </c>
      <c r="L169" s="303">
        <f t="shared" si="32"/>
        <v>30</v>
      </c>
      <c r="M169" s="10">
        <v>30</v>
      </c>
      <c r="N169" s="13">
        <f t="shared" si="33"/>
        <v>0</v>
      </c>
      <c r="O169" s="140">
        <f>IFERROR(LARGE($T169:Z169, 1),0)</f>
        <v>0</v>
      </c>
      <c r="P169" s="141">
        <f t="shared" si="34"/>
        <v>0</v>
      </c>
      <c r="Q169" s="142">
        <f t="shared" si="35"/>
        <v>0</v>
      </c>
      <c r="R169" s="142">
        <f t="shared" si="36"/>
        <v>0</v>
      </c>
      <c r="S169" s="144">
        <f t="shared" si="37"/>
        <v>0</v>
      </c>
      <c r="T169" s="395"/>
      <c r="U169" s="377"/>
      <c r="V169" s="332"/>
      <c r="W169" s="332"/>
      <c r="X169" s="397"/>
      <c r="Y169" s="111"/>
      <c r="Z169" s="338"/>
      <c r="AA169" s="108">
        <f t="shared" si="38"/>
        <v>0</v>
      </c>
      <c r="AB169" s="109">
        <f t="shared" si="39"/>
        <v>0</v>
      </c>
      <c r="AC169" s="109">
        <f t="shared" si="40"/>
        <v>0</v>
      </c>
      <c r="AD169" s="109">
        <f>IFERROR(LARGE($AG169:AR169,1),0)</f>
        <v>0</v>
      </c>
      <c r="AE169" s="109">
        <f>IFERROR(LARGE($AG169:AR169,2),0)</f>
        <v>0</v>
      </c>
      <c r="AF169" s="109">
        <f>IFERROR(LARGE($AG169:AR169,3),0)</f>
        <v>0</v>
      </c>
      <c r="AG169" s="11"/>
      <c r="AH169" s="11"/>
      <c r="AI169" s="11"/>
      <c r="AJ169" s="11"/>
      <c r="AK169" s="10"/>
      <c r="AL169" s="10"/>
      <c r="AM169" s="10"/>
      <c r="AN169" s="10"/>
      <c r="AO169" s="10"/>
      <c r="AP169" s="10"/>
      <c r="AQ169" s="10"/>
      <c r="AR169" s="10"/>
    </row>
    <row r="170" spans="1:44" ht="14.4" x14ac:dyDescent="0.3">
      <c r="A170" s="12" t="s">
        <v>2383</v>
      </c>
      <c r="B170" s="308" t="s">
        <v>441</v>
      </c>
      <c r="C170" s="12" t="s">
        <v>197</v>
      </c>
      <c r="D170" s="12" t="s">
        <v>45</v>
      </c>
      <c r="E170" s="90">
        <v>168</v>
      </c>
      <c r="F170" s="8" t="s">
        <v>61</v>
      </c>
      <c r="G170" s="9" t="s">
        <v>2384</v>
      </c>
      <c r="H170" s="240">
        <v>36993</v>
      </c>
      <c r="I170" s="327">
        <v>15</v>
      </c>
      <c r="J170" s="327">
        <v>15</v>
      </c>
      <c r="K170" s="315">
        <f t="shared" si="42"/>
        <v>15</v>
      </c>
      <c r="L170" s="303">
        <f t="shared" si="32"/>
        <v>30</v>
      </c>
      <c r="M170" s="10"/>
      <c r="N170" s="13">
        <f t="shared" si="33"/>
        <v>30</v>
      </c>
      <c r="O170" s="140">
        <f>IFERROR(LARGE($T170:Z170, 1),0)</f>
        <v>30</v>
      </c>
      <c r="P170" s="141">
        <f t="shared" si="34"/>
        <v>0</v>
      </c>
      <c r="Q170" s="142">
        <f t="shared" si="35"/>
        <v>0</v>
      </c>
      <c r="R170" s="142">
        <f t="shared" si="36"/>
        <v>0</v>
      </c>
      <c r="S170" s="144">
        <f t="shared" si="37"/>
        <v>0</v>
      </c>
      <c r="T170" s="337"/>
      <c r="U170" s="377"/>
      <c r="V170" s="332">
        <v>30</v>
      </c>
      <c r="W170" s="332"/>
      <c r="X170" s="397"/>
      <c r="Y170" s="111"/>
      <c r="Z170" s="338"/>
      <c r="AA170" s="108">
        <f t="shared" si="38"/>
        <v>0</v>
      </c>
      <c r="AB170" s="109">
        <f t="shared" si="39"/>
        <v>0</v>
      </c>
      <c r="AC170" s="109">
        <f t="shared" si="40"/>
        <v>0</v>
      </c>
      <c r="AD170" s="109">
        <f>IFERROR(LARGE($AG170:AR170,1),0)</f>
        <v>0</v>
      </c>
      <c r="AE170" s="109">
        <f>IFERROR(LARGE($AG170:AR170,2),0)</f>
        <v>0</v>
      </c>
      <c r="AF170" s="109">
        <f>IFERROR(LARGE($AG170:AR170,3),0)</f>
        <v>0</v>
      </c>
      <c r="AG170" s="11"/>
      <c r="AH170" s="11"/>
      <c r="AI170" s="11"/>
      <c r="AJ170" s="11"/>
      <c r="AK170" s="10"/>
      <c r="AL170" s="10"/>
      <c r="AM170" s="10"/>
      <c r="AN170" s="10"/>
      <c r="AO170" s="10"/>
      <c r="AP170" s="10"/>
      <c r="AQ170" s="10"/>
      <c r="AR170" s="10"/>
    </row>
    <row r="171" spans="1:44" ht="14.4" x14ac:dyDescent="0.3">
      <c r="A171" s="12" t="s">
        <v>2373</v>
      </c>
      <c r="B171" s="308" t="s">
        <v>2111</v>
      </c>
      <c r="C171" s="12" t="s">
        <v>2112</v>
      </c>
      <c r="D171" s="12" t="s">
        <v>43</v>
      </c>
      <c r="E171" s="90">
        <v>169</v>
      </c>
      <c r="F171" s="8" t="s">
        <v>105</v>
      </c>
      <c r="G171" s="9" t="s">
        <v>2374</v>
      </c>
      <c r="H171" s="240">
        <v>36981</v>
      </c>
      <c r="I171" s="327">
        <v>15</v>
      </c>
      <c r="J171" s="327">
        <v>15</v>
      </c>
      <c r="K171" s="315">
        <f t="shared" si="42"/>
        <v>15</v>
      </c>
      <c r="L171" s="303">
        <f t="shared" si="32"/>
        <v>30</v>
      </c>
      <c r="M171" s="10"/>
      <c r="N171" s="13">
        <f t="shared" si="33"/>
        <v>30</v>
      </c>
      <c r="O171" s="140">
        <f>IFERROR(LARGE($T171:Z171, 1),0)</f>
        <v>30</v>
      </c>
      <c r="P171" s="141">
        <f t="shared" si="34"/>
        <v>0</v>
      </c>
      <c r="Q171" s="142">
        <f t="shared" si="35"/>
        <v>0</v>
      </c>
      <c r="R171" s="142">
        <f t="shared" si="36"/>
        <v>0</v>
      </c>
      <c r="S171" s="144">
        <f t="shared" si="37"/>
        <v>0</v>
      </c>
      <c r="T171" s="337"/>
      <c r="U171" s="377"/>
      <c r="V171" s="332">
        <v>30</v>
      </c>
      <c r="W171" s="332"/>
      <c r="X171" s="397"/>
      <c r="Y171" s="111"/>
      <c r="Z171" s="338"/>
      <c r="AA171" s="108">
        <f t="shared" si="38"/>
        <v>0</v>
      </c>
      <c r="AB171" s="109">
        <f t="shared" si="39"/>
        <v>0</v>
      </c>
      <c r="AC171" s="109">
        <f t="shared" si="40"/>
        <v>0</v>
      </c>
      <c r="AD171" s="109">
        <f>IFERROR(LARGE($AG171:AR171,1),0)</f>
        <v>0</v>
      </c>
      <c r="AE171" s="109">
        <f>IFERROR(LARGE($AG171:AR171,2),0)</f>
        <v>0</v>
      </c>
      <c r="AF171" s="109">
        <f>IFERROR(LARGE($AG171:AR171,3),0)</f>
        <v>0</v>
      </c>
      <c r="AG171" s="11"/>
      <c r="AH171" s="11"/>
      <c r="AI171" s="11"/>
      <c r="AJ171" s="11"/>
      <c r="AK171" s="10"/>
      <c r="AL171" s="10"/>
      <c r="AM171" s="10"/>
      <c r="AN171" s="10"/>
      <c r="AO171" s="10"/>
      <c r="AP171" s="10"/>
      <c r="AQ171" s="10"/>
      <c r="AR171" s="10"/>
    </row>
    <row r="172" spans="1:44" ht="14.4" x14ac:dyDescent="0.3">
      <c r="A172" s="12" t="s">
        <v>2371</v>
      </c>
      <c r="B172" s="308" t="s">
        <v>2372</v>
      </c>
      <c r="C172" s="12" t="s">
        <v>1180</v>
      </c>
      <c r="D172" s="12" t="s">
        <v>40</v>
      </c>
      <c r="E172" s="90">
        <v>170</v>
      </c>
      <c r="F172" s="8" t="s">
        <v>4</v>
      </c>
      <c r="G172" s="9" t="s">
        <v>2005</v>
      </c>
      <c r="H172" s="240">
        <v>36971</v>
      </c>
      <c r="I172" s="327">
        <v>15</v>
      </c>
      <c r="J172" s="327">
        <v>15</v>
      </c>
      <c r="K172" s="315">
        <f t="shared" si="42"/>
        <v>15</v>
      </c>
      <c r="L172" s="303">
        <f t="shared" si="32"/>
        <v>30</v>
      </c>
      <c r="M172" s="10"/>
      <c r="N172" s="13">
        <f t="shared" si="33"/>
        <v>30</v>
      </c>
      <c r="O172" s="140">
        <f>IFERROR(LARGE($T172:Z172, 1),0)</f>
        <v>30</v>
      </c>
      <c r="P172" s="141">
        <f t="shared" si="34"/>
        <v>0</v>
      </c>
      <c r="Q172" s="142">
        <f t="shared" si="35"/>
        <v>0</v>
      </c>
      <c r="R172" s="142">
        <f t="shared" si="36"/>
        <v>0</v>
      </c>
      <c r="S172" s="144">
        <f t="shared" si="37"/>
        <v>0</v>
      </c>
      <c r="T172" s="337"/>
      <c r="U172" s="377"/>
      <c r="V172" s="332">
        <v>30</v>
      </c>
      <c r="W172" s="332"/>
      <c r="X172" s="397"/>
      <c r="Y172" s="111"/>
      <c r="Z172" s="338"/>
      <c r="AA172" s="108">
        <f t="shared" si="38"/>
        <v>0</v>
      </c>
      <c r="AB172" s="109">
        <f t="shared" si="39"/>
        <v>0</v>
      </c>
      <c r="AC172" s="109">
        <f t="shared" si="40"/>
        <v>0</v>
      </c>
      <c r="AD172" s="109">
        <f>IFERROR(LARGE($AG172:AR172,1),0)</f>
        <v>0</v>
      </c>
      <c r="AE172" s="109">
        <f>IFERROR(LARGE($AG172:AR172,2),0)</f>
        <v>0</v>
      </c>
      <c r="AF172" s="109">
        <f>IFERROR(LARGE($AG172:AR172,3),0)</f>
        <v>0</v>
      </c>
      <c r="AG172" s="11"/>
      <c r="AH172" s="11"/>
      <c r="AI172" s="11"/>
      <c r="AJ172" s="11"/>
      <c r="AK172" s="10"/>
      <c r="AL172" s="10"/>
      <c r="AM172" s="10"/>
      <c r="AN172" s="10"/>
      <c r="AO172" s="10"/>
      <c r="AP172" s="10"/>
      <c r="AQ172" s="10"/>
      <c r="AR172" s="10"/>
    </row>
    <row r="173" spans="1:44" ht="14.4" x14ac:dyDescent="0.3">
      <c r="A173" s="12" t="s">
        <v>2357</v>
      </c>
      <c r="B173" s="308" t="s">
        <v>2358</v>
      </c>
      <c r="C173" s="12" t="s">
        <v>1453</v>
      </c>
      <c r="D173" s="12" t="s">
        <v>48</v>
      </c>
      <c r="E173" s="90">
        <v>171</v>
      </c>
      <c r="F173" s="8" t="s">
        <v>820</v>
      </c>
      <c r="G173" s="9" t="s">
        <v>2359</v>
      </c>
      <c r="H173" s="240">
        <v>36958</v>
      </c>
      <c r="I173" s="327">
        <v>15</v>
      </c>
      <c r="J173" s="327">
        <v>15</v>
      </c>
      <c r="K173" s="315">
        <f t="shared" si="42"/>
        <v>15</v>
      </c>
      <c r="L173" s="303">
        <f t="shared" si="32"/>
        <v>30</v>
      </c>
      <c r="M173" s="10"/>
      <c r="N173" s="13">
        <f t="shared" si="33"/>
        <v>30</v>
      </c>
      <c r="O173" s="140">
        <f>IFERROR(LARGE($T173:Z173, 1),0)</f>
        <v>30</v>
      </c>
      <c r="P173" s="141">
        <f t="shared" si="34"/>
        <v>0</v>
      </c>
      <c r="Q173" s="142">
        <f t="shared" si="35"/>
        <v>0</v>
      </c>
      <c r="R173" s="142">
        <f t="shared" si="36"/>
        <v>0</v>
      </c>
      <c r="S173" s="144">
        <f t="shared" si="37"/>
        <v>0</v>
      </c>
      <c r="T173" s="337"/>
      <c r="U173" s="377"/>
      <c r="V173" s="332">
        <v>30</v>
      </c>
      <c r="W173" s="332"/>
      <c r="X173" s="397"/>
      <c r="Y173" s="111"/>
      <c r="Z173" s="338"/>
      <c r="AA173" s="108">
        <f t="shared" si="38"/>
        <v>0</v>
      </c>
      <c r="AB173" s="109">
        <f t="shared" si="39"/>
        <v>0</v>
      </c>
      <c r="AC173" s="109">
        <f t="shared" si="40"/>
        <v>0</v>
      </c>
      <c r="AD173" s="109">
        <f>IFERROR(LARGE($AG173:AR173,1),0)</f>
        <v>0</v>
      </c>
      <c r="AE173" s="109">
        <f>IFERROR(LARGE($AG173:AR173,2),0)</f>
        <v>0</v>
      </c>
      <c r="AF173" s="109">
        <f>IFERROR(LARGE($AG173:AR173,3),0)</f>
        <v>0</v>
      </c>
      <c r="AG173" s="11"/>
      <c r="AH173" s="11"/>
      <c r="AI173" s="11"/>
      <c r="AJ173" s="11"/>
      <c r="AK173" s="10"/>
      <c r="AL173" s="10"/>
      <c r="AM173" s="10"/>
      <c r="AN173" s="10"/>
      <c r="AO173" s="10"/>
      <c r="AP173" s="10"/>
      <c r="AQ173" s="10"/>
      <c r="AR173" s="10"/>
    </row>
    <row r="174" spans="1:44" ht="14.4" x14ac:dyDescent="0.3">
      <c r="A174" s="12" t="s">
        <v>2345</v>
      </c>
      <c r="B174" s="308" t="s">
        <v>1041</v>
      </c>
      <c r="C174" s="12" t="s">
        <v>1042</v>
      </c>
      <c r="D174" s="12" t="s">
        <v>43</v>
      </c>
      <c r="E174" s="90">
        <v>172</v>
      </c>
      <c r="F174" s="8" t="s">
        <v>4</v>
      </c>
      <c r="G174" s="9" t="s">
        <v>2346</v>
      </c>
      <c r="H174" s="240">
        <v>36938</v>
      </c>
      <c r="I174" s="327">
        <v>15</v>
      </c>
      <c r="J174" s="327">
        <v>15</v>
      </c>
      <c r="K174" s="315">
        <f t="shared" si="42"/>
        <v>15</v>
      </c>
      <c r="L174" s="303">
        <f t="shared" si="32"/>
        <v>30</v>
      </c>
      <c r="M174" s="10"/>
      <c r="N174" s="13">
        <f t="shared" si="33"/>
        <v>30</v>
      </c>
      <c r="O174" s="140">
        <f>IFERROR(LARGE($T174:Z174, 1),0)</f>
        <v>30</v>
      </c>
      <c r="P174" s="141">
        <f t="shared" si="34"/>
        <v>0</v>
      </c>
      <c r="Q174" s="142">
        <f t="shared" si="35"/>
        <v>0</v>
      </c>
      <c r="R174" s="142">
        <f t="shared" si="36"/>
        <v>0</v>
      </c>
      <c r="S174" s="144">
        <f t="shared" si="37"/>
        <v>0</v>
      </c>
      <c r="T174" s="337"/>
      <c r="U174" s="377"/>
      <c r="V174" s="332">
        <v>30</v>
      </c>
      <c r="W174" s="332"/>
      <c r="X174" s="397"/>
      <c r="Y174" s="111"/>
      <c r="Z174" s="338"/>
      <c r="AA174" s="108">
        <f t="shared" si="38"/>
        <v>0</v>
      </c>
      <c r="AB174" s="109">
        <f t="shared" si="39"/>
        <v>0</v>
      </c>
      <c r="AC174" s="109">
        <f t="shared" si="40"/>
        <v>0</v>
      </c>
      <c r="AD174" s="109">
        <f>IFERROR(LARGE($AG174:AR174,1),0)</f>
        <v>0</v>
      </c>
      <c r="AE174" s="109">
        <f>IFERROR(LARGE($AG174:AR174,2),0)</f>
        <v>0</v>
      </c>
      <c r="AF174" s="109">
        <f>IFERROR(LARGE($AG174:AR174,3),0)</f>
        <v>0</v>
      </c>
      <c r="AG174" s="11"/>
      <c r="AH174" s="11"/>
      <c r="AI174" s="11"/>
      <c r="AJ174" s="11"/>
      <c r="AK174" s="10"/>
      <c r="AL174" s="10"/>
      <c r="AM174" s="10"/>
      <c r="AN174" s="10"/>
      <c r="AO174" s="10"/>
      <c r="AP174" s="10"/>
      <c r="AQ174" s="10"/>
      <c r="AR174" s="10"/>
    </row>
    <row r="175" spans="1:44" ht="14.4" x14ac:dyDescent="0.3">
      <c r="A175" s="12" t="s">
        <v>2331</v>
      </c>
      <c r="B175" s="308" t="s">
        <v>2332</v>
      </c>
      <c r="C175" s="12" t="s">
        <v>2333</v>
      </c>
      <c r="D175" s="12" t="s">
        <v>40</v>
      </c>
      <c r="E175" s="90">
        <v>173</v>
      </c>
      <c r="F175" s="8" t="s">
        <v>107</v>
      </c>
      <c r="G175" s="9" t="s">
        <v>2334</v>
      </c>
      <c r="H175" s="240">
        <v>36909</v>
      </c>
      <c r="I175" s="327">
        <v>15</v>
      </c>
      <c r="J175" s="327">
        <v>15</v>
      </c>
      <c r="K175" s="315">
        <f t="shared" si="42"/>
        <v>15</v>
      </c>
      <c r="L175" s="303">
        <f t="shared" si="32"/>
        <v>30</v>
      </c>
      <c r="M175" s="10"/>
      <c r="N175" s="13">
        <f t="shared" si="33"/>
        <v>30</v>
      </c>
      <c r="O175" s="140">
        <f>IFERROR(LARGE($T175:Z175, 1),0)</f>
        <v>30</v>
      </c>
      <c r="P175" s="141">
        <f t="shared" si="34"/>
        <v>0</v>
      </c>
      <c r="Q175" s="142">
        <f t="shared" si="35"/>
        <v>0</v>
      </c>
      <c r="R175" s="142">
        <f t="shared" si="36"/>
        <v>0</v>
      </c>
      <c r="S175" s="144">
        <f t="shared" si="37"/>
        <v>0</v>
      </c>
      <c r="T175" s="337"/>
      <c r="U175" s="377"/>
      <c r="V175" s="332">
        <v>30</v>
      </c>
      <c r="W175" s="332"/>
      <c r="X175" s="397"/>
      <c r="Y175" s="111"/>
      <c r="Z175" s="338"/>
      <c r="AA175" s="108">
        <f t="shared" si="38"/>
        <v>0</v>
      </c>
      <c r="AB175" s="109">
        <f t="shared" si="39"/>
        <v>0</v>
      </c>
      <c r="AC175" s="109">
        <f t="shared" si="40"/>
        <v>0</v>
      </c>
      <c r="AD175" s="109">
        <f>IFERROR(LARGE($AG175:AR175,1),0)</f>
        <v>0</v>
      </c>
      <c r="AE175" s="109">
        <f>IFERROR(LARGE($AG175:AR175,2),0)</f>
        <v>0</v>
      </c>
      <c r="AF175" s="109">
        <f>IFERROR(LARGE($AG175:AR175,3),0)</f>
        <v>0</v>
      </c>
      <c r="AG175" s="11"/>
      <c r="AH175" s="11"/>
      <c r="AI175" s="11"/>
      <c r="AJ175" s="11"/>
      <c r="AK175" s="10"/>
      <c r="AL175" s="10"/>
      <c r="AM175" s="10"/>
      <c r="AN175" s="10"/>
      <c r="AO175" s="10"/>
      <c r="AP175" s="10"/>
      <c r="AQ175" s="10"/>
      <c r="AR175" s="10"/>
    </row>
    <row r="176" spans="1:44" ht="14.4" x14ac:dyDescent="0.3">
      <c r="A176" s="11"/>
      <c r="B176" s="341"/>
      <c r="C176" s="11"/>
      <c r="D176" s="11"/>
      <c r="E176" s="90">
        <v>174</v>
      </c>
      <c r="F176" s="8" t="s">
        <v>2108</v>
      </c>
      <c r="G176" s="9" t="s">
        <v>2109</v>
      </c>
      <c r="H176" s="240">
        <v>36903</v>
      </c>
      <c r="I176" s="327">
        <v>13</v>
      </c>
      <c r="J176" s="327">
        <v>13</v>
      </c>
      <c r="K176" s="315">
        <f t="shared" si="42"/>
        <v>12.5</v>
      </c>
      <c r="L176" s="303">
        <f t="shared" si="32"/>
        <v>25</v>
      </c>
      <c r="M176" s="10"/>
      <c r="N176" s="13">
        <f t="shared" si="33"/>
        <v>25</v>
      </c>
      <c r="O176" s="140">
        <f>IFERROR(LARGE($T176:Z176, 1),0)</f>
        <v>25</v>
      </c>
      <c r="P176" s="141">
        <f t="shared" si="34"/>
        <v>0</v>
      </c>
      <c r="Q176" s="142">
        <f t="shared" si="35"/>
        <v>0</v>
      </c>
      <c r="R176" s="142">
        <f t="shared" si="36"/>
        <v>0</v>
      </c>
      <c r="S176" s="144">
        <f t="shared" si="37"/>
        <v>0</v>
      </c>
      <c r="T176" s="337"/>
      <c r="U176" s="377"/>
      <c r="V176" s="332"/>
      <c r="W176" s="332"/>
      <c r="X176" s="397"/>
      <c r="Y176" s="111">
        <v>25</v>
      </c>
      <c r="Z176" s="338"/>
      <c r="AA176" s="108">
        <f t="shared" si="38"/>
        <v>0</v>
      </c>
      <c r="AB176" s="109">
        <f t="shared" si="39"/>
        <v>0</v>
      </c>
      <c r="AC176" s="109">
        <f t="shared" si="40"/>
        <v>0</v>
      </c>
      <c r="AD176" s="109">
        <f>IFERROR(LARGE($AG176:AR176,1),0)</f>
        <v>0</v>
      </c>
      <c r="AE176" s="109">
        <f>IFERROR(LARGE($AG176:AR176,2),0)</f>
        <v>0</v>
      </c>
      <c r="AF176" s="109">
        <f>IFERROR(LARGE($AG176:AR176,3),0)</f>
        <v>0</v>
      </c>
      <c r="AG176" s="11"/>
      <c r="AH176" s="11"/>
      <c r="AI176" s="11"/>
      <c r="AJ176" s="11"/>
      <c r="AK176" s="10"/>
      <c r="AL176" s="10"/>
      <c r="AM176" s="10"/>
      <c r="AN176" s="10"/>
      <c r="AO176" s="10"/>
      <c r="AP176" s="10"/>
      <c r="AQ176" s="10"/>
      <c r="AR176" s="10"/>
    </row>
    <row r="177" spans="1:44" ht="14.4" x14ac:dyDescent="0.3">
      <c r="A177" s="11"/>
      <c r="B177" s="11"/>
      <c r="C177" s="11"/>
      <c r="D177" s="11" t="s">
        <v>37</v>
      </c>
      <c r="E177" s="90">
        <v>175</v>
      </c>
      <c r="F177" s="8" t="s">
        <v>2</v>
      </c>
      <c r="G177" s="9" t="s">
        <v>2483</v>
      </c>
      <c r="H177" s="240">
        <v>37157</v>
      </c>
      <c r="I177" s="327">
        <v>10</v>
      </c>
      <c r="J177" s="327">
        <v>10</v>
      </c>
      <c r="K177" s="315">
        <f t="shared" si="42"/>
        <v>10</v>
      </c>
      <c r="L177" s="303">
        <f t="shared" si="32"/>
        <v>20</v>
      </c>
      <c r="M177" s="10">
        <v>20</v>
      </c>
      <c r="N177" s="13">
        <f t="shared" si="33"/>
        <v>0</v>
      </c>
      <c r="O177" s="140">
        <f>IFERROR(LARGE($T177:Z177, 1),0)</f>
        <v>0</v>
      </c>
      <c r="P177" s="141">
        <f t="shared" si="34"/>
        <v>0</v>
      </c>
      <c r="Q177" s="142">
        <f t="shared" si="35"/>
        <v>0</v>
      </c>
      <c r="R177" s="142">
        <f t="shared" si="36"/>
        <v>0</v>
      </c>
      <c r="S177" s="144">
        <f t="shared" si="37"/>
        <v>0</v>
      </c>
      <c r="T177" s="395"/>
      <c r="U177" s="377"/>
      <c r="V177" s="332"/>
      <c r="W177" s="332"/>
      <c r="X177" s="397"/>
      <c r="Y177" s="111"/>
      <c r="Z177" s="338"/>
      <c r="AA177" s="108">
        <f t="shared" si="38"/>
        <v>0</v>
      </c>
      <c r="AB177" s="109">
        <f t="shared" si="39"/>
        <v>0</v>
      </c>
      <c r="AC177" s="109">
        <f t="shared" si="40"/>
        <v>0</v>
      </c>
      <c r="AD177" s="109">
        <f>IFERROR(LARGE($AG177:AR177,1),0)</f>
        <v>0</v>
      </c>
      <c r="AE177" s="109">
        <f>IFERROR(LARGE($AG177:AR177,2),0)</f>
        <v>0</v>
      </c>
      <c r="AF177" s="109">
        <f>IFERROR(LARGE($AG177:AR177,3),0)</f>
        <v>0</v>
      </c>
      <c r="AG177" s="11"/>
      <c r="AH177" s="11"/>
      <c r="AI177" s="11"/>
      <c r="AJ177" s="11"/>
      <c r="AK177" s="10"/>
      <c r="AL177" s="10"/>
      <c r="AM177" s="10"/>
      <c r="AN177" s="10"/>
      <c r="AO177" s="10"/>
      <c r="AP177" s="10"/>
      <c r="AQ177" s="10"/>
      <c r="AR177" s="10"/>
    </row>
    <row r="178" spans="1:44" ht="14.4" x14ac:dyDescent="0.3">
      <c r="A178" s="12" t="s">
        <v>2456</v>
      </c>
      <c r="B178" s="308" t="s">
        <v>2105</v>
      </c>
      <c r="C178" s="12" t="s">
        <v>2106</v>
      </c>
      <c r="D178" s="12" t="s">
        <v>42</v>
      </c>
      <c r="E178" s="90">
        <v>176</v>
      </c>
      <c r="F178" s="8" t="s">
        <v>63</v>
      </c>
      <c r="G178" s="9" t="s">
        <v>2457</v>
      </c>
      <c r="H178" s="240">
        <v>37091</v>
      </c>
      <c r="I178" s="327">
        <v>10</v>
      </c>
      <c r="J178" s="327">
        <v>10</v>
      </c>
      <c r="K178" s="315">
        <f t="shared" si="42"/>
        <v>10</v>
      </c>
      <c r="L178" s="303">
        <f t="shared" si="32"/>
        <v>20</v>
      </c>
      <c r="M178" s="10"/>
      <c r="N178" s="13">
        <f t="shared" si="33"/>
        <v>20</v>
      </c>
      <c r="O178" s="140">
        <f>IFERROR(LARGE($T178:Z178, 1),0)</f>
        <v>10</v>
      </c>
      <c r="P178" s="141">
        <f t="shared" si="34"/>
        <v>10</v>
      </c>
      <c r="Q178" s="142">
        <f t="shared" si="35"/>
        <v>0</v>
      </c>
      <c r="R178" s="142">
        <f t="shared" si="36"/>
        <v>0</v>
      </c>
      <c r="S178" s="144">
        <f t="shared" si="37"/>
        <v>0</v>
      </c>
      <c r="T178" s="337"/>
      <c r="U178" s="377">
        <v>10</v>
      </c>
      <c r="V178" s="332">
        <v>10</v>
      </c>
      <c r="W178" s="332"/>
      <c r="X178" s="397"/>
      <c r="Y178" s="111"/>
      <c r="Z178" s="338"/>
      <c r="AA178" s="108">
        <f t="shared" si="38"/>
        <v>0</v>
      </c>
      <c r="AB178" s="109">
        <f t="shared" si="39"/>
        <v>0</v>
      </c>
      <c r="AC178" s="109">
        <f t="shared" si="40"/>
        <v>0</v>
      </c>
      <c r="AD178" s="109">
        <f>IFERROR(LARGE($AG178:AR178,1),0)</f>
        <v>0</v>
      </c>
      <c r="AE178" s="109">
        <f>IFERROR(LARGE($AG178:AR178,2),0)</f>
        <v>0</v>
      </c>
      <c r="AF178" s="109">
        <f>IFERROR(LARGE($AG178:AR178,3),0)</f>
        <v>0</v>
      </c>
      <c r="AG178" s="11"/>
      <c r="AH178" s="11"/>
      <c r="AI178" s="11"/>
      <c r="AJ178" s="11"/>
      <c r="AK178" s="10"/>
      <c r="AL178" s="10"/>
      <c r="AM178" s="10"/>
      <c r="AN178" s="10"/>
      <c r="AO178" s="10"/>
      <c r="AP178" s="10"/>
      <c r="AQ178" s="10"/>
      <c r="AR178" s="10"/>
    </row>
    <row r="179" spans="1:44" ht="14.4" x14ac:dyDescent="0.3">
      <c r="A179" s="11"/>
      <c r="B179" s="11"/>
      <c r="C179" s="11" t="s">
        <v>72</v>
      </c>
      <c r="D179" s="11" t="s">
        <v>39</v>
      </c>
      <c r="E179" s="90">
        <v>177</v>
      </c>
      <c r="F179" s="8" t="s">
        <v>98</v>
      </c>
      <c r="G179" s="9" t="s">
        <v>2435</v>
      </c>
      <c r="H179" s="240">
        <v>37069</v>
      </c>
      <c r="I179" s="327">
        <v>10</v>
      </c>
      <c r="J179" s="327">
        <v>10</v>
      </c>
      <c r="K179" s="315">
        <f t="shared" si="42"/>
        <v>10</v>
      </c>
      <c r="L179" s="303">
        <f t="shared" si="32"/>
        <v>20</v>
      </c>
      <c r="M179" s="10"/>
      <c r="N179" s="13">
        <f t="shared" si="33"/>
        <v>20</v>
      </c>
      <c r="O179" s="140">
        <f>IFERROR(LARGE($T179:Z179, 1),0)</f>
        <v>10</v>
      </c>
      <c r="P179" s="141">
        <f t="shared" si="34"/>
        <v>10</v>
      </c>
      <c r="Q179" s="142">
        <f t="shared" si="35"/>
        <v>0</v>
      </c>
      <c r="R179" s="142">
        <f t="shared" si="36"/>
        <v>0</v>
      </c>
      <c r="S179" s="144">
        <f t="shared" si="37"/>
        <v>0</v>
      </c>
      <c r="T179" s="337"/>
      <c r="U179" s="377"/>
      <c r="V179" s="332"/>
      <c r="W179" s="332"/>
      <c r="X179" s="397"/>
      <c r="Y179" s="111">
        <v>10</v>
      </c>
      <c r="Z179" s="338">
        <v>10</v>
      </c>
      <c r="AA179" s="108">
        <f t="shared" si="38"/>
        <v>0</v>
      </c>
      <c r="AB179" s="109">
        <f t="shared" si="39"/>
        <v>0</v>
      </c>
      <c r="AC179" s="109">
        <f t="shared" si="40"/>
        <v>0</v>
      </c>
      <c r="AD179" s="109">
        <f>IFERROR(LARGE($AG179:AR179,1),0)</f>
        <v>0</v>
      </c>
      <c r="AE179" s="109">
        <f>IFERROR(LARGE($AG179:AR179,2),0)</f>
        <v>0</v>
      </c>
      <c r="AF179" s="109">
        <f>IFERROR(LARGE($AG179:AR179,3),0)</f>
        <v>0</v>
      </c>
      <c r="AG179" s="11"/>
      <c r="AH179" s="11"/>
      <c r="AI179" s="11"/>
      <c r="AJ179" s="11"/>
      <c r="AK179" s="10"/>
      <c r="AL179" s="10"/>
      <c r="AM179" s="10"/>
      <c r="AN179" s="10"/>
      <c r="AO179" s="10"/>
      <c r="AP179" s="10"/>
      <c r="AQ179" s="10"/>
      <c r="AR179" s="10"/>
    </row>
    <row r="180" spans="1:44" ht="14.4" x14ac:dyDescent="0.3">
      <c r="A180" s="11"/>
      <c r="B180" s="11"/>
      <c r="C180" s="11"/>
      <c r="D180" s="11" t="s">
        <v>36</v>
      </c>
      <c r="E180" s="90">
        <v>178</v>
      </c>
      <c r="F180" s="8" t="s">
        <v>59</v>
      </c>
      <c r="G180" s="9" t="s">
        <v>2407</v>
      </c>
      <c r="H180" s="240">
        <v>37019</v>
      </c>
      <c r="I180" s="327">
        <v>10</v>
      </c>
      <c r="J180" s="327">
        <v>10</v>
      </c>
      <c r="K180" s="315">
        <f t="shared" si="42"/>
        <v>10</v>
      </c>
      <c r="L180" s="303">
        <f t="shared" si="32"/>
        <v>20</v>
      </c>
      <c r="M180" s="10">
        <v>20</v>
      </c>
      <c r="N180" s="13">
        <f t="shared" si="33"/>
        <v>0</v>
      </c>
      <c r="O180" s="140">
        <f>IFERROR(LARGE($T180:Z180, 1),0)</f>
        <v>0</v>
      </c>
      <c r="P180" s="141">
        <f t="shared" si="34"/>
        <v>0</v>
      </c>
      <c r="Q180" s="142">
        <f t="shared" si="35"/>
        <v>0</v>
      </c>
      <c r="R180" s="142">
        <f t="shared" si="36"/>
        <v>0</v>
      </c>
      <c r="S180" s="144">
        <f t="shared" si="37"/>
        <v>0</v>
      </c>
      <c r="T180" s="395"/>
      <c r="U180" s="377"/>
      <c r="V180" s="332"/>
      <c r="W180" s="332"/>
      <c r="X180" s="397"/>
      <c r="Y180" s="111"/>
      <c r="Z180" s="338"/>
      <c r="AA180" s="108">
        <f t="shared" si="38"/>
        <v>0</v>
      </c>
      <c r="AB180" s="109">
        <f t="shared" si="39"/>
        <v>0</v>
      </c>
      <c r="AC180" s="109">
        <f t="shared" si="40"/>
        <v>0</v>
      </c>
      <c r="AD180" s="109">
        <f>IFERROR(LARGE($AG180:AR180,1),0)</f>
        <v>0</v>
      </c>
      <c r="AE180" s="109">
        <f>IFERROR(LARGE($AG180:AR180,2),0)</f>
        <v>0</v>
      </c>
      <c r="AF180" s="109">
        <f>IFERROR(LARGE($AG180:AR180,3),0)</f>
        <v>0</v>
      </c>
      <c r="AG180" s="11"/>
      <c r="AH180" s="11"/>
      <c r="AI180" s="11"/>
      <c r="AJ180" s="11"/>
      <c r="AK180" s="10"/>
      <c r="AL180" s="10"/>
      <c r="AM180" s="10"/>
      <c r="AN180" s="10"/>
      <c r="AO180" s="10"/>
      <c r="AP180" s="10"/>
      <c r="AQ180" s="10"/>
      <c r="AR180" s="10"/>
    </row>
    <row r="181" spans="1:44" ht="14.4" x14ac:dyDescent="0.3">
      <c r="A181" s="11"/>
      <c r="B181" s="11"/>
      <c r="C181" s="11"/>
      <c r="D181" s="11" t="s">
        <v>42</v>
      </c>
      <c r="E181" s="90">
        <v>179</v>
      </c>
      <c r="F181" s="8" t="s">
        <v>2397</v>
      </c>
      <c r="G181" s="9" t="s">
        <v>2398</v>
      </c>
      <c r="H181" s="240">
        <v>37012</v>
      </c>
      <c r="I181" s="327">
        <v>10</v>
      </c>
      <c r="J181" s="327">
        <v>10</v>
      </c>
      <c r="K181" s="315">
        <f t="shared" si="42"/>
        <v>10</v>
      </c>
      <c r="L181" s="303">
        <f t="shared" si="32"/>
        <v>20</v>
      </c>
      <c r="M181" s="10">
        <v>20</v>
      </c>
      <c r="N181" s="13">
        <f t="shared" si="33"/>
        <v>0</v>
      </c>
      <c r="O181" s="140">
        <f>IFERROR(LARGE($T181:Z181, 1),0)</f>
        <v>0</v>
      </c>
      <c r="P181" s="141">
        <f t="shared" si="34"/>
        <v>0</v>
      </c>
      <c r="Q181" s="142">
        <f t="shared" si="35"/>
        <v>0</v>
      </c>
      <c r="R181" s="142">
        <f t="shared" si="36"/>
        <v>0</v>
      </c>
      <c r="S181" s="144">
        <f t="shared" si="37"/>
        <v>0</v>
      </c>
      <c r="T181" s="395"/>
      <c r="U181" s="377"/>
      <c r="V181" s="332"/>
      <c r="W181" s="332"/>
      <c r="X181" s="397"/>
      <c r="Y181" s="111"/>
      <c r="Z181" s="338"/>
      <c r="AA181" s="108">
        <f t="shared" si="38"/>
        <v>0</v>
      </c>
      <c r="AB181" s="109">
        <f t="shared" si="39"/>
        <v>0</v>
      </c>
      <c r="AC181" s="109">
        <f t="shared" si="40"/>
        <v>0</v>
      </c>
      <c r="AD181" s="109">
        <f>IFERROR(LARGE($AG181:AR181,1),0)</f>
        <v>0</v>
      </c>
      <c r="AE181" s="109">
        <f>IFERROR(LARGE($AG181:AR181,2),0)</f>
        <v>0</v>
      </c>
      <c r="AF181" s="109">
        <f>IFERROR(LARGE($AG181:AR181,3),0)</f>
        <v>0</v>
      </c>
      <c r="AG181" s="11"/>
      <c r="AH181" s="11"/>
      <c r="AI181" s="11"/>
      <c r="AJ181" s="11"/>
      <c r="AK181" s="10"/>
      <c r="AL181" s="10"/>
      <c r="AM181" s="10"/>
      <c r="AN181" s="10"/>
      <c r="AO181" s="10"/>
      <c r="AP181" s="10"/>
      <c r="AQ181" s="10"/>
      <c r="AR181" s="10"/>
    </row>
    <row r="182" spans="1:44" ht="14.4" x14ac:dyDescent="0.3">
      <c r="A182" s="11">
        <v>202985</v>
      </c>
      <c r="B182" s="11"/>
      <c r="C182" s="11" t="s">
        <v>1206</v>
      </c>
      <c r="D182" s="11" t="s">
        <v>48</v>
      </c>
      <c r="E182" s="90">
        <v>180</v>
      </c>
      <c r="F182" s="8" t="s">
        <v>63</v>
      </c>
      <c r="G182" s="9" t="s">
        <v>608</v>
      </c>
      <c r="H182" s="67">
        <v>36883</v>
      </c>
      <c r="I182" s="416">
        <v>10</v>
      </c>
      <c r="J182" s="327">
        <f t="shared" ref="J182:J193" si="43">SUM(K182,L182)</f>
        <v>10</v>
      </c>
      <c r="K182" s="426"/>
      <c r="L182" s="320">
        <f t="shared" si="32"/>
        <v>10</v>
      </c>
      <c r="M182" s="277"/>
      <c r="N182" s="13">
        <f t="shared" si="33"/>
        <v>10</v>
      </c>
      <c r="O182" s="140">
        <f t="shared" ref="O182:O193" si="44">IFERROR(LARGE(T182:Z182, 1),0)</f>
        <v>10</v>
      </c>
      <c r="P182" s="141">
        <f t="shared" si="34"/>
        <v>0</v>
      </c>
      <c r="Q182" s="142">
        <f t="shared" si="35"/>
        <v>0</v>
      </c>
      <c r="R182" s="142">
        <f t="shared" si="36"/>
        <v>0</v>
      </c>
      <c r="S182" s="144">
        <f t="shared" si="37"/>
        <v>0</v>
      </c>
      <c r="T182" s="98"/>
      <c r="U182" s="11"/>
      <c r="V182" s="195">
        <v>10</v>
      </c>
      <c r="W182" s="195"/>
      <c r="X182" s="283"/>
      <c r="Y182" s="10"/>
      <c r="Z182" s="354"/>
      <c r="AA182" s="108">
        <f t="shared" si="38"/>
        <v>0</v>
      </c>
      <c r="AB182" s="109">
        <f t="shared" si="39"/>
        <v>0</v>
      </c>
      <c r="AC182" s="109">
        <f t="shared" si="40"/>
        <v>0</v>
      </c>
      <c r="AD182" s="109">
        <f>IFERROR(LARGE($AG182:AT182,1),0)</f>
        <v>0</v>
      </c>
      <c r="AE182" s="109">
        <f>IFERROR(LARGE($AG182:AT182,2),0)</f>
        <v>0</v>
      </c>
      <c r="AF182" s="109">
        <f>IFERROR(LARGE($AG182:AT182,3),0)</f>
        <v>0</v>
      </c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</row>
    <row r="183" spans="1:44" ht="14.4" x14ac:dyDescent="0.3">
      <c r="A183" s="11">
        <v>371837</v>
      </c>
      <c r="B183" s="11" t="s">
        <v>466</v>
      </c>
      <c r="C183" s="11" t="s">
        <v>467</v>
      </c>
      <c r="D183" s="11" t="s">
        <v>41</v>
      </c>
      <c r="E183" s="90">
        <v>181</v>
      </c>
      <c r="F183" s="8" t="s">
        <v>114</v>
      </c>
      <c r="G183" s="9" t="s">
        <v>777</v>
      </c>
      <c r="H183" s="67">
        <v>36881</v>
      </c>
      <c r="I183" s="416">
        <v>10</v>
      </c>
      <c r="J183" s="327">
        <f t="shared" si="43"/>
        <v>10</v>
      </c>
      <c r="K183" s="426"/>
      <c r="L183" s="320">
        <f t="shared" si="32"/>
        <v>10</v>
      </c>
      <c r="M183" s="277"/>
      <c r="N183" s="13">
        <f t="shared" si="33"/>
        <v>10</v>
      </c>
      <c r="O183" s="140">
        <f t="shared" si="44"/>
        <v>10</v>
      </c>
      <c r="P183" s="141">
        <f t="shared" si="34"/>
        <v>0</v>
      </c>
      <c r="Q183" s="142">
        <f t="shared" si="35"/>
        <v>0</v>
      </c>
      <c r="R183" s="142">
        <f t="shared" si="36"/>
        <v>0</v>
      </c>
      <c r="S183" s="144">
        <f t="shared" si="37"/>
        <v>0</v>
      </c>
      <c r="T183" s="75">
        <v>0</v>
      </c>
      <c r="U183" s="82">
        <v>10</v>
      </c>
      <c r="V183" s="195"/>
      <c r="W183" s="195"/>
      <c r="X183" s="283"/>
      <c r="Y183" s="10"/>
      <c r="Z183" s="354"/>
      <c r="AA183" s="108">
        <f t="shared" si="38"/>
        <v>0</v>
      </c>
      <c r="AB183" s="109">
        <f t="shared" si="39"/>
        <v>0</v>
      </c>
      <c r="AC183" s="109">
        <f t="shared" si="40"/>
        <v>0</v>
      </c>
      <c r="AD183" s="109">
        <f>IFERROR(LARGE($AG183:AT183,1),0)</f>
        <v>0</v>
      </c>
      <c r="AE183" s="109">
        <f>IFERROR(LARGE($AG183:AT183,2),0)</f>
        <v>0</v>
      </c>
      <c r="AF183" s="109">
        <f>IFERROR(LARGE($AG183:AT183,3),0)</f>
        <v>0</v>
      </c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</row>
    <row r="184" spans="1:44" ht="14.4" x14ac:dyDescent="0.3">
      <c r="A184" s="11"/>
      <c r="B184" s="11"/>
      <c r="C184" s="11" t="s">
        <v>939</v>
      </c>
      <c r="D184" s="11" t="s">
        <v>45</v>
      </c>
      <c r="E184" s="90">
        <v>182</v>
      </c>
      <c r="F184" s="8" t="s">
        <v>979</v>
      </c>
      <c r="G184" s="9" t="s">
        <v>1993</v>
      </c>
      <c r="H184" s="67">
        <v>36780</v>
      </c>
      <c r="I184" s="416">
        <v>10</v>
      </c>
      <c r="J184" s="327">
        <f t="shared" si="43"/>
        <v>10</v>
      </c>
      <c r="K184" s="426"/>
      <c r="L184" s="320">
        <f t="shared" si="32"/>
        <v>10</v>
      </c>
      <c r="M184" s="277"/>
      <c r="N184" s="13">
        <f t="shared" si="33"/>
        <v>10</v>
      </c>
      <c r="O184" s="140">
        <f t="shared" si="44"/>
        <v>10</v>
      </c>
      <c r="P184" s="141">
        <f t="shared" si="34"/>
        <v>0</v>
      </c>
      <c r="Q184" s="142">
        <f t="shared" si="35"/>
        <v>0</v>
      </c>
      <c r="R184" s="142">
        <f t="shared" si="36"/>
        <v>0</v>
      </c>
      <c r="S184" s="144">
        <f t="shared" si="37"/>
        <v>0</v>
      </c>
      <c r="T184" s="98"/>
      <c r="U184" s="11"/>
      <c r="V184" s="195"/>
      <c r="W184" s="195"/>
      <c r="X184" s="283"/>
      <c r="Y184" s="10"/>
      <c r="Z184" s="354">
        <v>10</v>
      </c>
      <c r="AA184" s="108">
        <f t="shared" si="38"/>
        <v>0</v>
      </c>
      <c r="AB184" s="109">
        <f t="shared" si="39"/>
        <v>0</v>
      </c>
      <c r="AC184" s="109">
        <f t="shared" si="40"/>
        <v>0</v>
      </c>
      <c r="AD184" s="109">
        <f>IFERROR(LARGE($AG184:AT184,1),0)</f>
        <v>0</v>
      </c>
      <c r="AE184" s="109">
        <f>IFERROR(LARGE($AG184:AT184,2),0)</f>
        <v>0</v>
      </c>
      <c r="AF184" s="109">
        <f>IFERROR(LARGE($AG184:AT184,3),0)</f>
        <v>0</v>
      </c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</row>
    <row r="185" spans="1:44" ht="14.4" x14ac:dyDescent="0.3">
      <c r="A185" s="11">
        <v>393281</v>
      </c>
      <c r="B185" s="11" t="s">
        <v>305</v>
      </c>
      <c r="C185" s="11" t="s">
        <v>75</v>
      </c>
      <c r="D185" s="11" t="s">
        <v>38</v>
      </c>
      <c r="E185" s="90">
        <v>183</v>
      </c>
      <c r="F185" s="8" t="s">
        <v>154</v>
      </c>
      <c r="G185" s="9" t="s">
        <v>792</v>
      </c>
      <c r="H185" s="67">
        <v>36709</v>
      </c>
      <c r="I185" s="416">
        <v>10</v>
      </c>
      <c r="J185" s="327">
        <f t="shared" si="43"/>
        <v>10</v>
      </c>
      <c r="K185" s="426"/>
      <c r="L185" s="320">
        <f t="shared" si="32"/>
        <v>10</v>
      </c>
      <c r="M185" s="277"/>
      <c r="N185" s="13">
        <f t="shared" si="33"/>
        <v>10</v>
      </c>
      <c r="O185" s="140">
        <f t="shared" si="44"/>
        <v>10</v>
      </c>
      <c r="P185" s="141">
        <f t="shared" si="34"/>
        <v>0</v>
      </c>
      <c r="Q185" s="142">
        <f t="shared" si="35"/>
        <v>0</v>
      </c>
      <c r="R185" s="142">
        <f t="shared" si="36"/>
        <v>0</v>
      </c>
      <c r="S185" s="144">
        <f t="shared" si="37"/>
        <v>0</v>
      </c>
      <c r="T185" s="75">
        <v>0</v>
      </c>
      <c r="U185" s="11">
        <v>0</v>
      </c>
      <c r="V185" s="195"/>
      <c r="W185" s="195"/>
      <c r="X185" s="283"/>
      <c r="Y185" s="10">
        <v>10</v>
      </c>
      <c r="Z185" s="354"/>
      <c r="AA185" s="108">
        <f t="shared" si="38"/>
        <v>0</v>
      </c>
      <c r="AB185" s="109">
        <f t="shared" si="39"/>
        <v>0</v>
      </c>
      <c r="AC185" s="109">
        <f t="shared" si="40"/>
        <v>0</v>
      </c>
      <c r="AD185" s="109">
        <f>IFERROR(LARGE($AG185:AT185,1),0)</f>
        <v>0</v>
      </c>
      <c r="AE185" s="109">
        <f>IFERROR(LARGE($AG185:AT185,2),0)</f>
        <v>0</v>
      </c>
      <c r="AF185" s="109">
        <f>IFERROR(LARGE($AG185:AT185,3),0)</f>
        <v>0</v>
      </c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</row>
    <row r="186" spans="1:44" ht="14.4" x14ac:dyDescent="0.3">
      <c r="A186" s="11"/>
      <c r="B186" s="11"/>
      <c r="C186" s="11"/>
      <c r="D186" s="11"/>
      <c r="E186" s="90">
        <v>184</v>
      </c>
      <c r="F186" s="8" t="s">
        <v>1233</v>
      </c>
      <c r="G186" s="9" t="s">
        <v>1232</v>
      </c>
      <c r="H186" s="67">
        <v>36673</v>
      </c>
      <c r="I186" s="416">
        <v>10</v>
      </c>
      <c r="J186" s="327">
        <f t="shared" si="43"/>
        <v>10</v>
      </c>
      <c r="K186" s="426"/>
      <c r="L186" s="320">
        <f t="shared" si="32"/>
        <v>10</v>
      </c>
      <c r="M186" s="277"/>
      <c r="N186" s="13">
        <f t="shared" si="33"/>
        <v>10</v>
      </c>
      <c r="O186" s="140">
        <f t="shared" si="44"/>
        <v>10</v>
      </c>
      <c r="P186" s="141">
        <f t="shared" si="34"/>
        <v>0</v>
      </c>
      <c r="Q186" s="142">
        <f t="shared" si="35"/>
        <v>0</v>
      </c>
      <c r="R186" s="142">
        <f t="shared" si="36"/>
        <v>0</v>
      </c>
      <c r="S186" s="144">
        <f t="shared" si="37"/>
        <v>0</v>
      </c>
      <c r="T186" s="98"/>
      <c r="U186" s="11"/>
      <c r="V186" s="195"/>
      <c r="W186" s="195"/>
      <c r="X186" s="283"/>
      <c r="Y186" s="10">
        <v>10</v>
      </c>
      <c r="Z186" s="354"/>
      <c r="AA186" s="108">
        <f t="shared" si="38"/>
        <v>0</v>
      </c>
      <c r="AB186" s="109">
        <f t="shared" si="39"/>
        <v>0</v>
      </c>
      <c r="AC186" s="109">
        <f t="shared" si="40"/>
        <v>0</v>
      </c>
      <c r="AD186" s="109">
        <f>IFERROR(LARGE($AG186:AT186,1),0)</f>
        <v>0</v>
      </c>
      <c r="AE186" s="109">
        <f>IFERROR(LARGE($AG186:AT186,2),0)</f>
        <v>0</v>
      </c>
      <c r="AF186" s="109">
        <f>IFERROR(LARGE($AG186:AT186,3),0)</f>
        <v>0</v>
      </c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</row>
    <row r="187" spans="1:44" ht="14.4" x14ac:dyDescent="0.3">
      <c r="A187" s="11">
        <v>262175</v>
      </c>
      <c r="B187" s="11" t="s">
        <v>471</v>
      </c>
      <c r="C187" s="11" t="s">
        <v>92</v>
      </c>
      <c r="D187" s="11" t="s">
        <v>43</v>
      </c>
      <c r="E187" s="90">
        <v>185</v>
      </c>
      <c r="F187" s="8" t="s">
        <v>107</v>
      </c>
      <c r="G187" s="9" t="s">
        <v>778</v>
      </c>
      <c r="H187" s="67">
        <v>36650</v>
      </c>
      <c r="I187" s="416">
        <v>10</v>
      </c>
      <c r="J187" s="327">
        <f t="shared" si="43"/>
        <v>10</v>
      </c>
      <c r="K187" s="426"/>
      <c r="L187" s="320">
        <f t="shared" si="32"/>
        <v>10</v>
      </c>
      <c r="M187" s="277"/>
      <c r="N187" s="13">
        <f t="shared" si="33"/>
        <v>10</v>
      </c>
      <c r="O187" s="140">
        <f t="shared" si="44"/>
        <v>10</v>
      </c>
      <c r="P187" s="141">
        <f t="shared" si="34"/>
        <v>0</v>
      </c>
      <c r="Q187" s="142">
        <f t="shared" si="35"/>
        <v>0</v>
      </c>
      <c r="R187" s="142">
        <f t="shared" si="36"/>
        <v>0</v>
      </c>
      <c r="S187" s="144">
        <f t="shared" si="37"/>
        <v>0</v>
      </c>
      <c r="T187" s="75">
        <v>10</v>
      </c>
      <c r="U187" s="11"/>
      <c r="V187" s="195"/>
      <c r="W187" s="195"/>
      <c r="X187" s="283"/>
      <c r="Y187" s="10"/>
      <c r="Z187" s="354"/>
      <c r="AA187" s="108">
        <f t="shared" si="38"/>
        <v>0</v>
      </c>
      <c r="AB187" s="109">
        <f t="shared" si="39"/>
        <v>0</v>
      </c>
      <c r="AC187" s="109">
        <f t="shared" si="40"/>
        <v>0</v>
      </c>
      <c r="AD187" s="109">
        <f>IFERROR(LARGE($AG187:AT187,1),0)</f>
        <v>0</v>
      </c>
      <c r="AE187" s="109">
        <f>IFERROR(LARGE($AG187:AT187,2),0)</f>
        <v>0</v>
      </c>
      <c r="AF187" s="109">
        <f>IFERROR(LARGE($AG187:AT187,3),0)</f>
        <v>0</v>
      </c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</row>
    <row r="188" spans="1:44" ht="14.4" x14ac:dyDescent="0.3">
      <c r="A188" s="11">
        <v>414866</v>
      </c>
      <c r="B188" s="11" t="s">
        <v>796</v>
      </c>
      <c r="C188" s="11" t="s">
        <v>797</v>
      </c>
      <c r="D188" s="11" t="s">
        <v>46</v>
      </c>
      <c r="E188" s="90">
        <v>186</v>
      </c>
      <c r="F188" s="8" t="s">
        <v>14</v>
      </c>
      <c r="G188" s="9" t="s">
        <v>773</v>
      </c>
      <c r="H188" s="67">
        <v>36623</v>
      </c>
      <c r="I188" s="416">
        <v>10</v>
      </c>
      <c r="J188" s="327">
        <f t="shared" si="43"/>
        <v>10</v>
      </c>
      <c r="K188" s="426"/>
      <c r="L188" s="320">
        <f t="shared" si="32"/>
        <v>10</v>
      </c>
      <c r="M188" s="277"/>
      <c r="N188" s="13">
        <f t="shared" si="33"/>
        <v>10</v>
      </c>
      <c r="O188" s="140">
        <f t="shared" si="44"/>
        <v>10</v>
      </c>
      <c r="P188" s="141">
        <f t="shared" si="34"/>
        <v>0</v>
      </c>
      <c r="Q188" s="142">
        <f t="shared" si="35"/>
        <v>0</v>
      </c>
      <c r="R188" s="142">
        <f t="shared" si="36"/>
        <v>0</v>
      </c>
      <c r="S188" s="144">
        <f t="shared" si="37"/>
        <v>0</v>
      </c>
      <c r="T188" s="75">
        <v>10</v>
      </c>
      <c r="U188" s="82">
        <v>0</v>
      </c>
      <c r="V188" s="195"/>
      <c r="W188" s="195"/>
      <c r="X188" s="283"/>
      <c r="Y188" s="10"/>
      <c r="Z188" s="354"/>
      <c r="AA188" s="108">
        <f t="shared" si="38"/>
        <v>0</v>
      </c>
      <c r="AB188" s="109">
        <f t="shared" si="39"/>
        <v>0</v>
      </c>
      <c r="AC188" s="109">
        <f t="shared" si="40"/>
        <v>0</v>
      </c>
      <c r="AD188" s="109">
        <f>IFERROR(LARGE($AG188:AT188,1),0)</f>
        <v>0</v>
      </c>
      <c r="AE188" s="109">
        <f>IFERROR(LARGE($AG188:AT188,2),0)</f>
        <v>0</v>
      </c>
      <c r="AF188" s="109">
        <f>IFERROR(LARGE($AG188:AT188,3),0)</f>
        <v>0</v>
      </c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</row>
    <row r="189" spans="1:44" ht="14.4" x14ac:dyDescent="0.3">
      <c r="A189" s="11">
        <v>20828</v>
      </c>
      <c r="B189" s="11" t="s">
        <v>496</v>
      </c>
      <c r="C189" s="11" t="s">
        <v>497</v>
      </c>
      <c r="D189" s="11" t="s">
        <v>44</v>
      </c>
      <c r="E189" s="90">
        <v>187</v>
      </c>
      <c r="F189" s="8" t="s">
        <v>13</v>
      </c>
      <c r="G189" s="9" t="s">
        <v>794</v>
      </c>
      <c r="H189" s="67">
        <v>36610</v>
      </c>
      <c r="I189" s="416">
        <v>10</v>
      </c>
      <c r="J189" s="327">
        <f t="shared" si="43"/>
        <v>10</v>
      </c>
      <c r="K189" s="426"/>
      <c r="L189" s="320">
        <f t="shared" si="32"/>
        <v>10</v>
      </c>
      <c r="M189" s="277"/>
      <c r="N189" s="13">
        <f t="shared" si="33"/>
        <v>10</v>
      </c>
      <c r="O189" s="140">
        <f t="shared" si="44"/>
        <v>10</v>
      </c>
      <c r="P189" s="141">
        <f t="shared" si="34"/>
        <v>0</v>
      </c>
      <c r="Q189" s="142">
        <f t="shared" si="35"/>
        <v>0</v>
      </c>
      <c r="R189" s="142">
        <f t="shared" si="36"/>
        <v>0</v>
      </c>
      <c r="S189" s="144">
        <f t="shared" si="37"/>
        <v>0</v>
      </c>
      <c r="T189" s="75">
        <v>0</v>
      </c>
      <c r="U189" s="11"/>
      <c r="V189" s="195">
        <v>10</v>
      </c>
      <c r="W189" s="195"/>
      <c r="X189" s="283"/>
      <c r="Y189" s="10"/>
      <c r="Z189" s="354"/>
      <c r="AA189" s="108">
        <f t="shared" si="38"/>
        <v>0</v>
      </c>
      <c r="AB189" s="109">
        <f t="shared" si="39"/>
        <v>0</v>
      </c>
      <c r="AC189" s="109">
        <f t="shared" si="40"/>
        <v>0</v>
      </c>
      <c r="AD189" s="109">
        <f>IFERROR(LARGE($AG189:AT189,1),0)</f>
        <v>0</v>
      </c>
      <c r="AE189" s="109">
        <f>IFERROR(LARGE($AG189:AT189,2),0)</f>
        <v>0</v>
      </c>
      <c r="AF189" s="109">
        <f>IFERROR(LARGE($AG189:AT189,3),0)</f>
        <v>0</v>
      </c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</row>
    <row r="190" spans="1:44" ht="14.4" x14ac:dyDescent="0.3">
      <c r="A190" s="11">
        <v>594103</v>
      </c>
      <c r="B190" s="11" t="s">
        <v>422</v>
      </c>
      <c r="C190" s="11" t="s">
        <v>79</v>
      </c>
      <c r="D190" s="11" t="s">
        <v>46</v>
      </c>
      <c r="E190" s="90">
        <v>188</v>
      </c>
      <c r="F190" s="8" t="s">
        <v>4</v>
      </c>
      <c r="G190" s="9" t="s">
        <v>990</v>
      </c>
      <c r="H190" s="67">
        <v>36452</v>
      </c>
      <c r="I190" s="416">
        <v>10</v>
      </c>
      <c r="J190" s="327">
        <f t="shared" si="43"/>
        <v>10</v>
      </c>
      <c r="K190" s="426"/>
      <c r="L190" s="320">
        <f t="shared" si="32"/>
        <v>10</v>
      </c>
      <c r="M190" s="277"/>
      <c r="N190" s="13">
        <f t="shared" si="33"/>
        <v>10</v>
      </c>
      <c r="O190" s="140">
        <f t="shared" si="44"/>
        <v>10</v>
      </c>
      <c r="P190" s="141">
        <f t="shared" si="34"/>
        <v>0</v>
      </c>
      <c r="Q190" s="142">
        <f t="shared" si="35"/>
        <v>0</v>
      </c>
      <c r="R190" s="142">
        <f t="shared" si="36"/>
        <v>0</v>
      </c>
      <c r="S190" s="144">
        <f t="shared" si="37"/>
        <v>0</v>
      </c>
      <c r="T190" s="98"/>
      <c r="U190" s="11">
        <v>10</v>
      </c>
      <c r="V190" s="195"/>
      <c r="W190" s="195"/>
      <c r="X190" s="283"/>
      <c r="Y190" s="10"/>
      <c r="Z190" s="354"/>
      <c r="AA190" s="108">
        <f t="shared" si="38"/>
        <v>0</v>
      </c>
      <c r="AB190" s="109">
        <f t="shared" si="39"/>
        <v>0</v>
      </c>
      <c r="AC190" s="109">
        <f t="shared" si="40"/>
        <v>0</v>
      </c>
      <c r="AD190" s="109">
        <f>IFERROR(LARGE($AG190:AT190,1),0)</f>
        <v>0</v>
      </c>
      <c r="AE190" s="109">
        <f>IFERROR(LARGE($AG190:AT190,2),0)</f>
        <v>0</v>
      </c>
      <c r="AF190" s="109">
        <f>IFERROR(LARGE($AG190:AT190,3),0)</f>
        <v>0</v>
      </c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</row>
    <row r="191" spans="1:44" ht="14.4" x14ac:dyDescent="0.3">
      <c r="A191" s="11">
        <v>310572</v>
      </c>
      <c r="B191" s="11"/>
      <c r="C191" s="11" t="s">
        <v>950</v>
      </c>
      <c r="D191" s="11" t="s">
        <v>40</v>
      </c>
      <c r="E191" s="90">
        <v>189</v>
      </c>
      <c r="F191" s="8" t="s">
        <v>1418</v>
      </c>
      <c r="G191" s="9" t="s">
        <v>1417</v>
      </c>
      <c r="H191" s="67">
        <v>36450</v>
      </c>
      <c r="I191" s="416">
        <v>10</v>
      </c>
      <c r="J191" s="327">
        <f t="shared" si="43"/>
        <v>10</v>
      </c>
      <c r="K191" s="426"/>
      <c r="L191" s="320">
        <f t="shared" si="32"/>
        <v>10</v>
      </c>
      <c r="M191" s="277"/>
      <c r="N191" s="13">
        <f t="shared" si="33"/>
        <v>10</v>
      </c>
      <c r="O191" s="140">
        <f t="shared" si="44"/>
        <v>10</v>
      </c>
      <c r="P191" s="141">
        <f t="shared" si="34"/>
        <v>0</v>
      </c>
      <c r="Q191" s="142">
        <f t="shared" si="35"/>
        <v>0</v>
      </c>
      <c r="R191" s="142">
        <f t="shared" si="36"/>
        <v>0</v>
      </c>
      <c r="S191" s="144">
        <f t="shared" si="37"/>
        <v>0</v>
      </c>
      <c r="T191" s="98"/>
      <c r="U191" s="11"/>
      <c r="V191" s="195">
        <v>10</v>
      </c>
      <c r="W191" s="195"/>
      <c r="X191" s="283"/>
      <c r="Y191" s="10"/>
      <c r="Z191" s="354"/>
      <c r="AA191" s="108">
        <f t="shared" si="38"/>
        <v>0</v>
      </c>
      <c r="AB191" s="109">
        <f t="shared" si="39"/>
        <v>0</v>
      </c>
      <c r="AC191" s="109">
        <f t="shared" si="40"/>
        <v>0</v>
      </c>
      <c r="AD191" s="109">
        <f>IFERROR(LARGE($AG191:AT191,1),0)</f>
        <v>0</v>
      </c>
      <c r="AE191" s="109">
        <f>IFERROR(LARGE($AG191:AT191,2),0)</f>
        <v>0</v>
      </c>
      <c r="AF191" s="109">
        <f>IFERROR(LARGE($AG191:AT191,3),0)</f>
        <v>0</v>
      </c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</row>
    <row r="192" spans="1:44" ht="14.4" x14ac:dyDescent="0.3">
      <c r="A192" s="11">
        <v>353847</v>
      </c>
      <c r="B192" s="11"/>
      <c r="C192" s="11" t="s">
        <v>1453</v>
      </c>
      <c r="D192" s="11" t="s">
        <v>48</v>
      </c>
      <c r="E192" s="90">
        <v>190</v>
      </c>
      <c r="F192" s="8" t="s">
        <v>1116</v>
      </c>
      <c r="G192" s="9" t="s">
        <v>702</v>
      </c>
      <c r="H192" s="67">
        <v>36228</v>
      </c>
      <c r="I192" s="416">
        <v>10</v>
      </c>
      <c r="J192" s="327">
        <f t="shared" si="43"/>
        <v>10</v>
      </c>
      <c r="K192" s="426"/>
      <c r="L192" s="320">
        <f t="shared" si="32"/>
        <v>10</v>
      </c>
      <c r="M192" s="277"/>
      <c r="N192" s="13">
        <f t="shared" si="33"/>
        <v>10</v>
      </c>
      <c r="O192" s="140">
        <f t="shared" si="44"/>
        <v>10</v>
      </c>
      <c r="P192" s="141">
        <f t="shared" si="34"/>
        <v>0</v>
      </c>
      <c r="Q192" s="142">
        <f t="shared" si="35"/>
        <v>0</v>
      </c>
      <c r="R192" s="142">
        <f t="shared" si="36"/>
        <v>0</v>
      </c>
      <c r="S192" s="144">
        <f t="shared" si="37"/>
        <v>0</v>
      </c>
      <c r="T192" s="98"/>
      <c r="U192" s="11"/>
      <c r="V192" s="195">
        <v>10</v>
      </c>
      <c r="W192" s="195"/>
      <c r="X192" s="283"/>
      <c r="Y192" s="10"/>
      <c r="Z192" s="354"/>
      <c r="AA192" s="108">
        <f t="shared" si="38"/>
        <v>0</v>
      </c>
      <c r="AB192" s="109">
        <f t="shared" si="39"/>
        <v>0</v>
      </c>
      <c r="AC192" s="109">
        <f t="shared" si="40"/>
        <v>0</v>
      </c>
      <c r="AD192" s="109">
        <f>IFERROR(LARGE($AG192:AT192,1),0)</f>
        <v>0</v>
      </c>
      <c r="AE192" s="109">
        <f>IFERROR(LARGE($AG192:AT192,2),0)</f>
        <v>0</v>
      </c>
      <c r="AF192" s="109">
        <f>IFERROR(LARGE($AG192:AT192,3),0)</f>
        <v>0</v>
      </c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</row>
    <row r="193" spans="1:44" ht="14.4" x14ac:dyDescent="0.3">
      <c r="A193" s="11">
        <v>67552</v>
      </c>
      <c r="B193" s="11" t="s">
        <v>385</v>
      </c>
      <c r="C193" s="11" t="s">
        <v>147</v>
      </c>
      <c r="D193" s="11" t="s">
        <v>38</v>
      </c>
      <c r="E193" s="90">
        <v>191</v>
      </c>
      <c r="F193" s="8" t="s">
        <v>767</v>
      </c>
      <c r="G193" s="9" t="s">
        <v>768</v>
      </c>
      <c r="H193" s="67">
        <v>36196</v>
      </c>
      <c r="I193" s="416">
        <v>10</v>
      </c>
      <c r="J193" s="327">
        <f t="shared" si="43"/>
        <v>10</v>
      </c>
      <c r="K193" s="426"/>
      <c r="L193" s="320">
        <f t="shared" si="32"/>
        <v>10</v>
      </c>
      <c r="M193" s="277"/>
      <c r="N193" s="13">
        <f t="shared" si="33"/>
        <v>10</v>
      </c>
      <c r="O193" s="140">
        <f t="shared" si="44"/>
        <v>10</v>
      </c>
      <c r="P193" s="141">
        <f t="shared" si="34"/>
        <v>0</v>
      </c>
      <c r="Q193" s="142">
        <f t="shared" si="35"/>
        <v>0</v>
      </c>
      <c r="R193" s="142">
        <f t="shared" si="36"/>
        <v>0</v>
      </c>
      <c r="S193" s="144">
        <f t="shared" si="37"/>
        <v>0</v>
      </c>
      <c r="T193" s="75">
        <v>10</v>
      </c>
      <c r="U193" s="82">
        <v>0</v>
      </c>
      <c r="V193" s="195"/>
      <c r="W193" s="195"/>
      <c r="X193" s="283"/>
      <c r="Y193" s="10"/>
      <c r="Z193" s="354"/>
      <c r="AA193" s="108">
        <f t="shared" si="38"/>
        <v>0</v>
      </c>
      <c r="AB193" s="109">
        <f t="shared" si="39"/>
        <v>0</v>
      </c>
      <c r="AC193" s="109">
        <f t="shared" si="40"/>
        <v>0</v>
      </c>
      <c r="AD193" s="109">
        <f>IFERROR(LARGE($AG193:AT193,1),0)</f>
        <v>0</v>
      </c>
      <c r="AE193" s="109">
        <f>IFERROR(LARGE($AG193:AT193,2),0)</f>
        <v>0</v>
      </c>
      <c r="AF193" s="109">
        <f>IFERROR(LARGE($AG193:AT193,3),0)</f>
        <v>0</v>
      </c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</row>
    <row r="194" spans="1:44" ht="14.4" x14ac:dyDescent="0.3">
      <c r="A194" s="12" t="s">
        <v>2540</v>
      </c>
      <c r="B194" s="308" t="s">
        <v>2541</v>
      </c>
      <c r="C194" s="12" t="s">
        <v>889</v>
      </c>
      <c r="D194" s="12" t="s">
        <v>39</v>
      </c>
      <c r="E194" s="90">
        <v>192</v>
      </c>
      <c r="F194" s="8" t="s">
        <v>5</v>
      </c>
      <c r="G194" s="9" t="s">
        <v>899</v>
      </c>
      <c r="H194" s="240">
        <v>37256</v>
      </c>
      <c r="I194" s="327">
        <v>5</v>
      </c>
      <c r="J194" s="327">
        <v>5</v>
      </c>
      <c r="K194" s="315">
        <f t="shared" ref="K194:K210" si="45">0.5*(L194)</f>
        <v>5</v>
      </c>
      <c r="L194" s="303">
        <f t="shared" si="32"/>
        <v>10</v>
      </c>
      <c r="M194" s="10"/>
      <c r="N194" s="13">
        <f t="shared" si="33"/>
        <v>10</v>
      </c>
      <c r="O194" s="140">
        <f>IFERROR(LARGE($T194:Z194, 1),0)</f>
        <v>10</v>
      </c>
      <c r="P194" s="141">
        <f t="shared" si="34"/>
        <v>0</v>
      </c>
      <c r="Q194" s="142">
        <f t="shared" si="35"/>
        <v>0</v>
      </c>
      <c r="R194" s="142">
        <f t="shared" si="36"/>
        <v>0</v>
      </c>
      <c r="S194" s="144">
        <f t="shared" si="37"/>
        <v>0</v>
      </c>
      <c r="T194" s="337"/>
      <c r="U194" s="377"/>
      <c r="V194" s="332">
        <v>10</v>
      </c>
      <c r="W194" s="332"/>
      <c r="X194" s="397"/>
      <c r="Y194" s="111"/>
      <c r="Z194" s="338"/>
      <c r="AA194" s="108">
        <f t="shared" si="38"/>
        <v>0</v>
      </c>
      <c r="AB194" s="109">
        <f t="shared" si="39"/>
        <v>0</v>
      </c>
      <c r="AC194" s="109">
        <f t="shared" si="40"/>
        <v>0</v>
      </c>
      <c r="AD194" s="109">
        <f>IFERROR(LARGE($AG194:AR194,1),0)</f>
        <v>0</v>
      </c>
      <c r="AE194" s="109">
        <f>IFERROR(LARGE($AG194:AR194,2),0)</f>
        <v>0</v>
      </c>
      <c r="AF194" s="109">
        <f>IFERROR(LARGE($AG194:AR194,3),0)</f>
        <v>0</v>
      </c>
      <c r="AG194" s="11"/>
      <c r="AH194" s="11"/>
      <c r="AI194" s="11"/>
      <c r="AJ194" s="11"/>
      <c r="AK194" s="10"/>
      <c r="AL194" s="10"/>
      <c r="AM194" s="10"/>
      <c r="AN194" s="10"/>
      <c r="AO194" s="10"/>
      <c r="AP194" s="10"/>
      <c r="AQ194" s="10"/>
      <c r="AR194" s="10"/>
    </row>
    <row r="195" spans="1:44" ht="14.4" x14ac:dyDescent="0.3">
      <c r="A195" s="12" t="s">
        <v>2522</v>
      </c>
      <c r="B195" s="308" t="s">
        <v>2523</v>
      </c>
      <c r="C195" s="12" t="s">
        <v>2524</v>
      </c>
      <c r="D195" s="12" t="s">
        <v>46</v>
      </c>
      <c r="E195" s="90">
        <v>193</v>
      </c>
      <c r="F195" s="8" t="s">
        <v>2525</v>
      </c>
      <c r="G195" s="9" t="s">
        <v>2526</v>
      </c>
      <c r="H195" s="240">
        <v>37224</v>
      </c>
      <c r="I195" s="327">
        <v>5</v>
      </c>
      <c r="J195" s="327">
        <v>5</v>
      </c>
      <c r="K195" s="315">
        <f t="shared" si="45"/>
        <v>5</v>
      </c>
      <c r="L195" s="303">
        <f t="shared" ref="L195:L233" si="46">SUM(M195:N195)</f>
        <v>10</v>
      </c>
      <c r="M195" s="10"/>
      <c r="N195" s="13">
        <f t="shared" ref="N195:N233" si="47">SUM(O195:S195)</f>
        <v>10</v>
      </c>
      <c r="O195" s="140">
        <f>IFERROR(LARGE($T195:Z195, 1),0)</f>
        <v>10</v>
      </c>
      <c r="P195" s="141">
        <f t="shared" ref="P195:P233" si="48">IFERROR(LARGE(T195:Z195, 2),0)</f>
        <v>0</v>
      </c>
      <c r="Q195" s="142">
        <f t="shared" ref="Q195:Q233" si="49">IFERROR(LARGE(AA195:AF195,1),0)</f>
        <v>0</v>
      </c>
      <c r="R195" s="142">
        <f t="shared" ref="R195:R233" si="50">IFERROR(LARGE(AA195:AF195,2),0)</f>
        <v>0</v>
      </c>
      <c r="S195" s="144">
        <f t="shared" ref="S195:S233" si="51">IFERROR(LARGE(AA195:AF195,3),0)</f>
        <v>0</v>
      </c>
      <c r="T195" s="395">
        <v>0</v>
      </c>
      <c r="U195" s="377">
        <v>10</v>
      </c>
      <c r="V195" s="332"/>
      <c r="W195" s="332"/>
      <c r="X195" s="397"/>
      <c r="Y195" s="111"/>
      <c r="Z195" s="338"/>
      <c r="AA195" s="108">
        <f t="shared" ref="AA195:AA233" si="52">IFERROR(LARGE($T195:$Z195,3), 0)</f>
        <v>0</v>
      </c>
      <c r="AB195" s="109">
        <f t="shared" ref="AB195:AB233" si="53">IFERROR(LARGE($T195:$Z195,4),)</f>
        <v>0</v>
      </c>
      <c r="AC195" s="109">
        <f t="shared" ref="AC195:AC233" si="54">IFERROR(LARGE($T195:$Z195,5),0)</f>
        <v>0</v>
      </c>
      <c r="AD195" s="109">
        <f>IFERROR(LARGE($AG195:AR195,1),0)</f>
        <v>0</v>
      </c>
      <c r="AE195" s="109">
        <f>IFERROR(LARGE($AG195:AR195,2),0)</f>
        <v>0</v>
      </c>
      <c r="AF195" s="109">
        <f>IFERROR(LARGE($AG195:AR195,3),0)</f>
        <v>0</v>
      </c>
      <c r="AG195" s="11"/>
      <c r="AH195" s="11"/>
      <c r="AI195" s="11"/>
      <c r="AJ195" s="11"/>
      <c r="AK195" s="10"/>
      <c r="AL195" s="10"/>
      <c r="AM195" s="10"/>
      <c r="AN195" s="10"/>
      <c r="AO195" s="10"/>
      <c r="AP195" s="10"/>
      <c r="AQ195" s="10"/>
      <c r="AR195" s="10"/>
    </row>
    <row r="196" spans="1:44" ht="14.4" x14ac:dyDescent="0.3">
      <c r="A196" s="12" t="s">
        <v>2510</v>
      </c>
      <c r="B196" s="308" t="s">
        <v>336</v>
      </c>
      <c r="C196" s="12" t="s">
        <v>145</v>
      </c>
      <c r="D196" s="12" t="s">
        <v>36</v>
      </c>
      <c r="E196" s="90">
        <v>194</v>
      </c>
      <c r="F196" s="8" t="s">
        <v>2511</v>
      </c>
      <c r="G196" s="9" t="s">
        <v>2512</v>
      </c>
      <c r="H196" s="240">
        <v>37198</v>
      </c>
      <c r="I196" s="327">
        <v>5</v>
      </c>
      <c r="J196" s="327">
        <v>5</v>
      </c>
      <c r="K196" s="315">
        <f t="shared" si="45"/>
        <v>5</v>
      </c>
      <c r="L196" s="303">
        <f t="shared" si="46"/>
        <v>10</v>
      </c>
      <c r="M196" s="10"/>
      <c r="N196" s="13">
        <f t="shared" si="47"/>
        <v>10</v>
      </c>
      <c r="O196" s="140">
        <f>IFERROR(LARGE($T196:Z196, 1),0)</f>
        <v>10</v>
      </c>
      <c r="P196" s="141">
        <f t="shared" si="48"/>
        <v>0</v>
      </c>
      <c r="Q196" s="142">
        <f t="shared" si="49"/>
        <v>0</v>
      </c>
      <c r="R196" s="142">
        <f t="shared" si="50"/>
        <v>0</v>
      </c>
      <c r="S196" s="144">
        <f t="shared" si="51"/>
        <v>0</v>
      </c>
      <c r="T196" s="337"/>
      <c r="U196" s="377"/>
      <c r="V196" s="332">
        <v>10</v>
      </c>
      <c r="W196" s="332"/>
      <c r="X196" s="397"/>
      <c r="Y196" s="111"/>
      <c r="Z196" s="338"/>
      <c r="AA196" s="108">
        <f t="shared" si="52"/>
        <v>0</v>
      </c>
      <c r="AB196" s="109">
        <f t="shared" si="53"/>
        <v>0</v>
      </c>
      <c r="AC196" s="109">
        <f t="shared" si="54"/>
        <v>0</v>
      </c>
      <c r="AD196" s="109">
        <f>IFERROR(LARGE($AG196:AR196,1),0)</f>
        <v>0</v>
      </c>
      <c r="AE196" s="109">
        <f>IFERROR(LARGE($AG196:AR196,2),0)</f>
        <v>0</v>
      </c>
      <c r="AF196" s="109">
        <f>IFERROR(LARGE($AG196:AR196,3),0)</f>
        <v>0</v>
      </c>
      <c r="AG196" s="11"/>
      <c r="AH196" s="11"/>
      <c r="AI196" s="11"/>
      <c r="AJ196" s="11"/>
      <c r="AK196" s="10"/>
      <c r="AL196" s="10"/>
      <c r="AM196" s="10"/>
      <c r="AN196" s="10"/>
      <c r="AO196" s="10"/>
      <c r="AP196" s="10"/>
      <c r="AQ196" s="10"/>
      <c r="AR196" s="10"/>
    </row>
    <row r="197" spans="1:44" ht="14.4" x14ac:dyDescent="0.3">
      <c r="A197" s="12" t="s">
        <v>2500</v>
      </c>
      <c r="B197" s="308" t="s">
        <v>2501</v>
      </c>
      <c r="C197" s="12" t="s">
        <v>2502</v>
      </c>
      <c r="D197" s="12" t="s">
        <v>40</v>
      </c>
      <c r="E197" s="90">
        <v>195</v>
      </c>
      <c r="F197" s="8" t="s">
        <v>6</v>
      </c>
      <c r="G197" s="9" t="s">
        <v>2503</v>
      </c>
      <c r="H197" s="240">
        <v>37173</v>
      </c>
      <c r="I197" s="327">
        <v>5</v>
      </c>
      <c r="J197" s="327">
        <v>5</v>
      </c>
      <c r="K197" s="315">
        <f t="shared" si="45"/>
        <v>5</v>
      </c>
      <c r="L197" s="303">
        <f t="shared" si="46"/>
        <v>10</v>
      </c>
      <c r="M197" s="10"/>
      <c r="N197" s="13">
        <f t="shared" si="47"/>
        <v>10</v>
      </c>
      <c r="O197" s="140">
        <f>IFERROR(LARGE($T197:Z197, 1),0)</f>
        <v>10</v>
      </c>
      <c r="P197" s="141">
        <f t="shared" si="48"/>
        <v>0</v>
      </c>
      <c r="Q197" s="142">
        <f t="shared" si="49"/>
        <v>0</v>
      </c>
      <c r="R197" s="142">
        <f t="shared" si="50"/>
        <v>0</v>
      </c>
      <c r="S197" s="144">
        <f t="shared" si="51"/>
        <v>0</v>
      </c>
      <c r="T197" s="337"/>
      <c r="U197" s="377"/>
      <c r="V197" s="332">
        <v>10</v>
      </c>
      <c r="W197" s="332"/>
      <c r="X197" s="397"/>
      <c r="Y197" s="111"/>
      <c r="Z197" s="338"/>
      <c r="AA197" s="108">
        <f t="shared" si="52"/>
        <v>0</v>
      </c>
      <c r="AB197" s="109">
        <f t="shared" si="53"/>
        <v>0</v>
      </c>
      <c r="AC197" s="109">
        <f t="shared" si="54"/>
        <v>0</v>
      </c>
      <c r="AD197" s="109">
        <f>IFERROR(LARGE($AG197:AR197,1),0)</f>
        <v>0</v>
      </c>
      <c r="AE197" s="109">
        <f>IFERROR(LARGE($AG197:AR197,2),0)</f>
        <v>0</v>
      </c>
      <c r="AF197" s="109">
        <f>IFERROR(LARGE($AG197:AR197,3),0)</f>
        <v>0</v>
      </c>
      <c r="AG197" s="11"/>
      <c r="AH197" s="11"/>
      <c r="AI197" s="11"/>
      <c r="AJ197" s="11"/>
      <c r="AK197" s="10"/>
      <c r="AL197" s="10"/>
      <c r="AM197" s="10"/>
      <c r="AN197" s="10"/>
      <c r="AO197" s="10"/>
      <c r="AP197" s="10"/>
      <c r="AQ197" s="10"/>
      <c r="AR197" s="10"/>
    </row>
    <row r="198" spans="1:44" ht="14.4" x14ac:dyDescent="0.3">
      <c r="A198" s="12" t="s">
        <v>2488</v>
      </c>
      <c r="B198" s="308" t="s">
        <v>2489</v>
      </c>
      <c r="C198" s="12" t="s">
        <v>2490</v>
      </c>
      <c r="D198" s="12" t="s">
        <v>42</v>
      </c>
      <c r="E198" s="90">
        <v>196</v>
      </c>
      <c r="F198" s="8" t="s">
        <v>2491</v>
      </c>
      <c r="G198" s="9" t="s">
        <v>2492</v>
      </c>
      <c r="H198" s="240">
        <v>37164</v>
      </c>
      <c r="I198" s="327">
        <v>5</v>
      </c>
      <c r="J198" s="327">
        <v>5</v>
      </c>
      <c r="K198" s="315">
        <f t="shared" si="45"/>
        <v>5</v>
      </c>
      <c r="L198" s="303">
        <f t="shared" si="46"/>
        <v>10</v>
      </c>
      <c r="M198" s="10"/>
      <c r="N198" s="13">
        <f t="shared" si="47"/>
        <v>10</v>
      </c>
      <c r="O198" s="140">
        <f>IFERROR(LARGE($T198:Z198, 1),0)</f>
        <v>10</v>
      </c>
      <c r="P198" s="141">
        <f t="shared" si="48"/>
        <v>0</v>
      </c>
      <c r="Q198" s="142">
        <f t="shared" si="49"/>
        <v>0</v>
      </c>
      <c r="R198" s="142">
        <f t="shared" si="50"/>
        <v>0</v>
      </c>
      <c r="S198" s="144">
        <f t="shared" si="51"/>
        <v>0</v>
      </c>
      <c r="T198" s="337"/>
      <c r="U198" s="377"/>
      <c r="V198" s="332">
        <v>10</v>
      </c>
      <c r="W198" s="332"/>
      <c r="X198" s="397"/>
      <c r="Y198" s="111"/>
      <c r="Z198" s="338"/>
      <c r="AA198" s="108">
        <f t="shared" si="52"/>
        <v>0</v>
      </c>
      <c r="AB198" s="109">
        <f t="shared" si="53"/>
        <v>0</v>
      </c>
      <c r="AC198" s="109">
        <f t="shared" si="54"/>
        <v>0</v>
      </c>
      <c r="AD198" s="109">
        <f>IFERROR(LARGE($AG198:AR198,1),0)</f>
        <v>0</v>
      </c>
      <c r="AE198" s="109">
        <f>IFERROR(LARGE($AG198:AR198,2),0)</f>
        <v>0</v>
      </c>
      <c r="AF198" s="109">
        <f>IFERROR(LARGE($AG198:AR198,3),0)</f>
        <v>0</v>
      </c>
      <c r="AG198" s="11"/>
      <c r="AH198" s="11"/>
      <c r="AI198" s="11"/>
      <c r="AJ198" s="11"/>
      <c r="AK198" s="10"/>
      <c r="AL198" s="10"/>
      <c r="AM198" s="10"/>
      <c r="AN198" s="10"/>
      <c r="AO198" s="10"/>
      <c r="AP198" s="10"/>
      <c r="AQ198" s="10"/>
      <c r="AR198" s="10"/>
    </row>
    <row r="199" spans="1:44" ht="14.4" x14ac:dyDescent="0.3">
      <c r="A199" s="12" t="s">
        <v>2472</v>
      </c>
      <c r="B199" s="308" t="s">
        <v>2473</v>
      </c>
      <c r="C199" s="12" t="s">
        <v>2474</v>
      </c>
      <c r="D199" s="12" t="s">
        <v>37</v>
      </c>
      <c r="E199" s="90">
        <v>197</v>
      </c>
      <c r="F199" s="8" t="s">
        <v>14</v>
      </c>
      <c r="G199" s="9" t="s">
        <v>2475</v>
      </c>
      <c r="H199" s="240">
        <v>37143</v>
      </c>
      <c r="I199" s="327">
        <v>5</v>
      </c>
      <c r="J199" s="327">
        <v>5</v>
      </c>
      <c r="K199" s="315">
        <f t="shared" si="45"/>
        <v>5</v>
      </c>
      <c r="L199" s="303">
        <f t="shared" si="46"/>
        <v>10</v>
      </c>
      <c r="M199" s="10"/>
      <c r="N199" s="13">
        <f t="shared" si="47"/>
        <v>10</v>
      </c>
      <c r="O199" s="140">
        <f>IFERROR(LARGE($T199:Z199, 1),0)</f>
        <v>10</v>
      </c>
      <c r="P199" s="141">
        <f t="shared" si="48"/>
        <v>0</v>
      </c>
      <c r="Q199" s="142">
        <f t="shared" si="49"/>
        <v>0</v>
      </c>
      <c r="R199" s="142">
        <f t="shared" si="50"/>
        <v>0</v>
      </c>
      <c r="S199" s="144">
        <f t="shared" si="51"/>
        <v>0</v>
      </c>
      <c r="T199" s="337"/>
      <c r="U199" s="377">
        <v>10</v>
      </c>
      <c r="V199" s="332"/>
      <c r="W199" s="332"/>
      <c r="X199" s="397"/>
      <c r="Y199" s="111"/>
      <c r="Z199" s="338"/>
      <c r="AA199" s="108">
        <f t="shared" si="52"/>
        <v>0</v>
      </c>
      <c r="AB199" s="109">
        <f t="shared" si="53"/>
        <v>0</v>
      </c>
      <c r="AC199" s="109">
        <f t="shared" si="54"/>
        <v>0</v>
      </c>
      <c r="AD199" s="109">
        <f>IFERROR(LARGE($AG199:AR199,1),0)</f>
        <v>0</v>
      </c>
      <c r="AE199" s="109">
        <f>IFERROR(LARGE($AG199:AR199,2),0)</f>
        <v>0</v>
      </c>
      <c r="AF199" s="109">
        <f>IFERROR(LARGE($AG199:AR199,3),0)</f>
        <v>0</v>
      </c>
      <c r="AG199" s="11"/>
      <c r="AH199" s="11"/>
      <c r="AI199" s="11"/>
      <c r="AJ199" s="11"/>
      <c r="AK199" s="10"/>
      <c r="AL199" s="10"/>
      <c r="AM199" s="10"/>
      <c r="AN199" s="10"/>
      <c r="AO199" s="10"/>
      <c r="AP199" s="10"/>
      <c r="AQ199" s="10"/>
      <c r="AR199" s="10"/>
    </row>
    <row r="200" spans="1:44" ht="14.4" x14ac:dyDescent="0.3">
      <c r="A200" s="12" t="s">
        <v>2470</v>
      </c>
      <c r="B200" s="308" t="s">
        <v>2232</v>
      </c>
      <c r="C200" s="12" t="s">
        <v>1493</v>
      </c>
      <c r="D200" s="12" t="s">
        <v>44</v>
      </c>
      <c r="E200" s="90">
        <v>198</v>
      </c>
      <c r="F200" s="8" t="s">
        <v>107</v>
      </c>
      <c r="G200" s="9" t="s">
        <v>2471</v>
      </c>
      <c r="H200" s="240">
        <v>37137</v>
      </c>
      <c r="I200" s="327">
        <v>5</v>
      </c>
      <c r="J200" s="327">
        <v>5</v>
      </c>
      <c r="K200" s="315">
        <f t="shared" si="45"/>
        <v>5</v>
      </c>
      <c r="L200" s="303">
        <f t="shared" si="46"/>
        <v>10</v>
      </c>
      <c r="M200" s="10"/>
      <c r="N200" s="13">
        <f t="shared" si="47"/>
        <v>10</v>
      </c>
      <c r="O200" s="140">
        <f>IFERROR(LARGE($T200:Z200, 1),0)</f>
        <v>10</v>
      </c>
      <c r="P200" s="141">
        <f t="shared" si="48"/>
        <v>0</v>
      </c>
      <c r="Q200" s="142">
        <f t="shared" si="49"/>
        <v>0</v>
      </c>
      <c r="R200" s="142">
        <f t="shared" si="50"/>
        <v>0</v>
      </c>
      <c r="S200" s="144">
        <f t="shared" si="51"/>
        <v>0</v>
      </c>
      <c r="T200" s="337"/>
      <c r="U200" s="377"/>
      <c r="V200" s="332">
        <v>10</v>
      </c>
      <c r="W200" s="332"/>
      <c r="X200" s="397"/>
      <c r="Y200" s="111"/>
      <c r="Z200" s="338"/>
      <c r="AA200" s="108">
        <f t="shared" si="52"/>
        <v>0</v>
      </c>
      <c r="AB200" s="109">
        <f t="shared" si="53"/>
        <v>0</v>
      </c>
      <c r="AC200" s="109">
        <f t="shared" si="54"/>
        <v>0</v>
      </c>
      <c r="AD200" s="109">
        <f>IFERROR(LARGE($AG200:AR200,1),0)</f>
        <v>0</v>
      </c>
      <c r="AE200" s="109">
        <f>IFERROR(LARGE($AG200:AR200,2),0)</f>
        <v>0</v>
      </c>
      <c r="AF200" s="109">
        <f>IFERROR(LARGE($AG200:AR200,3),0)</f>
        <v>0</v>
      </c>
      <c r="AG200" s="11"/>
      <c r="AH200" s="11"/>
      <c r="AI200" s="11"/>
      <c r="AJ200" s="11"/>
      <c r="AK200" s="10"/>
      <c r="AL200" s="10"/>
      <c r="AM200" s="10"/>
      <c r="AN200" s="10"/>
      <c r="AO200" s="10"/>
      <c r="AP200" s="10"/>
      <c r="AQ200" s="10"/>
      <c r="AR200" s="10"/>
    </row>
    <row r="201" spans="1:44" ht="14.4" x14ac:dyDescent="0.3">
      <c r="A201" s="11"/>
      <c r="B201" s="11"/>
      <c r="C201" s="11"/>
      <c r="D201" s="11"/>
      <c r="E201" s="90">
        <v>199</v>
      </c>
      <c r="F201" s="8" t="s">
        <v>4</v>
      </c>
      <c r="G201" s="9" t="s">
        <v>1409</v>
      </c>
      <c r="H201" s="240">
        <v>37126</v>
      </c>
      <c r="I201" s="327">
        <v>5</v>
      </c>
      <c r="J201" s="327">
        <v>5</v>
      </c>
      <c r="K201" s="315">
        <f t="shared" si="45"/>
        <v>5</v>
      </c>
      <c r="L201" s="303">
        <f t="shared" si="46"/>
        <v>10</v>
      </c>
      <c r="M201" s="10"/>
      <c r="N201" s="13">
        <f t="shared" si="47"/>
        <v>10</v>
      </c>
      <c r="O201" s="140">
        <f>IFERROR(LARGE($T201:Z201, 1),0)</f>
        <v>10</v>
      </c>
      <c r="P201" s="141">
        <f t="shared" si="48"/>
        <v>0</v>
      </c>
      <c r="Q201" s="142">
        <f t="shared" si="49"/>
        <v>0</v>
      </c>
      <c r="R201" s="142">
        <f t="shared" si="50"/>
        <v>0</v>
      </c>
      <c r="S201" s="144">
        <f t="shared" si="51"/>
        <v>0</v>
      </c>
      <c r="T201" s="337"/>
      <c r="U201" s="377"/>
      <c r="V201" s="332"/>
      <c r="W201" s="332"/>
      <c r="X201" s="397"/>
      <c r="Y201" s="111">
        <v>10</v>
      </c>
      <c r="Z201" s="338"/>
      <c r="AA201" s="108">
        <f t="shared" si="52"/>
        <v>0</v>
      </c>
      <c r="AB201" s="109">
        <f t="shared" si="53"/>
        <v>0</v>
      </c>
      <c r="AC201" s="109">
        <f t="shared" si="54"/>
        <v>0</v>
      </c>
      <c r="AD201" s="109">
        <f>IFERROR(LARGE($AG201:AR201,1),0)</f>
        <v>0</v>
      </c>
      <c r="AE201" s="109">
        <f>IFERROR(LARGE($AG201:AR201,2),0)</f>
        <v>0</v>
      </c>
      <c r="AF201" s="109">
        <f>IFERROR(LARGE($AG201:AR201,3),0)</f>
        <v>0</v>
      </c>
      <c r="AG201" s="11"/>
      <c r="AH201" s="11"/>
      <c r="AI201" s="11"/>
      <c r="AJ201" s="11"/>
      <c r="AK201" s="10"/>
      <c r="AL201" s="10"/>
      <c r="AM201" s="10"/>
      <c r="AN201" s="10"/>
      <c r="AO201" s="10"/>
      <c r="AP201" s="10"/>
      <c r="AQ201" s="10"/>
      <c r="AR201" s="10"/>
    </row>
    <row r="202" spans="1:44" ht="14.4" x14ac:dyDescent="0.3">
      <c r="A202" s="11"/>
      <c r="B202" s="11"/>
      <c r="C202" s="11"/>
      <c r="D202" s="11"/>
      <c r="E202" s="90">
        <v>200</v>
      </c>
      <c r="F202" s="8" t="s">
        <v>11</v>
      </c>
      <c r="G202" s="9" t="s">
        <v>2247</v>
      </c>
      <c r="H202" s="240">
        <v>37104</v>
      </c>
      <c r="I202" s="327">
        <v>5</v>
      </c>
      <c r="J202" s="327">
        <v>5</v>
      </c>
      <c r="K202" s="315">
        <f t="shared" si="45"/>
        <v>5</v>
      </c>
      <c r="L202" s="303">
        <f t="shared" si="46"/>
        <v>10</v>
      </c>
      <c r="M202" s="10"/>
      <c r="N202" s="13">
        <f t="shared" si="47"/>
        <v>10</v>
      </c>
      <c r="O202" s="140">
        <f>IFERROR(LARGE($T202:Z202, 1),0)</f>
        <v>10</v>
      </c>
      <c r="P202" s="141">
        <f t="shared" si="48"/>
        <v>0</v>
      </c>
      <c r="Q202" s="142">
        <f t="shared" si="49"/>
        <v>0</v>
      </c>
      <c r="R202" s="142">
        <f t="shared" si="50"/>
        <v>0</v>
      </c>
      <c r="S202" s="144">
        <f t="shared" si="51"/>
        <v>0</v>
      </c>
      <c r="T202" s="337"/>
      <c r="U202" s="377"/>
      <c r="V202" s="332"/>
      <c r="W202" s="332"/>
      <c r="X202" s="397"/>
      <c r="Y202" s="111">
        <v>10</v>
      </c>
      <c r="Z202" s="338"/>
      <c r="AA202" s="108">
        <f t="shared" si="52"/>
        <v>0</v>
      </c>
      <c r="AB202" s="109">
        <f t="shared" si="53"/>
        <v>0</v>
      </c>
      <c r="AC202" s="109">
        <f t="shared" si="54"/>
        <v>0</v>
      </c>
      <c r="AD202" s="109">
        <f>IFERROR(LARGE($AG202:AR202,1),0)</f>
        <v>0</v>
      </c>
      <c r="AE202" s="109">
        <f>IFERROR(LARGE($AG202:AR202,2),0)</f>
        <v>0</v>
      </c>
      <c r="AF202" s="109">
        <f>IFERROR(LARGE($AG202:AR202,3),0)</f>
        <v>0</v>
      </c>
      <c r="AG202" s="11"/>
      <c r="AH202" s="11"/>
      <c r="AI202" s="11"/>
      <c r="AJ202" s="11"/>
      <c r="AK202" s="10"/>
      <c r="AL202" s="10"/>
      <c r="AM202" s="10"/>
      <c r="AN202" s="10"/>
      <c r="AO202" s="10"/>
      <c r="AP202" s="10"/>
      <c r="AQ202" s="10"/>
      <c r="AR202" s="10"/>
    </row>
    <row r="203" spans="1:44" ht="14.4" x14ac:dyDescent="0.3">
      <c r="A203" s="12" t="s">
        <v>2454</v>
      </c>
      <c r="B203" s="308" t="s">
        <v>936</v>
      </c>
      <c r="C203" s="12" t="s">
        <v>937</v>
      </c>
      <c r="D203" s="12" t="s">
        <v>48</v>
      </c>
      <c r="E203" s="90">
        <v>201</v>
      </c>
      <c r="F203" s="8" t="s">
        <v>4</v>
      </c>
      <c r="G203" s="9" t="s">
        <v>2455</v>
      </c>
      <c r="H203" s="240">
        <v>37089</v>
      </c>
      <c r="I203" s="327">
        <v>5</v>
      </c>
      <c r="J203" s="327">
        <v>5</v>
      </c>
      <c r="K203" s="315">
        <f t="shared" si="45"/>
        <v>5</v>
      </c>
      <c r="L203" s="303">
        <f t="shared" si="46"/>
        <v>10</v>
      </c>
      <c r="M203" s="10"/>
      <c r="N203" s="13">
        <f t="shared" si="47"/>
        <v>10</v>
      </c>
      <c r="O203" s="140">
        <f>IFERROR(LARGE($T203:Z203, 1),0)</f>
        <v>10</v>
      </c>
      <c r="P203" s="141">
        <f t="shared" si="48"/>
        <v>0</v>
      </c>
      <c r="Q203" s="142">
        <f t="shared" si="49"/>
        <v>0</v>
      </c>
      <c r="R203" s="142">
        <f t="shared" si="50"/>
        <v>0</v>
      </c>
      <c r="S203" s="144">
        <f t="shared" si="51"/>
        <v>0</v>
      </c>
      <c r="T203" s="337"/>
      <c r="U203" s="377">
        <v>10</v>
      </c>
      <c r="V203" s="332"/>
      <c r="W203" s="332"/>
      <c r="X203" s="397"/>
      <c r="Y203" s="111"/>
      <c r="Z203" s="338"/>
      <c r="AA203" s="108">
        <f t="shared" si="52"/>
        <v>0</v>
      </c>
      <c r="AB203" s="109">
        <f t="shared" si="53"/>
        <v>0</v>
      </c>
      <c r="AC203" s="109">
        <f t="shared" si="54"/>
        <v>0</v>
      </c>
      <c r="AD203" s="109">
        <f>IFERROR(LARGE($AG203:AR203,1),0)</f>
        <v>0</v>
      </c>
      <c r="AE203" s="109">
        <f>IFERROR(LARGE($AG203:AR203,2),0)</f>
        <v>0</v>
      </c>
      <c r="AF203" s="109">
        <f>IFERROR(LARGE($AG203:AR203,3),0)</f>
        <v>0</v>
      </c>
      <c r="AG203" s="11"/>
      <c r="AH203" s="11"/>
      <c r="AI203" s="11"/>
      <c r="AJ203" s="11"/>
      <c r="AK203" s="10"/>
      <c r="AL203" s="10"/>
      <c r="AM203" s="10"/>
      <c r="AN203" s="10"/>
      <c r="AO203" s="10"/>
      <c r="AP203" s="10"/>
      <c r="AQ203" s="10"/>
      <c r="AR203" s="10"/>
    </row>
    <row r="204" spans="1:44" ht="14.4" x14ac:dyDescent="0.3">
      <c r="A204" s="12" t="s">
        <v>2423</v>
      </c>
      <c r="B204" s="308" t="s">
        <v>2424</v>
      </c>
      <c r="C204" s="12" t="s">
        <v>2425</v>
      </c>
      <c r="D204" s="12" t="s">
        <v>48</v>
      </c>
      <c r="E204" s="90">
        <v>202</v>
      </c>
      <c r="F204" s="8" t="s">
        <v>2426</v>
      </c>
      <c r="G204" s="9" t="s">
        <v>2427</v>
      </c>
      <c r="H204" s="240">
        <v>37041</v>
      </c>
      <c r="I204" s="327">
        <v>5</v>
      </c>
      <c r="J204" s="327">
        <v>5</v>
      </c>
      <c r="K204" s="315">
        <f t="shared" si="45"/>
        <v>5</v>
      </c>
      <c r="L204" s="303">
        <f t="shared" si="46"/>
        <v>10</v>
      </c>
      <c r="M204" s="10"/>
      <c r="N204" s="13">
        <f t="shared" si="47"/>
        <v>10</v>
      </c>
      <c r="O204" s="140">
        <f>IFERROR(LARGE($T204:Z204, 1),0)</f>
        <v>10</v>
      </c>
      <c r="P204" s="141">
        <f t="shared" si="48"/>
        <v>0</v>
      </c>
      <c r="Q204" s="142">
        <f t="shared" si="49"/>
        <v>0</v>
      </c>
      <c r="R204" s="142">
        <f t="shared" si="50"/>
        <v>0</v>
      </c>
      <c r="S204" s="144">
        <f t="shared" si="51"/>
        <v>0</v>
      </c>
      <c r="T204" s="337"/>
      <c r="U204" s="377">
        <v>10</v>
      </c>
      <c r="V204" s="332"/>
      <c r="W204" s="332"/>
      <c r="X204" s="397"/>
      <c r="Y204" s="111"/>
      <c r="Z204" s="338"/>
      <c r="AA204" s="108">
        <f t="shared" si="52"/>
        <v>0</v>
      </c>
      <c r="AB204" s="109">
        <f t="shared" si="53"/>
        <v>0</v>
      </c>
      <c r="AC204" s="109">
        <f t="shared" si="54"/>
        <v>0</v>
      </c>
      <c r="AD204" s="109">
        <f>IFERROR(LARGE($AG204:AR204,1),0)</f>
        <v>0</v>
      </c>
      <c r="AE204" s="109">
        <f>IFERROR(LARGE($AG204:AR204,2),0)</f>
        <v>0</v>
      </c>
      <c r="AF204" s="109">
        <f>IFERROR(LARGE($AG204:AR204,3),0)</f>
        <v>0</v>
      </c>
      <c r="AG204" s="11"/>
      <c r="AH204" s="11"/>
      <c r="AI204" s="11"/>
      <c r="AJ204" s="11"/>
      <c r="AK204" s="10"/>
      <c r="AL204" s="10"/>
      <c r="AM204" s="10"/>
      <c r="AN204" s="10"/>
      <c r="AO204" s="10"/>
      <c r="AP204" s="10"/>
      <c r="AQ204" s="10"/>
      <c r="AR204" s="10"/>
    </row>
    <row r="205" spans="1:44" ht="14.4" x14ac:dyDescent="0.3">
      <c r="A205" s="12">
        <v>576746</v>
      </c>
      <c r="B205" s="308" t="s">
        <v>2416</v>
      </c>
      <c r="C205" s="12" t="s">
        <v>2417</v>
      </c>
      <c r="D205" s="12" t="s">
        <v>36</v>
      </c>
      <c r="E205" s="90">
        <v>203</v>
      </c>
      <c r="F205" s="8" t="s">
        <v>2418</v>
      </c>
      <c r="G205" s="9" t="s">
        <v>2419</v>
      </c>
      <c r="H205" s="240">
        <v>37033</v>
      </c>
      <c r="I205" s="327">
        <v>5</v>
      </c>
      <c r="J205" s="327">
        <v>5</v>
      </c>
      <c r="K205" s="315">
        <f t="shared" si="45"/>
        <v>5</v>
      </c>
      <c r="L205" s="303">
        <f t="shared" si="46"/>
        <v>10</v>
      </c>
      <c r="M205" s="10"/>
      <c r="N205" s="13">
        <f t="shared" si="47"/>
        <v>10</v>
      </c>
      <c r="O205" s="140">
        <f>IFERROR(LARGE($T205:Z205, 1),0)</f>
        <v>10</v>
      </c>
      <c r="P205" s="141">
        <f t="shared" si="48"/>
        <v>0</v>
      </c>
      <c r="Q205" s="142">
        <f t="shared" si="49"/>
        <v>0</v>
      </c>
      <c r="R205" s="142">
        <f t="shared" si="50"/>
        <v>0</v>
      </c>
      <c r="S205" s="144">
        <f t="shared" si="51"/>
        <v>0</v>
      </c>
      <c r="T205" s="337"/>
      <c r="U205" s="377"/>
      <c r="V205" s="332">
        <v>10</v>
      </c>
      <c r="W205" s="332"/>
      <c r="X205" s="397"/>
      <c r="Y205" s="111"/>
      <c r="Z205" s="338"/>
      <c r="AA205" s="108">
        <f t="shared" si="52"/>
        <v>0</v>
      </c>
      <c r="AB205" s="109">
        <f t="shared" si="53"/>
        <v>0</v>
      </c>
      <c r="AC205" s="109">
        <f t="shared" si="54"/>
        <v>0</v>
      </c>
      <c r="AD205" s="109">
        <f>IFERROR(LARGE($AG205:AR205,1),0)</f>
        <v>0</v>
      </c>
      <c r="AE205" s="109">
        <f>IFERROR(LARGE($AG205:AR205,2),0)</f>
        <v>0</v>
      </c>
      <c r="AF205" s="109">
        <f>IFERROR(LARGE($AG205:AR205,3),0)</f>
        <v>0</v>
      </c>
      <c r="AG205" s="11"/>
      <c r="AH205" s="11"/>
      <c r="AI205" s="11"/>
      <c r="AJ205" s="11"/>
      <c r="AK205" s="10"/>
      <c r="AL205" s="10"/>
      <c r="AM205" s="10"/>
      <c r="AN205" s="10"/>
      <c r="AO205" s="10"/>
      <c r="AP205" s="10"/>
      <c r="AQ205" s="10"/>
      <c r="AR205" s="10"/>
    </row>
    <row r="206" spans="1:44" ht="14.4" x14ac:dyDescent="0.3">
      <c r="A206" s="12" t="s">
        <v>2403</v>
      </c>
      <c r="B206" s="308" t="s">
        <v>2404</v>
      </c>
      <c r="C206" s="12" t="s">
        <v>2405</v>
      </c>
      <c r="D206" s="12" t="s">
        <v>42</v>
      </c>
      <c r="E206" s="90">
        <v>204</v>
      </c>
      <c r="F206" s="8" t="s">
        <v>175</v>
      </c>
      <c r="G206" s="9" t="s">
        <v>2406</v>
      </c>
      <c r="H206" s="240">
        <v>37018</v>
      </c>
      <c r="I206" s="327">
        <v>5</v>
      </c>
      <c r="J206" s="327">
        <v>5</v>
      </c>
      <c r="K206" s="315">
        <f t="shared" si="45"/>
        <v>5</v>
      </c>
      <c r="L206" s="303">
        <f t="shared" si="46"/>
        <v>10</v>
      </c>
      <c r="M206" s="10"/>
      <c r="N206" s="13">
        <f t="shared" si="47"/>
        <v>10</v>
      </c>
      <c r="O206" s="140">
        <f>IFERROR(LARGE($T206:Z206, 1),0)</f>
        <v>10</v>
      </c>
      <c r="P206" s="141">
        <f t="shared" si="48"/>
        <v>0</v>
      </c>
      <c r="Q206" s="142">
        <f t="shared" si="49"/>
        <v>0</v>
      </c>
      <c r="R206" s="142">
        <f t="shared" si="50"/>
        <v>0</v>
      </c>
      <c r="S206" s="144">
        <f t="shared" si="51"/>
        <v>0</v>
      </c>
      <c r="T206" s="337"/>
      <c r="U206" s="377"/>
      <c r="V206" s="332">
        <v>10</v>
      </c>
      <c r="W206" s="332"/>
      <c r="X206" s="397"/>
      <c r="Y206" s="111"/>
      <c r="Z206" s="338"/>
      <c r="AA206" s="108">
        <f t="shared" si="52"/>
        <v>0</v>
      </c>
      <c r="AB206" s="109">
        <f t="shared" si="53"/>
        <v>0</v>
      </c>
      <c r="AC206" s="109">
        <f t="shared" si="54"/>
        <v>0</v>
      </c>
      <c r="AD206" s="109">
        <f>IFERROR(LARGE($AG206:AR206,1),0)</f>
        <v>0</v>
      </c>
      <c r="AE206" s="109">
        <f>IFERROR(LARGE($AG206:AR206,2),0)</f>
        <v>0</v>
      </c>
      <c r="AF206" s="109">
        <f>IFERROR(LARGE($AG206:AR206,3),0)</f>
        <v>0</v>
      </c>
      <c r="AG206" s="11"/>
      <c r="AH206" s="11"/>
      <c r="AI206" s="11"/>
      <c r="AJ206" s="11"/>
      <c r="AK206" s="10"/>
      <c r="AL206" s="10"/>
      <c r="AM206" s="10"/>
      <c r="AN206" s="10"/>
      <c r="AO206" s="10"/>
      <c r="AP206" s="10"/>
      <c r="AQ206" s="10"/>
      <c r="AR206" s="10"/>
    </row>
    <row r="207" spans="1:44" ht="14.4" x14ac:dyDescent="0.3">
      <c r="A207" s="11"/>
      <c r="B207" s="11"/>
      <c r="C207" s="11"/>
      <c r="D207" s="11" t="s">
        <v>48</v>
      </c>
      <c r="E207" s="90">
        <v>205</v>
      </c>
      <c r="F207" s="8" t="s">
        <v>105</v>
      </c>
      <c r="G207" s="9" t="s">
        <v>2219</v>
      </c>
      <c r="H207" s="240">
        <v>37015</v>
      </c>
      <c r="I207" s="327">
        <v>5</v>
      </c>
      <c r="J207" s="327">
        <v>5</v>
      </c>
      <c r="K207" s="315">
        <f t="shared" si="45"/>
        <v>5</v>
      </c>
      <c r="L207" s="303">
        <f t="shared" si="46"/>
        <v>10</v>
      </c>
      <c r="M207" s="10"/>
      <c r="N207" s="13">
        <f t="shared" si="47"/>
        <v>10</v>
      </c>
      <c r="O207" s="140">
        <f>IFERROR(LARGE($T207:Z207, 1),0)</f>
        <v>10</v>
      </c>
      <c r="P207" s="141">
        <f t="shared" si="48"/>
        <v>0</v>
      </c>
      <c r="Q207" s="142">
        <f t="shared" si="49"/>
        <v>0</v>
      </c>
      <c r="R207" s="142">
        <f t="shared" si="50"/>
        <v>0</v>
      </c>
      <c r="S207" s="144">
        <f t="shared" si="51"/>
        <v>0</v>
      </c>
      <c r="T207" s="337"/>
      <c r="U207" s="377"/>
      <c r="V207" s="332"/>
      <c r="W207" s="332"/>
      <c r="X207" s="397"/>
      <c r="Y207" s="111">
        <v>10</v>
      </c>
      <c r="Z207" s="338"/>
      <c r="AA207" s="108">
        <f t="shared" si="52"/>
        <v>0</v>
      </c>
      <c r="AB207" s="109">
        <f t="shared" si="53"/>
        <v>0</v>
      </c>
      <c r="AC207" s="109">
        <f t="shared" si="54"/>
        <v>0</v>
      </c>
      <c r="AD207" s="109">
        <f>IFERROR(LARGE($AG207:AR207,1),0)</f>
        <v>0</v>
      </c>
      <c r="AE207" s="109">
        <f>IFERROR(LARGE($AG207:AR207,2),0)</f>
        <v>0</v>
      </c>
      <c r="AF207" s="109">
        <f>IFERROR(LARGE($AG207:AR207,3),0)</f>
        <v>0</v>
      </c>
      <c r="AG207" s="11"/>
      <c r="AH207" s="11"/>
      <c r="AI207" s="11"/>
      <c r="AJ207" s="11"/>
      <c r="AK207" s="10"/>
      <c r="AL207" s="10"/>
      <c r="AM207" s="10"/>
      <c r="AN207" s="10"/>
      <c r="AO207" s="10"/>
      <c r="AP207" s="10"/>
      <c r="AQ207" s="10"/>
      <c r="AR207" s="10"/>
    </row>
    <row r="208" spans="1:44" ht="14.4" x14ac:dyDescent="0.3">
      <c r="A208" s="12" t="s">
        <v>2395</v>
      </c>
      <c r="B208" s="308" t="s">
        <v>417</v>
      </c>
      <c r="C208" s="12" t="s">
        <v>70</v>
      </c>
      <c r="D208" s="12" t="s">
        <v>46</v>
      </c>
      <c r="E208" s="90">
        <v>206</v>
      </c>
      <c r="F208" s="8" t="s">
        <v>1</v>
      </c>
      <c r="G208" s="9" t="s">
        <v>2396</v>
      </c>
      <c r="H208" s="240">
        <v>37011</v>
      </c>
      <c r="I208" s="327">
        <v>5</v>
      </c>
      <c r="J208" s="327">
        <v>5</v>
      </c>
      <c r="K208" s="315">
        <f t="shared" si="45"/>
        <v>5</v>
      </c>
      <c r="L208" s="303">
        <f t="shared" si="46"/>
        <v>10</v>
      </c>
      <c r="M208" s="10"/>
      <c r="N208" s="13">
        <f t="shared" si="47"/>
        <v>10</v>
      </c>
      <c r="O208" s="140">
        <f>IFERROR(LARGE($T208:Z208, 1),0)</f>
        <v>10</v>
      </c>
      <c r="P208" s="141">
        <f t="shared" si="48"/>
        <v>0</v>
      </c>
      <c r="Q208" s="142">
        <f t="shared" si="49"/>
        <v>0</v>
      </c>
      <c r="R208" s="142">
        <f t="shared" si="50"/>
        <v>0</v>
      </c>
      <c r="S208" s="144">
        <f t="shared" si="51"/>
        <v>0</v>
      </c>
      <c r="T208" s="395">
        <v>10</v>
      </c>
      <c r="U208" s="377"/>
      <c r="V208" s="332"/>
      <c r="W208" s="332"/>
      <c r="X208" s="397"/>
      <c r="Y208" s="111"/>
      <c r="Z208" s="338"/>
      <c r="AA208" s="108">
        <f t="shared" si="52"/>
        <v>0</v>
      </c>
      <c r="AB208" s="109">
        <f t="shared" si="53"/>
        <v>0</v>
      </c>
      <c r="AC208" s="109">
        <f t="shared" si="54"/>
        <v>0</v>
      </c>
      <c r="AD208" s="109">
        <f>IFERROR(LARGE($AG208:AR208,1),0)</f>
        <v>0</v>
      </c>
      <c r="AE208" s="109">
        <f>IFERROR(LARGE($AG208:AR208,2),0)</f>
        <v>0</v>
      </c>
      <c r="AF208" s="109">
        <f>IFERROR(LARGE($AG208:AR208,3),0)</f>
        <v>0</v>
      </c>
      <c r="AG208" s="11"/>
      <c r="AH208" s="11"/>
      <c r="AI208" s="11"/>
      <c r="AJ208" s="11"/>
      <c r="AK208" s="10"/>
      <c r="AL208" s="10"/>
      <c r="AM208" s="10"/>
      <c r="AN208" s="10"/>
      <c r="AO208" s="10"/>
      <c r="AP208" s="10"/>
      <c r="AQ208" s="10"/>
      <c r="AR208" s="10"/>
    </row>
    <row r="209" spans="1:44" ht="14.4" x14ac:dyDescent="0.3">
      <c r="A209" s="12" t="s">
        <v>2393</v>
      </c>
      <c r="B209" s="308" t="s">
        <v>2087</v>
      </c>
      <c r="C209" s="12" t="s">
        <v>2088</v>
      </c>
      <c r="D209" s="12" t="s">
        <v>46</v>
      </c>
      <c r="E209" s="90">
        <v>207</v>
      </c>
      <c r="F209" s="8" t="s">
        <v>59</v>
      </c>
      <c r="G209" s="9" t="s">
        <v>2394</v>
      </c>
      <c r="H209" s="240">
        <v>37010</v>
      </c>
      <c r="I209" s="327">
        <v>5</v>
      </c>
      <c r="J209" s="327">
        <v>5</v>
      </c>
      <c r="K209" s="315">
        <f t="shared" si="45"/>
        <v>5</v>
      </c>
      <c r="L209" s="303">
        <f t="shared" si="46"/>
        <v>10</v>
      </c>
      <c r="M209" s="10"/>
      <c r="N209" s="13">
        <f t="shared" si="47"/>
        <v>10</v>
      </c>
      <c r="O209" s="140">
        <f>IFERROR(LARGE($T209:Z209, 1),0)</f>
        <v>10</v>
      </c>
      <c r="P209" s="141">
        <f t="shared" si="48"/>
        <v>0</v>
      </c>
      <c r="Q209" s="142">
        <f t="shared" si="49"/>
        <v>0</v>
      </c>
      <c r="R209" s="142">
        <f t="shared" si="50"/>
        <v>0</v>
      </c>
      <c r="S209" s="144">
        <f t="shared" si="51"/>
        <v>0</v>
      </c>
      <c r="T209" s="337"/>
      <c r="U209" s="377"/>
      <c r="V209" s="332">
        <v>10</v>
      </c>
      <c r="W209" s="332"/>
      <c r="X209" s="397"/>
      <c r="Y209" s="111"/>
      <c r="Z209" s="338"/>
      <c r="AA209" s="108">
        <f t="shared" si="52"/>
        <v>0</v>
      </c>
      <c r="AB209" s="109">
        <f t="shared" si="53"/>
        <v>0</v>
      </c>
      <c r="AC209" s="109">
        <f t="shared" si="54"/>
        <v>0</v>
      </c>
      <c r="AD209" s="109">
        <f>IFERROR(LARGE($AG209:AR209,1),0)</f>
        <v>0</v>
      </c>
      <c r="AE209" s="109">
        <f>IFERROR(LARGE($AG209:AR209,2),0)</f>
        <v>0</v>
      </c>
      <c r="AF209" s="109">
        <f>IFERROR(LARGE($AG209:AR209,3),0)</f>
        <v>0</v>
      </c>
      <c r="AG209" s="11"/>
      <c r="AH209" s="11"/>
      <c r="AI209" s="11"/>
      <c r="AJ209" s="11"/>
      <c r="AK209" s="10"/>
      <c r="AL209" s="10"/>
      <c r="AM209" s="10"/>
      <c r="AN209" s="10"/>
      <c r="AO209" s="10"/>
      <c r="AP209" s="10"/>
      <c r="AQ209" s="10"/>
      <c r="AR209" s="10"/>
    </row>
    <row r="210" spans="1:44" ht="14.4" x14ac:dyDescent="0.3">
      <c r="A210" s="12" t="s">
        <v>2347</v>
      </c>
      <c r="B210" s="308" t="s">
        <v>405</v>
      </c>
      <c r="C210" s="12" t="s">
        <v>143</v>
      </c>
      <c r="D210" s="12" t="s">
        <v>41</v>
      </c>
      <c r="E210" s="90">
        <v>208</v>
      </c>
      <c r="F210" s="8" t="s">
        <v>2</v>
      </c>
      <c r="G210" s="9" t="s">
        <v>2348</v>
      </c>
      <c r="H210" s="240">
        <v>36940</v>
      </c>
      <c r="I210" s="327">
        <v>5</v>
      </c>
      <c r="J210" s="327">
        <v>5</v>
      </c>
      <c r="K210" s="315">
        <f t="shared" si="45"/>
        <v>5</v>
      </c>
      <c r="L210" s="303">
        <f t="shared" si="46"/>
        <v>10</v>
      </c>
      <c r="M210" s="10"/>
      <c r="N210" s="13">
        <f t="shared" si="47"/>
        <v>10</v>
      </c>
      <c r="O210" s="140">
        <f>IFERROR(LARGE($T210:Z210, 1),0)</f>
        <v>10</v>
      </c>
      <c r="P210" s="141">
        <f t="shared" si="48"/>
        <v>0</v>
      </c>
      <c r="Q210" s="142">
        <f t="shared" si="49"/>
        <v>0</v>
      </c>
      <c r="R210" s="142">
        <f t="shared" si="50"/>
        <v>0</v>
      </c>
      <c r="S210" s="144">
        <f t="shared" si="51"/>
        <v>0</v>
      </c>
      <c r="T210" s="337"/>
      <c r="U210" s="377">
        <v>10</v>
      </c>
      <c r="V210" s="332"/>
      <c r="W210" s="332"/>
      <c r="X210" s="397"/>
      <c r="Y210" s="111"/>
      <c r="Z210" s="338"/>
      <c r="AA210" s="108">
        <f t="shared" si="52"/>
        <v>0</v>
      </c>
      <c r="AB210" s="109">
        <f t="shared" si="53"/>
        <v>0</v>
      </c>
      <c r="AC210" s="109">
        <f t="shared" si="54"/>
        <v>0</v>
      </c>
      <c r="AD210" s="109">
        <f>IFERROR(LARGE($AG210:AR210,1),0)</f>
        <v>0</v>
      </c>
      <c r="AE210" s="109">
        <f>IFERROR(LARGE($AG210:AR210,2),0)</f>
        <v>0</v>
      </c>
      <c r="AF210" s="109">
        <f>IFERROR(LARGE($AG210:AR210,3),0)</f>
        <v>0</v>
      </c>
      <c r="AG210" s="11"/>
      <c r="AH210" s="11"/>
      <c r="AI210" s="11"/>
      <c r="AJ210" s="11"/>
      <c r="AK210" s="10"/>
      <c r="AL210" s="10"/>
      <c r="AM210" s="10"/>
      <c r="AN210" s="10"/>
      <c r="AO210" s="10"/>
      <c r="AP210" s="10"/>
      <c r="AQ210" s="10"/>
      <c r="AR210" s="10"/>
    </row>
    <row r="211" spans="1:44" ht="14.4" x14ac:dyDescent="0.3">
      <c r="A211" s="11">
        <v>312864</v>
      </c>
      <c r="B211" s="11" t="s">
        <v>329</v>
      </c>
      <c r="C211" s="11" t="s">
        <v>176</v>
      </c>
      <c r="D211" s="11" t="s">
        <v>46</v>
      </c>
      <c r="E211" s="90">
        <v>209</v>
      </c>
      <c r="F211" s="8" t="s">
        <v>13</v>
      </c>
      <c r="G211" s="9" t="s">
        <v>1003</v>
      </c>
      <c r="H211" s="67">
        <v>36371</v>
      </c>
      <c r="I211" s="416">
        <v>5</v>
      </c>
      <c r="J211" s="327">
        <f>SUM(K211,L211)</f>
        <v>5</v>
      </c>
      <c r="K211" s="426"/>
      <c r="L211" s="320">
        <f t="shared" si="46"/>
        <v>5</v>
      </c>
      <c r="M211" s="277"/>
      <c r="N211" s="13">
        <f t="shared" si="47"/>
        <v>5</v>
      </c>
      <c r="O211" s="140">
        <f>IFERROR(LARGE(T211:Z211, 1),0)</f>
        <v>5</v>
      </c>
      <c r="P211" s="141">
        <f t="shared" si="48"/>
        <v>0</v>
      </c>
      <c r="Q211" s="142">
        <f t="shared" si="49"/>
        <v>0</v>
      </c>
      <c r="R211" s="142">
        <f t="shared" si="50"/>
        <v>0</v>
      </c>
      <c r="S211" s="144">
        <f t="shared" si="51"/>
        <v>0</v>
      </c>
      <c r="T211" s="98"/>
      <c r="U211" s="11">
        <v>0</v>
      </c>
      <c r="V211" s="195">
        <v>5</v>
      </c>
      <c r="W211" s="195"/>
      <c r="X211" s="283"/>
      <c r="Y211" s="10"/>
      <c r="Z211" s="354"/>
      <c r="AA211" s="108">
        <f t="shared" si="52"/>
        <v>0</v>
      </c>
      <c r="AB211" s="109">
        <f t="shared" si="53"/>
        <v>0</v>
      </c>
      <c r="AC211" s="109">
        <f t="shared" si="54"/>
        <v>0</v>
      </c>
      <c r="AD211" s="109">
        <f>IFERROR(LARGE($AG211:AT211,1),0)</f>
        <v>0</v>
      </c>
      <c r="AE211" s="109">
        <f>IFERROR(LARGE($AG211:AT211,2),0)</f>
        <v>0</v>
      </c>
      <c r="AF211" s="109">
        <f>IFERROR(LARGE($AG211:AT211,3),0)</f>
        <v>0</v>
      </c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</row>
    <row r="212" spans="1:44" ht="14.4" x14ac:dyDescent="0.3">
      <c r="A212" s="12" t="s">
        <v>2518</v>
      </c>
      <c r="B212" s="308" t="s">
        <v>2519</v>
      </c>
      <c r="C212" s="12" t="s">
        <v>2520</v>
      </c>
      <c r="D212" s="12" t="s">
        <v>46</v>
      </c>
      <c r="E212" s="90">
        <v>210</v>
      </c>
      <c r="F212" s="8" t="s">
        <v>787</v>
      </c>
      <c r="G212" s="9" t="s">
        <v>2521</v>
      </c>
      <c r="H212" s="240">
        <v>37218</v>
      </c>
      <c r="I212" s="327">
        <v>3</v>
      </c>
      <c r="J212" s="327">
        <v>3</v>
      </c>
      <c r="K212" s="315">
        <f t="shared" ref="K212:K223" si="55">0.5*(L212)</f>
        <v>2.5</v>
      </c>
      <c r="L212" s="303">
        <f t="shared" si="46"/>
        <v>5</v>
      </c>
      <c r="M212" s="10"/>
      <c r="N212" s="13">
        <f t="shared" si="47"/>
        <v>5</v>
      </c>
      <c r="O212" s="140">
        <f>IFERROR(LARGE($T212:Z212, 1),0)</f>
        <v>5</v>
      </c>
      <c r="P212" s="141">
        <f t="shared" si="48"/>
        <v>0</v>
      </c>
      <c r="Q212" s="142">
        <f t="shared" si="49"/>
        <v>0</v>
      </c>
      <c r="R212" s="142">
        <f t="shared" si="50"/>
        <v>0</v>
      </c>
      <c r="S212" s="144">
        <f t="shared" si="51"/>
        <v>0</v>
      </c>
      <c r="T212" s="337"/>
      <c r="U212" s="377"/>
      <c r="V212" s="332">
        <v>5</v>
      </c>
      <c r="W212" s="332"/>
      <c r="X212" s="397"/>
      <c r="Y212" s="111"/>
      <c r="Z212" s="338"/>
      <c r="AA212" s="108">
        <f t="shared" si="52"/>
        <v>0</v>
      </c>
      <c r="AB212" s="109">
        <f t="shared" si="53"/>
        <v>0</v>
      </c>
      <c r="AC212" s="109">
        <f t="shared" si="54"/>
        <v>0</v>
      </c>
      <c r="AD212" s="109">
        <f>IFERROR(LARGE($AG212:AR212,1),0)</f>
        <v>0</v>
      </c>
      <c r="AE212" s="109">
        <f>IFERROR(LARGE($AG212:AR212,2),0)</f>
        <v>0</v>
      </c>
      <c r="AF212" s="109">
        <f>IFERROR(LARGE($AG212:AR212,3),0)</f>
        <v>0</v>
      </c>
      <c r="AG212" s="11"/>
      <c r="AH212" s="11"/>
      <c r="AI212" s="11"/>
      <c r="AJ212" s="11"/>
      <c r="AK212" s="10"/>
      <c r="AL212" s="10"/>
      <c r="AM212" s="10"/>
      <c r="AN212" s="10"/>
      <c r="AO212" s="10"/>
      <c r="AP212" s="10"/>
      <c r="AQ212" s="10"/>
      <c r="AR212" s="10"/>
    </row>
    <row r="213" spans="1:44" ht="14.4" x14ac:dyDescent="0.3">
      <c r="A213" s="12" t="s">
        <v>2513</v>
      </c>
      <c r="B213" s="308" t="s">
        <v>2514</v>
      </c>
      <c r="C213" s="12" t="s">
        <v>142</v>
      </c>
      <c r="D213" s="12" t="s">
        <v>39</v>
      </c>
      <c r="E213" s="90">
        <v>211</v>
      </c>
      <c r="F213" s="8" t="s">
        <v>2</v>
      </c>
      <c r="G213" s="9" t="s">
        <v>2515</v>
      </c>
      <c r="H213" s="240">
        <v>37202</v>
      </c>
      <c r="I213" s="327">
        <v>3</v>
      </c>
      <c r="J213" s="327">
        <v>3</v>
      </c>
      <c r="K213" s="315">
        <f t="shared" si="55"/>
        <v>2.5</v>
      </c>
      <c r="L213" s="303">
        <f t="shared" si="46"/>
        <v>5</v>
      </c>
      <c r="M213" s="10"/>
      <c r="N213" s="13">
        <f t="shared" si="47"/>
        <v>5</v>
      </c>
      <c r="O213" s="140">
        <f>IFERROR(LARGE($T213:Z213, 1),0)</f>
        <v>5</v>
      </c>
      <c r="P213" s="141">
        <f t="shared" si="48"/>
        <v>0</v>
      </c>
      <c r="Q213" s="142">
        <f t="shared" si="49"/>
        <v>0</v>
      </c>
      <c r="R213" s="142">
        <f t="shared" si="50"/>
        <v>0</v>
      </c>
      <c r="S213" s="144">
        <f t="shared" si="51"/>
        <v>0</v>
      </c>
      <c r="T213" s="337"/>
      <c r="U213" s="377"/>
      <c r="V213" s="332">
        <v>5</v>
      </c>
      <c r="W213" s="332"/>
      <c r="X213" s="397"/>
      <c r="Y213" s="111"/>
      <c r="Z213" s="338"/>
      <c r="AA213" s="108">
        <f t="shared" si="52"/>
        <v>0</v>
      </c>
      <c r="AB213" s="109">
        <f t="shared" si="53"/>
        <v>0</v>
      </c>
      <c r="AC213" s="109">
        <f t="shared" si="54"/>
        <v>0</v>
      </c>
      <c r="AD213" s="109">
        <f>IFERROR(LARGE($AG213:AR213,1),0)</f>
        <v>0</v>
      </c>
      <c r="AE213" s="109">
        <f>IFERROR(LARGE($AG213:AR213,2),0)</f>
        <v>0</v>
      </c>
      <c r="AF213" s="109">
        <f>IFERROR(LARGE($AG213:AR213,3),0)</f>
        <v>0</v>
      </c>
      <c r="AG213" s="11"/>
      <c r="AH213" s="11"/>
      <c r="AI213" s="11"/>
      <c r="AJ213" s="11"/>
      <c r="AK213" s="10"/>
      <c r="AL213" s="10"/>
      <c r="AM213" s="10"/>
      <c r="AN213" s="10"/>
      <c r="AO213" s="10"/>
      <c r="AP213" s="10"/>
      <c r="AQ213" s="10"/>
      <c r="AR213" s="10"/>
    </row>
    <row r="214" spans="1:44" ht="14.4" x14ac:dyDescent="0.3">
      <c r="A214" s="12" t="s">
        <v>2506</v>
      </c>
      <c r="B214" s="308" t="s">
        <v>330</v>
      </c>
      <c r="C214" s="12" t="s">
        <v>94</v>
      </c>
      <c r="D214" s="12" t="s">
        <v>46</v>
      </c>
      <c r="E214" s="90">
        <v>212</v>
      </c>
      <c r="F214" s="8" t="s">
        <v>2507</v>
      </c>
      <c r="G214" s="9" t="s">
        <v>2508</v>
      </c>
      <c r="H214" s="240">
        <v>37178</v>
      </c>
      <c r="I214" s="327">
        <v>3</v>
      </c>
      <c r="J214" s="327">
        <v>3</v>
      </c>
      <c r="K214" s="315">
        <f t="shared" si="55"/>
        <v>2.5</v>
      </c>
      <c r="L214" s="303">
        <f t="shared" si="46"/>
        <v>5</v>
      </c>
      <c r="M214" s="10"/>
      <c r="N214" s="13">
        <f t="shared" si="47"/>
        <v>5</v>
      </c>
      <c r="O214" s="140">
        <f>IFERROR(LARGE($T214:Z214, 1),0)</f>
        <v>5</v>
      </c>
      <c r="P214" s="141">
        <f t="shared" si="48"/>
        <v>0</v>
      </c>
      <c r="Q214" s="142">
        <f t="shared" si="49"/>
        <v>0</v>
      </c>
      <c r="R214" s="142">
        <f t="shared" si="50"/>
        <v>0</v>
      </c>
      <c r="S214" s="144">
        <f t="shared" si="51"/>
        <v>0</v>
      </c>
      <c r="T214" s="337"/>
      <c r="U214" s="377"/>
      <c r="V214" s="332">
        <v>5</v>
      </c>
      <c r="W214" s="332"/>
      <c r="X214" s="397"/>
      <c r="Y214" s="111"/>
      <c r="Z214" s="338"/>
      <c r="AA214" s="108">
        <f t="shared" si="52"/>
        <v>0</v>
      </c>
      <c r="AB214" s="109">
        <f t="shared" si="53"/>
        <v>0</v>
      </c>
      <c r="AC214" s="109">
        <f t="shared" si="54"/>
        <v>0</v>
      </c>
      <c r="AD214" s="109">
        <f>IFERROR(LARGE($AG214:AR214,1),0)</f>
        <v>0</v>
      </c>
      <c r="AE214" s="109">
        <f>IFERROR(LARGE($AG214:AR214,2),0)</f>
        <v>0</v>
      </c>
      <c r="AF214" s="109">
        <f>IFERROR(LARGE($AG214:AR214,3),0)</f>
        <v>0</v>
      </c>
      <c r="AG214" s="11"/>
      <c r="AH214" s="11"/>
      <c r="AI214" s="11"/>
      <c r="AJ214" s="11"/>
      <c r="AK214" s="10"/>
      <c r="AL214" s="10"/>
      <c r="AM214" s="10"/>
      <c r="AN214" s="10"/>
      <c r="AO214" s="10"/>
      <c r="AP214" s="10"/>
      <c r="AQ214" s="10"/>
      <c r="AR214" s="10"/>
    </row>
    <row r="215" spans="1:44" ht="14.4" x14ac:dyDescent="0.3">
      <c r="A215" s="12" t="s">
        <v>2461</v>
      </c>
      <c r="B215" s="308" t="s">
        <v>373</v>
      </c>
      <c r="C215" s="12" t="s">
        <v>169</v>
      </c>
      <c r="D215" s="12" t="s">
        <v>46</v>
      </c>
      <c r="E215" s="90">
        <v>213</v>
      </c>
      <c r="F215" s="8" t="s">
        <v>0</v>
      </c>
      <c r="G215" s="9" t="s">
        <v>2462</v>
      </c>
      <c r="H215" s="240">
        <v>37109</v>
      </c>
      <c r="I215" s="327">
        <v>3</v>
      </c>
      <c r="J215" s="327">
        <v>3</v>
      </c>
      <c r="K215" s="315">
        <f t="shared" si="55"/>
        <v>2.5</v>
      </c>
      <c r="L215" s="303">
        <f t="shared" si="46"/>
        <v>5</v>
      </c>
      <c r="M215" s="10"/>
      <c r="N215" s="13">
        <f t="shared" si="47"/>
        <v>5</v>
      </c>
      <c r="O215" s="140">
        <f>IFERROR(LARGE($T215:Z215, 1),0)</f>
        <v>5</v>
      </c>
      <c r="P215" s="141">
        <f t="shared" si="48"/>
        <v>0</v>
      </c>
      <c r="Q215" s="142">
        <f t="shared" si="49"/>
        <v>0</v>
      </c>
      <c r="R215" s="142">
        <f t="shared" si="50"/>
        <v>0</v>
      </c>
      <c r="S215" s="144">
        <f t="shared" si="51"/>
        <v>0</v>
      </c>
      <c r="T215" s="337"/>
      <c r="U215" s="377"/>
      <c r="V215" s="332">
        <v>5</v>
      </c>
      <c r="W215" s="332"/>
      <c r="X215" s="397"/>
      <c r="Y215" s="111"/>
      <c r="Z215" s="338"/>
      <c r="AA215" s="108">
        <f t="shared" si="52"/>
        <v>0</v>
      </c>
      <c r="AB215" s="109">
        <f t="shared" si="53"/>
        <v>0</v>
      </c>
      <c r="AC215" s="109">
        <f t="shared" si="54"/>
        <v>0</v>
      </c>
      <c r="AD215" s="109">
        <f>IFERROR(LARGE($AG215:AR215,1),0)</f>
        <v>0</v>
      </c>
      <c r="AE215" s="109">
        <f>IFERROR(LARGE($AG215:AR215,2),0)</f>
        <v>0</v>
      </c>
      <c r="AF215" s="109">
        <f>IFERROR(LARGE($AG215:AR215,3),0)</f>
        <v>0</v>
      </c>
      <c r="AG215" s="11"/>
      <c r="AH215" s="11"/>
      <c r="AI215" s="11"/>
      <c r="AJ215" s="11"/>
      <c r="AK215" s="10"/>
      <c r="AL215" s="10"/>
      <c r="AM215" s="10"/>
      <c r="AN215" s="10"/>
      <c r="AO215" s="10"/>
      <c r="AP215" s="10"/>
      <c r="AQ215" s="10"/>
      <c r="AR215" s="10"/>
    </row>
    <row r="216" spans="1:44" ht="14.4" x14ac:dyDescent="0.3">
      <c r="A216" s="12" t="s">
        <v>2441</v>
      </c>
      <c r="B216" s="308" t="s">
        <v>2437</v>
      </c>
      <c r="C216" s="12" t="s">
        <v>126</v>
      </c>
      <c r="D216" s="12" t="s">
        <v>39</v>
      </c>
      <c r="E216" s="90">
        <v>214</v>
      </c>
      <c r="F216" s="8" t="s">
        <v>1085</v>
      </c>
      <c r="G216" s="9" t="s">
        <v>2442</v>
      </c>
      <c r="H216" s="240">
        <v>37079</v>
      </c>
      <c r="I216" s="327">
        <v>3</v>
      </c>
      <c r="J216" s="327">
        <v>3</v>
      </c>
      <c r="K216" s="315">
        <f t="shared" si="55"/>
        <v>2.5</v>
      </c>
      <c r="L216" s="303">
        <f t="shared" si="46"/>
        <v>5</v>
      </c>
      <c r="M216" s="10"/>
      <c r="N216" s="13">
        <f t="shared" si="47"/>
        <v>5</v>
      </c>
      <c r="O216" s="140">
        <f>IFERROR(LARGE($T216:Z216, 1),0)</f>
        <v>5</v>
      </c>
      <c r="P216" s="141">
        <f t="shared" si="48"/>
        <v>0</v>
      </c>
      <c r="Q216" s="142">
        <f t="shared" si="49"/>
        <v>0</v>
      </c>
      <c r="R216" s="142">
        <f t="shared" si="50"/>
        <v>0</v>
      </c>
      <c r="S216" s="144">
        <f t="shared" si="51"/>
        <v>0</v>
      </c>
      <c r="T216" s="337"/>
      <c r="U216" s="377"/>
      <c r="V216" s="332">
        <v>5</v>
      </c>
      <c r="W216" s="332"/>
      <c r="X216" s="397"/>
      <c r="Y216" s="111"/>
      <c r="Z216" s="338"/>
      <c r="AA216" s="108">
        <f t="shared" si="52"/>
        <v>0</v>
      </c>
      <c r="AB216" s="109">
        <f t="shared" si="53"/>
        <v>0</v>
      </c>
      <c r="AC216" s="109">
        <f t="shared" si="54"/>
        <v>0</v>
      </c>
      <c r="AD216" s="109">
        <f>IFERROR(LARGE($AG216:AR216,1),0)</f>
        <v>0</v>
      </c>
      <c r="AE216" s="109">
        <f>IFERROR(LARGE($AG216:AR216,2),0)</f>
        <v>0</v>
      </c>
      <c r="AF216" s="109">
        <f>IFERROR(LARGE($AG216:AR216,3),0)</f>
        <v>0</v>
      </c>
      <c r="AG216" s="11"/>
      <c r="AH216" s="11"/>
      <c r="AI216" s="11"/>
      <c r="AJ216" s="11"/>
      <c r="AK216" s="10"/>
      <c r="AL216" s="10"/>
      <c r="AM216" s="10"/>
      <c r="AN216" s="10"/>
      <c r="AO216" s="10"/>
      <c r="AP216" s="10"/>
      <c r="AQ216" s="10"/>
      <c r="AR216" s="10"/>
    </row>
    <row r="217" spans="1:44" ht="14.4" x14ac:dyDescent="0.3">
      <c r="A217" s="12" t="s">
        <v>2287</v>
      </c>
      <c r="B217" s="308" t="s">
        <v>2288</v>
      </c>
      <c r="C217" s="11" t="s">
        <v>66</v>
      </c>
      <c r="D217" s="12" t="s">
        <v>37</v>
      </c>
      <c r="E217" s="90">
        <v>215</v>
      </c>
      <c r="F217" s="8" t="s">
        <v>2</v>
      </c>
      <c r="G217" s="9" t="s">
        <v>3</v>
      </c>
      <c r="H217" s="240">
        <v>37176</v>
      </c>
      <c r="I217" s="327">
        <v>0</v>
      </c>
      <c r="J217" s="327">
        <v>0</v>
      </c>
      <c r="K217" s="315">
        <f t="shared" si="55"/>
        <v>0</v>
      </c>
      <c r="L217" s="303">
        <f t="shared" si="46"/>
        <v>0</v>
      </c>
      <c r="M217" s="10"/>
      <c r="N217" s="13">
        <f t="shared" si="47"/>
        <v>0</v>
      </c>
      <c r="O217" s="140">
        <f>IFERROR(LARGE($T217:Z217, 1),0)</f>
        <v>0</v>
      </c>
      <c r="P217" s="141">
        <f t="shared" si="48"/>
        <v>0</v>
      </c>
      <c r="Q217" s="142">
        <f t="shared" si="49"/>
        <v>0</v>
      </c>
      <c r="R217" s="142">
        <f t="shared" si="50"/>
        <v>0</v>
      </c>
      <c r="S217" s="144">
        <f t="shared" si="51"/>
        <v>0</v>
      </c>
      <c r="T217" s="337"/>
      <c r="U217" s="377"/>
      <c r="V217" s="332"/>
      <c r="W217" s="332"/>
      <c r="X217" s="397"/>
      <c r="Y217" s="111"/>
      <c r="Z217" s="338"/>
      <c r="AA217" s="108">
        <f t="shared" si="52"/>
        <v>0</v>
      </c>
      <c r="AB217" s="109">
        <f t="shared" si="53"/>
        <v>0</v>
      </c>
      <c r="AC217" s="109">
        <f t="shared" si="54"/>
        <v>0</v>
      </c>
      <c r="AD217" s="109">
        <f>IFERROR(LARGE($AG217:AR217,1),0)</f>
        <v>0</v>
      </c>
      <c r="AE217" s="109">
        <f>IFERROR(LARGE($AG217:AR217,2),0)</f>
        <v>0</v>
      </c>
      <c r="AF217" s="109">
        <f>IFERROR(LARGE($AG217:AR217,3),0)</f>
        <v>0</v>
      </c>
      <c r="AG217" s="11"/>
      <c r="AH217" s="11"/>
      <c r="AI217" s="11"/>
      <c r="AJ217" s="11"/>
      <c r="AK217" s="10"/>
      <c r="AL217" s="10"/>
      <c r="AM217" s="10"/>
      <c r="AN217" s="10"/>
      <c r="AO217" s="10"/>
      <c r="AP217" s="10">
        <v>0</v>
      </c>
      <c r="AQ217" s="10"/>
      <c r="AR217" s="10"/>
    </row>
    <row r="218" spans="1:44" ht="14.4" x14ac:dyDescent="0.3">
      <c r="A218" s="12" t="s">
        <v>2428</v>
      </c>
      <c r="B218" s="308" t="s">
        <v>410</v>
      </c>
      <c r="C218" s="12" t="s">
        <v>138</v>
      </c>
      <c r="D218" s="12" t="s">
        <v>1077</v>
      </c>
      <c r="E218" s="90">
        <v>216</v>
      </c>
      <c r="F218" s="8" t="s">
        <v>107</v>
      </c>
      <c r="G218" s="9" t="s">
        <v>1302</v>
      </c>
      <c r="H218" s="240">
        <v>37053</v>
      </c>
      <c r="I218" s="327">
        <v>0</v>
      </c>
      <c r="J218" s="327">
        <v>0</v>
      </c>
      <c r="K218" s="315">
        <f t="shared" si="55"/>
        <v>0</v>
      </c>
      <c r="L218" s="303">
        <f t="shared" si="46"/>
        <v>0</v>
      </c>
      <c r="M218" s="10"/>
      <c r="N218" s="13">
        <f t="shared" si="47"/>
        <v>0</v>
      </c>
      <c r="O218" s="140">
        <f>IFERROR(LARGE($T218:Z218, 1),0)</f>
        <v>0</v>
      </c>
      <c r="P218" s="141">
        <f t="shared" si="48"/>
        <v>0</v>
      </c>
      <c r="Q218" s="142">
        <f t="shared" si="49"/>
        <v>0</v>
      </c>
      <c r="R218" s="142">
        <f t="shared" si="50"/>
        <v>0</v>
      </c>
      <c r="S218" s="144">
        <f t="shared" si="51"/>
        <v>0</v>
      </c>
      <c r="T218" s="395">
        <v>0</v>
      </c>
      <c r="U218" s="377"/>
      <c r="V218" s="332"/>
      <c r="W218" s="332"/>
      <c r="X218" s="397"/>
      <c r="Y218" s="111"/>
      <c r="Z218" s="338"/>
      <c r="AA218" s="108">
        <f t="shared" si="52"/>
        <v>0</v>
      </c>
      <c r="AB218" s="109">
        <f t="shared" si="53"/>
        <v>0</v>
      </c>
      <c r="AC218" s="109">
        <f t="shared" si="54"/>
        <v>0</v>
      </c>
      <c r="AD218" s="109">
        <f>IFERROR(LARGE($AG218:AR218,1),0)</f>
        <v>0</v>
      </c>
      <c r="AE218" s="109">
        <f>IFERROR(LARGE($AG218:AR218,2),0)</f>
        <v>0</v>
      </c>
      <c r="AF218" s="109">
        <f>IFERROR(LARGE($AG218:AR218,3),0)</f>
        <v>0</v>
      </c>
      <c r="AG218" s="11"/>
      <c r="AH218" s="11"/>
      <c r="AI218" s="11"/>
      <c r="AJ218" s="11"/>
      <c r="AK218" s="10"/>
      <c r="AL218" s="10"/>
      <c r="AM218" s="10"/>
      <c r="AN218" s="10"/>
      <c r="AO218" s="10"/>
      <c r="AP218" s="10"/>
      <c r="AQ218" s="10"/>
      <c r="AR218" s="10"/>
    </row>
    <row r="219" spans="1:44" ht="14.4" x14ac:dyDescent="0.3">
      <c r="A219" s="12" t="s">
        <v>2414</v>
      </c>
      <c r="B219" s="308" t="s">
        <v>381</v>
      </c>
      <c r="C219" s="12" t="s">
        <v>119</v>
      </c>
      <c r="D219" s="12" t="s">
        <v>39</v>
      </c>
      <c r="E219" s="90">
        <v>217</v>
      </c>
      <c r="F219" s="8" t="s">
        <v>105</v>
      </c>
      <c r="G219" s="9" t="s">
        <v>2415</v>
      </c>
      <c r="H219" s="240">
        <v>37028</v>
      </c>
      <c r="I219" s="327">
        <v>0</v>
      </c>
      <c r="J219" s="327">
        <v>0</v>
      </c>
      <c r="K219" s="315">
        <f t="shared" si="55"/>
        <v>0</v>
      </c>
      <c r="L219" s="303">
        <f t="shared" si="46"/>
        <v>0</v>
      </c>
      <c r="M219" s="10"/>
      <c r="N219" s="13">
        <f t="shared" si="47"/>
        <v>0</v>
      </c>
      <c r="O219" s="140">
        <f>IFERROR(LARGE($T219:Z219, 1),0)</f>
        <v>0</v>
      </c>
      <c r="P219" s="141">
        <f t="shared" si="48"/>
        <v>0</v>
      </c>
      <c r="Q219" s="142">
        <f t="shared" si="49"/>
        <v>0</v>
      </c>
      <c r="R219" s="142">
        <f t="shared" si="50"/>
        <v>0</v>
      </c>
      <c r="S219" s="144">
        <f t="shared" si="51"/>
        <v>0</v>
      </c>
      <c r="T219" s="337"/>
      <c r="U219" s="377">
        <v>0</v>
      </c>
      <c r="V219" s="332"/>
      <c r="W219" s="332"/>
      <c r="X219" s="397"/>
      <c r="Y219" s="111"/>
      <c r="Z219" s="338"/>
      <c r="AA219" s="108">
        <f t="shared" si="52"/>
        <v>0</v>
      </c>
      <c r="AB219" s="109">
        <f t="shared" si="53"/>
        <v>0</v>
      </c>
      <c r="AC219" s="109">
        <f t="shared" si="54"/>
        <v>0</v>
      </c>
      <c r="AD219" s="109">
        <f>IFERROR(LARGE($AG219:AR219,1),0)</f>
        <v>0</v>
      </c>
      <c r="AE219" s="109">
        <f>IFERROR(LARGE($AG219:AR219,2),0)</f>
        <v>0</v>
      </c>
      <c r="AF219" s="109">
        <f>IFERROR(LARGE($AG219:AR219,3),0)</f>
        <v>0</v>
      </c>
      <c r="AG219" s="11"/>
      <c r="AH219" s="11"/>
      <c r="AI219" s="11"/>
      <c r="AJ219" s="11"/>
      <c r="AK219" s="10"/>
      <c r="AL219" s="10"/>
      <c r="AM219" s="10"/>
      <c r="AN219" s="10"/>
      <c r="AO219" s="10"/>
      <c r="AP219" s="10"/>
      <c r="AQ219" s="10"/>
      <c r="AR219" s="10"/>
    </row>
    <row r="220" spans="1:44" ht="14.4" x14ac:dyDescent="0.3">
      <c r="A220" s="12" t="s">
        <v>2408</v>
      </c>
      <c r="B220" s="308" t="s">
        <v>2409</v>
      </c>
      <c r="C220" s="12" t="s">
        <v>2410</v>
      </c>
      <c r="D220" s="12" t="s">
        <v>45</v>
      </c>
      <c r="E220" s="90">
        <v>218</v>
      </c>
      <c r="F220" s="8" t="s">
        <v>14</v>
      </c>
      <c r="G220" s="9" t="s">
        <v>2411</v>
      </c>
      <c r="H220" s="240">
        <v>37020</v>
      </c>
      <c r="I220" s="327">
        <v>0</v>
      </c>
      <c r="J220" s="327">
        <v>0</v>
      </c>
      <c r="K220" s="315">
        <f t="shared" si="55"/>
        <v>0</v>
      </c>
      <c r="L220" s="303">
        <f t="shared" si="46"/>
        <v>0</v>
      </c>
      <c r="M220" s="10"/>
      <c r="N220" s="13">
        <f t="shared" si="47"/>
        <v>0</v>
      </c>
      <c r="O220" s="140">
        <f>IFERROR(LARGE($T220:Z220, 1),0)</f>
        <v>0</v>
      </c>
      <c r="P220" s="141">
        <f t="shared" si="48"/>
        <v>0</v>
      </c>
      <c r="Q220" s="142">
        <f t="shared" si="49"/>
        <v>0</v>
      </c>
      <c r="R220" s="142">
        <f t="shared" si="50"/>
        <v>0</v>
      </c>
      <c r="S220" s="144">
        <f t="shared" si="51"/>
        <v>0</v>
      </c>
      <c r="T220" s="395">
        <v>0</v>
      </c>
      <c r="U220" s="377"/>
      <c r="V220" s="332"/>
      <c r="W220" s="332"/>
      <c r="X220" s="397"/>
      <c r="Y220" s="111"/>
      <c r="Z220" s="338"/>
      <c r="AA220" s="108">
        <f t="shared" si="52"/>
        <v>0</v>
      </c>
      <c r="AB220" s="109">
        <f t="shared" si="53"/>
        <v>0</v>
      </c>
      <c r="AC220" s="109">
        <f t="shared" si="54"/>
        <v>0</v>
      </c>
      <c r="AD220" s="109">
        <f>IFERROR(LARGE($AG220:AR220,1),0)</f>
        <v>0</v>
      </c>
      <c r="AE220" s="109">
        <f>IFERROR(LARGE($AG220:AR220,2),0)</f>
        <v>0</v>
      </c>
      <c r="AF220" s="109">
        <f>IFERROR(LARGE($AG220:AR220,3),0)</f>
        <v>0</v>
      </c>
      <c r="AG220" s="11"/>
      <c r="AH220" s="11"/>
      <c r="AI220" s="11"/>
      <c r="AJ220" s="11"/>
      <c r="AK220" s="10"/>
      <c r="AL220" s="10"/>
      <c r="AM220" s="10"/>
      <c r="AN220" s="10"/>
      <c r="AO220" s="10"/>
      <c r="AP220" s="10"/>
      <c r="AQ220" s="10"/>
      <c r="AR220" s="10"/>
    </row>
    <row r="221" spans="1:44" ht="14.4" x14ac:dyDescent="0.3">
      <c r="A221" s="12" t="s">
        <v>2399</v>
      </c>
      <c r="B221" s="308" t="s">
        <v>2400</v>
      </c>
      <c r="C221" s="12" t="s">
        <v>2401</v>
      </c>
      <c r="D221" s="12" t="s">
        <v>41</v>
      </c>
      <c r="E221" s="90">
        <v>219</v>
      </c>
      <c r="F221" s="8" t="s">
        <v>104</v>
      </c>
      <c r="G221" s="9" t="s">
        <v>2402</v>
      </c>
      <c r="H221" s="240">
        <v>37012</v>
      </c>
      <c r="I221" s="327">
        <v>0</v>
      </c>
      <c r="J221" s="327">
        <v>0</v>
      </c>
      <c r="K221" s="315">
        <f t="shared" si="55"/>
        <v>0</v>
      </c>
      <c r="L221" s="303">
        <f t="shared" si="46"/>
        <v>0</v>
      </c>
      <c r="M221" s="10"/>
      <c r="N221" s="13">
        <f t="shared" si="47"/>
        <v>0</v>
      </c>
      <c r="O221" s="140">
        <f>IFERROR(LARGE($T221:Z221, 1),0)</f>
        <v>0</v>
      </c>
      <c r="P221" s="141">
        <f t="shared" si="48"/>
        <v>0</v>
      </c>
      <c r="Q221" s="142">
        <f t="shared" si="49"/>
        <v>0</v>
      </c>
      <c r="R221" s="142">
        <f t="shared" si="50"/>
        <v>0</v>
      </c>
      <c r="S221" s="144">
        <f t="shared" si="51"/>
        <v>0</v>
      </c>
      <c r="T221" s="337"/>
      <c r="U221" s="377">
        <v>0</v>
      </c>
      <c r="V221" s="332"/>
      <c r="W221" s="332"/>
      <c r="X221" s="397"/>
      <c r="Y221" s="111"/>
      <c r="Z221" s="338"/>
      <c r="AA221" s="108">
        <f t="shared" si="52"/>
        <v>0</v>
      </c>
      <c r="AB221" s="109">
        <f t="shared" si="53"/>
        <v>0</v>
      </c>
      <c r="AC221" s="109">
        <f t="shared" si="54"/>
        <v>0</v>
      </c>
      <c r="AD221" s="109">
        <f>IFERROR(LARGE($AG221:AR221,1),0)</f>
        <v>0</v>
      </c>
      <c r="AE221" s="109">
        <f>IFERROR(LARGE($AG221:AR221,2),0)</f>
        <v>0</v>
      </c>
      <c r="AF221" s="109">
        <f>IFERROR(LARGE($AG221:AR221,3),0)</f>
        <v>0</v>
      </c>
      <c r="AG221" s="11"/>
      <c r="AH221" s="11"/>
      <c r="AI221" s="11"/>
      <c r="AJ221" s="11"/>
      <c r="AK221" s="10"/>
      <c r="AL221" s="10"/>
      <c r="AM221" s="10"/>
      <c r="AN221" s="10"/>
      <c r="AO221" s="10"/>
      <c r="AP221" s="10"/>
      <c r="AQ221" s="10"/>
      <c r="AR221" s="10"/>
    </row>
    <row r="222" spans="1:44" ht="14.4" x14ac:dyDescent="0.3">
      <c r="A222" s="12" t="s">
        <v>2385</v>
      </c>
      <c r="B222" s="308" t="s">
        <v>2386</v>
      </c>
      <c r="C222" s="12" t="s">
        <v>1546</v>
      </c>
      <c r="D222" s="12" t="s">
        <v>39</v>
      </c>
      <c r="E222" s="90">
        <v>220</v>
      </c>
      <c r="F222" s="8" t="s">
        <v>2</v>
      </c>
      <c r="G222" s="9" t="s">
        <v>507</v>
      </c>
      <c r="H222" s="240">
        <v>37000</v>
      </c>
      <c r="I222" s="327">
        <v>0</v>
      </c>
      <c r="J222" s="327">
        <v>0</v>
      </c>
      <c r="K222" s="315">
        <f t="shared" si="55"/>
        <v>0</v>
      </c>
      <c r="L222" s="303">
        <f t="shared" si="46"/>
        <v>0</v>
      </c>
      <c r="M222" s="10"/>
      <c r="N222" s="13">
        <f t="shared" si="47"/>
        <v>0</v>
      </c>
      <c r="O222" s="140">
        <f>IFERROR(LARGE($T222:Z222, 1),0)</f>
        <v>0</v>
      </c>
      <c r="P222" s="141">
        <f t="shared" si="48"/>
        <v>0</v>
      </c>
      <c r="Q222" s="142">
        <f t="shared" si="49"/>
        <v>0</v>
      </c>
      <c r="R222" s="142">
        <f t="shared" si="50"/>
        <v>0</v>
      </c>
      <c r="S222" s="144">
        <f t="shared" si="51"/>
        <v>0</v>
      </c>
      <c r="T222" s="395">
        <v>0</v>
      </c>
      <c r="U222" s="377"/>
      <c r="V222" s="332"/>
      <c r="W222" s="332"/>
      <c r="X222" s="397"/>
      <c r="Y222" s="111"/>
      <c r="Z222" s="338"/>
      <c r="AA222" s="108">
        <f t="shared" si="52"/>
        <v>0</v>
      </c>
      <c r="AB222" s="109">
        <f t="shared" si="53"/>
        <v>0</v>
      </c>
      <c r="AC222" s="109">
        <f t="shared" si="54"/>
        <v>0</v>
      </c>
      <c r="AD222" s="109">
        <f>IFERROR(LARGE($AG222:AR222,1),0)</f>
        <v>0</v>
      </c>
      <c r="AE222" s="109">
        <f>IFERROR(LARGE($AG222:AR222,2),0)</f>
        <v>0</v>
      </c>
      <c r="AF222" s="109">
        <f>IFERROR(LARGE($AG222:AR222,3),0)</f>
        <v>0</v>
      </c>
      <c r="AG222" s="11"/>
      <c r="AH222" s="11"/>
      <c r="AI222" s="11"/>
      <c r="AJ222" s="11"/>
      <c r="AK222" s="10"/>
      <c r="AL222" s="10"/>
      <c r="AM222" s="10"/>
      <c r="AN222" s="10"/>
      <c r="AO222" s="10"/>
      <c r="AP222" s="10"/>
      <c r="AQ222" s="10"/>
      <c r="AR222" s="10"/>
    </row>
    <row r="223" spans="1:44" ht="14.4" x14ac:dyDescent="0.3">
      <c r="A223" s="12" t="s">
        <v>2338</v>
      </c>
      <c r="B223" s="308" t="s">
        <v>2156</v>
      </c>
      <c r="C223" s="12" t="s">
        <v>1124</v>
      </c>
      <c r="D223" s="12" t="s">
        <v>1077</v>
      </c>
      <c r="E223" s="90">
        <v>221</v>
      </c>
      <c r="F223" s="8" t="s">
        <v>114</v>
      </c>
      <c r="G223" s="9" t="s">
        <v>2339</v>
      </c>
      <c r="H223" s="240">
        <v>36930</v>
      </c>
      <c r="I223" s="327">
        <v>0</v>
      </c>
      <c r="J223" s="327">
        <v>0</v>
      </c>
      <c r="K223" s="315">
        <f t="shared" si="55"/>
        <v>0</v>
      </c>
      <c r="L223" s="303">
        <f t="shared" si="46"/>
        <v>0</v>
      </c>
      <c r="M223" s="10"/>
      <c r="N223" s="13">
        <f t="shared" si="47"/>
        <v>0</v>
      </c>
      <c r="O223" s="140">
        <f>IFERROR(LARGE($T223:Z223, 1),0)</f>
        <v>0</v>
      </c>
      <c r="P223" s="141">
        <f t="shared" si="48"/>
        <v>0</v>
      </c>
      <c r="Q223" s="142">
        <f t="shared" si="49"/>
        <v>0</v>
      </c>
      <c r="R223" s="142">
        <f t="shared" si="50"/>
        <v>0</v>
      </c>
      <c r="S223" s="144">
        <f t="shared" si="51"/>
        <v>0</v>
      </c>
      <c r="T223" s="395">
        <v>0</v>
      </c>
      <c r="U223" s="377">
        <v>0</v>
      </c>
      <c r="V223" s="332"/>
      <c r="W223" s="332"/>
      <c r="X223" s="397"/>
      <c r="Y223" s="111"/>
      <c r="Z223" s="338"/>
      <c r="AA223" s="108">
        <f t="shared" si="52"/>
        <v>0</v>
      </c>
      <c r="AB223" s="109">
        <f t="shared" si="53"/>
        <v>0</v>
      </c>
      <c r="AC223" s="109">
        <f t="shared" si="54"/>
        <v>0</v>
      </c>
      <c r="AD223" s="109">
        <f>IFERROR(LARGE($AG223:AR223,1),0)</f>
        <v>0</v>
      </c>
      <c r="AE223" s="109">
        <f>IFERROR(LARGE($AG223:AR223,2),0)</f>
        <v>0</v>
      </c>
      <c r="AF223" s="109">
        <f>IFERROR(LARGE($AG223:AR223,3),0)</f>
        <v>0</v>
      </c>
      <c r="AG223" s="11"/>
      <c r="AH223" s="11"/>
      <c r="AI223" s="11"/>
      <c r="AJ223" s="11"/>
      <c r="AK223" s="10"/>
      <c r="AL223" s="10"/>
      <c r="AM223" s="10"/>
      <c r="AN223" s="10"/>
      <c r="AO223" s="10"/>
      <c r="AP223" s="10"/>
      <c r="AQ223" s="10"/>
      <c r="AR223" s="10"/>
    </row>
    <row r="224" spans="1:44" ht="14.4" x14ac:dyDescent="0.3">
      <c r="A224" s="11">
        <v>485926</v>
      </c>
      <c r="B224" s="11" t="s">
        <v>310</v>
      </c>
      <c r="C224" s="11" t="s">
        <v>122</v>
      </c>
      <c r="D224" s="11" t="s">
        <v>36</v>
      </c>
      <c r="E224" s="90">
        <v>222</v>
      </c>
      <c r="F224" s="8" t="s">
        <v>101</v>
      </c>
      <c r="G224" s="9" t="s">
        <v>780</v>
      </c>
      <c r="H224" s="67">
        <v>36858</v>
      </c>
      <c r="I224" s="416">
        <v>0</v>
      </c>
      <c r="J224" s="327">
        <f t="shared" ref="J224:J233" si="56">SUM(K224,L224)</f>
        <v>0</v>
      </c>
      <c r="K224" s="426"/>
      <c r="L224" s="320">
        <f t="shared" si="46"/>
        <v>0</v>
      </c>
      <c r="M224" s="277"/>
      <c r="N224" s="13">
        <f t="shared" si="47"/>
        <v>0</v>
      </c>
      <c r="O224" s="140">
        <f t="shared" ref="O224:O233" si="57">IFERROR(LARGE(T224:Z224, 1),0)</f>
        <v>0</v>
      </c>
      <c r="P224" s="141">
        <f t="shared" si="48"/>
        <v>0</v>
      </c>
      <c r="Q224" s="142">
        <f t="shared" si="49"/>
        <v>0</v>
      </c>
      <c r="R224" s="142">
        <f t="shared" si="50"/>
        <v>0</v>
      </c>
      <c r="S224" s="144">
        <f t="shared" si="51"/>
        <v>0</v>
      </c>
      <c r="T224" s="75">
        <v>0</v>
      </c>
      <c r="U224" s="11"/>
      <c r="V224" s="195"/>
      <c r="W224" s="195"/>
      <c r="X224" s="283"/>
      <c r="Y224" s="10"/>
      <c r="Z224" s="354"/>
      <c r="AA224" s="108">
        <f t="shared" si="52"/>
        <v>0</v>
      </c>
      <c r="AB224" s="109">
        <f t="shared" si="53"/>
        <v>0</v>
      </c>
      <c r="AC224" s="109">
        <f t="shared" si="54"/>
        <v>0</v>
      </c>
      <c r="AD224" s="109">
        <f>IFERROR(LARGE($AG224:AT224,1),0)</f>
        <v>0</v>
      </c>
      <c r="AE224" s="109">
        <f>IFERROR(LARGE($AG224:AT224,2),0)</f>
        <v>0</v>
      </c>
      <c r="AF224" s="109">
        <f>IFERROR(LARGE($AG224:AT224,3),0)</f>
        <v>0</v>
      </c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</row>
    <row r="225" spans="1:44" ht="14.4" x14ac:dyDescent="0.3">
      <c r="A225" s="11">
        <v>320105</v>
      </c>
      <c r="B225" s="11" t="s">
        <v>375</v>
      </c>
      <c r="C225" s="11" t="s">
        <v>161</v>
      </c>
      <c r="D225" s="11" t="s">
        <v>45</v>
      </c>
      <c r="E225" s="90">
        <v>223</v>
      </c>
      <c r="F225" s="8" t="s">
        <v>810</v>
      </c>
      <c r="G225" s="9" t="s">
        <v>998</v>
      </c>
      <c r="H225" s="67">
        <v>36854</v>
      </c>
      <c r="I225" s="416">
        <v>0</v>
      </c>
      <c r="J225" s="327">
        <f t="shared" si="56"/>
        <v>0</v>
      </c>
      <c r="K225" s="426"/>
      <c r="L225" s="320">
        <f t="shared" si="46"/>
        <v>0</v>
      </c>
      <c r="M225" s="277"/>
      <c r="N225" s="13">
        <f t="shared" si="47"/>
        <v>0</v>
      </c>
      <c r="O225" s="140">
        <f t="shared" si="57"/>
        <v>0</v>
      </c>
      <c r="P225" s="141">
        <f t="shared" si="48"/>
        <v>0</v>
      </c>
      <c r="Q225" s="142">
        <f t="shared" si="49"/>
        <v>0</v>
      </c>
      <c r="R225" s="142">
        <f t="shared" si="50"/>
        <v>0</v>
      </c>
      <c r="S225" s="144">
        <f t="shared" si="51"/>
        <v>0</v>
      </c>
      <c r="T225" s="98"/>
      <c r="U225" s="11">
        <v>0</v>
      </c>
      <c r="V225" s="195"/>
      <c r="W225" s="195"/>
      <c r="X225" s="283"/>
      <c r="Y225" s="10"/>
      <c r="Z225" s="354"/>
      <c r="AA225" s="108">
        <f t="shared" si="52"/>
        <v>0</v>
      </c>
      <c r="AB225" s="109">
        <f t="shared" si="53"/>
        <v>0</v>
      </c>
      <c r="AC225" s="109">
        <f t="shared" si="54"/>
        <v>0</v>
      </c>
      <c r="AD225" s="109">
        <f>IFERROR(LARGE($AG225:AT225,1),0)</f>
        <v>0</v>
      </c>
      <c r="AE225" s="109">
        <f>IFERROR(LARGE($AG225:AT225,2),0)</f>
        <v>0</v>
      </c>
      <c r="AF225" s="109">
        <f>IFERROR(LARGE($AG225:AT225,3),0)</f>
        <v>0</v>
      </c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</row>
    <row r="226" spans="1:44" ht="14.4" x14ac:dyDescent="0.3">
      <c r="A226" s="11">
        <v>443360</v>
      </c>
      <c r="B226" s="11" t="s">
        <v>366</v>
      </c>
      <c r="C226" s="11" t="s">
        <v>163</v>
      </c>
      <c r="D226" s="11" t="s">
        <v>38</v>
      </c>
      <c r="E226" s="90">
        <v>224</v>
      </c>
      <c r="F226" s="8" t="s">
        <v>98</v>
      </c>
      <c r="G226" s="9" t="s">
        <v>784</v>
      </c>
      <c r="H226" s="67">
        <v>36667</v>
      </c>
      <c r="I226" s="416">
        <v>0</v>
      </c>
      <c r="J226" s="327">
        <f t="shared" si="56"/>
        <v>0</v>
      </c>
      <c r="K226" s="426"/>
      <c r="L226" s="320">
        <f t="shared" si="46"/>
        <v>0</v>
      </c>
      <c r="M226" s="277"/>
      <c r="N226" s="13">
        <f t="shared" si="47"/>
        <v>0</v>
      </c>
      <c r="O226" s="140">
        <f t="shared" si="57"/>
        <v>0</v>
      </c>
      <c r="P226" s="141">
        <f t="shared" si="48"/>
        <v>0</v>
      </c>
      <c r="Q226" s="142">
        <f t="shared" si="49"/>
        <v>0</v>
      </c>
      <c r="R226" s="142">
        <f t="shared" si="50"/>
        <v>0</v>
      </c>
      <c r="S226" s="144">
        <f t="shared" si="51"/>
        <v>0</v>
      </c>
      <c r="T226" s="75">
        <v>0</v>
      </c>
      <c r="U226" s="11"/>
      <c r="V226" s="195"/>
      <c r="W226" s="195"/>
      <c r="X226" s="283"/>
      <c r="Y226" s="10"/>
      <c r="Z226" s="354"/>
      <c r="AA226" s="108">
        <f t="shared" si="52"/>
        <v>0</v>
      </c>
      <c r="AB226" s="109">
        <f t="shared" si="53"/>
        <v>0</v>
      </c>
      <c r="AC226" s="109">
        <f t="shared" si="54"/>
        <v>0</v>
      </c>
      <c r="AD226" s="109">
        <f>IFERROR(LARGE($AG226:AT226,1),0)</f>
        <v>0</v>
      </c>
      <c r="AE226" s="109">
        <f>IFERROR(LARGE($AG226:AT226,2),0)</f>
        <v>0</v>
      </c>
      <c r="AF226" s="109">
        <f>IFERROR(LARGE($AG226:AT226,3),0)</f>
        <v>0</v>
      </c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</row>
    <row r="227" spans="1:44" ht="14.4" x14ac:dyDescent="0.3">
      <c r="A227" s="11">
        <v>382173</v>
      </c>
      <c r="B227" s="11" t="s">
        <v>413</v>
      </c>
      <c r="C227" s="11" t="s">
        <v>95</v>
      </c>
      <c r="D227" s="11" t="s">
        <v>38</v>
      </c>
      <c r="E227" s="90">
        <v>225</v>
      </c>
      <c r="F227" s="8" t="s">
        <v>63</v>
      </c>
      <c r="G227" s="9" t="s">
        <v>795</v>
      </c>
      <c r="H227" s="67">
        <v>36642</v>
      </c>
      <c r="I227" s="416">
        <v>0</v>
      </c>
      <c r="J227" s="327">
        <f t="shared" si="56"/>
        <v>0</v>
      </c>
      <c r="K227" s="426"/>
      <c r="L227" s="320">
        <f t="shared" si="46"/>
        <v>0</v>
      </c>
      <c r="M227" s="277"/>
      <c r="N227" s="13">
        <f t="shared" si="47"/>
        <v>0</v>
      </c>
      <c r="O227" s="140">
        <f t="shared" si="57"/>
        <v>0</v>
      </c>
      <c r="P227" s="141">
        <f t="shared" si="48"/>
        <v>0</v>
      </c>
      <c r="Q227" s="142">
        <f t="shared" si="49"/>
        <v>0</v>
      </c>
      <c r="R227" s="142">
        <f t="shared" si="50"/>
        <v>0</v>
      </c>
      <c r="S227" s="144">
        <f t="shared" si="51"/>
        <v>0</v>
      </c>
      <c r="T227" s="75">
        <v>0</v>
      </c>
      <c r="U227" s="11"/>
      <c r="V227" s="195"/>
      <c r="W227" s="195"/>
      <c r="X227" s="283"/>
      <c r="Y227" s="10"/>
      <c r="Z227" s="354"/>
      <c r="AA227" s="108">
        <f t="shared" si="52"/>
        <v>0</v>
      </c>
      <c r="AB227" s="109">
        <f t="shared" si="53"/>
        <v>0</v>
      </c>
      <c r="AC227" s="109">
        <f t="shared" si="54"/>
        <v>0</v>
      </c>
      <c r="AD227" s="109">
        <f>IFERROR(LARGE($AG227:AT227,1),0)</f>
        <v>0</v>
      </c>
      <c r="AE227" s="109">
        <f>IFERROR(LARGE($AG227:AT227,2),0)</f>
        <v>0</v>
      </c>
      <c r="AF227" s="109">
        <f>IFERROR(LARGE($AG227:AT227,3),0)</f>
        <v>0</v>
      </c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</row>
    <row r="228" spans="1:44" ht="14.4" x14ac:dyDescent="0.3">
      <c r="A228" s="11">
        <v>16777</v>
      </c>
      <c r="B228" s="11" t="s">
        <v>1009</v>
      </c>
      <c r="C228" s="11" t="s">
        <v>1010</v>
      </c>
      <c r="D228" s="11" t="s">
        <v>37</v>
      </c>
      <c r="E228" s="90">
        <v>226</v>
      </c>
      <c r="F228" s="8" t="s">
        <v>114</v>
      </c>
      <c r="G228" s="9" t="s">
        <v>997</v>
      </c>
      <c r="H228" s="67">
        <v>36605</v>
      </c>
      <c r="I228" s="416">
        <v>0</v>
      </c>
      <c r="J228" s="327">
        <f t="shared" si="56"/>
        <v>0</v>
      </c>
      <c r="K228" s="426"/>
      <c r="L228" s="320">
        <f t="shared" si="46"/>
        <v>0</v>
      </c>
      <c r="M228" s="277"/>
      <c r="N228" s="13">
        <f t="shared" si="47"/>
        <v>0</v>
      </c>
      <c r="O228" s="140">
        <f t="shared" si="57"/>
        <v>0</v>
      </c>
      <c r="P228" s="141">
        <f t="shared" si="48"/>
        <v>0</v>
      </c>
      <c r="Q228" s="142">
        <f t="shared" si="49"/>
        <v>0</v>
      </c>
      <c r="R228" s="142">
        <f t="shared" si="50"/>
        <v>0</v>
      </c>
      <c r="S228" s="144">
        <f t="shared" si="51"/>
        <v>0</v>
      </c>
      <c r="T228" s="98"/>
      <c r="U228" s="11">
        <v>0</v>
      </c>
      <c r="V228" s="195"/>
      <c r="W228" s="195"/>
      <c r="X228" s="283"/>
      <c r="Y228" s="10"/>
      <c r="Z228" s="354"/>
      <c r="AA228" s="108">
        <f t="shared" si="52"/>
        <v>0</v>
      </c>
      <c r="AB228" s="109">
        <f t="shared" si="53"/>
        <v>0</v>
      </c>
      <c r="AC228" s="109">
        <f t="shared" si="54"/>
        <v>0</v>
      </c>
      <c r="AD228" s="109">
        <f>IFERROR(LARGE($AG228:AT228,1),0)</f>
        <v>0</v>
      </c>
      <c r="AE228" s="109">
        <f>IFERROR(LARGE($AG228:AT228,2),0)</f>
        <v>0</v>
      </c>
      <c r="AF228" s="109">
        <f>IFERROR(LARGE($AG228:AT228,3),0)</f>
        <v>0</v>
      </c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</row>
    <row r="229" spans="1:44" ht="14.4" x14ac:dyDescent="0.3">
      <c r="A229" s="11">
        <v>552059</v>
      </c>
      <c r="B229" s="11" t="s">
        <v>471</v>
      </c>
      <c r="C229" s="11" t="s">
        <v>92</v>
      </c>
      <c r="D229" s="11" t="s">
        <v>43</v>
      </c>
      <c r="E229" s="90">
        <v>227</v>
      </c>
      <c r="F229" s="8" t="s">
        <v>854</v>
      </c>
      <c r="G229" s="9" t="s">
        <v>993</v>
      </c>
      <c r="H229" s="67">
        <v>36495</v>
      </c>
      <c r="I229" s="416">
        <v>0</v>
      </c>
      <c r="J229" s="327">
        <f t="shared" si="56"/>
        <v>0</v>
      </c>
      <c r="K229" s="426"/>
      <c r="L229" s="320">
        <f t="shared" si="46"/>
        <v>0</v>
      </c>
      <c r="M229" s="277"/>
      <c r="N229" s="13">
        <f t="shared" si="47"/>
        <v>0</v>
      </c>
      <c r="O229" s="140">
        <f t="shared" si="57"/>
        <v>0</v>
      </c>
      <c r="P229" s="141">
        <f t="shared" si="48"/>
        <v>0</v>
      </c>
      <c r="Q229" s="142">
        <f t="shared" si="49"/>
        <v>0</v>
      </c>
      <c r="R229" s="142">
        <f t="shared" si="50"/>
        <v>0</v>
      </c>
      <c r="S229" s="144">
        <f t="shared" si="51"/>
        <v>0</v>
      </c>
      <c r="T229" s="98"/>
      <c r="U229" s="82">
        <v>0</v>
      </c>
      <c r="V229" s="195"/>
      <c r="W229" s="195"/>
      <c r="X229" s="283"/>
      <c r="Y229" s="10"/>
      <c r="Z229" s="354"/>
      <c r="AA229" s="108">
        <f t="shared" si="52"/>
        <v>0</v>
      </c>
      <c r="AB229" s="109">
        <f t="shared" si="53"/>
        <v>0</v>
      </c>
      <c r="AC229" s="109">
        <f t="shared" si="54"/>
        <v>0</v>
      </c>
      <c r="AD229" s="109">
        <f>IFERROR(LARGE($AG229:AT229,1),0)</f>
        <v>0</v>
      </c>
      <c r="AE229" s="109">
        <f>IFERROR(LARGE($AG229:AT229,2),0)</f>
        <v>0</v>
      </c>
      <c r="AF229" s="109">
        <f>IFERROR(LARGE($AG229:AT229,3),0)</f>
        <v>0</v>
      </c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</row>
    <row r="230" spans="1:44" ht="14.4" x14ac:dyDescent="0.3">
      <c r="A230" s="11">
        <v>398012</v>
      </c>
      <c r="B230" s="11" t="s">
        <v>312</v>
      </c>
      <c r="C230" s="11" t="s">
        <v>210</v>
      </c>
      <c r="D230" s="11" t="s">
        <v>41</v>
      </c>
      <c r="E230" s="90">
        <v>228</v>
      </c>
      <c r="F230" s="8" t="s">
        <v>104</v>
      </c>
      <c r="G230" s="9" t="s">
        <v>996</v>
      </c>
      <c r="H230" s="67">
        <v>36378</v>
      </c>
      <c r="I230" s="416">
        <v>0</v>
      </c>
      <c r="J230" s="327">
        <f t="shared" si="56"/>
        <v>0</v>
      </c>
      <c r="K230" s="426"/>
      <c r="L230" s="320">
        <f t="shared" si="46"/>
        <v>0</v>
      </c>
      <c r="M230" s="277"/>
      <c r="N230" s="13">
        <f t="shared" si="47"/>
        <v>0</v>
      </c>
      <c r="O230" s="140">
        <f t="shared" si="57"/>
        <v>0</v>
      </c>
      <c r="P230" s="141">
        <f t="shared" si="48"/>
        <v>0</v>
      </c>
      <c r="Q230" s="142">
        <f t="shared" si="49"/>
        <v>0</v>
      </c>
      <c r="R230" s="142">
        <f t="shared" si="50"/>
        <v>0</v>
      </c>
      <c r="S230" s="144">
        <f t="shared" si="51"/>
        <v>0</v>
      </c>
      <c r="T230" s="98"/>
      <c r="U230" s="11">
        <v>0</v>
      </c>
      <c r="V230" s="195"/>
      <c r="W230" s="195"/>
      <c r="X230" s="283"/>
      <c r="Y230" s="10"/>
      <c r="Z230" s="354"/>
      <c r="AA230" s="108">
        <f t="shared" si="52"/>
        <v>0</v>
      </c>
      <c r="AB230" s="109">
        <f t="shared" si="53"/>
        <v>0</v>
      </c>
      <c r="AC230" s="109">
        <f t="shared" si="54"/>
        <v>0</v>
      </c>
      <c r="AD230" s="109">
        <f>IFERROR(LARGE($AG230:AT230,1),0)</f>
        <v>0</v>
      </c>
      <c r="AE230" s="109">
        <f>IFERROR(LARGE($AG230:AT230,2),0)</f>
        <v>0</v>
      </c>
      <c r="AF230" s="109">
        <f>IFERROR(LARGE($AG230:AT230,3),0)</f>
        <v>0</v>
      </c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</row>
    <row r="231" spans="1:44" ht="14.4" x14ac:dyDescent="0.3">
      <c r="A231" s="11">
        <v>351566</v>
      </c>
      <c r="B231" s="11" t="s">
        <v>455</v>
      </c>
      <c r="C231" s="11" t="s">
        <v>456</v>
      </c>
      <c r="D231" s="11" t="s">
        <v>46</v>
      </c>
      <c r="E231" s="90">
        <v>229</v>
      </c>
      <c r="F231" s="8" t="s">
        <v>101</v>
      </c>
      <c r="G231" s="9" t="s">
        <v>1001</v>
      </c>
      <c r="H231" s="67">
        <v>36371</v>
      </c>
      <c r="I231" s="416">
        <v>0</v>
      </c>
      <c r="J231" s="327">
        <f t="shared" si="56"/>
        <v>0</v>
      </c>
      <c r="K231" s="426"/>
      <c r="L231" s="320">
        <f t="shared" si="46"/>
        <v>0</v>
      </c>
      <c r="M231" s="277"/>
      <c r="N231" s="13">
        <f t="shared" si="47"/>
        <v>0</v>
      </c>
      <c r="O231" s="140">
        <f t="shared" si="57"/>
        <v>0</v>
      </c>
      <c r="P231" s="141">
        <f t="shared" si="48"/>
        <v>0</v>
      </c>
      <c r="Q231" s="142">
        <f t="shared" si="49"/>
        <v>0</v>
      </c>
      <c r="R231" s="142">
        <f t="shared" si="50"/>
        <v>0</v>
      </c>
      <c r="S231" s="144">
        <f t="shared" si="51"/>
        <v>0</v>
      </c>
      <c r="T231" s="98"/>
      <c r="U231" s="11">
        <v>0</v>
      </c>
      <c r="V231" s="195"/>
      <c r="W231" s="195"/>
      <c r="X231" s="283"/>
      <c r="Y231" s="10"/>
      <c r="Z231" s="354"/>
      <c r="AA231" s="108">
        <f t="shared" si="52"/>
        <v>0</v>
      </c>
      <c r="AB231" s="109">
        <f t="shared" si="53"/>
        <v>0</v>
      </c>
      <c r="AC231" s="109">
        <f t="shared" si="54"/>
        <v>0</v>
      </c>
      <c r="AD231" s="109">
        <f>IFERROR(LARGE($AG231:AT231,1),0)</f>
        <v>0</v>
      </c>
      <c r="AE231" s="109">
        <f>IFERROR(LARGE($AG231:AT231,2),0)</f>
        <v>0</v>
      </c>
      <c r="AF231" s="109">
        <f>IFERROR(LARGE($AG231:AT231,3),0)</f>
        <v>0</v>
      </c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</row>
    <row r="232" spans="1:44" ht="14.4" x14ac:dyDescent="0.3">
      <c r="A232" s="11">
        <v>78705</v>
      </c>
      <c r="B232" s="11" t="s">
        <v>312</v>
      </c>
      <c r="C232" s="11" t="s">
        <v>210</v>
      </c>
      <c r="D232" s="11" t="s">
        <v>41</v>
      </c>
      <c r="E232" s="90">
        <v>230</v>
      </c>
      <c r="F232" s="8" t="s">
        <v>105</v>
      </c>
      <c r="G232" s="9" t="s">
        <v>1004</v>
      </c>
      <c r="H232" s="67">
        <v>36236</v>
      </c>
      <c r="I232" s="416">
        <v>0</v>
      </c>
      <c r="J232" s="327">
        <f t="shared" si="56"/>
        <v>0</v>
      </c>
      <c r="K232" s="426"/>
      <c r="L232" s="320">
        <f t="shared" si="46"/>
        <v>0</v>
      </c>
      <c r="M232" s="277"/>
      <c r="N232" s="13">
        <f t="shared" si="47"/>
        <v>0</v>
      </c>
      <c r="O232" s="140">
        <f t="shared" si="57"/>
        <v>0</v>
      </c>
      <c r="P232" s="141">
        <f t="shared" si="48"/>
        <v>0</v>
      </c>
      <c r="Q232" s="142">
        <f t="shared" si="49"/>
        <v>0</v>
      </c>
      <c r="R232" s="142">
        <f t="shared" si="50"/>
        <v>0</v>
      </c>
      <c r="S232" s="144">
        <f t="shared" si="51"/>
        <v>0</v>
      </c>
      <c r="T232" s="98"/>
      <c r="U232" s="11">
        <v>0</v>
      </c>
      <c r="V232" s="195"/>
      <c r="W232" s="195"/>
      <c r="X232" s="283"/>
      <c r="Y232" s="10"/>
      <c r="Z232" s="354"/>
      <c r="AA232" s="108">
        <f t="shared" si="52"/>
        <v>0</v>
      </c>
      <c r="AB232" s="109">
        <f t="shared" si="53"/>
        <v>0</v>
      </c>
      <c r="AC232" s="109">
        <f t="shared" si="54"/>
        <v>0</v>
      </c>
      <c r="AD232" s="109">
        <f>IFERROR(LARGE($AG232:AT232,1),0)</f>
        <v>0</v>
      </c>
      <c r="AE232" s="109">
        <f>IFERROR(LARGE($AG232:AT232,2),0)</f>
        <v>0</v>
      </c>
      <c r="AF232" s="109">
        <f>IFERROR(LARGE($AG232:AT232,3),0)</f>
        <v>0</v>
      </c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</row>
    <row r="233" spans="1:44" ht="14.4" x14ac:dyDescent="0.3">
      <c r="A233" s="11">
        <v>36222</v>
      </c>
      <c r="B233" s="11" t="s">
        <v>493</v>
      </c>
      <c r="C233" s="11" t="s">
        <v>494</v>
      </c>
      <c r="D233" s="11" t="s">
        <v>44</v>
      </c>
      <c r="E233" s="90">
        <v>231</v>
      </c>
      <c r="F233" s="8" t="s">
        <v>62</v>
      </c>
      <c r="G233" s="9" t="s">
        <v>790</v>
      </c>
      <c r="H233" s="67">
        <v>36213</v>
      </c>
      <c r="I233" s="416">
        <v>0</v>
      </c>
      <c r="J233" s="327">
        <f t="shared" si="56"/>
        <v>0</v>
      </c>
      <c r="K233" s="426"/>
      <c r="L233" s="320">
        <f t="shared" si="46"/>
        <v>0</v>
      </c>
      <c r="M233" s="277"/>
      <c r="N233" s="13">
        <f t="shared" si="47"/>
        <v>0</v>
      </c>
      <c r="O233" s="140">
        <f t="shared" si="57"/>
        <v>0</v>
      </c>
      <c r="P233" s="141">
        <f t="shared" si="48"/>
        <v>0</v>
      </c>
      <c r="Q233" s="142">
        <f t="shared" si="49"/>
        <v>0</v>
      </c>
      <c r="R233" s="142">
        <f t="shared" si="50"/>
        <v>0</v>
      </c>
      <c r="S233" s="144">
        <f t="shared" si="51"/>
        <v>0</v>
      </c>
      <c r="T233" s="75">
        <v>0</v>
      </c>
      <c r="U233" s="11"/>
      <c r="V233" s="195"/>
      <c r="W233" s="195"/>
      <c r="X233" s="283"/>
      <c r="Y233" s="10"/>
      <c r="Z233" s="354"/>
      <c r="AA233" s="108">
        <f t="shared" si="52"/>
        <v>0</v>
      </c>
      <c r="AB233" s="109">
        <f t="shared" si="53"/>
        <v>0</v>
      </c>
      <c r="AC233" s="109">
        <f t="shared" si="54"/>
        <v>0</v>
      </c>
      <c r="AD233" s="109">
        <f>IFERROR(LARGE($AG233:AT233,1),0)</f>
        <v>0</v>
      </c>
      <c r="AE233" s="109">
        <f>IFERROR(LARGE($AG233:AT233,2),0)</f>
        <v>0</v>
      </c>
      <c r="AF233" s="109">
        <f>IFERROR(LARGE($AG233:AT233,3),0)</f>
        <v>0</v>
      </c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</row>
    <row r="234" spans="1:44" x14ac:dyDescent="0.3">
      <c r="A234" s="11"/>
      <c r="B234" s="11"/>
      <c r="C234" s="11"/>
      <c r="D234" s="11"/>
      <c r="E234" s="53"/>
      <c r="F234" s="8"/>
      <c r="G234" s="9"/>
      <c r="H234" s="350"/>
      <c r="I234" s="427"/>
      <c r="J234" s="427"/>
      <c r="K234" s="427"/>
      <c r="L234" s="427"/>
      <c r="M234" s="350"/>
      <c r="N234" s="13"/>
      <c r="O234" s="429"/>
      <c r="P234" s="350"/>
      <c r="Q234" s="350"/>
      <c r="R234" s="350"/>
      <c r="S234" s="351"/>
      <c r="T234" s="98"/>
      <c r="U234" s="11"/>
      <c r="V234" s="195"/>
      <c r="W234" s="195"/>
      <c r="X234" s="283"/>
      <c r="Y234" s="10"/>
      <c r="Z234" s="354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</row>
    <row r="235" spans="1:44" x14ac:dyDescent="0.3">
      <c r="A235" s="11"/>
      <c r="B235" s="11"/>
      <c r="C235" s="11"/>
      <c r="D235" s="11"/>
      <c r="E235" s="53"/>
      <c r="F235" s="8"/>
      <c r="G235" s="9"/>
      <c r="H235" s="350"/>
      <c r="I235" s="427"/>
      <c r="J235" s="427"/>
      <c r="K235" s="427"/>
      <c r="L235" s="427"/>
      <c r="M235" s="350"/>
      <c r="N235" s="13"/>
      <c r="O235" s="429"/>
      <c r="P235" s="350"/>
      <c r="Q235" s="350"/>
      <c r="R235" s="350"/>
      <c r="S235" s="351"/>
      <c r="T235" s="98"/>
      <c r="U235" s="11"/>
      <c r="V235" s="195"/>
      <c r="W235" s="195"/>
      <c r="X235" s="283"/>
      <c r="Y235" s="10"/>
      <c r="Z235" s="354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</row>
    <row r="236" spans="1:44" x14ac:dyDescent="0.3">
      <c r="A236" s="11"/>
      <c r="B236" s="11"/>
      <c r="C236" s="11"/>
      <c r="D236" s="11"/>
      <c r="E236" s="53"/>
      <c r="F236" s="8"/>
      <c r="G236" s="9"/>
      <c r="H236" s="350"/>
      <c r="I236" s="427"/>
      <c r="J236" s="427"/>
      <c r="K236" s="427"/>
      <c r="L236" s="427"/>
      <c r="M236" s="350"/>
      <c r="N236" s="13"/>
      <c r="O236" s="429"/>
      <c r="P236" s="350"/>
      <c r="Q236" s="350"/>
      <c r="R236" s="350"/>
      <c r="S236" s="351"/>
      <c r="T236" s="98"/>
      <c r="U236" s="11"/>
      <c r="V236" s="195"/>
      <c r="W236" s="195"/>
      <c r="X236" s="283"/>
      <c r="Y236" s="10"/>
      <c r="Z236" s="354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</row>
  </sheetData>
  <autoFilter ref="A2:AO37"/>
  <sortState ref="A3:AR233">
    <sortCondition descending="1" ref="I3:I233"/>
    <sortCondition descending="1" ref="H3:H233"/>
  </sortState>
  <mergeCells count="1">
    <mergeCell ref="A1:D1"/>
  </mergeCells>
  <conditionalFormatting sqref="A74:A77 A65 A10:A13 A1:A2 A8 A38 A40:A41 A45 A48 A59 A79:A84 A87 A89 A92:A99 A101:A1048576">
    <cfRule type="duplicateValues" dxfId="47" priority="3"/>
  </conditionalFormatting>
  <conditionalFormatting sqref="A14:A18 A20:A21 A24">
    <cfRule type="duplicateValues" dxfId="46" priority="2"/>
  </conditionalFormatting>
  <conditionalFormatting sqref="G143:G236">
    <cfRule type="duplicateValues" dxfId="45" priority="2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horizontalDpi="4294967293" verticalDpi="1200" r:id="rId1"/>
  <headerFooter>
    <oddFooter>&amp;R&amp;D</oddFooter>
  </headerFooter>
  <colBreaks count="1" manualBreakCount="1">
    <brk id="3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theme="4" tint="-0.249977111117893"/>
    <pageSetUpPr fitToPage="1"/>
  </sheetPr>
  <dimension ref="A1:AT191"/>
  <sheetViews>
    <sheetView zoomScale="80" zoomScaleNormal="80" zoomScaleSheetLayoutView="75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4.109375" style="238" customWidth="1"/>
    <col min="4" max="4" width="9.109375" style="238"/>
    <col min="5" max="5" width="5.33203125" style="44" customWidth="1"/>
    <col min="6" max="6" width="26.5546875" style="3" customWidth="1"/>
    <col min="7" max="7" width="21.44140625" style="31" customWidth="1"/>
    <col min="8" max="11" width="13.44140625" style="100" customWidth="1"/>
    <col min="12" max="12" width="9" style="100" customWidth="1"/>
    <col min="13" max="13" width="8.33203125" style="100" customWidth="1"/>
    <col min="14" max="14" width="5.6640625" style="1" customWidth="1"/>
    <col min="15" max="18" width="4.33203125" style="1" customWidth="1"/>
    <col min="19" max="19" width="4.33203125" style="172" customWidth="1"/>
    <col min="20" max="21" width="4.88671875" style="158" customWidth="1"/>
    <col min="22" max="22" width="6.44140625" style="202" customWidth="1"/>
    <col min="23" max="23" width="7.33203125" style="202" customWidth="1"/>
    <col min="24" max="24" width="4.88671875" style="274" customWidth="1"/>
    <col min="25" max="25" width="4.88671875" style="158" customWidth="1"/>
    <col min="26" max="26" width="6.33203125" style="159" customWidth="1"/>
    <col min="27" max="27" width="4.5546875" style="129" customWidth="1"/>
    <col min="28" max="28" width="4.5546875" style="111" customWidth="1"/>
    <col min="29" max="29" width="4.6640625" style="111" customWidth="1"/>
    <col min="30" max="31" width="4.5546875" style="111" customWidth="1"/>
    <col min="32" max="32" width="4.6640625" style="111" customWidth="1"/>
    <col min="33" max="46" width="4.88671875" customWidth="1"/>
  </cols>
  <sheetData>
    <row r="1" spans="1:46" s="6" customFormat="1" ht="128.25" customHeight="1" x14ac:dyDescent="1.1000000000000001">
      <c r="A1" s="566" t="s">
        <v>301</v>
      </c>
      <c r="B1" s="567"/>
      <c r="C1" s="568"/>
      <c r="D1" s="568"/>
      <c r="E1" s="60" t="s">
        <v>172</v>
      </c>
      <c r="F1" s="226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8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147" t="s">
        <v>463</v>
      </c>
      <c r="U1" s="170" t="s">
        <v>1046</v>
      </c>
      <c r="V1" s="199" t="s">
        <v>1071</v>
      </c>
      <c r="W1" s="265" t="s">
        <v>1995</v>
      </c>
      <c r="X1" s="271" t="s">
        <v>1072</v>
      </c>
      <c r="Y1" s="149" t="s">
        <v>1070</v>
      </c>
      <c r="Z1" s="254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3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99"/>
      <c r="I2" s="287"/>
      <c r="J2" s="287"/>
      <c r="K2" s="287"/>
      <c r="L2" s="287"/>
      <c r="M2" s="287"/>
      <c r="N2" s="115">
        <f>MAX(N3:N122)+1</f>
        <v>901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151"/>
      <c r="U2" s="152"/>
      <c r="V2" s="200"/>
      <c r="W2" s="200"/>
      <c r="X2" s="272"/>
      <c r="Y2" s="152"/>
      <c r="Z2" s="153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6" x14ac:dyDescent="0.3">
      <c r="A3" s="11">
        <v>215159</v>
      </c>
      <c r="B3" s="11" t="s">
        <v>304</v>
      </c>
      <c r="C3" s="11" t="s">
        <v>128</v>
      </c>
      <c r="D3" s="11" t="s">
        <v>45</v>
      </c>
      <c r="E3" s="43">
        <v>1</v>
      </c>
      <c r="F3" s="8" t="s">
        <v>1</v>
      </c>
      <c r="G3" s="9" t="s">
        <v>801</v>
      </c>
      <c r="H3" s="67">
        <v>36615</v>
      </c>
      <c r="I3" s="414">
        <v>785</v>
      </c>
      <c r="J3" s="326">
        <f>SUM(K3,L3)</f>
        <v>785</v>
      </c>
      <c r="K3" s="329"/>
      <c r="L3" s="276">
        <f t="shared" ref="L3:L34" si="0">SUM(M3:N3)</f>
        <v>785</v>
      </c>
      <c r="M3" s="277">
        <v>150</v>
      </c>
      <c r="N3" s="13">
        <f t="shared" ref="N3:N34" si="1">SUM(O3:S3)</f>
        <v>635</v>
      </c>
      <c r="O3" s="140">
        <f>IFERROR(LARGE(T3:Z3, 1),0)</f>
        <v>250</v>
      </c>
      <c r="P3" s="141">
        <f t="shared" ref="P3:P34" si="2">IFERROR(LARGE(T3:Z3, 2),0)</f>
        <v>150</v>
      </c>
      <c r="Q3" s="142">
        <f t="shared" ref="Q3:Q34" si="3">IFERROR(LARGE(AA3:AF3,1),0)</f>
        <v>100</v>
      </c>
      <c r="R3" s="142">
        <f t="shared" ref="R3:R34" si="4">IFERROR(LARGE(AA3:AF3,2),0)</f>
        <v>70</v>
      </c>
      <c r="S3" s="144">
        <f t="shared" ref="S3:S34" si="5">IFERROR(LARGE(AA3:AF3,3),0)</f>
        <v>65</v>
      </c>
      <c r="T3" s="161">
        <v>65</v>
      </c>
      <c r="U3" s="154"/>
      <c r="V3" s="203"/>
      <c r="W3" s="203">
        <v>150</v>
      </c>
      <c r="X3" s="273">
        <v>250</v>
      </c>
      <c r="Y3" s="154"/>
      <c r="Z3" s="156"/>
      <c r="AA3" s="108">
        <f t="shared" ref="AA3:AA34" si="6">IFERROR(LARGE($T3:$Z3,3), 0)</f>
        <v>65</v>
      </c>
      <c r="AB3" s="109">
        <f t="shared" ref="AB3:AB34" si="7">IFERROR(LARGE($T3:$Z3,4),)</f>
        <v>0</v>
      </c>
      <c r="AC3" s="109">
        <f t="shared" ref="AC3:AC34" si="8">IFERROR(LARGE($T3:$Z3,5),0)</f>
        <v>0</v>
      </c>
      <c r="AD3" s="109">
        <f>IFERROR(LARGE($AG3:BF3,1),0)</f>
        <v>100</v>
      </c>
      <c r="AE3" s="109">
        <f>IFERROR(LARGE($AG3:BF3,2),0)</f>
        <v>70</v>
      </c>
      <c r="AF3" s="109">
        <f>IFERROR(LARGE($AG3:BF3,3),0)</f>
        <v>8</v>
      </c>
      <c r="AG3" s="10">
        <v>100</v>
      </c>
      <c r="AH3" s="10"/>
      <c r="AI3" s="10">
        <v>8</v>
      </c>
      <c r="AJ3" s="10"/>
      <c r="AK3" s="10"/>
      <c r="AL3" s="10">
        <v>70</v>
      </c>
      <c r="AM3" s="10">
        <v>8</v>
      </c>
      <c r="AN3" s="10"/>
      <c r="AO3" s="10"/>
      <c r="AP3" s="10"/>
      <c r="AQ3" s="10">
        <v>0</v>
      </c>
      <c r="AR3" s="10"/>
      <c r="AS3" s="10"/>
      <c r="AT3" s="10"/>
    </row>
    <row r="4" spans="1:46" x14ac:dyDescent="0.3">
      <c r="A4" s="11">
        <v>377307</v>
      </c>
      <c r="B4" s="11" t="s">
        <v>383</v>
      </c>
      <c r="C4" s="11" t="s">
        <v>118</v>
      </c>
      <c r="D4" s="11" t="s">
        <v>36</v>
      </c>
      <c r="E4" s="43">
        <v>2</v>
      </c>
      <c r="F4" s="8" t="s">
        <v>101</v>
      </c>
      <c r="G4" s="9" t="s">
        <v>102</v>
      </c>
      <c r="H4" s="67">
        <v>36378</v>
      </c>
      <c r="I4" s="414">
        <v>695</v>
      </c>
      <c r="J4" s="326">
        <f>SUM(K4,L4)</f>
        <v>695</v>
      </c>
      <c r="K4" s="329"/>
      <c r="L4" s="276">
        <f t="shared" si="0"/>
        <v>695</v>
      </c>
      <c r="M4" s="277">
        <v>30</v>
      </c>
      <c r="N4" s="13">
        <f t="shared" si="1"/>
        <v>665</v>
      </c>
      <c r="O4" s="140">
        <f>IFERROR(LARGE(T4:Z4, 1),0)</f>
        <v>150</v>
      </c>
      <c r="P4" s="141">
        <f t="shared" si="2"/>
        <v>145</v>
      </c>
      <c r="Q4" s="142">
        <f t="shared" si="3"/>
        <v>145</v>
      </c>
      <c r="R4" s="142">
        <f t="shared" si="4"/>
        <v>145</v>
      </c>
      <c r="S4" s="144">
        <f t="shared" si="5"/>
        <v>80</v>
      </c>
      <c r="T4" s="161">
        <v>145</v>
      </c>
      <c r="U4" s="154">
        <v>145</v>
      </c>
      <c r="V4" s="203"/>
      <c r="W4" s="203">
        <v>150</v>
      </c>
      <c r="X4" s="273">
        <v>80</v>
      </c>
      <c r="Y4" s="154"/>
      <c r="Z4" s="156">
        <v>145</v>
      </c>
      <c r="AA4" s="108">
        <f t="shared" si="6"/>
        <v>145</v>
      </c>
      <c r="AB4" s="109">
        <f t="shared" si="7"/>
        <v>145</v>
      </c>
      <c r="AC4" s="109">
        <f t="shared" si="8"/>
        <v>80</v>
      </c>
      <c r="AD4" s="109">
        <f>IFERROR(LARGE($AG4:BF4,1),0)</f>
        <v>0</v>
      </c>
      <c r="AE4" s="109">
        <f>IFERROR(LARGE($AG4:BF4,2),0)</f>
        <v>0</v>
      </c>
      <c r="AF4" s="109">
        <f>IFERROR(LARGE($AG4:BF4,3),0)</f>
        <v>0</v>
      </c>
      <c r="AG4" s="10"/>
      <c r="AH4" s="10"/>
      <c r="AI4" s="10">
        <v>0</v>
      </c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x14ac:dyDescent="0.3">
      <c r="A5" s="11">
        <v>359710</v>
      </c>
      <c r="B5" s="11" t="s">
        <v>396</v>
      </c>
      <c r="C5" s="11" t="s">
        <v>135</v>
      </c>
      <c r="D5" s="11" t="s">
        <v>40</v>
      </c>
      <c r="E5" s="43">
        <v>3</v>
      </c>
      <c r="F5" s="8" t="s">
        <v>4</v>
      </c>
      <c r="G5" s="9" t="s">
        <v>804</v>
      </c>
      <c r="H5" s="67">
        <v>36469</v>
      </c>
      <c r="I5" s="414">
        <v>660</v>
      </c>
      <c r="J5" s="326">
        <f>SUM(K5,L5)</f>
        <v>660</v>
      </c>
      <c r="K5" s="329"/>
      <c r="L5" s="276">
        <f t="shared" si="0"/>
        <v>660</v>
      </c>
      <c r="M5" s="277">
        <v>90</v>
      </c>
      <c r="N5" s="13">
        <f t="shared" si="1"/>
        <v>570</v>
      </c>
      <c r="O5" s="140">
        <f>IFERROR(LARGE(T5:Z5, 1),0)</f>
        <v>195</v>
      </c>
      <c r="P5" s="141">
        <f t="shared" si="2"/>
        <v>150</v>
      </c>
      <c r="Q5" s="142">
        <f t="shared" si="3"/>
        <v>145</v>
      </c>
      <c r="R5" s="142">
        <f t="shared" si="4"/>
        <v>65</v>
      </c>
      <c r="S5" s="144">
        <f t="shared" si="5"/>
        <v>15</v>
      </c>
      <c r="T5" s="161">
        <v>10</v>
      </c>
      <c r="U5" s="154">
        <v>195</v>
      </c>
      <c r="V5" s="203"/>
      <c r="W5" s="203">
        <v>150</v>
      </c>
      <c r="X5" s="273">
        <v>15</v>
      </c>
      <c r="Y5" s="154">
        <v>145</v>
      </c>
      <c r="Z5" s="156">
        <v>65</v>
      </c>
      <c r="AA5" s="108">
        <f t="shared" si="6"/>
        <v>145</v>
      </c>
      <c r="AB5" s="109">
        <f t="shared" si="7"/>
        <v>65</v>
      </c>
      <c r="AC5" s="109">
        <f t="shared" si="8"/>
        <v>15</v>
      </c>
      <c r="AD5" s="109">
        <f>IFERROR(LARGE($AG5:BF5,1),0)</f>
        <v>0</v>
      </c>
      <c r="AE5" s="109">
        <f>IFERROR(LARGE($AG5:BF5,2),0)</f>
        <v>0</v>
      </c>
      <c r="AF5" s="109">
        <f>IFERROR(LARGE($AG5:BF5,3),0)</f>
        <v>0</v>
      </c>
      <c r="AG5" s="10"/>
      <c r="AH5" s="10"/>
      <c r="AI5" s="10">
        <v>0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x14ac:dyDescent="0.3">
      <c r="A6" s="11">
        <v>247602</v>
      </c>
      <c r="B6" s="11"/>
      <c r="C6" s="11" t="s">
        <v>32</v>
      </c>
      <c r="D6" s="11" t="s">
        <v>44</v>
      </c>
      <c r="E6" s="43">
        <v>4</v>
      </c>
      <c r="F6" s="8" t="s">
        <v>12</v>
      </c>
      <c r="G6" s="9" t="s">
        <v>1118</v>
      </c>
      <c r="H6" s="67">
        <v>36701</v>
      </c>
      <c r="I6" s="414">
        <v>628</v>
      </c>
      <c r="J6" s="326">
        <f>SUM(K6,L6)</f>
        <v>628</v>
      </c>
      <c r="K6" s="329"/>
      <c r="L6" s="276">
        <f t="shared" si="0"/>
        <v>628</v>
      </c>
      <c r="M6" s="277">
        <v>100</v>
      </c>
      <c r="N6" s="13">
        <f t="shared" si="1"/>
        <v>528</v>
      </c>
      <c r="O6" s="140">
        <f>IFERROR(LARGE(T6:Z6, 1),0)</f>
        <v>200</v>
      </c>
      <c r="P6" s="141">
        <f t="shared" si="2"/>
        <v>150</v>
      </c>
      <c r="Q6" s="142">
        <f t="shared" si="3"/>
        <v>100</v>
      </c>
      <c r="R6" s="142">
        <f t="shared" si="4"/>
        <v>70</v>
      </c>
      <c r="S6" s="144">
        <f t="shared" si="5"/>
        <v>8</v>
      </c>
      <c r="T6" s="157"/>
      <c r="U6" s="154"/>
      <c r="V6" s="203"/>
      <c r="W6" s="203">
        <v>150</v>
      </c>
      <c r="X6" s="273">
        <v>200</v>
      </c>
      <c r="Y6" s="154"/>
      <c r="Z6" s="156"/>
      <c r="AA6" s="108">
        <f t="shared" si="6"/>
        <v>0</v>
      </c>
      <c r="AB6" s="109">
        <f t="shared" si="7"/>
        <v>0</v>
      </c>
      <c r="AC6" s="109">
        <f t="shared" si="8"/>
        <v>0</v>
      </c>
      <c r="AD6" s="109">
        <f>IFERROR(LARGE($AG6:BF6,1),0)</f>
        <v>100</v>
      </c>
      <c r="AE6" s="109">
        <f>IFERROR(LARGE($AG6:BF6,2),0)</f>
        <v>70</v>
      </c>
      <c r="AF6" s="109">
        <f>IFERROR(LARGE($AG6:BF6,3),0)</f>
        <v>8</v>
      </c>
      <c r="AG6" s="10"/>
      <c r="AH6" s="10"/>
      <c r="AI6" s="10">
        <v>100</v>
      </c>
      <c r="AJ6" s="10"/>
      <c r="AK6" s="10"/>
      <c r="AL6" s="10"/>
      <c r="AM6" s="10">
        <v>0</v>
      </c>
      <c r="AN6" s="10">
        <v>70</v>
      </c>
      <c r="AO6" s="10"/>
      <c r="AP6" s="10"/>
      <c r="AQ6" s="10">
        <v>8</v>
      </c>
      <c r="AR6" s="10"/>
      <c r="AS6" s="10"/>
      <c r="AT6" s="10"/>
    </row>
    <row r="7" spans="1:46" x14ac:dyDescent="0.3">
      <c r="A7" s="12" t="s">
        <v>2630</v>
      </c>
      <c r="B7" s="308" t="s">
        <v>409</v>
      </c>
      <c r="C7" s="12" t="s">
        <v>124</v>
      </c>
      <c r="D7" s="12" t="s">
        <v>1170</v>
      </c>
      <c r="E7" s="43">
        <v>5</v>
      </c>
      <c r="F7" s="8" t="s">
        <v>105</v>
      </c>
      <c r="G7" s="9" t="s">
        <v>2631</v>
      </c>
      <c r="H7" s="240">
        <v>37111</v>
      </c>
      <c r="I7" s="326">
        <v>525</v>
      </c>
      <c r="J7" s="326">
        <v>525</v>
      </c>
      <c r="K7" s="317">
        <f>0.5*(L7)</f>
        <v>525</v>
      </c>
      <c r="L7" s="321">
        <f t="shared" si="0"/>
        <v>1050</v>
      </c>
      <c r="M7" s="10">
        <v>150</v>
      </c>
      <c r="N7" s="13">
        <f t="shared" si="1"/>
        <v>900</v>
      </c>
      <c r="O7" s="140">
        <f>IFERROR(LARGE($T7:Z7, 1),0)</f>
        <v>250</v>
      </c>
      <c r="P7" s="141">
        <f t="shared" si="2"/>
        <v>150</v>
      </c>
      <c r="Q7" s="142">
        <f t="shared" si="3"/>
        <v>200</v>
      </c>
      <c r="R7" s="142">
        <f t="shared" si="4"/>
        <v>150</v>
      </c>
      <c r="S7" s="144">
        <f t="shared" si="5"/>
        <v>150</v>
      </c>
      <c r="T7" s="395"/>
      <c r="U7" s="377"/>
      <c r="V7" s="332"/>
      <c r="W7" s="332">
        <v>150</v>
      </c>
      <c r="X7" s="397">
        <v>250</v>
      </c>
      <c r="Y7" s="111"/>
      <c r="Z7" s="334"/>
      <c r="AA7" s="108">
        <f t="shared" si="6"/>
        <v>0</v>
      </c>
      <c r="AB7" s="109">
        <f t="shared" si="7"/>
        <v>0</v>
      </c>
      <c r="AC7" s="109">
        <f t="shared" si="8"/>
        <v>0</v>
      </c>
      <c r="AD7" s="109">
        <f>IFERROR(LARGE($AG7:AR7,1),0)</f>
        <v>200</v>
      </c>
      <c r="AE7" s="109">
        <f>IFERROR(LARGE($AG7:AR7,2),0)</f>
        <v>150</v>
      </c>
      <c r="AF7" s="109">
        <f>IFERROR(LARGE($AG7:AR7,3),0)</f>
        <v>150</v>
      </c>
      <c r="AG7" s="11"/>
      <c r="AH7" s="11">
        <v>150</v>
      </c>
      <c r="AI7" s="11"/>
      <c r="AJ7" s="11">
        <v>70</v>
      </c>
      <c r="AK7" s="10"/>
      <c r="AL7" s="10">
        <v>200</v>
      </c>
      <c r="AM7" s="10"/>
      <c r="AN7" s="10"/>
      <c r="AO7" s="10">
        <v>100</v>
      </c>
      <c r="AP7" s="80">
        <v>150</v>
      </c>
      <c r="AQ7" s="10"/>
      <c r="AR7" s="10"/>
      <c r="AS7" s="10"/>
      <c r="AT7" s="10"/>
    </row>
    <row r="8" spans="1:46" x14ac:dyDescent="0.3">
      <c r="A8" s="11">
        <v>80975</v>
      </c>
      <c r="B8" s="11"/>
      <c r="C8" s="11" t="s">
        <v>18</v>
      </c>
      <c r="D8" s="11" t="s">
        <v>37</v>
      </c>
      <c r="E8" s="43">
        <v>6</v>
      </c>
      <c r="F8" s="8" t="s">
        <v>4</v>
      </c>
      <c r="G8" s="9" t="s">
        <v>1078</v>
      </c>
      <c r="H8" s="67">
        <v>36676</v>
      </c>
      <c r="I8" s="414">
        <v>413</v>
      </c>
      <c r="J8" s="326">
        <f>SUM(K8,L8)</f>
        <v>413</v>
      </c>
      <c r="K8" s="329"/>
      <c r="L8" s="276">
        <f t="shared" si="0"/>
        <v>413</v>
      </c>
      <c r="M8" s="277">
        <v>40</v>
      </c>
      <c r="N8" s="13">
        <f t="shared" si="1"/>
        <v>373</v>
      </c>
      <c r="O8" s="140">
        <f>IFERROR(LARGE(T8:Z8, 1),0)</f>
        <v>150</v>
      </c>
      <c r="P8" s="141">
        <f t="shared" si="2"/>
        <v>55</v>
      </c>
      <c r="Q8" s="142">
        <f t="shared" si="3"/>
        <v>100</v>
      </c>
      <c r="R8" s="142">
        <f t="shared" si="4"/>
        <v>60</v>
      </c>
      <c r="S8" s="144">
        <f t="shared" si="5"/>
        <v>8</v>
      </c>
      <c r="T8" s="157"/>
      <c r="U8" s="154"/>
      <c r="V8" s="203"/>
      <c r="W8" s="203">
        <v>150</v>
      </c>
      <c r="X8" s="273">
        <v>55</v>
      </c>
      <c r="Y8" s="154"/>
      <c r="Z8" s="156"/>
      <c r="AA8" s="108">
        <f t="shared" si="6"/>
        <v>0</v>
      </c>
      <c r="AB8" s="109">
        <f t="shared" si="7"/>
        <v>0</v>
      </c>
      <c r="AC8" s="109">
        <f t="shared" si="8"/>
        <v>0</v>
      </c>
      <c r="AD8" s="109">
        <f>IFERROR(LARGE($AG8:BF8,1),0)</f>
        <v>100</v>
      </c>
      <c r="AE8" s="109">
        <f>IFERROR(LARGE($AG8:BF8,2),0)</f>
        <v>60</v>
      </c>
      <c r="AF8" s="109">
        <f>IFERROR(LARGE($AG8:BF8,3),0)</f>
        <v>8</v>
      </c>
      <c r="AG8" s="10">
        <v>100</v>
      </c>
      <c r="AH8" s="10"/>
      <c r="AI8" s="10">
        <v>8</v>
      </c>
      <c r="AJ8" s="10"/>
      <c r="AK8" s="10"/>
      <c r="AL8" s="10">
        <v>60</v>
      </c>
      <c r="AM8" s="10">
        <v>8</v>
      </c>
      <c r="AN8" s="10">
        <v>0</v>
      </c>
      <c r="AO8" s="10"/>
      <c r="AP8" s="10"/>
      <c r="AQ8" s="10"/>
      <c r="AR8" s="10"/>
      <c r="AS8" s="10"/>
      <c r="AT8" s="10"/>
    </row>
    <row r="9" spans="1:46" x14ac:dyDescent="0.3">
      <c r="A9" s="12" t="s">
        <v>2586</v>
      </c>
      <c r="B9" s="308" t="s">
        <v>2587</v>
      </c>
      <c r="C9" s="12" t="s">
        <v>2588</v>
      </c>
      <c r="D9" s="12" t="s">
        <v>39</v>
      </c>
      <c r="E9" s="43">
        <v>7</v>
      </c>
      <c r="F9" s="8" t="s">
        <v>981</v>
      </c>
      <c r="G9" s="9" t="s">
        <v>2589</v>
      </c>
      <c r="H9" s="240">
        <v>37007</v>
      </c>
      <c r="I9" s="326">
        <v>368</v>
      </c>
      <c r="J9" s="326">
        <v>368</v>
      </c>
      <c r="K9" s="317">
        <f>0.5*(L9)</f>
        <v>367.5</v>
      </c>
      <c r="L9" s="321">
        <f t="shared" si="0"/>
        <v>735</v>
      </c>
      <c r="M9" s="10"/>
      <c r="N9" s="13">
        <f t="shared" si="1"/>
        <v>735</v>
      </c>
      <c r="O9" s="140">
        <f>IFERROR(LARGE($T9:Z9, 1),0)</f>
        <v>195</v>
      </c>
      <c r="P9" s="141">
        <f t="shared" si="2"/>
        <v>150</v>
      </c>
      <c r="Q9" s="142">
        <f t="shared" si="3"/>
        <v>150</v>
      </c>
      <c r="R9" s="142">
        <f t="shared" si="4"/>
        <v>145</v>
      </c>
      <c r="S9" s="144">
        <f t="shared" si="5"/>
        <v>95</v>
      </c>
      <c r="T9" s="395">
        <v>145</v>
      </c>
      <c r="U9" s="377">
        <v>95</v>
      </c>
      <c r="V9" s="332"/>
      <c r="W9" s="332">
        <v>150</v>
      </c>
      <c r="X9" s="397">
        <v>150</v>
      </c>
      <c r="Y9" s="111">
        <v>195</v>
      </c>
      <c r="Z9" s="334"/>
      <c r="AA9" s="108">
        <f t="shared" si="6"/>
        <v>150</v>
      </c>
      <c r="AB9" s="109">
        <f t="shared" si="7"/>
        <v>145</v>
      </c>
      <c r="AC9" s="109">
        <f t="shared" si="8"/>
        <v>95</v>
      </c>
      <c r="AD9" s="109">
        <f>IFERROR(LARGE($AG9:AR9,1),0)</f>
        <v>0</v>
      </c>
      <c r="AE9" s="109">
        <f>IFERROR(LARGE($AG9:AR9,2),0)</f>
        <v>0</v>
      </c>
      <c r="AF9" s="109">
        <f>IFERROR(LARGE($AG9:AR9,3),0)</f>
        <v>0</v>
      </c>
      <c r="AG9" s="11"/>
      <c r="AH9" s="11"/>
      <c r="AI9" s="11"/>
      <c r="AJ9" s="11"/>
      <c r="AK9" s="10"/>
      <c r="AL9" s="10"/>
      <c r="AM9" s="10"/>
      <c r="AN9" s="10"/>
      <c r="AO9" s="10"/>
      <c r="AP9" s="80"/>
      <c r="AQ9" s="10"/>
      <c r="AR9" s="10"/>
      <c r="AS9" s="10"/>
      <c r="AT9" s="10"/>
    </row>
    <row r="10" spans="1:46" x14ac:dyDescent="0.3">
      <c r="A10" s="11">
        <v>78239</v>
      </c>
      <c r="B10" s="11" t="s">
        <v>1033</v>
      </c>
      <c r="C10" s="11" t="s">
        <v>1034</v>
      </c>
      <c r="D10" s="11" t="s">
        <v>48</v>
      </c>
      <c r="E10" s="43">
        <v>8</v>
      </c>
      <c r="F10" s="8" t="s">
        <v>1014</v>
      </c>
      <c r="G10" s="9" t="s">
        <v>1015</v>
      </c>
      <c r="H10" s="67">
        <v>36586</v>
      </c>
      <c r="I10" s="414">
        <v>345</v>
      </c>
      <c r="J10" s="326">
        <f t="shared" ref="J10:J16" si="9">SUM(K10,L10)</f>
        <v>345</v>
      </c>
      <c r="K10" s="329"/>
      <c r="L10" s="276">
        <f t="shared" si="0"/>
        <v>345</v>
      </c>
      <c r="M10" s="277">
        <v>20</v>
      </c>
      <c r="N10" s="13">
        <f t="shared" si="1"/>
        <v>325</v>
      </c>
      <c r="O10" s="140">
        <f t="shared" ref="O10:O16" si="10">IFERROR(LARGE(T10:Z10, 1),0)</f>
        <v>150</v>
      </c>
      <c r="P10" s="141">
        <f t="shared" si="2"/>
        <v>95</v>
      </c>
      <c r="Q10" s="142">
        <f t="shared" si="3"/>
        <v>65</v>
      </c>
      <c r="R10" s="142">
        <f t="shared" si="4"/>
        <v>15</v>
      </c>
      <c r="S10" s="144">
        <f t="shared" si="5"/>
        <v>0</v>
      </c>
      <c r="T10" s="157"/>
      <c r="U10" s="154">
        <v>65</v>
      </c>
      <c r="V10" s="203"/>
      <c r="W10" s="203">
        <v>150</v>
      </c>
      <c r="X10" s="273">
        <v>15</v>
      </c>
      <c r="Y10" s="154"/>
      <c r="Z10" s="156">
        <v>95</v>
      </c>
      <c r="AA10" s="108">
        <f t="shared" si="6"/>
        <v>65</v>
      </c>
      <c r="AB10" s="109">
        <f t="shared" si="7"/>
        <v>15</v>
      </c>
      <c r="AC10" s="109">
        <f t="shared" si="8"/>
        <v>0</v>
      </c>
      <c r="AD10" s="109">
        <f>IFERROR(LARGE($AG10:BF10,1),0)</f>
        <v>0</v>
      </c>
      <c r="AE10" s="109">
        <f>IFERROR(LARGE($AG10:BF10,2),0)</f>
        <v>0</v>
      </c>
      <c r="AF10" s="109">
        <f>IFERROR(LARGE($AG10:BF10,3),0)</f>
        <v>0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x14ac:dyDescent="0.3">
      <c r="A11" s="11">
        <v>373852</v>
      </c>
      <c r="B11" s="11" t="s">
        <v>369</v>
      </c>
      <c r="C11" s="11" t="s">
        <v>129</v>
      </c>
      <c r="D11" s="11" t="s">
        <v>36</v>
      </c>
      <c r="E11" s="43">
        <v>9</v>
      </c>
      <c r="F11" s="8" t="s">
        <v>812</v>
      </c>
      <c r="G11" s="9" t="s">
        <v>813</v>
      </c>
      <c r="H11" s="67">
        <v>36507</v>
      </c>
      <c r="I11" s="414">
        <v>320</v>
      </c>
      <c r="J11" s="326">
        <f t="shared" si="9"/>
        <v>320</v>
      </c>
      <c r="K11" s="329"/>
      <c r="L11" s="276">
        <f t="shared" si="0"/>
        <v>320</v>
      </c>
      <c r="M11" s="277">
        <v>50</v>
      </c>
      <c r="N11" s="13">
        <f t="shared" si="1"/>
        <v>270</v>
      </c>
      <c r="O11" s="140">
        <f t="shared" si="10"/>
        <v>150</v>
      </c>
      <c r="P11" s="141">
        <f t="shared" si="2"/>
        <v>95</v>
      </c>
      <c r="Q11" s="142">
        <f t="shared" si="3"/>
        <v>15</v>
      </c>
      <c r="R11" s="142">
        <f t="shared" si="4"/>
        <v>10</v>
      </c>
      <c r="S11" s="144">
        <f t="shared" si="5"/>
        <v>0</v>
      </c>
      <c r="T11" s="161">
        <v>10</v>
      </c>
      <c r="U11" s="154">
        <v>95</v>
      </c>
      <c r="V11" s="203"/>
      <c r="W11" s="203">
        <v>150</v>
      </c>
      <c r="X11" s="273">
        <v>15</v>
      </c>
      <c r="Y11" s="154"/>
      <c r="Z11" s="156"/>
      <c r="AA11" s="108">
        <f t="shared" si="6"/>
        <v>15</v>
      </c>
      <c r="AB11" s="109">
        <f t="shared" si="7"/>
        <v>10</v>
      </c>
      <c r="AC11" s="109">
        <f t="shared" si="8"/>
        <v>0</v>
      </c>
      <c r="AD11" s="109">
        <f>IFERROR(LARGE($AG11:BF11,1),0)</f>
        <v>0</v>
      </c>
      <c r="AE11" s="109">
        <f>IFERROR(LARGE($AG11:BF11,2),0)</f>
        <v>0</v>
      </c>
      <c r="AF11" s="109">
        <f>IFERROR(LARGE($AG11:BF11,3),0)</f>
        <v>0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3">
      <c r="A12" s="12" t="s">
        <v>1596</v>
      </c>
      <c r="B12" s="12" t="s">
        <v>405</v>
      </c>
      <c r="C12" s="12" t="s">
        <v>143</v>
      </c>
      <c r="D12" s="12" t="s">
        <v>41</v>
      </c>
      <c r="E12" s="43">
        <v>10</v>
      </c>
      <c r="F12" s="8" t="s">
        <v>1</v>
      </c>
      <c r="G12" s="9" t="s">
        <v>815</v>
      </c>
      <c r="H12" s="240">
        <v>36346</v>
      </c>
      <c r="I12" s="326">
        <v>293</v>
      </c>
      <c r="J12" s="326">
        <f t="shared" si="9"/>
        <v>293</v>
      </c>
      <c r="K12" s="311"/>
      <c r="L12" s="276">
        <f t="shared" si="0"/>
        <v>293</v>
      </c>
      <c r="M12" s="277">
        <v>20</v>
      </c>
      <c r="N12" s="13">
        <f t="shared" si="1"/>
        <v>273</v>
      </c>
      <c r="O12" s="140">
        <f t="shared" si="10"/>
        <v>150</v>
      </c>
      <c r="P12" s="141">
        <f t="shared" si="2"/>
        <v>95</v>
      </c>
      <c r="Q12" s="142">
        <f t="shared" si="3"/>
        <v>10</v>
      </c>
      <c r="R12" s="142">
        <f t="shared" si="4"/>
        <v>10</v>
      </c>
      <c r="S12" s="144">
        <f t="shared" si="5"/>
        <v>8</v>
      </c>
      <c r="T12" s="161">
        <v>10</v>
      </c>
      <c r="U12" s="154">
        <v>10</v>
      </c>
      <c r="V12" s="203"/>
      <c r="W12" s="203">
        <v>150</v>
      </c>
      <c r="X12" s="273">
        <v>0</v>
      </c>
      <c r="Y12" s="154">
        <v>95</v>
      </c>
      <c r="Z12" s="156"/>
      <c r="AA12" s="108">
        <f t="shared" si="6"/>
        <v>10</v>
      </c>
      <c r="AB12" s="109">
        <f t="shared" si="7"/>
        <v>10</v>
      </c>
      <c r="AC12" s="109">
        <f t="shared" si="8"/>
        <v>0</v>
      </c>
      <c r="AD12" s="109">
        <f>IFERROR(LARGE($AG12:BF12,1),0)</f>
        <v>8</v>
      </c>
      <c r="AE12" s="109">
        <f>IFERROR(LARGE($AG12:BF12,2),0)</f>
        <v>0</v>
      </c>
      <c r="AF12" s="109">
        <f>IFERROR(LARGE($AG12:BF12,3),0)</f>
        <v>0</v>
      </c>
      <c r="AG12" s="10"/>
      <c r="AH12" s="10"/>
      <c r="AI12" s="10">
        <v>8</v>
      </c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x14ac:dyDescent="0.3">
      <c r="A13" s="11">
        <v>359712</v>
      </c>
      <c r="B13" s="11" t="s">
        <v>396</v>
      </c>
      <c r="C13" s="11" t="s">
        <v>135</v>
      </c>
      <c r="D13" s="11" t="s">
        <v>40</v>
      </c>
      <c r="E13" s="43">
        <v>11</v>
      </c>
      <c r="F13" s="8" t="s">
        <v>105</v>
      </c>
      <c r="G13" s="9" t="s">
        <v>833</v>
      </c>
      <c r="H13" s="67">
        <v>36890</v>
      </c>
      <c r="I13" s="414">
        <v>280</v>
      </c>
      <c r="J13" s="326">
        <f t="shared" si="9"/>
        <v>280</v>
      </c>
      <c r="K13" s="329"/>
      <c r="L13" s="276">
        <f t="shared" si="0"/>
        <v>280</v>
      </c>
      <c r="M13" s="277">
        <v>70</v>
      </c>
      <c r="N13" s="13">
        <f t="shared" si="1"/>
        <v>210</v>
      </c>
      <c r="O13" s="140">
        <f t="shared" si="10"/>
        <v>150</v>
      </c>
      <c r="P13" s="141">
        <f t="shared" si="2"/>
        <v>45</v>
      </c>
      <c r="Q13" s="142">
        <f t="shared" si="3"/>
        <v>15</v>
      </c>
      <c r="R13" s="142">
        <f t="shared" si="4"/>
        <v>0</v>
      </c>
      <c r="S13" s="144">
        <f t="shared" si="5"/>
        <v>0</v>
      </c>
      <c r="T13" s="161">
        <v>0</v>
      </c>
      <c r="U13" s="154">
        <v>45</v>
      </c>
      <c r="V13" s="203"/>
      <c r="W13" s="203">
        <v>150</v>
      </c>
      <c r="X13" s="273">
        <v>15</v>
      </c>
      <c r="Y13" s="154"/>
      <c r="Z13" s="156"/>
      <c r="AA13" s="108">
        <f t="shared" si="6"/>
        <v>15</v>
      </c>
      <c r="AB13" s="109">
        <f t="shared" si="7"/>
        <v>0</v>
      </c>
      <c r="AC13" s="109">
        <f t="shared" si="8"/>
        <v>0</v>
      </c>
      <c r="AD13" s="109">
        <f>IFERROR(LARGE($AG13:BF13,1),0)</f>
        <v>0</v>
      </c>
      <c r="AE13" s="109">
        <f>IFERROR(LARGE($AG13:BF13,2),0)</f>
        <v>0</v>
      </c>
      <c r="AF13" s="109">
        <f>IFERROR(LARGE($AG13:BF13,3),0)</f>
        <v>0</v>
      </c>
      <c r="AG13" s="10"/>
      <c r="AH13" s="10"/>
      <c r="AI13" s="10">
        <v>0</v>
      </c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spans="1:46" x14ac:dyDescent="0.3">
      <c r="A14" s="11">
        <v>13671</v>
      </c>
      <c r="B14" s="11" t="s">
        <v>345</v>
      </c>
      <c r="C14" s="11" t="s">
        <v>71</v>
      </c>
      <c r="D14" s="11" t="s">
        <v>41</v>
      </c>
      <c r="E14" s="43">
        <v>12</v>
      </c>
      <c r="F14" s="8" t="s">
        <v>63</v>
      </c>
      <c r="G14" s="9" t="s">
        <v>814</v>
      </c>
      <c r="H14" s="72">
        <v>36642</v>
      </c>
      <c r="I14" s="478">
        <v>275</v>
      </c>
      <c r="J14" s="326">
        <f t="shared" si="9"/>
        <v>275</v>
      </c>
      <c r="K14" s="477"/>
      <c r="L14" s="276">
        <f t="shared" si="0"/>
        <v>275</v>
      </c>
      <c r="M14" s="277">
        <v>60</v>
      </c>
      <c r="N14" s="13">
        <f t="shared" si="1"/>
        <v>215</v>
      </c>
      <c r="O14" s="140">
        <f t="shared" si="10"/>
        <v>95</v>
      </c>
      <c r="P14" s="141">
        <f t="shared" si="2"/>
        <v>65</v>
      </c>
      <c r="Q14" s="142">
        <f t="shared" si="3"/>
        <v>45</v>
      </c>
      <c r="R14" s="142">
        <f t="shared" si="4"/>
        <v>10</v>
      </c>
      <c r="S14" s="144">
        <f t="shared" si="5"/>
        <v>0</v>
      </c>
      <c r="T14" s="161">
        <v>10</v>
      </c>
      <c r="U14" s="154">
        <v>65</v>
      </c>
      <c r="V14" s="203"/>
      <c r="W14" s="203"/>
      <c r="X14" s="273"/>
      <c r="Y14" s="154">
        <v>45</v>
      </c>
      <c r="Z14" s="156">
        <v>95</v>
      </c>
      <c r="AA14" s="108">
        <f t="shared" si="6"/>
        <v>45</v>
      </c>
      <c r="AB14" s="109">
        <f t="shared" si="7"/>
        <v>10</v>
      </c>
      <c r="AC14" s="109">
        <f t="shared" si="8"/>
        <v>0</v>
      </c>
      <c r="AD14" s="109">
        <f>IFERROR(LARGE($AG14:BF14,1),0)</f>
        <v>0</v>
      </c>
      <c r="AE14" s="109">
        <f>IFERROR(LARGE($AG14:BF14,2),0)</f>
        <v>0</v>
      </c>
      <c r="AF14" s="109">
        <f>IFERROR(LARGE($AG14:BF14,3),0)</f>
        <v>0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x14ac:dyDescent="0.3">
      <c r="A15" s="11"/>
      <c r="B15" s="11"/>
      <c r="C15" s="11" t="s">
        <v>19</v>
      </c>
      <c r="D15" s="11" t="s">
        <v>40</v>
      </c>
      <c r="E15" s="43">
        <v>13</v>
      </c>
      <c r="F15" s="8" t="s">
        <v>6</v>
      </c>
      <c r="G15" s="9" t="s">
        <v>56</v>
      </c>
      <c r="H15" s="67">
        <v>37220</v>
      </c>
      <c r="I15" s="414">
        <v>255</v>
      </c>
      <c r="J15" s="326">
        <f t="shared" si="9"/>
        <v>255</v>
      </c>
      <c r="K15" s="317">
        <v>145</v>
      </c>
      <c r="L15" s="276">
        <f t="shared" si="0"/>
        <v>110</v>
      </c>
      <c r="M15" s="277"/>
      <c r="N15" s="13">
        <f t="shared" si="1"/>
        <v>110</v>
      </c>
      <c r="O15" s="140">
        <f t="shared" si="10"/>
        <v>65</v>
      </c>
      <c r="P15" s="141">
        <f t="shared" si="2"/>
        <v>45</v>
      </c>
      <c r="Q15" s="142">
        <f t="shared" si="3"/>
        <v>0</v>
      </c>
      <c r="R15" s="142">
        <f t="shared" si="4"/>
        <v>0</v>
      </c>
      <c r="S15" s="144">
        <f t="shared" si="5"/>
        <v>0</v>
      </c>
      <c r="T15" s="157"/>
      <c r="U15" s="154"/>
      <c r="V15" s="203"/>
      <c r="W15" s="203"/>
      <c r="X15" s="273"/>
      <c r="Y15" s="154">
        <v>65</v>
      </c>
      <c r="Z15" s="156">
        <v>45</v>
      </c>
      <c r="AA15" s="108">
        <f t="shared" si="6"/>
        <v>0</v>
      </c>
      <c r="AB15" s="109">
        <f t="shared" si="7"/>
        <v>0</v>
      </c>
      <c r="AC15" s="109">
        <f t="shared" si="8"/>
        <v>0</v>
      </c>
      <c r="AD15" s="109">
        <f>IFERROR(LARGE($AG15:BF15,1),0)</f>
        <v>0</v>
      </c>
      <c r="AE15" s="109">
        <f>IFERROR(LARGE($AG15:BF15,2),0)</f>
        <v>0</v>
      </c>
      <c r="AF15" s="109">
        <f>IFERROR(LARGE($AG15:BF15,3),0)</f>
        <v>0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1600</v>
      </c>
      <c r="B16" s="12" t="s">
        <v>402</v>
      </c>
      <c r="C16" s="12" t="s">
        <v>34</v>
      </c>
      <c r="D16" s="12" t="s">
        <v>1077</v>
      </c>
      <c r="E16" s="43">
        <v>14</v>
      </c>
      <c r="F16" s="8" t="s">
        <v>104</v>
      </c>
      <c r="G16" s="9" t="s">
        <v>835</v>
      </c>
      <c r="H16" s="240">
        <v>36261</v>
      </c>
      <c r="I16" s="326">
        <v>225</v>
      </c>
      <c r="J16" s="326">
        <f t="shared" si="9"/>
        <v>225</v>
      </c>
      <c r="K16" s="311"/>
      <c r="L16" s="276">
        <f t="shared" si="0"/>
        <v>225</v>
      </c>
      <c r="M16" s="277">
        <v>50</v>
      </c>
      <c r="N16" s="13">
        <f t="shared" si="1"/>
        <v>175</v>
      </c>
      <c r="O16" s="140">
        <f t="shared" si="10"/>
        <v>150</v>
      </c>
      <c r="P16" s="141">
        <f t="shared" si="2"/>
        <v>15</v>
      </c>
      <c r="Q16" s="142">
        <f t="shared" si="3"/>
        <v>10</v>
      </c>
      <c r="R16" s="142">
        <f t="shared" si="4"/>
        <v>0</v>
      </c>
      <c r="S16" s="144">
        <f t="shared" si="5"/>
        <v>0</v>
      </c>
      <c r="T16" s="161">
        <v>0</v>
      </c>
      <c r="U16" s="154">
        <v>10</v>
      </c>
      <c r="V16" s="203"/>
      <c r="W16" s="203">
        <v>150</v>
      </c>
      <c r="X16" s="273">
        <v>15</v>
      </c>
      <c r="Y16" s="154"/>
      <c r="Z16" s="156"/>
      <c r="AA16" s="108">
        <f t="shared" si="6"/>
        <v>10</v>
      </c>
      <c r="AB16" s="109">
        <f t="shared" si="7"/>
        <v>0</v>
      </c>
      <c r="AC16" s="109">
        <f t="shared" si="8"/>
        <v>0</v>
      </c>
      <c r="AD16" s="109">
        <f>IFERROR(LARGE($AG16:BF16,1),0)</f>
        <v>0</v>
      </c>
      <c r="AE16" s="109">
        <f>IFERROR(LARGE($AG16:BF16,2),0)</f>
        <v>0</v>
      </c>
      <c r="AF16" s="109">
        <f>IFERROR(LARGE($AG16:BF16,3),0)</f>
        <v>0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6" x14ac:dyDescent="0.3">
      <c r="A17" s="12" t="s">
        <v>2577</v>
      </c>
      <c r="B17" s="308" t="s">
        <v>397</v>
      </c>
      <c r="C17" s="12" t="s">
        <v>146</v>
      </c>
      <c r="D17" s="12" t="s">
        <v>44</v>
      </c>
      <c r="E17" s="43">
        <v>15</v>
      </c>
      <c r="F17" s="8" t="s">
        <v>113</v>
      </c>
      <c r="G17" s="9" t="s">
        <v>2578</v>
      </c>
      <c r="H17" s="240">
        <v>36989</v>
      </c>
      <c r="I17" s="326">
        <v>220</v>
      </c>
      <c r="J17" s="326">
        <v>220</v>
      </c>
      <c r="K17" s="317">
        <f>0.5*(L17)</f>
        <v>220</v>
      </c>
      <c r="L17" s="321">
        <f t="shared" si="0"/>
        <v>440</v>
      </c>
      <c r="M17" s="10">
        <v>30</v>
      </c>
      <c r="N17" s="13">
        <f t="shared" si="1"/>
        <v>410</v>
      </c>
      <c r="O17" s="140">
        <f>IFERROR(LARGE($T17:Z17, 1),0)</f>
        <v>195</v>
      </c>
      <c r="P17" s="141">
        <f t="shared" si="2"/>
        <v>150</v>
      </c>
      <c r="Q17" s="142">
        <f t="shared" si="3"/>
        <v>55</v>
      </c>
      <c r="R17" s="142">
        <f t="shared" si="4"/>
        <v>10</v>
      </c>
      <c r="S17" s="144">
        <f t="shared" si="5"/>
        <v>0</v>
      </c>
      <c r="T17" s="395">
        <v>10</v>
      </c>
      <c r="U17" s="377">
        <v>195</v>
      </c>
      <c r="V17" s="332"/>
      <c r="W17" s="332">
        <v>150</v>
      </c>
      <c r="X17" s="397">
        <v>55</v>
      </c>
      <c r="Y17" s="111"/>
      <c r="Z17" s="334"/>
      <c r="AA17" s="108">
        <f t="shared" si="6"/>
        <v>55</v>
      </c>
      <c r="AB17" s="109">
        <f t="shared" si="7"/>
        <v>10</v>
      </c>
      <c r="AC17" s="109">
        <f t="shared" si="8"/>
        <v>0</v>
      </c>
      <c r="AD17" s="109">
        <f>IFERROR(LARGE($AG17:AR17,1),0)</f>
        <v>0</v>
      </c>
      <c r="AE17" s="109">
        <f>IFERROR(LARGE($AG17:AR17,2),0)</f>
        <v>0</v>
      </c>
      <c r="AF17" s="109">
        <f>IFERROR(LARGE($AG17:AR17,3),0)</f>
        <v>0</v>
      </c>
      <c r="AG17" s="11"/>
      <c r="AH17" s="11"/>
      <c r="AI17" s="11"/>
      <c r="AJ17" s="11"/>
      <c r="AK17" s="10"/>
      <c r="AL17" s="10"/>
      <c r="AM17" s="10"/>
      <c r="AN17" s="10"/>
      <c r="AO17" s="10"/>
      <c r="AP17" s="80"/>
      <c r="AQ17" s="10"/>
      <c r="AR17" s="10"/>
      <c r="AS17" s="10"/>
      <c r="AT17" s="10"/>
    </row>
    <row r="18" spans="1:46" x14ac:dyDescent="0.3">
      <c r="A18" s="11">
        <v>295636</v>
      </c>
      <c r="B18" s="11"/>
      <c r="C18" s="11" t="s">
        <v>77</v>
      </c>
      <c r="D18" s="11" t="s">
        <v>36</v>
      </c>
      <c r="E18" s="43">
        <v>16</v>
      </c>
      <c r="F18" s="8" t="s">
        <v>203</v>
      </c>
      <c r="G18" s="9" t="s">
        <v>1252</v>
      </c>
      <c r="H18" s="67">
        <v>36318</v>
      </c>
      <c r="I18" s="414">
        <v>220</v>
      </c>
      <c r="J18" s="326">
        <f t="shared" ref="J18:J23" si="11">SUM(K18,L18)</f>
        <v>220</v>
      </c>
      <c r="K18" s="329"/>
      <c r="L18" s="276">
        <f t="shared" si="0"/>
        <v>220</v>
      </c>
      <c r="M18" s="277">
        <v>30</v>
      </c>
      <c r="N18" s="13">
        <f t="shared" si="1"/>
        <v>190</v>
      </c>
      <c r="O18" s="140">
        <f t="shared" ref="O18:O23" si="12">IFERROR(LARGE(T18:Z18, 1),0)</f>
        <v>110</v>
      </c>
      <c r="P18" s="141">
        <f t="shared" si="2"/>
        <v>65</v>
      </c>
      <c r="Q18" s="142">
        <f t="shared" si="3"/>
        <v>15</v>
      </c>
      <c r="R18" s="142">
        <f t="shared" si="4"/>
        <v>0</v>
      </c>
      <c r="S18" s="144">
        <f t="shared" si="5"/>
        <v>0</v>
      </c>
      <c r="T18" s="157"/>
      <c r="U18" s="154"/>
      <c r="V18" s="203">
        <v>110</v>
      </c>
      <c r="W18" s="203"/>
      <c r="X18" s="273">
        <v>15</v>
      </c>
      <c r="Y18" s="154">
        <v>65</v>
      </c>
      <c r="Z18" s="156"/>
      <c r="AA18" s="108">
        <f t="shared" si="6"/>
        <v>15</v>
      </c>
      <c r="AB18" s="109">
        <f t="shared" si="7"/>
        <v>0</v>
      </c>
      <c r="AC18" s="109">
        <f t="shared" si="8"/>
        <v>0</v>
      </c>
      <c r="AD18" s="109">
        <f>IFERROR(LARGE($AG18:BF18,1),0)</f>
        <v>0</v>
      </c>
      <c r="AE18" s="109">
        <f>IFERROR(LARGE($AG18:BF18,2),0)</f>
        <v>0</v>
      </c>
      <c r="AF18" s="109">
        <f>IFERROR(LARGE($AG18:BF18,3),0)</f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x14ac:dyDescent="0.3">
      <c r="A19" s="12" t="s">
        <v>1599</v>
      </c>
      <c r="B19" s="12" t="s">
        <v>397</v>
      </c>
      <c r="C19" s="12" t="s">
        <v>146</v>
      </c>
      <c r="D19" s="12" t="s">
        <v>44</v>
      </c>
      <c r="E19" s="43">
        <v>17</v>
      </c>
      <c r="F19" s="8" t="s">
        <v>113</v>
      </c>
      <c r="G19" s="9" t="s">
        <v>823</v>
      </c>
      <c r="H19" s="240">
        <v>36386</v>
      </c>
      <c r="I19" s="326">
        <v>215</v>
      </c>
      <c r="J19" s="326">
        <f t="shared" si="11"/>
        <v>215</v>
      </c>
      <c r="K19" s="311"/>
      <c r="L19" s="276">
        <f t="shared" si="0"/>
        <v>215</v>
      </c>
      <c r="M19" s="277">
        <v>40</v>
      </c>
      <c r="N19" s="13">
        <f t="shared" si="1"/>
        <v>175</v>
      </c>
      <c r="O19" s="140">
        <f t="shared" si="12"/>
        <v>150</v>
      </c>
      <c r="P19" s="141">
        <f t="shared" si="2"/>
        <v>15</v>
      </c>
      <c r="Q19" s="142">
        <f t="shared" si="3"/>
        <v>10</v>
      </c>
      <c r="R19" s="142">
        <f t="shared" si="4"/>
        <v>0</v>
      </c>
      <c r="S19" s="144">
        <f t="shared" si="5"/>
        <v>0</v>
      </c>
      <c r="T19" s="161">
        <v>0</v>
      </c>
      <c r="U19" s="154">
        <v>10</v>
      </c>
      <c r="V19" s="203"/>
      <c r="W19" s="203">
        <v>150</v>
      </c>
      <c r="X19" s="273">
        <v>15</v>
      </c>
      <c r="Y19" s="154"/>
      <c r="Z19" s="156"/>
      <c r="AA19" s="108">
        <f t="shared" si="6"/>
        <v>10</v>
      </c>
      <c r="AB19" s="109">
        <f t="shared" si="7"/>
        <v>0</v>
      </c>
      <c r="AC19" s="109">
        <f t="shared" si="8"/>
        <v>0</v>
      </c>
      <c r="AD19" s="109">
        <f>IFERROR(LARGE($AG19:BF19,1),0)</f>
        <v>0</v>
      </c>
      <c r="AE19" s="109">
        <f>IFERROR(LARGE($AG19:BF19,2),0)</f>
        <v>0</v>
      </c>
      <c r="AF19" s="109">
        <f>IFERROR(LARGE($AG19:BF19,3),0)</f>
        <v>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x14ac:dyDescent="0.3">
      <c r="A20" s="12" t="s">
        <v>1598</v>
      </c>
      <c r="B20" s="12" t="s">
        <v>838</v>
      </c>
      <c r="C20" s="12" t="s">
        <v>839</v>
      </c>
      <c r="D20" s="12" t="s">
        <v>39</v>
      </c>
      <c r="E20" s="43">
        <v>18</v>
      </c>
      <c r="F20" s="8" t="s">
        <v>111</v>
      </c>
      <c r="G20" s="9" t="s">
        <v>828</v>
      </c>
      <c r="H20" s="240">
        <v>36591</v>
      </c>
      <c r="I20" s="326">
        <v>205</v>
      </c>
      <c r="J20" s="326">
        <f t="shared" si="11"/>
        <v>205</v>
      </c>
      <c r="K20" s="311"/>
      <c r="L20" s="276">
        <f t="shared" si="0"/>
        <v>205</v>
      </c>
      <c r="M20" s="277">
        <v>30</v>
      </c>
      <c r="N20" s="13">
        <f t="shared" si="1"/>
        <v>175</v>
      </c>
      <c r="O20" s="140">
        <f t="shared" si="12"/>
        <v>150</v>
      </c>
      <c r="P20" s="141">
        <f t="shared" si="2"/>
        <v>15</v>
      </c>
      <c r="Q20" s="142">
        <f t="shared" si="3"/>
        <v>10</v>
      </c>
      <c r="R20" s="142">
        <f t="shared" si="4"/>
        <v>0</v>
      </c>
      <c r="S20" s="144">
        <f t="shared" si="5"/>
        <v>0</v>
      </c>
      <c r="T20" s="161">
        <v>0</v>
      </c>
      <c r="U20" s="154">
        <v>10</v>
      </c>
      <c r="V20" s="203"/>
      <c r="W20" s="203">
        <v>150</v>
      </c>
      <c r="X20" s="273">
        <v>15</v>
      </c>
      <c r="Y20" s="154"/>
      <c r="Z20" s="156"/>
      <c r="AA20" s="108">
        <f t="shared" si="6"/>
        <v>10</v>
      </c>
      <c r="AB20" s="109">
        <f t="shared" si="7"/>
        <v>0</v>
      </c>
      <c r="AC20" s="109">
        <f t="shared" si="8"/>
        <v>0</v>
      </c>
      <c r="AD20" s="109">
        <f>IFERROR(LARGE($AG20:BF20,1),0)</f>
        <v>0</v>
      </c>
      <c r="AE20" s="109">
        <f>IFERROR(LARGE($AG20:BF20,2),0)</f>
        <v>0</v>
      </c>
      <c r="AF20" s="109">
        <f>IFERROR(LARGE($AG20:BF20,3),0)</f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1">
        <v>48048</v>
      </c>
      <c r="B21" s="11" t="s">
        <v>520</v>
      </c>
      <c r="C21" s="11" t="s">
        <v>259</v>
      </c>
      <c r="D21" s="11" t="s">
        <v>49</v>
      </c>
      <c r="E21" s="43">
        <v>19</v>
      </c>
      <c r="F21" s="8" t="s">
        <v>764</v>
      </c>
      <c r="G21" s="9" t="s">
        <v>802</v>
      </c>
      <c r="H21" s="67">
        <v>36655</v>
      </c>
      <c r="I21" s="414">
        <v>200</v>
      </c>
      <c r="J21" s="326">
        <f t="shared" si="11"/>
        <v>200</v>
      </c>
      <c r="K21" s="329"/>
      <c r="L21" s="276">
        <f t="shared" si="0"/>
        <v>200</v>
      </c>
      <c r="M21" s="277"/>
      <c r="N21" s="13">
        <f t="shared" si="1"/>
        <v>200</v>
      </c>
      <c r="O21" s="140">
        <f t="shared" si="12"/>
        <v>95</v>
      </c>
      <c r="P21" s="141">
        <f t="shared" si="2"/>
        <v>60</v>
      </c>
      <c r="Q21" s="142">
        <f t="shared" si="3"/>
        <v>45</v>
      </c>
      <c r="R21" s="142">
        <f t="shared" si="4"/>
        <v>0</v>
      </c>
      <c r="S21" s="144">
        <f t="shared" si="5"/>
        <v>0</v>
      </c>
      <c r="T21" s="161">
        <v>45</v>
      </c>
      <c r="U21" s="154"/>
      <c r="V21" s="203">
        <v>60</v>
      </c>
      <c r="W21" s="203"/>
      <c r="X21" s="273"/>
      <c r="Y21" s="154">
        <v>95</v>
      </c>
      <c r="Z21" s="156"/>
      <c r="AA21" s="108">
        <f t="shared" si="6"/>
        <v>45</v>
      </c>
      <c r="AB21" s="109">
        <f t="shared" si="7"/>
        <v>0</v>
      </c>
      <c r="AC21" s="109">
        <f t="shared" si="8"/>
        <v>0</v>
      </c>
      <c r="AD21" s="109">
        <f>IFERROR(LARGE($AG21:BF21,1),0)</f>
        <v>0</v>
      </c>
      <c r="AE21" s="109">
        <f>IFERROR(LARGE($AG21:BF21,2),0)</f>
        <v>0</v>
      </c>
      <c r="AF21" s="109">
        <f>IFERROR(LARGE($AG21:BF21,3),0)</f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2">
        <v>548120</v>
      </c>
      <c r="B22" s="12" t="s">
        <v>340</v>
      </c>
      <c r="C22" s="12" t="s">
        <v>18</v>
      </c>
      <c r="D22" s="12" t="s">
        <v>37</v>
      </c>
      <c r="E22" s="43">
        <v>20</v>
      </c>
      <c r="F22" s="8" t="s">
        <v>805</v>
      </c>
      <c r="G22" s="9" t="s">
        <v>702</v>
      </c>
      <c r="H22" s="240">
        <v>36712</v>
      </c>
      <c r="I22" s="326">
        <v>195</v>
      </c>
      <c r="J22" s="326">
        <f t="shared" si="11"/>
        <v>195</v>
      </c>
      <c r="K22" s="311"/>
      <c r="L22" s="276">
        <f t="shared" si="0"/>
        <v>195</v>
      </c>
      <c r="M22" s="277">
        <v>10</v>
      </c>
      <c r="N22" s="13">
        <f t="shared" si="1"/>
        <v>185</v>
      </c>
      <c r="O22" s="140">
        <f t="shared" si="12"/>
        <v>150</v>
      </c>
      <c r="P22" s="141">
        <f t="shared" si="2"/>
        <v>15</v>
      </c>
      <c r="Q22" s="142">
        <f t="shared" si="3"/>
        <v>10</v>
      </c>
      <c r="R22" s="142">
        <f t="shared" si="4"/>
        <v>10</v>
      </c>
      <c r="S22" s="144">
        <f t="shared" si="5"/>
        <v>0</v>
      </c>
      <c r="T22" s="161">
        <v>10</v>
      </c>
      <c r="U22" s="154">
        <v>10</v>
      </c>
      <c r="V22" s="203"/>
      <c r="W22" s="203">
        <v>150</v>
      </c>
      <c r="X22" s="273">
        <v>15</v>
      </c>
      <c r="Y22" s="154"/>
      <c r="Z22" s="156"/>
      <c r="AA22" s="108">
        <f t="shared" si="6"/>
        <v>10</v>
      </c>
      <c r="AB22" s="109">
        <f t="shared" si="7"/>
        <v>10</v>
      </c>
      <c r="AC22" s="109">
        <f t="shared" si="8"/>
        <v>0</v>
      </c>
      <c r="AD22" s="109">
        <f>IFERROR(LARGE($AG22:BF22,1),0)</f>
        <v>0</v>
      </c>
      <c r="AE22" s="109">
        <f>IFERROR(LARGE($AG22:BF22,2),0)</f>
        <v>0</v>
      </c>
      <c r="AF22" s="109">
        <f>IFERROR(LARGE($AG22:BF22,3),0)</f>
        <v>0</v>
      </c>
      <c r="AG22" s="10"/>
      <c r="AH22" s="10"/>
      <c r="AI22" s="10">
        <v>0</v>
      </c>
      <c r="AJ22" s="10"/>
      <c r="AK22" s="10"/>
      <c r="AL22" s="10"/>
      <c r="AM22" s="10"/>
      <c r="AN22" s="10">
        <v>0</v>
      </c>
      <c r="AO22" s="10"/>
      <c r="AP22" s="10"/>
      <c r="AQ22" s="10"/>
      <c r="AR22" s="10"/>
      <c r="AS22" s="10"/>
      <c r="AT22" s="10"/>
    </row>
    <row r="23" spans="1:46" x14ac:dyDescent="0.3">
      <c r="A23" s="11">
        <v>56316</v>
      </c>
      <c r="B23" s="11"/>
      <c r="C23" s="11" t="s">
        <v>515</v>
      </c>
      <c r="D23" s="11" t="s">
        <v>42</v>
      </c>
      <c r="E23" s="43">
        <v>21</v>
      </c>
      <c r="F23" s="8" t="s">
        <v>11</v>
      </c>
      <c r="G23" s="9" t="s">
        <v>1256</v>
      </c>
      <c r="H23" s="67">
        <v>36711</v>
      </c>
      <c r="I23" s="414">
        <v>195</v>
      </c>
      <c r="J23" s="326">
        <f t="shared" si="11"/>
        <v>195</v>
      </c>
      <c r="K23" s="329"/>
      <c r="L23" s="276">
        <f t="shared" si="0"/>
        <v>195</v>
      </c>
      <c r="M23" s="277">
        <v>30</v>
      </c>
      <c r="N23" s="13">
        <f t="shared" si="1"/>
        <v>165</v>
      </c>
      <c r="O23" s="140">
        <f t="shared" si="12"/>
        <v>150</v>
      </c>
      <c r="P23" s="141">
        <f t="shared" si="2"/>
        <v>15</v>
      </c>
      <c r="Q23" s="142">
        <f t="shared" si="3"/>
        <v>0</v>
      </c>
      <c r="R23" s="142">
        <f t="shared" si="4"/>
        <v>0</v>
      </c>
      <c r="S23" s="144">
        <f t="shared" si="5"/>
        <v>0</v>
      </c>
      <c r="T23" s="157"/>
      <c r="U23" s="154"/>
      <c r="V23" s="203">
        <v>150</v>
      </c>
      <c r="W23" s="203"/>
      <c r="X23" s="273">
        <v>15</v>
      </c>
      <c r="Y23" s="154"/>
      <c r="Z23" s="156"/>
      <c r="AA23" s="108">
        <f t="shared" si="6"/>
        <v>0</v>
      </c>
      <c r="AB23" s="109">
        <f t="shared" si="7"/>
        <v>0</v>
      </c>
      <c r="AC23" s="109">
        <f t="shared" si="8"/>
        <v>0</v>
      </c>
      <c r="AD23" s="109">
        <f>IFERROR(LARGE($AG23:BF23,1),0)</f>
        <v>0</v>
      </c>
      <c r="AE23" s="109">
        <f>IFERROR(LARGE($AG23:BF23,2),0)</f>
        <v>0</v>
      </c>
      <c r="AF23" s="109">
        <f>IFERROR(LARGE($AG23:BF23,3),0)</f>
        <v>0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2" t="s">
        <v>2597</v>
      </c>
      <c r="B24" s="308" t="s">
        <v>528</v>
      </c>
      <c r="C24" s="12" t="s">
        <v>529</v>
      </c>
      <c r="D24" s="12" t="s">
        <v>44</v>
      </c>
      <c r="E24" s="43">
        <v>22</v>
      </c>
      <c r="F24" s="8" t="s">
        <v>175</v>
      </c>
      <c r="G24" s="9" t="s">
        <v>1330</v>
      </c>
      <c r="H24" s="240">
        <v>37027</v>
      </c>
      <c r="I24" s="326">
        <v>193</v>
      </c>
      <c r="J24" s="326">
        <v>193</v>
      </c>
      <c r="K24" s="317">
        <f>0.5*(L24)</f>
        <v>192.5</v>
      </c>
      <c r="L24" s="321">
        <f t="shared" si="0"/>
        <v>385</v>
      </c>
      <c r="M24" s="10">
        <v>40</v>
      </c>
      <c r="N24" s="13">
        <f t="shared" si="1"/>
        <v>345</v>
      </c>
      <c r="O24" s="140">
        <f>IFERROR(LARGE($T24:Z24, 1),0)</f>
        <v>150</v>
      </c>
      <c r="P24" s="141">
        <f t="shared" si="2"/>
        <v>95</v>
      </c>
      <c r="Q24" s="142">
        <f t="shared" si="3"/>
        <v>45</v>
      </c>
      <c r="R24" s="142">
        <f t="shared" si="4"/>
        <v>30</v>
      </c>
      <c r="S24" s="144">
        <f t="shared" si="5"/>
        <v>25</v>
      </c>
      <c r="T24" s="419">
        <v>45</v>
      </c>
      <c r="U24" s="377">
        <v>25</v>
      </c>
      <c r="V24" s="332"/>
      <c r="W24" s="332">
        <v>150</v>
      </c>
      <c r="X24" s="397">
        <v>30</v>
      </c>
      <c r="Y24" s="111">
        <v>95</v>
      </c>
      <c r="Z24" s="334"/>
      <c r="AA24" s="108">
        <f t="shared" si="6"/>
        <v>45</v>
      </c>
      <c r="AB24" s="109">
        <f t="shared" si="7"/>
        <v>30</v>
      </c>
      <c r="AC24" s="109">
        <f t="shared" si="8"/>
        <v>25</v>
      </c>
      <c r="AD24" s="109">
        <f>IFERROR(LARGE($AG24:AR24,1),0)</f>
        <v>8</v>
      </c>
      <c r="AE24" s="109">
        <f>IFERROR(LARGE($AG24:AR24,2),0)</f>
        <v>0</v>
      </c>
      <c r="AF24" s="109">
        <f>IFERROR(LARGE($AG24:AR24,3),0)</f>
        <v>0</v>
      </c>
      <c r="AG24" s="11">
        <v>8</v>
      </c>
      <c r="AH24" s="11"/>
      <c r="AI24" s="11">
        <v>0</v>
      </c>
      <c r="AJ24" s="11"/>
      <c r="AK24" s="10"/>
      <c r="AL24" s="10"/>
      <c r="AM24" s="10"/>
      <c r="AN24" s="10"/>
      <c r="AO24" s="10">
        <v>0</v>
      </c>
      <c r="AP24" s="80"/>
      <c r="AQ24" s="10"/>
      <c r="AR24" s="10"/>
      <c r="AS24" s="10"/>
      <c r="AT24" s="10"/>
    </row>
    <row r="25" spans="1:46" x14ac:dyDescent="0.3">
      <c r="A25" s="11">
        <v>550305</v>
      </c>
      <c r="B25" s="11"/>
      <c r="C25" s="11" t="s">
        <v>91</v>
      </c>
      <c r="D25" s="11" t="s">
        <v>1045</v>
      </c>
      <c r="E25" s="43">
        <v>23</v>
      </c>
      <c r="F25" s="8" t="s">
        <v>8</v>
      </c>
      <c r="G25" s="9" t="s">
        <v>1251</v>
      </c>
      <c r="H25" s="67">
        <v>36705</v>
      </c>
      <c r="I25" s="414">
        <v>175</v>
      </c>
      <c r="J25" s="326">
        <f t="shared" ref="J25:J30" si="13">SUM(K25,L25)</f>
        <v>175</v>
      </c>
      <c r="K25" s="329"/>
      <c r="L25" s="276">
        <f t="shared" si="0"/>
        <v>175</v>
      </c>
      <c r="M25" s="277">
        <v>10</v>
      </c>
      <c r="N25" s="13">
        <f t="shared" si="1"/>
        <v>165</v>
      </c>
      <c r="O25" s="140">
        <f t="shared" ref="O25:O30" si="14">IFERROR(LARGE(T25:Z25, 1),0)</f>
        <v>150</v>
      </c>
      <c r="P25" s="141">
        <f t="shared" si="2"/>
        <v>15</v>
      </c>
      <c r="Q25" s="142">
        <f t="shared" si="3"/>
        <v>0</v>
      </c>
      <c r="R25" s="142">
        <f t="shared" si="4"/>
        <v>0</v>
      </c>
      <c r="S25" s="144">
        <f t="shared" si="5"/>
        <v>0</v>
      </c>
      <c r="T25" s="154"/>
      <c r="U25" s="154"/>
      <c r="V25" s="203">
        <v>150</v>
      </c>
      <c r="W25" s="203"/>
      <c r="X25" s="273">
        <v>15</v>
      </c>
      <c r="Y25" s="154"/>
      <c r="Z25" s="156"/>
      <c r="AA25" s="108">
        <f t="shared" si="6"/>
        <v>0</v>
      </c>
      <c r="AB25" s="109">
        <f t="shared" si="7"/>
        <v>0</v>
      </c>
      <c r="AC25" s="109">
        <f t="shared" si="8"/>
        <v>0</v>
      </c>
      <c r="AD25" s="109">
        <f>IFERROR(LARGE($AG25:BF25,1),0)</f>
        <v>0</v>
      </c>
      <c r="AE25" s="109">
        <f>IFERROR(LARGE($AG25:BF25,2),0)</f>
        <v>0</v>
      </c>
      <c r="AF25" s="109">
        <f>IFERROR(LARGE($AG25:BF25,3),0)</f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1:46" x14ac:dyDescent="0.3">
      <c r="A26" s="11">
        <v>78959</v>
      </c>
      <c r="B26" s="11" t="s">
        <v>400</v>
      </c>
      <c r="C26" s="11" t="s">
        <v>120</v>
      </c>
      <c r="D26" s="11" t="s">
        <v>46</v>
      </c>
      <c r="E26" s="43">
        <v>24</v>
      </c>
      <c r="F26" s="8" t="s">
        <v>808</v>
      </c>
      <c r="G26" s="9" t="s">
        <v>809</v>
      </c>
      <c r="H26" s="67">
        <v>36531</v>
      </c>
      <c r="I26" s="414">
        <v>175</v>
      </c>
      <c r="J26" s="326">
        <f t="shared" si="13"/>
        <v>175</v>
      </c>
      <c r="K26" s="329"/>
      <c r="L26" s="276">
        <f t="shared" si="0"/>
        <v>175</v>
      </c>
      <c r="M26" s="277">
        <v>30</v>
      </c>
      <c r="N26" s="13">
        <f t="shared" si="1"/>
        <v>145</v>
      </c>
      <c r="O26" s="140">
        <f t="shared" si="14"/>
        <v>110</v>
      </c>
      <c r="P26" s="141">
        <f t="shared" si="2"/>
        <v>15</v>
      </c>
      <c r="Q26" s="142">
        <f t="shared" si="3"/>
        <v>10</v>
      </c>
      <c r="R26" s="142">
        <f t="shared" si="4"/>
        <v>10</v>
      </c>
      <c r="S26" s="144">
        <f t="shared" si="5"/>
        <v>0</v>
      </c>
      <c r="T26" s="164">
        <v>10</v>
      </c>
      <c r="U26" s="154">
        <v>10</v>
      </c>
      <c r="V26" s="203">
        <v>110</v>
      </c>
      <c r="W26" s="203"/>
      <c r="X26" s="273">
        <v>15</v>
      </c>
      <c r="Y26" s="154"/>
      <c r="Z26" s="156"/>
      <c r="AA26" s="108">
        <f t="shared" si="6"/>
        <v>10</v>
      </c>
      <c r="AB26" s="109">
        <f t="shared" si="7"/>
        <v>10</v>
      </c>
      <c r="AC26" s="109">
        <f t="shared" si="8"/>
        <v>0</v>
      </c>
      <c r="AD26" s="109">
        <f>IFERROR(LARGE($AG26:BF26,1),0)</f>
        <v>0</v>
      </c>
      <c r="AE26" s="109">
        <f>IFERROR(LARGE($AG26:BF26,2),0)</f>
        <v>0</v>
      </c>
      <c r="AF26" s="109">
        <f>IFERROR(LARGE($AG26:BF26,3),0)</f>
        <v>0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x14ac:dyDescent="0.3">
      <c r="A27" s="11">
        <v>23830</v>
      </c>
      <c r="B27" s="11" t="s">
        <v>514</v>
      </c>
      <c r="C27" s="11" t="s">
        <v>515</v>
      </c>
      <c r="D27" s="11" t="s">
        <v>42</v>
      </c>
      <c r="E27" s="43">
        <v>25</v>
      </c>
      <c r="F27" s="8" t="s">
        <v>1</v>
      </c>
      <c r="G27" s="9" t="s">
        <v>822</v>
      </c>
      <c r="H27" s="67">
        <v>36475</v>
      </c>
      <c r="I27" s="414">
        <v>170</v>
      </c>
      <c r="J27" s="326">
        <f t="shared" si="13"/>
        <v>170</v>
      </c>
      <c r="K27" s="329"/>
      <c r="L27" s="276">
        <f t="shared" si="0"/>
        <v>170</v>
      </c>
      <c r="M27" s="277"/>
      <c r="N27" s="13">
        <f t="shared" si="1"/>
        <v>170</v>
      </c>
      <c r="O27" s="140">
        <f t="shared" si="14"/>
        <v>110</v>
      </c>
      <c r="P27" s="141">
        <f t="shared" si="2"/>
        <v>45</v>
      </c>
      <c r="Q27" s="142">
        <f t="shared" si="3"/>
        <v>15</v>
      </c>
      <c r="R27" s="142">
        <f t="shared" si="4"/>
        <v>0</v>
      </c>
      <c r="S27" s="144">
        <f t="shared" si="5"/>
        <v>0</v>
      </c>
      <c r="T27" s="164">
        <v>0</v>
      </c>
      <c r="U27" s="154"/>
      <c r="V27" s="203">
        <v>110</v>
      </c>
      <c r="W27" s="203"/>
      <c r="X27" s="273">
        <v>15</v>
      </c>
      <c r="Y27" s="154"/>
      <c r="Z27" s="156">
        <v>45</v>
      </c>
      <c r="AA27" s="108">
        <f t="shared" si="6"/>
        <v>15</v>
      </c>
      <c r="AB27" s="109">
        <f t="shared" si="7"/>
        <v>0</v>
      </c>
      <c r="AC27" s="109">
        <f t="shared" si="8"/>
        <v>0</v>
      </c>
      <c r="AD27" s="109">
        <f>IFERROR(LARGE($AG27:BF27,1),0)</f>
        <v>0</v>
      </c>
      <c r="AE27" s="109">
        <f>IFERROR(LARGE($AG27:BF27,2),0)</f>
        <v>0</v>
      </c>
      <c r="AF27" s="109">
        <f>IFERROR(LARGE($AG27:BF27,3),0)</f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 x14ac:dyDescent="0.3">
      <c r="A28" s="11">
        <v>607748</v>
      </c>
      <c r="B28" s="11" t="s">
        <v>331</v>
      </c>
      <c r="C28" s="11" t="s">
        <v>85</v>
      </c>
      <c r="D28" s="11" t="s">
        <v>86</v>
      </c>
      <c r="E28" s="43">
        <v>26</v>
      </c>
      <c r="F28" s="8" t="s">
        <v>831</v>
      </c>
      <c r="G28" s="9" t="s">
        <v>832</v>
      </c>
      <c r="H28" s="67">
        <v>36829</v>
      </c>
      <c r="I28" s="414">
        <v>160</v>
      </c>
      <c r="J28" s="326">
        <f t="shared" si="13"/>
        <v>160</v>
      </c>
      <c r="K28" s="329"/>
      <c r="L28" s="276">
        <f t="shared" si="0"/>
        <v>160</v>
      </c>
      <c r="M28" s="277"/>
      <c r="N28" s="13">
        <f t="shared" si="1"/>
        <v>160</v>
      </c>
      <c r="O28" s="140">
        <f t="shared" si="14"/>
        <v>150</v>
      </c>
      <c r="P28" s="141">
        <f t="shared" si="2"/>
        <v>10</v>
      </c>
      <c r="Q28" s="142">
        <f t="shared" si="3"/>
        <v>0</v>
      </c>
      <c r="R28" s="142">
        <f t="shared" si="4"/>
        <v>0</v>
      </c>
      <c r="S28" s="175">
        <f t="shared" si="5"/>
        <v>0</v>
      </c>
      <c r="T28" s="224">
        <v>0</v>
      </c>
      <c r="U28" s="154"/>
      <c r="V28" s="203">
        <v>150</v>
      </c>
      <c r="W28" s="203"/>
      <c r="X28" s="273">
        <v>0</v>
      </c>
      <c r="Y28" s="154"/>
      <c r="Z28" s="221">
        <v>10</v>
      </c>
      <c r="AA28" s="222">
        <f t="shared" si="6"/>
        <v>0</v>
      </c>
      <c r="AB28" s="109">
        <f t="shared" si="7"/>
        <v>0</v>
      </c>
      <c r="AC28" s="109">
        <f t="shared" si="8"/>
        <v>0</v>
      </c>
      <c r="AD28" s="109">
        <f>IFERROR(LARGE($AG28:BF28,1),0)</f>
        <v>0</v>
      </c>
      <c r="AE28" s="109">
        <f>IFERROR(LARGE($AG28:BF28,2),0)</f>
        <v>0</v>
      </c>
      <c r="AF28" s="109">
        <f>IFERROR(LARGE($AG28:BF28,3),0)</f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">
      <c r="A29" s="11">
        <v>402794</v>
      </c>
      <c r="B29" s="11" t="s">
        <v>495</v>
      </c>
      <c r="C29" s="11" t="s">
        <v>252</v>
      </c>
      <c r="D29" s="11" t="s">
        <v>41</v>
      </c>
      <c r="E29" s="43">
        <v>27</v>
      </c>
      <c r="F29" s="8" t="s">
        <v>6</v>
      </c>
      <c r="G29" s="9" t="s">
        <v>507</v>
      </c>
      <c r="H29" s="67">
        <v>36693</v>
      </c>
      <c r="I29" s="414">
        <v>160</v>
      </c>
      <c r="J29" s="326">
        <f t="shared" si="13"/>
        <v>160</v>
      </c>
      <c r="K29" s="329"/>
      <c r="L29" s="276">
        <f t="shared" si="0"/>
        <v>160</v>
      </c>
      <c r="M29" s="277"/>
      <c r="N29" s="13">
        <f t="shared" si="1"/>
        <v>160</v>
      </c>
      <c r="O29" s="140">
        <f t="shared" si="14"/>
        <v>150</v>
      </c>
      <c r="P29" s="141">
        <f t="shared" si="2"/>
        <v>10</v>
      </c>
      <c r="Q29" s="142">
        <f t="shared" si="3"/>
        <v>0</v>
      </c>
      <c r="R29" s="142">
        <f t="shared" si="4"/>
        <v>0</v>
      </c>
      <c r="S29" s="175">
        <f t="shared" si="5"/>
        <v>0</v>
      </c>
      <c r="T29" s="224">
        <v>10</v>
      </c>
      <c r="U29" s="154">
        <v>0</v>
      </c>
      <c r="V29" s="203">
        <v>150</v>
      </c>
      <c r="W29" s="203"/>
      <c r="X29" s="273">
        <v>0</v>
      </c>
      <c r="Y29" s="154"/>
      <c r="Z29" s="221"/>
      <c r="AA29" s="222">
        <f t="shared" si="6"/>
        <v>0</v>
      </c>
      <c r="AB29" s="109">
        <f t="shared" si="7"/>
        <v>0</v>
      </c>
      <c r="AC29" s="109">
        <f t="shared" si="8"/>
        <v>0</v>
      </c>
      <c r="AD29" s="109">
        <f>IFERROR(LARGE($AG29:BF29,1),0)</f>
        <v>0</v>
      </c>
      <c r="AE29" s="109">
        <f>IFERROR(LARGE($AG29:BF29,2),0)</f>
        <v>0</v>
      </c>
      <c r="AF29" s="109">
        <f>IFERROR(LARGE($AG29:BF29,3),0)</f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1">
        <v>76329</v>
      </c>
      <c r="B30" s="11" t="s">
        <v>370</v>
      </c>
      <c r="C30" s="11" t="s">
        <v>80</v>
      </c>
      <c r="D30" s="11" t="s">
        <v>47</v>
      </c>
      <c r="E30" s="43">
        <v>28</v>
      </c>
      <c r="F30" s="8" t="s">
        <v>52</v>
      </c>
      <c r="G30" s="9" t="s">
        <v>807</v>
      </c>
      <c r="H30" s="67">
        <v>36321</v>
      </c>
      <c r="I30" s="414">
        <v>160</v>
      </c>
      <c r="J30" s="326">
        <f t="shared" si="13"/>
        <v>160</v>
      </c>
      <c r="K30" s="329"/>
      <c r="L30" s="276">
        <f t="shared" si="0"/>
        <v>160</v>
      </c>
      <c r="M30" s="277"/>
      <c r="N30" s="13">
        <f t="shared" si="1"/>
        <v>160</v>
      </c>
      <c r="O30" s="140">
        <f t="shared" si="14"/>
        <v>150</v>
      </c>
      <c r="P30" s="141">
        <f t="shared" si="2"/>
        <v>10</v>
      </c>
      <c r="Q30" s="142">
        <f t="shared" si="3"/>
        <v>0</v>
      </c>
      <c r="R30" s="142">
        <f t="shared" si="4"/>
        <v>0</v>
      </c>
      <c r="S30" s="175">
        <f t="shared" si="5"/>
        <v>0</v>
      </c>
      <c r="T30" s="224">
        <v>10</v>
      </c>
      <c r="U30" s="154">
        <v>0</v>
      </c>
      <c r="V30" s="203">
        <v>150</v>
      </c>
      <c r="W30" s="203"/>
      <c r="X30" s="273">
        <v>0</v>
      </c>
      <c r="Y30" s="154"/>
      <c r="Z30" s="221"/>
      <c r="AA30" s="222">
        <f t="shared" si="6"/>
        <v>0</v>
      </c>
      <c r="AB30" s="109">
        <f t="shared" si="7"/>
        <v>0</v>
      </c>
      <c r="AC30" s="109">
        <f t="shared" si="8"/>
        <v>0</v>
      </c>
      <c r="AD30" s="109">
        <f>IFERROR(LARGE($AG30:BF30,1),0)</f>
        <v>0</v>
      </c>
      <c r="AE30" s="109">
        <f>IFERROR(LARGE($AG30:BF30,2),0)</f>
        <v>0</v>
      </c>
      <c r="AF30" s="109">
        <f>IFERROR(LARGE($AG30:BF30,3),0)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2" t="s">
        <v>2674</v>
      </c>
      <c r="B31" s="308" t="s">
        <v>414</v>
      </c>
      <c r="C31" s="12" t="s">
        <v>82</v>
      </c>
      <c r="D31" s="12" t="s">
        <v>46</v>
      </c>
      <c r="E31" s="43">
        <v>29</v>
      </c>
      <c r="F31" s="8" t="s">
        <v>59</v>
      </c>
      <c r="G31" s="9" t="s">
        <v>525</v>
      </c>
      <c r="H31" s="240">
        <v>37192</v>
      </c>
      <c r="I31" s="326">
        <v>159</v>
      </c>
      <c r="J31" s="326">
        <v>159</v>
      </c>
      <c r="K31" s="317">
        <f>0.5*(L31)</f>
        <v>159</v>
      </c>
      <c r="L31" s="321">
        <f t="shared" si="0"/>
        <v>318</v>
      </c>
      <c r="M31" s="10">
        <v>50</v>
      </c>
      <c r="N31" s="13">
        <f t="shared" si="1"/>
        <v>268</v>
      </c>
      <c r="O31" s="140">
        <f>IFERROR(LARGE($T31:Z31, 1),0)</f>
        <v>150</v>
      </c>
      <c r="P31" s="141">
        <f t="shared" si="2"/>
        <v>95</v>
      </c>
      <c r="Q31" s="142">
        <f t="shared" si="3"/>
        <v>15</v>
      </c>
      <c r="R31" s="142">
        <f t="shared" si="4"/>
        <v>8</v>
      </c>
      <c r="S31" s="175">
        <f t="shared" si="5"/>
        <v>0</v>
      </c>
      <c r="T31" s="403">
        <v>95</v>
      </c>
      <c r="U31" s="377"/>
      <c r="V31" s="332"/>
      <c r="W31" s="332">
        <v>150</v>
      </c>
      <c r="X31" s="397">
        <v>15</v>
      </c>
      <c r="Y31" s="111"/>
      <c r="Z31" s="353"/>
      <c r="AA31" s="222">
        <f t="shared" si="6"/>
        <v>15</v>
      </c>
      <c r="AB31" s="109">
        <f t="shared" si="7"/>
        <v>0</v>
      </c>
      <c r="AC31" s="109">
        <f t="shared" si="8"/>
        <v>0</v>
      </c>
      <c r="AD31" s="109">
        <f>IFERROR(LARGE($AG31:AR31,1),0)</f>
        <v>8</v>
      </c>
      <c r="AE31" s="109">
        <f>IFERROR(LARGE($AG31:AR31,2),0)</f>
        <v>0</v>
      </c>
      <c r="AF31" s="109">
        <f>IFERROR(LARGE($AG31:AR31,3),0)</f>
        <v>0</v>
      </c>
      <c r="AG31" s="11">
        <v>8</v>
      </c>
      <c r="AH31" s="11"/>
      <c r="AI31" s="11"/>
      <c r="AJ31" s="11"/>
      <c r="AK31" s="10"/>
      <c r="AL31" s="10"/>
      <c r="AM31" s="10"/>
      <c r="AN31" s="10"/>
      <c r="AO31" s="10"/>
      <c r="AP31" s="80"/>
      <c r="AQ31" s="10"/>
      <c r="AR31" s="10"/>
      <c r="AS31" s="10"/>
      <c r="AT31" s="10"/>
    </row>
    <row r="32" spans="1:46" x14ac:dyDescent="0.3">
      <c r="A32" s="11">
        <v>23954</v>
      </c>
      <c r="B32" s="11" t="s">
        <v>386</v>
      </c>
      <c r="C32" s="11" t="s">
        <v>151</v>
      </c>
      <c r="D32" s="11" t="s">
        <v>40</v>
      </c>
      <c r="E32" s="43">
        <v>30</v>
      </c>
      <c r="F32" s="8" t="s">
        <v>103</v>
      </c>
      <c r="G32" s="9" t="s">
        <v>1013</v>
      </c>
      <c r="H32" s="67">
        <v>36589</v>
      </c>
      <c r="I32" s="414">
        <v>155</v>
      </c>
      <c r="J32" s="326">
        <f t="shared" ref="J32:J43" si="15">SUM(K32,L32)</f>
        <v>155</v>
      </c>
      <c r="K32" s="329"/>
      <c r="L32" s="276">
        <f t="shared" si="0"/>
        <v>155</v>
      </c>
      <c r="M32" s="277">
        <v>60</v>
      </c>
      <c r="N32" s="13">
        <f t="shared" si="1"/>
        <v>95</v>
      </c>
      <c r="O32" s="140">
        <f t="shared" ref="O32:O43" si="16">IFERROR(LARGE(T32:Z32, 1),0)</f>
        <v>95</v>
      </c>
      <c r="P32" s="141">
        <f t="shared" si="2"/>
        <v>0</v>
      </c>
      <c r="Q32" s="142">
        <f t="shared" si="3"/>
        <v>0</v>
      </c>
      <c r="R32" s="142">
        <f t="shared" si="4"/>
        <v>0</v>
      </c>
      <c r="S32" s="175">
        <f t="shared" si="5"/>
        <v>0</v>
      </c>
      <c r="T32" s="219"/>
      <c r="U32" s="154">
        <v>95</v>
      </c>
      <c r="V32" s="203"/>
      <c r="W32" s="203"/>
      <c r="X32" s="273"/>
      <c r="Y32" s="154"/>
      <c r="Z32" s="221"/>
      <c r="AA32" s="222">
        <f t="shared" si="6"/>
        <v>0</v>
      </c>
      <c r="AB32" s="109">
        <f t="shared" si="7"/>
        <v>0</v>
      </c>
      <c r="AC32" s="109">
        <f t="shared" si="8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1">
        <v>417489</v>
      </c>
      <c r="B33" s="11" t="s">
        <v>323</v>
      </c>
      <c r="C33" s="11" t="s">
        <v>137</v>
      </c>
      <c r="D33" s="11" t="s">
        <v>37</v>
      </c>
      <c r="E33" s="43">
        <v>31</v>
      </c>
      <c r="F33" s="8" t="s">
        <v>1022</v>
      </c>
      <c r="G33" s="9" t="s">
        <v>1023</v>
      </c>
      <c r="H33" s="67">
        <v>36835</v>
      </c>
      <c r="I33" s="414">
        <v>150</v>
      </c>
      <c r="J33" s="326">
        <f t="shared" si="15"/>
        <v>150</v>
      </c>
      <c r="K33" s="329"/>
      <c r="L33" s="276">
        <f t="shared" si="0"/>
        <v>150</v>
      </c>
      <c r="M33" s="277"/>
      <c r="N33" s="13">
        <f t="shared" si="1"/>
        <v>150</v>
      </c>
      <c r="O33" s="140">
        <f t="shared" si="16"/>
        <v>150</v>
      </c>
      <c r="P33" s="141">
        <f t="shared" si="2"/>
        <v>0</v>
      </c>
      <c r="Q33" s="142">
        <f t="shared" si="3"/>
        <v>0</v>
      </c>
      <c r="R33" s="142">
        <f t="shared" si="4"/>
        <v>0</v>
      </c>
      <c r="S33" s="175">
        <f t="shared" si="5"/>
        <v>0</v>
      </c>
      <c r="T33" s="219"/>
      <c r="U33" s="154">
        <v>0</v>
      </c>
      <c r="V33" s="203">
        <v>150</v>
      </c>
      <c r="W33" s="203"/>
      <c r="X33" s="273">
        <v>0</v>
      </c>
      <c r="Y33" s="154"/>
      <c r="Z33" s="221"/>
      <c r="AA33" s="222">
        <f t="shared" si="6"/>
        <v>0</v>
      </c>
      <c r="AB33" s="109">
        <f t="shared" si="7"/>
        <v>0</v>
      </c>
      <c r="AC33" s="109">
        <f t="shared" si="8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12" t="s">
        <v>1613</v>
      </c>
      <c r="B34" s="12"/>
      <c r="C34" s="12" t="s">
        <v>18</v>
      </c>
      <c r="D34" s="12" t="s">
        <v>37</v>
      </c>
      <c r="E34" s="43">
        <v>32</v>
      </c>
      <c r="F34" s="8" t="s">
        <v>4</v>
      </c>
      <c r="G34" s="9" t="s">
        <v>547</v>
      </c>
      <c r="H34" s="240">
        <v>36802</v>
      </c>
      <c r="I34" s="326">
        <v>150</v>
      </c>
      <c r="J34" s="326">
        <f t="shared" si="15"/>
        <v>150</v>
      </c>
      <c r="K34" s="311"/>
      <c r="L34" s="276">
        <f t="shared" si="0"/>
        <v>150</v>
      </c>
      <c r="M34" s="277"/>
      <c r="N34" s="13">
        <f t="shared" si="1"/>
        <v>150</v>
      </c>
      <c r="O34" s="140">
        <f t="shared" si="16"/>
        <v>150</v>
      </c>
      <c r="P34" s="141">
        <f t="shared" si="2"/>
        <v>0</v>
      </c>
      <c r="Q34" s="142">
        <f t="shared" si="3"/>
        <v>0</v>
      </c>
      <c r="R34" s="142">
        <f t="shared" si="4"/>
        <v>0</v>
      </c>
      <c r="S34" s="175">
        <f t="shared" si="5"/>
        <v>0</v>
      </c>
      <c r="T34" s="219"/>
      <c r="U34" s="154"/>
      <c r="V34" s="203"/>
      <c r="W34" s="203">
        <v>150</v>
      </c>
      <c r="X34" s="273">
        <v>0</v>
      </c>
      <c r="Y34" s="154"/>
      <c r="Z34" s="221"/>
      <c r="AA34" s="222">
        <f t="shared" si="6"/>
        <v>0</v>
      </c>
      <c r="AB34" s="109">
        <f t="shared" si="7"/>
        <v>0</v>
      </c>
      <c r="AC34" s="109">
        <f t="shared" si="8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10"/>
      <c r="AH34" s="10"/>
      <c r="AI34" s="10">
        <v>0</v>
      </c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2" t="s">
        <v>1614</v>
      </c>
      <c r="B35" s="12"/>
      <c r="C35" s="12" t="s">
        <v>72</v>
      </c>
      <c r="D35" s="12" t="s">
        <v>39</v>
      </c>
      <c r="E35" s="43">
        <v>33</v>
      </c>
      <c r="F35" s="8" t="s">
        <v>54</v>
      </c>
      <c r="G35" s="9" t="s">
        <v>58</v>
      </c>
      <c r="H35" s="240">
        <v>36789</v>
      </c>
      <c r="I35" s="326">
        <v>150</v>
      </c>
      <c r="J35" s="326">
        <f t="shared" si="15"/>
        <v>150</v>
      </c>
      <c r="K35" s="311"/>
      <c r="L35" s="276">
        <f t="shared" ref="L35:L66" si="17">SUM(M35:N35)</f>
        <v>150</v>
      </c>
      <c r="M35" s="277"/>
      <c r="N35" s="13">
        <f t="shared" ref="N35:N66" si="18">SUM(O35:S35)</f>
        <v>150</v>
      </c>
      <c r="O35" s="140">
        <f t="shared" si="16"/>
        <v>150</v>
      </c>
      <c r="P35" s="141">
        <f t="shared" ref="P35:P66" si="19">IFERROR(LARGE(T35:Z35, 2),0)</f>
        <v>0</v>
      </c>
      <c r="Q35" s="142">
        <f t="shared" ref="Q35:Q66" si="20">IFERROR(LARGE(AA35:AF35,1),0)</f>
        <v>0</v>
      </c>
      <c r="R35" s="142">
        <f t="shared" ref="R35:R66" si="21">IFERROR(LARGE(AA35:AF35,2),0)</f>
        <v>0</v>
      </c>
      <c r="S35" s="175">
        <f t="shared" ref="S35:S66" si="22">IFERROR(LARGE(AA35:AF35,3),0)</f>
        <v>0</v>
      </c>
      <c r="T35" s="219"/>
      <c r="U35" s="154"/>
      <c r="V35" s="203"/>
      <c r="W35" s="203">
        <v>150</v>
      </c>
      <c r="X35" s="273">
        <v>0</v>
      </c>
      <c r="Y35" s="154"/>
      <c r="Z35" s="221"/>
      <c r="AA35" s="222">
        <f t="shared" ref="AA35:AA66" si="23">IFERROR(LARGE($T35:$Z35,3), 0)</f>
        <v>0</v>
      </c>
      <c r="AB35" s="109">
        <f t="shared" ref="AB35:AB66" si="24">IFERROR(LARGE($T35:$Z35,4),)</f>
        <v>0</v>
      </c>
      <c r="AC35" s="109">
        <f t="shared" ref="AC35:AC66" si="25">IFERROR(LARGE($T35:$Z35,5),0)</f>
        <v>0</v>
      </c>
      <c r="AD35" s="109">
        <f>IFERROR(LARGE($AG35:BF35,1),0)</f>
        <v>0</v>
      </c>
      <c r="AE35" s="109">
        <f>IFERROR(LARGE($AG35:BF35,2),0)</f>
        <v>0</v>
      </c>
      <c r="AF35" s="109">
        <f>IFERROR(LARGE($AG35:BF35,3),0)</f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x14ac:dyDescent="0.3">
      <c r="A36" s="11">
        <v>432405</v>
      </c>
      <c r="B36" s="11"/>
      <c r="C36" s="11" t="s">
        <v>26</v>
      </c>
      <c r="D36" s="11" t="s">
        <v>40</v>
      </c>
      <c r="E36" s="43">
        <v>34</v>
      </c>
      <c r="F36" s="8" t="s">
        <v>98</v>
      </c>
      <c r="G36" s="9" t="s">
        <v>1259</v>
      </c>
      <c r="H36" s="67">
        <v>36786</v>
      </c>
      <c r="I36" s="414">
        <v>150</v>
      </c>
      <c r="J36" s="326">
        <f t="shared" si="15"/>
        <v>150</v>
      </c>
      <c r="K36" s="329"/>
      <c r="L36" s="276">
        <f t="shared" si="17"/>
        <v>150</v>
      </c>
      <c r="M36" s="277"/>
      <c r="N36" s="13">
        <f t="shared" si="18"/>
        <v>150</v>
      </c>
      <c r="O36" s="140">
        <f t="shared" si="16"/>
        <v>150</v>
      </c>
      <c r="P36" s="141">
        <f t="shared" si="19"/>
        <v>0</v>
      </c>
      <c r="Q36" s="142">
        <f t="shared" si="20"/>
        <v>0</v>
      </c>
      <c r="R36" s="142">
        <f t="shared" si="21"/>
        <v>0</v>
      </c>
      <c r="S36" s="175">
        <f t="shared" si="22"/>
        <v>0</v>
      </c>
      <c r="T36" s="219"/>
      <c r="U36" s="154"/>
      <c r="V36" s="203">
        <v>150</v>
      </c>
      <c r="W36" s="203"/>
      <c r="X36" s="273">
        <v>0</v>
      </c>
      <c r="Y36" s="154"/>
      <c r="Z36" s="221"/>
      <c r="AA36" s="222">
        <f t="shared" si="23"/>
        <v>0</v>
      </c>
      <c r="AB36" s="109">
        <f t="shared" si="24"/>
        <v>0</v>
      </c>
      <c r="AC36" s="109">
        <f t="shared" si="25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1">
        <v>416281</v>
      </c>
      <c r="B37" s="11"/>
      <c r="C37" s="11" t="s">
        <v>95</v>
      </c>
      <c r="D37" s="11" t="s">
        <v>38</v>
      </c>
      <c r="E37" s="43">
        <v>35</v>
      </c>
      <c r="F37" s="8" t="s">
        <v>114</v>
      </c>
      <c r="G37" s="9" t="s">
        <v>1260</v>
      </c>
      <c r="H37" s="67">
        <v>36718</v>
      </c>
      <c r="I37" s="414">
        <v>150</v>
      </c>
      <c r="J37" s="326">
        <f t="shared" si="15"/>
        <v>150</v>
      </c>
      <c r="K37" s="329"/>
      <c r="L37" s="276">
        <f t="shared" si="17"/>
        <v>150</v>
      </c>
      <c r="M37" s="277"/>
      <c r="N37" s="13">
        <f t="shared" si="18"/>
        <v>150</v>
      </c>
      <c r="O37" s="140">
        <f t="shared" si="16"/>
        <v>150</v>
      </c>
      <c r="P37" s="141">
        <f t="shared" si="19"/>
        <v>0</v>
      </c>
      <c r="Q37" s="142">
        <f t="shared" si="20"/>
        <v>0</v>
      </c>
      <c r="R37" s="142">
        <f t="shared" si="21"/>
        <v>0</v>
      </c>
      <c r="S37" s="175">
        <f t="shared" si="22"/>
        <v>0</v>
      </c>
      <c r="T37" s="219"/>
      <c r="U37" s="154"/>
      <c r="V37" s="203">
        <v>150</v>
      </c>
      <c r="W37" s="203"/>
      <c r="X37" s="273">
        <v>0</v>
      </c>
      <c r="Y37" s="154"/>
      <c r="Z37" s="221"/>
      <c r="AA37" s="222">
        <f t="shared" si="23"/>
        <v>0</v>
      </c>
      <c r="AB37" s="109">
        <f t="shared" si="24"/>
        <v>0</v>
      </c>
      <c r="AC37" s="109">
        <f t="shared" si="25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1">
        <v>381217</v>
      </c>
      <c r="B38" s="11"/>
      <c r="C38" s="11" t="s">
        <v>1265</v>
      </c>
      <c r="D38" s="11" t="s">
        <v>89</v>
      </c>
      <c r="E38" s="43">
        <v>36</v>
      </c>
      <c r="F38" s="8" t="s">
        <v>13</v>
      </c>
      <c r="G38" s="9" t="s">
        <v>1264</v>
      </c>
      <c r="H38" s="67">
        <v>36455</v>
      </c>
      <c r="I38" s="414">
        <v>150</v>
      </c>
      <c r="J38" s="326">
        <f t="shared" si="15"/>
        <v>150</v>
      </c>
      <c r="K38" s="329"/>
      <c r="L38" s="276">
        <f t="shared" si="17"/>
        <v>150</v>
      </c>
      <c r="M38" s="277"/>
      <c r="N38" s="13">
        <f t="shared" si="18"/>
        <v>150</v>
      </c>
      <c r="O38" s="140">
        <f t="shared" si="16"/>
        <v>150</v>
      </c>
      <c r="P38" s="141">
        <f t="shared" si="19"/>
        <v>0</v>
      </c>
      <c r="Q38" s="142">
        <f t="shared" si="20"/>
        <v>0</v>
      </c>
      <c r="R38" s="142">
        <f t="shared" si="21"/>
        <v>0</v>
      </c>
      <c r="S38" s="175">
        <f t="shared" si="22"/>
        <v>0</v>
      </c>
      <c r="T38" s="219"/>
      <c r="U38" s="154"/>
      <c r="V38" s="203">
        <v>150</v>
      </c>
      <c r="W38" s="203"/>
      <c r="X38" s="273">
        <v>0</v>
      </c>
      <c r="Y38" s="154"/>
      <c r="Z38" s="221"/>
      <c r="AA38" s="222">
        <f t="shared" si="23"/>
        <v>0</v>
      </c>
      <c r="AB38" s="109">
        <f t="shared" si="24"/>
        <v>0</v>
      </c>
      <c r="AC38" s="109">
        <f t="shared" si="25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2" t="s">
        <v>1623</v>
      </c>
      <c r="B39" s="12"/>
      <c r="C39" s="12" t="s">
        <v>134</v>
      </c>
      <c r="D39" s="12" t="s">
        <v>47</v>
      </c>
      <c r="E39" s="43">
        <v>37</v>
      </c>
      <c r="F39" s="8" t="s">
        <v>63</v>
      </c>
      <c r="G39" s="9" t="s">
        <v>1258</v>
      </c>
      <c r="H39" s="240">
        <v>36328</v>
      </c>
      <c r="I39" s="326">
        <v>150</v>
      </c>
      <c r="J39" s="326">
        <f t="shared" si="15"/>
        <v>150</v>
      </c>
      <c r="K39" s="311"/>
      <c r="L39" s="276">
        <f t="shared" si="17"/>
        <v>150</v>
      </c>
      <c r="M39" s="277"/>
      <c r="N39" s="13">
        <f t="shared" si="18"/>
        <v>150</v>
      </c>
      <c r="O39" s="140">
        <f t="shared" si="16"/>
        <v>150</v>
      </c>
      <c r="P39" s="141">
        <f t="shared" si="19"/>
        <v>0</v>
      </c>
      <c r="Q39" s="142">
        <f t="shared" si="20"/>
        <v>0</v>
      </c>
      <c r="R39" s="142">
        <f t="shared" si="21"/>
        <v>0</v>
      </c>
      <c r="S39" s="175">
        <f t="shared" si="22"/>
        <v>0</v>
      </c>
      <c r="T39" s="219"/>
      <c r="U39" s="154"/>
      <c r="V39" s="203"/>
      <c r="W39" s="203">
        <v>150</v>
      </c>
      <c r="X39" s="273">
        <v>0</v>
      </c>
      <c r="Y39" s="154"/>
      <c r="Z39" s="221"/>
      <c r="AA39" s="222">
        <f t="shared" si="23"/>
        <v>0</v>
      </c>
      <c r="AB39" s="109">
        <f t="shared" si="24"/>
        <v>0</v>
      </c>
      <c r="AC39" s="109">
        <f t="shared" si="25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1">
        <v>553468</v>
      </c>
      <c r="B40" s="11"/>
      <c r="C40" s="11" t="s">
        <v>83</v>
      </c>
      <c r="D40" s="11" t="s">
        <v>44</v>
      </c>
      <c r="E40" s="43">
        <v>38</v>
      </c>
      <c r="F40" s="8" t="s">
        <v>1262</v>
      </c>
      <c r="G40" s="9" t="s">
        <v>1261</v>
      </c>
      <c r="H40" s="67">
        <v>36282</v>
      </c>
      <c r="I40" s="414">
        <v>150</v>
      </c>
      <c r="J40" s="326">
        <f t="shared" si="15"/>
        <v>150</v>
      </c>
      <c r="K40" s="329"/>
      <c r="L40" s="276">
        <f t="shared" si="17"/>
        <v>150</v>
      </c>
      <c r="M40" s="277"/>
      <c r="N40" s="13">
        <f t="shared" si="18"/>
        <v>150</v>
      </c>
      <c r="O40" s="140">
        <f t="shared" si="16"/>
        <v>150</v>
      </c>
      <c r="P40" s="141">
        <f t="shared" si="19"/>
        <v>0</v>
      </c>
      <c r="Q40" s="142">
        <f t="shared" si="20"/>
        <v>0</v>
      </c>
      <c r="R40" s="142">
        <f t="shared" si="21"/>
        <v>0</v>
      </c>
      <c r="S40" s="175">
        <f t="shared" si="22"/>
        <v>0</v>
      </c>
      <c r="T40" s="219"/>
      <c r="U40" s="154"/>
      <c r="V40" s="203">
        <v>150</v>
      </c>
      <c r="W40" s="203"/>
      <c r="X40" s="273">
        <v>0</v>
      </c>
      <c r="Y40" s="154"/>
      <c r="Z40" s="221"/>
      <c r="AA40" s="222">
        <f t="shared" si="23"/>
        <v>0</v>
      </c>
      <c r="AB40" s="109">
        <f t="shared" si="24"/>
        <v>0</v>
      </c>
      <c r="AC40" s="109">
        <f t="shared" si="25"/>
        <v>0</v>
      </c>
      <c r="AD40" s="109">
        <f>IFERROR(LARGE($AG40:BF40,1),0)</f>
        <v>0</v>
      </c>
      <c r="AE40" s="109">
        <f>IFERROR(LARGE($AG40:BF40,2),0)</f>
        <v>0</v>
      </c>
      <c r="AF40" s="109">
        <f>IFERROR(LARGE($AG40:BF40,3),0)</f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2" t="s">
        <v>1562</v>
      </c>
      <c r="B41" s="12"/>
      <c r="C41" s="12" t="s">
        <v>29</v>
      </c>
      <c r="D41" s="12" t="s">
        <v>47</v>
      </c>
      <c r="E41" s="43">
        <v>39</v>
      </c>
      <c r="F41" s="8" t="s">
        <v>14</v>
      </c>
      <c r="G41" s="9" t="s">
        <v>1390</v>
      </c>
      <c r="H41" s="240">
        <v>36280</v>
      </c>
      <c r="I41" s="326">
        <v>150</v>
      </c>
      <c r="J41" s="326">
        <f t="shared" si="15"/>
        <v>150</v>
      </c>
      <c r="K41" s="311"/>
      <c r="L41" s="276">
        <f t="shared" si="17"/>
        <v>150</v>
      </c>
      <c r="M41" s="277">
        <v>20</v>
      </c>
      <c r="N41" s="13">
        <f t="shared" si="18"/>
        <v>130</v>
      </c>
      <c r="O41" s="140">
        <f t="shared" si="16"/>
        <v>60</v>
      </c>
      <c r="P41" s="141">
        <f t="shared" si="19"/>
        <v>45</v>
      </c>
      <c r="Q41" s="142">
        <f t="shared" si="20"/>
        <v>25</v>
      </c>
      <c r="R41" s="142">
        <f t="shared" si="21"/>
        <v>0</v>
      </c>
      <c r="S41" s="175">
        <f t="shared" si="22"/>
        <v>0</v>
      </c>
      <c r="T41" s="219"/>
      <c r="U41" s="154"/>
      <c r="V41" s="203">
        <v>60</v>
      </c>
      <c r="W41" s="203"/>
      <c r="X41" s="273"/>
      <c r="Y41" s="154">
        <v>45</v>
      </c>
      <c r="Z41" s="221">
        <v>25</v>
      </c>
      <c r="AA41" s="222">
        <f t="shared" si="23"/>
        <v>25</v>
      </c>
      <c r="AB41" s="109">
        <f t="shared" si="24"/>
        <v>0</v>
      </c>
      <c r="AC41" s="109">
        <f t="shared" si="25"/>
        <v>0</v>
      </c>
      <c r="AD41" s="109">
        <f>IFERROR(LARGE($AG41:BF41,1),0)</f>
        <v>0</v>
      </c>
      <c r="AE41" s="109">
        <f>IFERROR(LARGE($AG41:BF41,2),0)</f>
        <v>0</v>
      </c>
      <c r="AF41" s="109">
        <f>IFERROR(LARGE($AG41:BF41,3),0)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1:46" x14ac:dyDescent="0.3">
      <c r="A42" s="11">
        <v>600561</v>
      </c>
      <c r="B42" s="11" t="s">
        <v>434</v>
      </c>
      <c r="C42" s="11" t="s">
        <v>26</v>
      </c>
      <c r="D42" s="11" t="s">
        <v>40</v>
      </c>
      <c r="E42" s="43">
        <v>40</v>
      </c>
      <c r="F42" s="8" t="s">
        <v>99</v>
      </c>
      <c r="G42" s="9" t="s">
        <v>527</v>
      </c>
      <c r="H42" s="67">
        <v>36828</v>
      </c>
      <c r="I42" s="414">
        <v>145</v>
      </c>
      <c r="J42" s="326">
        <f t="shared" si="15"/>
        <v>145</v>
      </c>
      <c r="K42" s="329"/>
      <c r="L42" s="276">
        <f t="shared" si="17"/>
        <v>145</v>
      </c>
      <c r="M42" s="277"/>
      <c r="N42" s="13">
        <f t="shared" si="18"/>
        <v>145</v>
      </c>
      <c r="O42" s="140">
        <f t="shared" si="16"/>
        <v>110</v>
      </c>
      <c r="P42" s="141">
        <f t="shared" si="19"/>
        <v>25</v>
      </c>
      <c r="Q42" s="142">
        <f t="shared" si="20"/>
        <v>10</v>
      </c>
      <c r="R42" s="142">
        <f t="shared" si="21"/>
        <v>0</v>
      </c>
      <c r="S42" s="175">
        <f t="shared" si="22"/>
        <v>0</v>
      </c>
      <c r="T42" s="224">
        <v>0</v>
      </c>
      <c r="U42" s="154"/>
      <c r="V42" s="203">
        <v>110</v>
      </c>
      <c r="W42" s="203"/>
      <c r="X42" s="273">
        <v>0</v>
      </c>
      <c r="Y42" s="154">
        <v>25</v>
      </c>
      <c r="Z42" s="221">
        <v>10</v>
      </c>
      <c r="AA42" s="222">
        <f t="shared" si="23"/>
        <v>10</v>
      </c>
      <c r="AB42" s="109">
        <f t="shared" si="24"/>
        <v>0</v>
      </c>
      <c r="AC42" s="109">
        <f t="shared" si="25"/>
        <v>0</v>
      </c>
      <c r="AD42" s="109">
        <f>IFERROR(LARGE($AG42:BF42,1),0)</f>
        <v>0</v>
      </c>
      <c r="AE42" s="109">
        <f>IFERROR(LARGE($AG42:BF42,2),0)</f>
        <v>0</v>
      </c>
      <c r="AF42" s="109">
        <f>IFERROR(LARGE($AG42:BF42,3),0)</f>
        <v>0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1:46" x14ac:dyDescent="0.3">
      <c r="A43" s="11">
        <v>215292</v>
      </c>
      <c r="B43" s="11" t="s">
        <v>304</v>
      </c>
      <c r="C43" s="11" t="s">
        <v>128</v>
      </c>
      <c r="D43" s="11" t="s">
        <v>45</v>
      </c>
      <c r="E43" s="43">
        <v>41</v>
      </c>
      <c r="F43" s="8" t="s">
        <v>61</v>
      </c>
      <c r="G43" s="9" t="s">
        <v>1018</v>
      </c>
      <c r="H43" s="67">
        <v>36629</v>
      </c>
      <c r="I43" s="414">
        <v>145</v>
      </c>
      <c r="J43" s="326">
        <f t="shared" si="15"/>
        <v>145</v>
      </c>
      <c r="K43" s="329"/>
      <c r="L43" s="276">
        <f t="shared" si="17"/>
        <v>145</v>
      </c>
      <c r="M43" s="277"/>
      <c r="N43" s="13">
        <f t="shared" si="18"/>
        <v>145</v>
      </c>
      <c r="O43" s="140">
        <f t="shared" si="16"/>
        <v>60</v>
      </c>
      <c r="P43" s="141">
        <f t="shared" si="19"/>
        <v>55</v>
      </c>
      <c r="Q43" s="142">
        <f t="shared" si="20"/>
        <v>20</v>
      </c>
      <c r="R43" s="142">
        <f t="shared" si="21"/>
        <v>10</v>
      </c>
      <c r="S43" s="175">
        <f t="shared" si="22"/>
        <v>0</v>
      </c>
      <c r="T43" s="219"/>
      <c r="U43" s="154">
        <v>10</v>
      </c>
      <c r="V43" s="203">
        <v>60</v>
      </c>
      <c r="W43" s="203"/>
      <c r="X43" s="273">
        <v>55</v>
      </c>
      <c r="Y43" s="154"/>
      <c r="Z43" s="221"/>
      <c r="AA43" s="222">
        <f t="shared" si="23"/>
        <v>10</v>
      </c>
      <c r="AB43" s="109">
        <f t="shared" si="24"/>
        <v>0</v>
      </c>
      <c r="AC43" s="109">
        <f t="shared" si="25"/>
        <v>0</v>
      </c>
      <c r="AD43" s="109">
        <f>IFERROR(LARGE($AG43:BF43,1),0)</f>
        <v>20</v>
      </c>
      <c r="AE43" s="109">
        <f>IFERROR(LARGE($AG43:BF43,2),0)</f>
        <v>0</v>
      </c>
      <c r="AF43" s="109">
        <f>IFERROR(LARGE($AG43:BF43,3),0)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>
        <v>20</v>
      </c>
      <c r="AT43" s="10">
        <v>0</v>
      </c>
    </row>
    <row r="44" spans="1:46" x14ac:dyDescent="0.3">
      <c r="A44" s="12" t="s">
        <v>2579</v>
      </c>
      <c r="B44" s="308" t="s">
        <v>409</v>
      </c>
      <c r="C44" s="12" t="s">
        <v>124</v>
      </c>
      <c r="D44" s="12" t="s">
        <v>1170</v>
      </c>
      <c r="E44" s="43">
        <v>42</v>
      </c>
      <c r="F44" s="8" t="s">
        <v>104</v>
      </c>
      <c r="G44" s="9" t="s">
        <v>2580</v>
      </c>
      <c r="H44" s="240">
        <v>36996</v>
      </c>
      <c r="I44" s="326">
        <v>132</v>
      </c>
      <c r="J44" s="326">
        <v>132</v>
      </c>
      <c r="K44" s="317">
        <f>0.5*(L44)</f>
        <v>131.5</v>
      </c>
      <c r="L44" s="321">
        <f t="shared" si="17"/>
        <v>263</v>
      </c>
      <c r="M44" s="10"/>
      <c r="N44" s="13">
        <f t="shared" si="18"/>
        <v>263</v>
      </c>
      <c r="O44" s="140">
        <f>IFERROR(LARGE($T44:Z44, 1),0)</f>
        <v>150</v>
      </c>
      <c r="P44" s="141">
        <f t="shared" si="19"/>
        <v>45</v>
      </c>
      <c r="Q44" s="142">
        <f t="shared" si="20"/>
        <v>45</v>
      </c>
      <c r="R44" s="142">
        <f t="shared" si="21"/>
        <v>15</v>
      </c>
      <c r="S44" s="175">
        <f t="shared" si="22"/>
        <v>8</v>
      </c>
      <c r="T44" s="403">
        <v>45</v>
      </c>
      <c r="U44" s="377">
        <v>45</v>
      </c>
      <c r="V44" s="332"/>
      <c r="W44" s="332">
        <v>150</v>
      </c>
      <c r="X44" s="397">
        <v>15</v>
      </c>
      <c r="Y44" s="111"/>
      <c r="Z44" s="353"/>
      <c r="AA44" s="222">
        <f t="shared" si="23"/>
        <v>45</v>
      </c>
      <c r="AB44" s="109">
        <f t="shared" si="24"/>
        <v>15</v>
      </c>
      <c r="AC44" s="109">
        <f t="shared" si="25"/>
        <v>0</v>
      </c>
      <c r="AD44" s="109">
        <f>IFERROR(LARGE($AG44:AR44,1),0)</f>
        <v>8</v>
      </c>
      <c r="AE44" s="109">
        <f>IFERROR(LARGE($AG44:AR44,2),0)</f>
        <v>0</v>
      </c>
      <c r="AF44" s="109">
        <f>IFERROR(LARGE($AG44:AR44,3),0)</f>
        <v>0</v>
      </c>
      <c r="AG44" s="11"/>
      <c r="AH44" s="11"/>
      <c r="AI44" s="11"/>
      <c r="AJ44" s="11"/>
      <c r="AK44" s="10"/>
      <c r="AL44" s="10"/>
      <c r="AM44" s="10"/>
      <c r="AN44" s="10"/>
      <c r="AO44" s="10">
        <v>8</v>
      </c>
      <c r="AP44" s="80"/>
      <c r="AQ44" s="10"/>
      <c r="AR44" s="10"/>
      <c r="AS44" s="10"/>
      <c r="AT44" s="10"/>
    </row>
    <row r="45" spans="1:46" x14ac:dyDescent="0.3">
      <c r="A45" s="11">
        <v>16854</v>
      </c>
      <c r="B45" s="11"/>
      <c r="C45" s="11" t="s">
        <v>1158</v>
      </c>
      <c r="D45" s="11" t="s">
        <v>44</v>
      </c>
      <c r="E45" s="43">
        <v>43</v>
      </c>
      <c r="F45" s="8" t="s">
        <v>8</v>
      </c>
      <c r="G45" s="9" t="s">
        <v>1253</v>
      </c>
      <c r="H45" s="67">
        <v>36741</v>
      </c>
      <c r="I45" s="414">
        <v>125</v>
      </c>
      <c r="J45" s="326">
        <f>SUM(K45,L45)</f>
        <v>125</v>
      </c>
      <c r="K45" s="329"/>
      <c r="L45" s="276">
        <f t="shared" si="17"/>
        <v>125</v>
      </c>
      <c r="M45" s="277"/>
      <c r="N45" s="13">
        <f t="shared" si="18"/>
        <v>125</v>
      </c>
      <c r="O45" s="140">
        <f>IFERROR(LARGE(T45:Z45, 1),0)</f>
        <v>110</v>
      </c>
      <c r="P45" s="141">
        <f t="shared" si="19"/>
        <v>15</v>
      </c>
      <c r="Q45" s="142">
        <f t="shared" si="20"/>
        <v>0</v>
      </c>
      <c r="R45" s="142">
        <f t="shared" si="21"/>
        <v>0</v>
      </c>
      <c r="S45" s="175">
        <f t="shared" si="22"/>
        <v>0</v>
      </c>
      <c r="T45" s="219"/>
      <c r="U45" s="154"/>
      <c r="V45" s="203">
        <v>110</v>
      </c>
      <c r="W45" s="203"/>
      <c r="X45" s="273">
        <v>15</v>
      </c>
      <c r="Y45" s="154"/>
      <c r="Z45" s="221"/>
      <c r="AA45" s="222">
        <f t="shared" si="23"/>
        <v>0</v>
      </c>
      <c r="AB45" s="109">
        <f t="shared" si="24"/>
        <v>0</v>
      </c>
      <c r="AC45" s="109">
        <f t="shared" si="25"/>
        <v>0</v>
      </c>
      <c r="AD45" s="109">
        <f>IFERROR(LARGE($AG45:BF45,1),0)</f>
        <v>0</v>
      </c>
      <c r="AE45" s="109">
        <f>IFERROR(LARGE($AG45:BF45,2),0)</f>
        <v>0</v>
      </c>
      <c r="AF45" s="109">
        <f>IFERROR(LARGE($AG45:BF45,3),0)</f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1:46" x14ac:dyDescent="0.3">
      <c r="A46" s="11">
        <v>218166</v>
      </c>
      <c r="B46" s="11" t="s">
        <v>495</v>
      </c>
      <c r="C46" s="11" t="s">
        <v>252</v>
      </c>
      <c r="D46" s="11" t="s">
        <v>41</v>
      </c>
      <c r="E46" s="43">
        <v>44</v>
      </c>
      <c r="F46" s="8" t="s">
        <v>12</v>
      </c>
      <c r="G46" s="9" t="s">
        <v>827</v>
      </c>
      <c r="H46" s="240">
        <v>36671</v>
      </c>
      <c r="I46" s="326">
        <v>120</v>
      </c>
      <c r="J46" s="326">
        <f>SUM(K46,L46)</f>
        <v>120</v>
      </c>
      <c r="K46" s="311"/>
      <c r="L46" s="276">
        <f t="shared" si="17"/>
        <v>120</v>
      </c>
      <c r="M46" s="277"/>
      <c r="N46" s="13">
        <f t="shared" si="18"/>
        <v>120</v>
      </c>
      <c r="O46" s="140">
        <f>IFERROR(LARGE(T46:Z46, 1),0)</f>
        <v>110</v>
      </c>
      <c r="P46" s="141">
        <f t="shared" si="19"/>
        <v>10</v>
      </c>
      <c r="Q46" s="142">
        <f t="shared" si="20"/>
        <v>0</v>
      </c>
      <c r="R46" s="142">
        <f t="shared" si="21"/>
        <v>0</v>
      </c>
      <c r="S46" s="175">
        <f t="shared" si="22"/>
        <v>0</v>
      </c>
      <c r="T46" s="224">
        <v>0</v>
      </c>
      <c r="U46" s="154">
        <v>10</v>
      </c>
      <c r="V46" s="203">
        <v>110</v>
      </c>
      <c r="W46" s="203"/>
      <c r="X46" s="273">
        <v>0</v>
      </c>
      <c r="Y46" s="154"/>
      <c r="Z46" s="221"/>
      <c r="AA46" s="222">
        <f t="shared" si="23"/>
        <v>0</v>
      </c>
      <c r="AB46" s="109">
        <f t="shared" si="24"/>
        <v>0</v>
      </c>
      <c r="AC46" s="109">
        <f t="shared" si="25"/>
        <v>0</v>
      </c>
      <c r="AD46" s="109">
        <f>IFERROR(LARGE($AG46:BF46,1),0)</f>
        <v>0</v>
      </c>
      <c r="AE46" s="109">
        <f>IFERROR(LARGE($AG46:BF46,2),0)</f>
        <v>0</v>
      </c>
      <c r="AF46" s="109">
        <f>IFERROR(LARGE($AG46:BF46,3),0)</f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 x14ac:dyDescent="0.3">
      <c r="A47" s="11">
        <v>611774</v>
      </c>
      <c r="B47" s="11" t="s">
        <v>336</v>
      </c>
      <c r="C47" s="11" t="s">
        <v>145</v>
      </c>
      <c r="D47" s="11" t="s">
        <v>36</v>
      </c>
      <c r="E47" s="43">
        <v>45</v>
      </c>
      <c r="F47" s="8" t="s">
        <v>99</v>
      </c>
      <c r="G47" s="9" t="s">
        <v>803</v>
      </c>
      <c r="H47" s="72">
        <v>36605</v>
      </c>
      <c r="I47" s="478">
        <v>120</v>
      </c>
      <c r="J47" s="326">
        <f>SUM(K47,L47)</f>
        <v>120</v>
      </c>
      <c r="K47" s="477"/>
      <c r="L47" s="276">
        <f t="shared" si="17"/>
        <v>120</v>
      </c>
      <c r="M47" s="277">
        <v>20</v>
      </c>
      <c r="N47" s="13">
        <f t="shared" si="18"/>
        <v>100</v>
      </c>
      <c r="O47" s="140">
        <f>IFERROR(LARGE(T47:Z47, 1),0)</f>
        <v>60</v>
      </c>
      <c r="P47" s="141">
        <f t="shared" si="19"/>
        <v>25</v>
      </c>
      <c r="Q47" s="142">
        <f t="shared" si="20"/>
        <v>15</v>
      </c>
      <c r="R47" s="142">
        <f t="shared" si="21"/>
        <v>0</v>
      </c>
      <c r="S47" s="175">
        <f t="shared" si="22"/>
        <v>0</v>
      </c>
      <c r="T47" s="224">
        <v>25</v>
      </c>
      <c r="U47" s="154">
        <v>0</v>
      </c>
      <c r="V47" s="203">
        <v>60</v>
      </c>
      <c r="W47" s="203"/>
      <c r="X47" s="273">
        <v>15</v>
      </c>
      <c r="Y47" s="154"/>
      <c r="Z47" s="221"/>
      <c r="AA47" s="222">
        <f t="shared" si="23"/>
        <v>15</v>
      </c>
      <c r="AB47" s="109">
        <f t="shared" si="24"/>
        <v>0</v>
      </c>
      <c r="AC47" s="109">
        <f t="shared" si="25"/>
        <v>0</v>
      </c>
      <c r="AD47" s="109">
        <f>IFERROR(LARGE($AG47:BF47,1),0)</f>
        <v>0</v>
      </c>
      <c r="AE47" s="109">
        <f>IFERROR(LARGE($AG47:BF47,2),0)</f>
        <v>0</v>
      </c>
      <c r="AF47" s="109">
        <f>IFERROR(LARGE($AG47:BF47,3),0)</f>
        <v>0</v>
      </c>
      <c r="AG47" s="10"/>
      <c r="AH47" s="10"/>
      <c r="AI47" s="10">
        <v>0</v>
      </c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x14ac:dyDescent="0.3">
      <c r="A48" s="11">
        <v>494823</v>
      </c>
      <c r="B48" s="11" t="s">
        <v>471</v>
      </c>
      <c r="C48" s="11" t="s">
        <v>92</v>
      </c>
      <c r="D48" s="11" t="s">
        <v>43</v>
      </c>
      <c r="E48" s="43">
        <v>46</v>
      </c>
      <c r="F48" s="8" t="s">
        <v>2</v>
      </c>
      <c r="G48" s="9" t="s">
        <v>829</v>
      </c>
      <c r="H48" s="67">
        <v>36290</v>
      </c>
      <c r="I48" s="414">
        <v>120</v>
      </c>
      <c r="J48" s="326">
        <f>SUM(K48,L48)</f>
        <v>120</v>
      </c>
      <c r="K48" s="329"/>
      <c r="L48" s="276">
        <f t="shared" si="17"/>
        <v>120</v>
      </c>
      <c r="M48" s="277"/>
      <c r="N48" s="13">
        <f t="shared" si="18"/>
        <v>120</v>
      </c>
      <c r="O48" s="140">
        <f>IFERROR(LARGE(T48:Z48, 1),0)</f>
        <v>110</v>
      </c>
      <c r="P48" s="141">
        <f t="shared" si="19"/>
        <v>10</v>
      </c>
      <c r="Q48" s="142">
        <f t="shared" si="20"/>
        <v>0</v>
      </c>
      <c r="R48" s="142">
        <f t="shared" si="21"/>
        <v>0</v>
      </c>
      <c r="S48" s="175">
        <f t="shared" si="22"/>
        <v>0</v>
      </c>
      <c r="T48" s="224">
        <v>0</v>
      </c>
      <c r="U48" s="154">
        <v>10</v>
      </c>
      <c r="V48" s="203">
        <v>110</v>
      </c>
      <c r="W48" s="203"/>
      <c r="X48" s="273"/>
      <c r="Y48" s="154"/>
      <c r="Z48" s="221"/>
      <c r="AA48" s="222">
        <f t="shared" si="23"/>
        <v>0</v>
      </c>
      <c r="AB48" s="109">
        <f t="shared" si="24"/>
        <v>0</v>
      </c>
      <c r="AC48" s="109">
        <f t="shared" si="25"/>
        <v>0</v>
      </c>
      <c r="AD48" s="109">
        <f>IFERROR(LARGE($AG48:BF48,1),0)</f>
        <v>0</v>
      </c>
      <c r="AE48" s="109">
        <f>IFERROR(LARGE($AG48:BF48,2),0)</f>
        <v>0</v>
      </c>
      <c r="AF48" s="109">
        <f>IFERROR(LARGE($AG48:BF48,3),0)</f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1:46" x14ac:dyDescent="0.3">
      <c r="A49" s="12" t="s">
        <v>1624</v>
      </c>
      <c r="B49" s="12"/>
      <c r="C49" s="12" t="s">
        <v>142</v>
      </c>
      <c r="D49" s="12" t="s">
        <v>39</v>
      </c>
      <c r="E49" s="43">
        <v>47</v>
      </c>
      <c r="F49" s="8" t="s">
        <v>1050</v>
      </c>
      <c r="G49" s="9" t="s">
        <v>1266</v>
      </c>
      <c r="H49" s="240">
        <v>36184</v>
      </c>
      <c r="I49" s="326">
        <v>120</v>
      </c>
      <c r="J49" s="326">
        <f>SUM(K49,L49)</f>
        <v>120</v>
      </c>
      <c r="K49" s="311"/>
      <c r="L49" s="276">
        <f t="shared" si="17"/>
        <v>120</v>
      </c>
      <c r="M49" s="277">
        <v>70</v>
      </c>
      <c r="N49" s="13">
        <f t="shared" si="18"/>
        <v>50</v>
      </c>
      <c r="O49" s="140">
        <f>IFERROR(LARGE(T49:Z49, 1),0)</f>
        <v>50</v>
      </c>
      <c r="P49" s="141">
        <f t="shared" si="19"/>
        <v>0</v>
      </c>
      <c r="Q49" s="142">
        <f t="shared" si="20"/>
        <v>0</v>
      </c>
      <c r="R49" s="142">
        <f t="shared" si="21"/>
        <v>0</v>
      </c>
      <c r="S49" s="175">
        <f t="shared" si="22"/>
        <v>0</v>
      </c>
      <c r="T49" s="219"/>
      <c r="U49" s="154"/>
      <c r="V49" s="203"/>
      <c r="W49" s="203">
        <v>50</v>
      </c>
      <c r="X49" s="273">
        <v>0</v>
      </c>
      <c r="Y49" s="154"/>
      <c r="Z49" s="221"/>
      <c r="AA49" s="222">
        <f t="shared" si="23"/>
        <v>0</v>
      </c>
      <c r="AB49" s="109">
        <f t="shared" si="24"/>
        <v>0</v>
      </c>
      <c r="AC49" s="109">
        <f t="shared" si="25"/>
        <v>0</v>
      </c>
      <c r="AD49" s="109">
        <f>IFERROR(LARGE($AG49:BF49,1),0)</f>
        <v>0</v>
      </c>
      <c r="AE49" s="109">
        <f>IFERROR(LARGE($AG49:BF49,2),0)</f>
        <v>0</v>
      </c>
      <c r="AF49" s="109">
        <f>IFERROR(LARGE($AG49:BF49,3),0)</f>
        <v>0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</row>
    <row r="50" spans="1:46" x14ac:dyDescent="0.3">
      <c r="A50" s="12" t="s">
        <v>2659</v>
      </c>
      <c r="B50" s="308" t="s">
        <v>323</v>
      </c>
      <c r="C50" s="12" t="s">
        <v>137</v>
      </c>
      <c r="D50" s="12" t="s">
        <v>37</v>
      </c>
      <c r="E50" s="43">
        <v>48</v>
      </c>
      <c r="F50" s="8" t="s">
        <v>2</v>
      </c>
      <c r="G50" s="9" t="s">
        <v>2483</v>
      </c>
      <c r="H50" s="240">
        <v>37157</v>
      </c>
      <c r="I50" s="326">
        <v>115</v>
      </c>
      <c r="J50" s="326">
        <v>115</v>
      </c>
      <c r="K50" s="317">
        <f>0.5*(L50)</f>
        <v>115</v>
      </c>
      <c r="L50" s="321">
        <f t="shared" si="17"/>
        <v>230</v>
      </c>
      <c r="M50" s="10"/>
      <c r="N50" s="13">
        <f t="shared" si="18"/>
        <v>230</v>
      </c>
      <c r="O50" s="140">
        <f>IFERROR(LARGE($T50:Z50, 1),0)</f>
        <v>150</v>
      </c>
      <c r="P50" s="141">
        <f t="shared" si="19"/>
        <v>80</v>
      </c>
      <c r="Q50" s="142">
        <f t="shared" si="20"/>
        <v>0</v>
      </c>
      <c r="R50" s="142">
        <f t="shared" si="21"/>
        <v>0</v>
      </c>
      <c r="S50" s="175">
        <f t="shared" si="22"/>
        <v>0</v>
      </c>
      <c r="T50" s="335"/>
      <c r="U50" s="377"/>
      <c r="V50" s="332">
        <v>150</v>
      </c>
      <c r="W50" s="332"/>
      <c r="X50" s="397">
        <v>80</v>
      </c>
      <c r="Y50" s="111"/>
      <c r="Z50" s="353"/>
      <c r="AA50" s="222">
        <f t="shared" si="23"/>
        <v>0</v>
      </c>
      <c r="AB50" s="109">
        <f t="shared" si="24"/>
        <v>0</v>
      </c>
      <c r="AC50" s="109">
        <f t="shared" si="25"/>
        <v>0</v>
      </c>
      <c r="AD50" s="109">
        <f>IFERROR(LARGE($AG50:AR50,1),0)</f>
        <v>0</v>
      </c>
      <c r="AE50" s="109">
        <f>IFERROR(LARGE($AG50:AR50,2),0)</f>
        <v>0</v>
      </c>
      <c r="AF50" s="109">
        <f>IFERROR(LARGE($AG50:AR50,3),0)</f>
        <v>0</v>
      </c>
      <c r="AG50" s="11"/>
      <c r="AH50" s="11"/>
      <c r="AI50" s="11"/>
      <c r="AJ50" s="11"/>
      <c r="AK50" s="10"/>
      <c r="AL50" s="10"/>
      <c r="AM50" s="10"/>
      <c r="AN50" s="10"/>
      <c r="AO50" s="10"/>
      <c r="AP50" s="80"/>
      <c r="AQ50" s="10"/>
      <c r="AR50" s="10"/>
      <c r="AS50" s="10"/>
      <c r="AT50" s="10"/>
    </row>
    <row r="51" spans="1:46" x14ac:dyDescent="0.3">
      <c r="A51" s="11">
        <v>382173</v>
      </c>
      <c r="B51" s="11"/>
      <c r="C51" s="11" t="s">
        <v>95</v>
      </c>
      <c r="D51" s="11" t="s">
        <v>38</v>
      </c>
      <c r="E51" s="43">
        <v>49</v>
      </c>
      <c r="F51" s="8" t="s">
        <v>63</v>
      </c>
      <c r="G51" s="9" t="s">
        <v>795</v>
      </c>
      <c r="H51" s="67">
        <v>36642</v>
      </c>
      <c r="I51" s="414">
        <v>110</v>
      </c>
      <c r="J51" s="326">
        <f>SUM(K51,L51)</f>
        <v>110</v>
      </c>
      <c r="K51" s="329"/>
      <c r="L51" s="276">
        <f t="shared" si="17"/>
        <v>110</v>
      </c>
      <c r="M51" s="277"/>
      <c r="N51" s="13">
        <f t="shared" si="18"/>
        <v>110</v>
      </c>
      <c r="O51" s="140">
        <f>IFERROR(LARGE(T51:Z51, 1),0)</f>
        <v>110</v>
      </c>
      <c r="P51" s="141">
        <f t="shared" si="19"/>
        <v>0</v>
      </c>
      <c r="Q51" s="142">
        <f t="shared" si="20"/>
        <v>0</v>
      </c>
      <c r="R51" s="142">
        <f t="shared" si="21"/>
        <v>0</v>
      </c>
      <c r="S51" s="175">
        <f t="shared" si="22"/>
        <v>0</v>
      </c>
      <c r="T51" s="219"/>
      <c r="U51" s="154"/>
      <c r="V51" s="203">
        <v>110</v>
      </c>
      <c r="W51" s="203"/>
      <c r="X51" s="273">
        <v>0</v>
      </c>
      <c r="Y51" s="154"/>
      <c r="Z51" s="221"/>
      <c r="AA51" s="222">
        <f t="shared" si="23"/>
        <v>0</v>
      </c>
      <c r="AB51" s="109">
        <f t="shared" si="24"/>
        <v>0</v>
      </c>
      <c r="AC51" s="109">
        <f t="shared" si="25"/>
        <v>0</v>
      </c>
      <c r="AD51" s="109">
        <f>IFERROR(LARGE($AG51:BF51,1),0)</f>
        <v>0</v>
      </c>
      <c r="AE51" s="109">
        <f>IFERROR(LARGE($AG51:BF51,2),0)</f>
        <v>0</v>
      </c>
      <c r="AF51" s="109">
        <f>IFERROR(LARGE($AG51:BF51,3),0)</f>
        <v>0</v>
      </c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</row>
    <row r="52" spans="1:46" x14ac:dyDescent="0.3">
      <c r="A52" s="11">
        <v>324108</v>
      </c>
      <c r="B52" s="11"/>
      <c r="C52" s="11" t="s">
        <v>80</v>
      </c>
      <c r="D52" s="11" t="s">
        <v>47</v>
      </c>
      <c r="E52" s="43">
        <v>50</v>
      </c>
      <c r="F52" s="8" t="s">
        <v>1231</v>
      </c>
      <c r="G52" s="9" t="s">
        <v>1389</v>
      </c>
      <c r="H52" s="67">
        <v>36240</v>
      </c>
      <c r="I52" s="414">
        <v>110</v>
      </c>
      <c r="J52" s="326">
        <f>SUM(K52,L52)</f>
        <v>110</v>
      </c>
      <c r="K52" s="329"/>
      <c r="L52" s="276">
        <f t="shared" si="17"/>
        <v>110</v>
      </c>
      <c r="M52" s="277"/>
      <c r="N52" s="13">
        <f t="shared" si="18"/>
        <v>110</v>
      </c>
      <c r="O52" s="140">
        <f>IFERROR(LARGE(T52:Z52, 1),0)</f>
        <v>110</v>
      </c>
      <c r="P52" s="141">
        <f t="shared" si="19"/>
        <v>0</v>
      </c>
      <c r="Q52" s="142">
        <f t="shared" si="20"/>
        <v>0</v>
      </c>
      <c r="R52" s="142">
        <f t="shared" si="21"/>
        <v>0</v>
      </c>
      <c r="S52" s="175">
        <f t="shared" si="22"/>
        <v>0</v>
      </c>
      <c r="T52" s="219"/>
      <c r="U52" s="154"/>
      <c r="V52" s="203">
        <v>110</v>
      </c>
      <c r="W52" s="203"/>
      <c r="X52" s="273"/>
      <c r="Y52" s="154"/>
      <c r="Z52" s="221"/>
      <c r="AA52" s="222">
        <f t="shared" si="23"/>
        <v>0</v>
      </c>
      <c r="AB52" s="109">
        <f t="shared" si="24"/>
        <v>0</v>
      </c>
      <c r="AC52" s="109">
        <f t="shared" si="25"/>
        <v>0</v>
      </c>
      <c r="AD52" s="109">
        <f>IFERROR(LARGE($AG52:BF52,1),0)</f>
        <v>0</v>
      </c>
      <c r="AE52" s="109">
        <f>IFERROR(LARGE($AG52:BF52,2),0)</f>
        <v>0</v>
      </c>
      <c r="AF52" s="109">
        <f>IFERROR(LARGE($AG52:BF52,3),0)</f>
        <v>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1:46" x14ac:dyDescent="0.3">
      <c r="A53" s="12" t="s">
        <v>2654</v>
      </c>
      <c r="B53" s="308" t="s">
        <v>2655</v>
      </c>
      <c r="C53" s="12" t="s">
        <v>1350</v>
      </c>
      <c r="D53" s="12" t="s">
        <v>36</v>
      </c>
      <c r="E53" s="43">
        <v>51</v>
      </c>
      <c r="F53" s="8" t="s">
        <v>2656</v>
      </c>
      <c r="G53" s="9" t="s">
        <v>2657</v>
      </c>
      <c r="H53" s="240">
        <v>37155</v>
      </c>
      <c r="I53" s="326">
        <v>93</v>
      </c>
      <c r="J53" s="326">
        <v>93</v>
      </c>
      <c r="K53" s="317">
        <f>0.5*(L53)</f>
        <v>92.5</v>
      </c>
      <c r="L53" s="321">
        <f t="shared" si="17"/>
        <v>185</v>
      </c>
      <c r="M53" s="10"/>
      <c r="N53" s="13">
        <f t="shared" si="18"/>
        <v>185</v>
      </c>
      <c r="O53" s="140">
        <f>IFERROR(LARGE($T53:Z53, 1),0)</f>
        <v>150</v>
      </c>
      <c r="P53" s="141">
        <f t="shared" si="19"/>
        <v>15</v>
      </c>
      <c r="Q53" s="142">
        <f t="shared" si="20"/>
        <v>10</v>
      </c>
      <c r="R53" s="142">
        <f t="shared" si="21"/>
        <v>10</v>
      </c>
      <c r="S53" s="175">
        <f t="shared" si="22"/>
        <v>0</v>
      </c>
      <c r="T53" s="403">
        <v>10</v>
      </c>
      <c r="U53" s="377">
        <v>10</v>
      </c>
      <c r="V53" s="332">
        <v>150</v>
      </c>
      <c r="W53" s="332"/>
      <c r="X53" s="397">
        <v>15</v>
      </c>
      <c r="Y53" s="111"/>
      <c r="Z53" s="353"/>
      <c r="AA53" s="222">
        <f t="shared" si="23"/>
        <v>10</v>
      </c>
      <c r="AB53" s="109">
        <f t="shared" si="24"/>
        <v>10</v>
      </c>
      <c r="AC53" s="109">
        <f t="shared" si="25"/>
        <v>0</v>
      </c>
      <c r="AD53" s="109">
        <f>IFERROR(LARGE($AG53:AR53,1),0)</f>
        <v>0</v>
      </c>
      <c r="AE53" s="109">
        <f>IFERROR(LARGE($AG53:AR53,2),0)</f>
        <v>0</v>
      </c>
      <c r="AF53" s="109">
        <f>IFERROR(LARGE($AG53:AR53,3),0)</f>
        <v>0</v>
      </c>
      <c r="AG53" s="11"/>
      <c r="AH53" s="11"/>
      <c r="AI53" s="11"/>
      <c r="AJ53" s="11"/>
      <c r="AK53" s="10"/>
      <c r="AL53" s="10"/>
      <c r="AM53" s="10"/>
      <c r="AN53" s="10"/>
      <c r="AO53" s="10"/>
      <c r="AP53" s="80"/>
      <c r="AQ53" s="10"/>
      <c r="AR53" s="10"/>
      <c r="AS53" s="10"/>
      <c r="AT53" s="10"/>
    </row>
    <row r="54" spans="1:46" x14ac:dyDescent="0.3">
      <c r="A54" s="12" t="s">
        <v>1610</v>
      </c>
      <c r="B54" s="12"/>
      <c r="C54" s="12" t="s">
        <v>115</v>
      </c>
      <c r="D54" s="12" t="s">
        <v>1077</v>
      </c>
      <c r="E54" s="43">
        <v>52</v>
      </c>
      <c r="F54" s="8" t="s">
        <v>842</v>
      </c>
      <c r="G54" s="9" t="s">
        <v>825</v>
      </c>
      <c r="H54" s="240">
        <v>36883</v>
      </c>
      <c r="I54" s="326">
        <v>88</v>
      </c>
      <c r="J54" s="326">
        <f>SUM(K54,L54)</f>
        <v>88</v>
      </c>
      <c r="K54" s="311"/>
      <c r="L54" s="276">
        <f t="shared" si="17"/>
        <v>88</v>
      </c>
      <c r="M54" s="277">
        <v>80</v>
      </c>
      <c r="N54" s="13">
        <f t="shared" si="18"/>
        <v>8</v>
      </c>
      <c r="O54" s="140">
        <f>IFERROR(LARGE(T54:Z54, 1),0)</f>
        <v>0</v>
      </c>
      <c r="P54" s="141">
        <f t="shared" si="19"/>
        <v>0</v>
      </c>
      <c r="Q54" s="142">
        <f t="shared" si="20"/>
        <v>8</v>
      </c>
      <c r="R54" s="142">
        <f t="shared" si="21"/>
        <v>0</v>
      </c>
      <c r="S54" s="175">
        <f t="shared" si="22"/>
        <v>0</v>
      </c>
      <c r="T54" s="219"/>
      <c r="U54" s="154"/>
      <c r="V54" s="203"/>
      <c r="W54" s="203"/>
      <c r="X54" s="273"/>
      <c r="Y54" s="154"/>
      <c r="Z54" s="221"/>
      <c r="AA54" s="222">
        <f t="shared" si="23"/>
        <v>0</v>
      </c>
      <c r="AB54" s="109">
        <f t="shared" si="24"/>
        <v>0</v>
      </c>
      <c r="AC54" s="109">
        <f t="shared" si="25"/>
        <v>0</v>
      </c>
      <c r="AD54" s="109">
        <f>IFERROR(LARGE($AG54:BF54,1),0)</f>
        <v>8</v>
      </c>
      <c r="AE54" s="109">
        <f>IFERROR(LARGE($AG54:BF54,2),0)</f>
        <v>0</v>
      </c>
      <c r="AF54" s="109">
        <f>IFERROR(LARGE($AG54:BF54,3),0)</f>
        <v>0</v>
      </c>
      <c r="AG54" s="10">
        <v>8</v>
      </c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1:46" x14ac:dyDescent="0.3">
      <c r="A55" s="12" t="s">
        <v>2610</v>
      </c>
      <c r="B55" s="308" t="s">
        <v>2365</v>
      </c>
      <c r="C55" s="12" t="s">
        <v>1675</v>
      </c>
      <c r="D55" s="12" t="s">
        <v>39</v>
      </c>
      <c r="E55" s="43">
        <v>53</v>
      </c>
      <c r="F55" s="8" t="s">
        <v>59</v>
      </c>
      <c r="G55" s="9" t="s">
        <v>2611</v>
      </c>
      <c r="H55" s="240">
        <v>37049</v>
      </c>
      <c r="I55" s="326">
        <v>83</v>
      </c>
      <c r="J55" s="326">
        <v>83</v>
      </c>
      <c r="K55" s="317">
        <f>0.5*(L55)</f>
        <v>82.5</v>
      </c>
      <c r="L55" s="321">
        <f t="shared" si="17"/>
        <v>165</v>
      </c>
      <c r="M55" s="10"/>
      <c r="N55" s="13">
        <f t="shared" si="18"/>
        <v>165</v>
      </c>
      <c r="O55" s="140">
        <f>IFERROR(LARGE($T55:Z55, 1),0)</f>
        <v>150</v>
      </c>
      <c r="P55" s="141">
        <f t="shared" si="19"/>
        <v>15</v>
      </c>
      <c r="Q55" s="142">
        <f t="shared" si="20"/>
        <v>0</v>
      </c>
      <c r="R55" s="142">
        <f t="shared" si="21"/>
        <v>0</v>
      </c>
      <c r="S55" s="175">
        <f t="shared" si="22"/>
        <v>0</v>
      </c>
      <c r="T55" s="335"/>
      <c r="U55" s="377"/>
      <c r="V55" s="332">
        <v>150</v>
      </c>
      <c r="W55" s="332"/>
      <c r="X55" s="397">
        <v>15</v>
      </c>
      <c r="Y55" s="111"/>
      <c r="Z55" s="353"/>
      <c r="AA55" s="222">
        <f t="shared" si="23"/>
        <v>0</v>
      </c>
      <c r="AB55" s="109">
        <f t="shared" si="24"/>
        <v>0</v>
      </c>
      <c r="AC55" s="109">
        <f t="shared" si="25"/>
        <v>0</v>
      </c>
      <c r="AD55" s="109">
        <f>IFERROR(LARGE($AG55:AR55,1),0)</f>
        <v>0</v>
      </c>
      <c r="AE55" s="109">
        <f>IFERROR(LARGE($AG55:AR55,2),0)</f>
        <v>0</v>
      </c>
      <c r="AF55" s="109">
        <f>IFERROR(LARGE($AG55:AR55,3),0)</f>
        <v>0</v>
      </c>
      <c r="AG55" s="11"/>
      <c r="AH55" s="11"/>
      <c r="AI55" s="11"/>
      <c r="AJ55" s="11"/>
      <c r="AK55" s="10"/>
      <c r="AL55" s="10"/>
      <c r="AM55" s="10"/>
      <c r="AN55" s="10"/>
      <c r="AO55" s="10"/>
      <c r="AP55" s="80"/>
      <c r="AQ55" s="10"/>
      <c r="AR55" s="10"/>
      <c r="AS55" s="10"/>
      <c r="AT55" s="10"/>
    </row>
    <row r="56" spans="1:46" x14ac:dyDescent="0.3">
      <c r="A56" s="12" t="s">
        <v>2553</v>
      </c>
      <c r="B56" s="308" t="s">
        <v>2554</v>
      </c>
      <c r="C56" s="12" t="s">
        <v>2555</v>
      </c>
      <c r="D56" s="12" t="s">
        <v>46</v>
      </c>
      <c r="E56" s="43">
        <v>54</v>
      </c>
      <c r="F56" s="8" t="s">
        <v>6</v>
      </c>
      <c r="G56" s="9" t="s">
        <v>2556</v>
      </c>
      <c r="H56" s="240">
        <v>36940</v>
      </c>
      <c r="I56" s="326">
        <v>83</v>
      </c>
      <c r="J56" s="326">
        <v>83</v>
      </c>
      <c r="K56" s="317">
        <f>0.5*(L56)</f>
        <v>82.5</v>
      </c>
      <c r="L56" s="321">
        <f t="shared" si="17"/>
        <v>165</v>
      </c>
      <c r="M56" s="10"/>
      <c r="N56" s="13">
        <f t="shared" si="18"/>
        <v>165</v>
      </c>
      <c r="O56" s="140">
        <f>IFERROR(LARGE($T56:Z56, 1),0)</f>
        <v>150</v>
      </c>
      <c r="P56" s="141">
        <f t="shared" si="19"/>
        <v>15</v>
      </c>
      <c r="Q56" s="142">
        <f t="shared" si="20"/>
        <v>0</v>
      </c>
      <c r="R56" s="142">
        <f t="shared" si="21"/>
        <v>0</v>
      </c>
      <c r="S56" s="175">
        <f t="shared" si="22"/>
        <v>0</v>
      </c>
      <c r="T56" s="335"/>
      <c r="U56" s="377">
        <v>0</v>
      </c>
      <c r="V56" s="332">
        <v>150</v>
      </c>
      <c r="W56" s="332"/>
      <c r="X56" s="397">
        <v>15</v>
      </c>
      <c r="Y56" s="111"/>
      <c r="Z56" s="353"/>
      <c r="AA56" s="222">
        <f t="shared" si="23"/>
        <v>0</v>
      </c>
      <c r="AB56" s="109">
        <f t="shared" si="24"/>
        <v>0</v>
      </c>
      <c r="AC56" s="109">
        <f t="shared" si="25"/>
        <v>0</v>
      </c>
      <c r="AD56" s="109">
        <f>IFERROR(LARGE($AG56:AR56,1),0)</f>
        <v>0</v>
      </c>
      <c r="AE56" s="109">
        <f>IFERROR(LARGE($AG56:AR56,2),0)</f>
        <v>0</v>
      </c>
      <c r="AF56" s="109">
        <f>IFERROR(LARGE($AG56:AR56,3),0)</f>
        <v>0</v>
      </c>
      <c r="AG56" s="11"/>
      <c r="AH56" s="11"/>
      <c r="AI56" s="11"/>
      <c r="AJ56" s="11"/>
      <c r="AK56" s="10"/>
      <c r="AL56" s="10"/>
      <c r="AM56" s="10"/>
      <c r="AN56" s="10"/>
      <c r="AO56" s="10"/>
      <c r="AP56" s="80"/>
      <c r="AQ56" s="10"/>
      <c r="AR56" s="10"/>
      <c r="AS56" s="10"/>
      <c r="AT56" s="10"/>
    </row>
    <row r="57" spans="1:46" x14ac:dyDescent="0.3">
      <c r="A57" s="12" t="s">
        <v>2675</v>
      </c>
      <c r="B57" s="308" t="s">
        <v>413</v>
      </c>
      <c r="C57" s="12" t="s">
        <v>95</v>
      </c>
      <c r="D57" s="12" t="s">
        <v>38</v>
      </c>
      <c r="E57" s="43">
        <v>55</v>
      </c>
      <c r="F57" s="8" t="s">
        <v>55</v>
      </c>
      <c r="G57" s="9" t="s">
        <v>2676</v>
      </c>
      <c r="H57" s="240">
        <v>37192</v>
      </c>
      <c r="I57" s="326">
        <v>80</v>
      </c>
      <c r="J57" s="326">
        <v>80</v>
      </c>
      <c r="K57" s="317">
        <f>0.5*(L57)</f>
        <v>80</v>
      </c>
      <c r="L57" s="321">
        <f t="shared" si="17"/>
        <v>160</v>
      </c>
      <c r="M57" s="10"/>
      <c r="N57" s="13">
        <f t="shared" si="18"/>
        <v>160</v>
      </c>
      <c r="O57" s="140">
        <f>IFERROR(LARGE($T57:Z57, 1),0)</f>
        <v>150</v>
      </c>
      <c r="P57" s="141">
        <f t="shared" si="19"/>
        <v>10</v>
      </c>
      <c r="Q57" s="142">
        <f t="shared" si="20"/>
        <v>0</v>
      </c>
      <c r="R57" s="142">
        <f t="shared" si="21"/>
        <v>0</v>
      </c>
      <c r="S57" s="175">
        <f t="shared" si="22"/>
        <v>0</v>
      </c>
      <c r="T57" s="335"/>
      <c r="U57" s="377">
        <v>10</v>
      </c>
      <c r="V57" s="332">
        <v>150</v>
      </c>
      <c r="W57" s="332"/>
      <c r="X57" s="397">
        <v>0</v>
      </c>
      <c r="Y57" s="111"/>
      <c r="Z57" s="353"/>
      <c r="AA57" s="222">
        <f t="shared" si="23"/>
        <v>0</v>
      </c>
      <c r="AB57" s="109">
        <f t="shared" si="24"/>
        <v>0</v>
      </c>
      <c r="AC57" s="109">
        <f t="shared" si="25"/>
        <v>0</v>
      </c>
      <c r="AD57" s="109">
        <f>IFERROR(LARGE($AG57:AR57,1),0)</f>
        <v>0</v>
      </c>
      <c r="AE57" s="109">
        <f>IFERROR(LARGE($AG57:AR57,2),0)</f>
        <v>0</v>
      </c>
      <c r="AF57" s="109">
        <f>IFERROR(LARGE($AG57:AR57,3),0)</f>
        <v>0</v>
      </c>
      <c r="AG57" s="11"/>
      <c r="AH57" s="11"/>
      <c r="AI57" s="11"/>
      <c r="AJ57" s="11"/>
      <c r="AK57" s="10"/>
      <c r="AL57" s="10"/>
      <c r="AM57" s="10"/>
      <c r="AN57" s="10"/>
      <c r="AO57" s="10"/>
      <c r="AP57" s="80"/>
      <c r="AQ57" s="10"/>
      <c r="AR57" s="10"/>
      <c r="AS57" s="10"/>
      <c r="AT57" s="10"/>
    </row>
    <row r="58" spans="1:46" x14ac:dyDescent="0.3">
      <c r="A58" s="12" t="s">
        <v>2559</v>
      </c>
      <c r="B58" s="308" t="s">
        <v>2105</v>
      </c>
      <c r="C58" s="12" t="s">
        <v>2106</v>
      </c>
      <c r="D58" s="12" t="s">
        <v>42</v>
      </c>
      <c r="E58" s="43">
        <v>56</v>
      </c>
      <c r="F58" s="8" t="s">
        <v>0</v>
      </c>
      <c r="G58" s="9" t="s">
        <v>2560</v>
      </c>
      <c r="H58" s="240">
        <v>36954</v>
      </c>
      <c r="I58" s="326">
        <v>80</v>
      </c>
      <c r="J58" s="326">
        <v>80</v>
      </c>
      <c r="K58" s="317">
        <f>0.5*(L58)</f>
        <v>80</v>
      </c>
      <c r="L58" s="321">
        <f t="shared" si="17"/>
        <v>160</v>
      </c>
      <c r="M58" s="10"/>
      <c r="N58" s="13">
        <f t="shared" si="18"/>
        <v>160</v>
      </c>
      <c r="O58" s="140">
        <f>IFERROR(LARGE($T58:Z58, 1),0)</f>
        <v>150</v>
      </c>
      <c r="P58" s="141">
        <f t="shared" si="19"/>
        <v>10</v>
      </c>
      <c r="Q58" s="142">
        <f t="shared" si="20"/>
        <v>0</v>
      </c>
      <c r="R58" s="142">
        <f t="shared" si="21"/>
        <v>0</v>
      </c>
      <c r="S58" s="175">
        <f t="shared" si="22"/>
        <v>0</v>
      </c>
      <c r="T58" s="335"/>
      <c r="U58" s="377">
        <v>10</v>
      </c>
      <c r="V58" s="332">
        <v>150</v>
      </c>
      <c r="W58" s="332"/>
      <c r="X58" s="397">
        <v>0</v>
      </c>
      <c r="Y58" s="111"/>
      <c r="Z58" s="353"/>
      <c r="AA58" s="222">
        <f t="shared" si="23"/>
        <v>0</v>
      </c>
      <c r="AB58" s="109">
        <f t="shared" si="24"/>
        <v>0</v>
      </c>
      <c r="AC58" s="109">
        <f t="shared" si="25"/>
        <v>0</v>
      </c>
      <c r="AD58" s="109">
        <f>IFERROR(LARGE($AG58:AR58,1),0)</f>
        <v>0</v>
      </c>
      <c r="AE58" s="109">
        <f>IFERROR(LARGE($AG58:AR58,2),0)</f>
        <v>0</v>
      </c>
      <c r="AF58" s="109">
        <f>IFERROR(LARGE($AG58:AR58,3),0)</f>
        <v>0</v>
      </c>
      <c r="AG58" s="11"/>
      <c r="AH58" s="11"/>
      <c r="AI58" s="11"/>
      <c r="AJ58" s="11"/>
      <c r="AK58" s="10"/>
      <c r="AL58" s="10"/>
      <c r="AM58" s="10"/>
      <c r="AN58" s="10"/>
      <c r="AO58" s="10"/>
      <c r="AP58" s="80"/>
      <c r="AQ58" s="10"/>
      <c r="AR58" s="10"/>
      <c r="AS58" s="10"/>
      <c r="AT58" s="10"/>
    </row>
    <row r="59" spans="1:46" x14ac:dyDescent="0.3">
      <c r="A59" s="11">
        <v>74931</v>
      </c>
      <c r="B59" s="11" t="s">
        <v>520</v>
      </c>
      <c r="C59" s="11" t="s">
        <v>259</v>
      </c>
      <c r="D59" s="11" t="s">
        <v>1077</v>
      </c>
      <c r="E59" s="43">
        <v>57</v>
      </c>
      <c r="F59" s="8" t="s">
        <v>105</v>
      </c>
      <c r="G59" s="9" t="s">
        <v>806</v>
      </c>
      <c r="H59" s="67">
        <v>36393</v>
      </c>
      <c r="I59" s="414">
        <v>80</v>
      </c>
      <c r="J59" s="326">
        <f>SUM(K59,L59)</f>
        <v>80</v>
      </c>
      <c r="K59" s="329"/>
      <c r="L59" s="276">
        <f t="shared" si="17"/>
        <v>80</v>
      </c>
      <c r="M59" s="277"/>
      <c r="N59" s="13">
        <f t="shared" si="18"/>
        <v>80</v>
      </c>
      <c r="O59" s="140">
        <f>IFERROR(LARGE(T59:Z59, 1),0)</f>
        <v>60</v>
      </c>
      <c r="P59" s="141">
        <f t="shared" si="19"/>
        <v>20</v>
      </c>
      <c r="Q59" s="142">
        <f t="shared" si="20"/>
        <v>0</v>
      </c>
      <c r="R59" s="142">
        <f t="shared" si="21"/>
        <v>0</v>
      </c>
      <c r="S59" s="175">
        <f t="shared" si="22"/>
        <v>0</v>
      </c>
      <c r="T59" s="224">
        <v>20</v>
      </c>
      <c r="U59" s="154"/>
      <c r="V59" s="203">
        <v>60</v>
      </c>
      <c r="W59" s="203"/>
      <c r="X59" s="273"/>
      <c r="Y59" s="154"/>
      <c r="Z59" s="221"/>
      <c r="AA59" s="222">
        <f t="shared" si="23"/>
        <v>0</v>
      </c>
      <c r="AB59" s="109">
        <f t="shared" si="24"/>
        <v>0</v>
      </c>
      <c r="AC59" s="109">
        <f t="shared" si="25"/>
        <v>0</v>
      </c>
      <c r="AD59" s="109">
        <f>IFERROR(LARGE($AG59:BF59,1),0)</f>
        <v>0</v>
      </c>
      <c r="AE59" s="109">
        <f>IFERROR(LARGE($AG59:BF59,2),0)</f>
        <v>0</v>
      </c>
      <c r="AF59" s="109">
        <f>IFERROR(LARGE($AG59:BF59,3),0)</f>
        <v>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 x14ac:dyDescent="0.3">
      <c r="A60" s="12" t="s">
        <v>2628</v>
      </c>
      <c r="B60" s="308" t="s">
        <v>2269</v>
      </c>
      <c r="C60" s="12" t="s">
        <v>2270</v>
      </c>
      <c r="D60" s="12" t="s">
        <v>44</v>
      </c>
      <c r="E60" s="43">
        <v>58</v>
      </c>
      <c r="F60" s="8" t="s">
        <v>104</v>
      </c>
      <c r="G60" s="9" t="s">
        <v>2629</v>
      </c>
      <c r="H60" s="240">
        <v>37100</v>
      </c>
      <c r="I60" s="326">
        <v>75</v>
      </c>
      <c r="J60" s="326">
        <v>75</v>
      </c>
      <c r="K60" s="317">
        <f>0.5*(L60)</f>
        <v>75</v>
      </c>
      <c r="L60" s="321">
        <f t="shared" si="17"/>
        <v>150</v>
      </c>
      <c r="M60" s="10"/>
      <c r="N60" s="13">
        <f t="shared" si="18"/>
        <v>150</v>
      </c>
      <c r="O60" s="140">
        <f>IFERROR(LARGE($T60:Z60, 1),0)</f>
        <v>150</v>
      </c>
      <c r="P60" s="141">
        <f t="shared" si="19"/>
        <v>0</v>
      </c>
      <c r="Q60" s="142">
        <f t="shared" si="20"/>
        <v>0</v>
      </c>
      <c r="R60" s="142">
        <f t="shared" si="21"/>
        <v>0</v>
      </c>
      <c r="S60" s="175">
        <f t="shared" si="22"/>
        <v>0</v>
      </c>
      <c r="T60" s="335"/>
      <c r="U60" s="377"/>
      <c r="V60" s="332">
        <v>150</v>
      </c>
      <c r="W60" s="332"/>
      <c r="X60" s="397">
        <v>0</v>
      </c>
      <c r="Y60" s="111"/>
      <c r="Z60" s="353"/>
      <c r="AA60" s="222">
        <f t="shared" si="23"/>
        <v>0</v>
      </c>
      <c r="AB60" s="109">
        <f t="shared" si="24"/>
        <v>0</v>
      </c>
      <c r="AC60" s="109">
        <f t="shared" si="25"/>
        <v>0</v>
      </c>
      <c r="AD60" s="109">
        <f>IFERROR(LARGE($AG60:AR60,1),0)</f>
        <v>0</v>
      </c>
      <c r="AE60" s="109">
        <f>IFERROR(LARGE($AG60:AR60,2),0)</f>
        <v>0</v>
      </c>
      <c r="AF60" s="109">
        <f>IFERROR(LARGE($AG60:AR60,3),0)</f>
        <v>0</v>
      </c>
      <c r="AG60" s="11"/>
      <c r="AH60" s="11"/>
      <c r="AI60" s="11"/>
      <c r="AJ60" s="11"/>
      <c r="AK60" s="10"/>
      <c r="AL60" s="10"/>
      <c r="AM60" s="10"/>
      <c r="AN60" s="10"/>
      <c r="AO60" s="10"/>
      <c r="AP60" s="80"/>
      <c r="AQ60" s="10"/>
      <c r="AR60" s="10"/>
      <c r="AS60" s="10"/>
      <c r="AT60" s="10"/>
    </row>
    <row r="61" spans="1:46" x14ac:dyDescent="0.3">
      <c r="A61" s="12" t="s">
        <v>2590</v>
      </c>
      <c r="B61" s="308" t="s">
        <v>2591</v>
      </c>
      <c r="C61" s="12" t="s">
        <v>2592</v>
      </c>
      <c r="D61" s="12" t="s">
        <v>43</v>
      </c>
      <c r="E61" s="43">
        <v>59</v>
      </c>
      <c r="F61" s="8" t="s">
        <v>10</v>
      </c>
      <c r="G61" s="9" t="s">
        <v>2593</v>
      </c>
      <c r="H61" s="240">
        <v>37011</v>
      </c>
      <c r="I61" s="326">
        <v>75</v>
      </c>
      <c r="J61" s="326">
        <v>75</v>
      </c>
      <c r="K61" s="317">
        <f>0.5*(L61)</f>
        <v>75</v>
      </c>
      <c r="L61" s="321">
        <f t="shared" si="17"/>
        <v>150</v>
      </c>
      <c r="M61" s="10"/>
      <c r="N61" s="13">
        <f t="shared" si="18"/>
        <v>150</v>
      </c>
      <c r="O61" s="140">
        <f>IFERROR(LARGE($T61:Z61, 1),0)</f>
        <v>150</v>
      </c>
      <c r="P61" s="141">
        <f t="shared" si="19"/>
        <v>0</v>
      </c>
      <c r="Q61" s="142">
        <f t="shared" si="20"/>
        <v>0</v>
      </c>
      <c r="R61" s="142">
        <f t="shared" si="21"/>
        <v>0</v>
      </c>
      <c r="S61" s="175">
        <f t="shared" si="22"/>
        <v>0</v>
      </c>
      <c r="T61" s="335"/>
      <c r="U61" s="377"/>
      <c r="V61" s="332">
        <v>150</v>
      </c>
      <c r="W61" s="332"/>
      <c r="X61" s="397">
        <v>0</v>
      </c>
      <c r="Y61" s="111"/>
      <c r="Z61" s="353"/>
      <c r="AA61" s="222">
        <f t="shared" si="23"/>
        <v>0</v>
      </c>
      <c r="AB61" s="109">
        <f t="shared" si="24"/>
        <v>0</v>
      </c>
      <c r="AC61" s="109">
        <f t="shared" si="25"/>
        <v>0</v>
      </c>
      <c r="AD61" s="109">
        <f>IFERROR(LARGE($AG61:AR61,1),0)</f>
        <v>0</v>
      </c>
      <c r="AE61" s="109">
        <f>IFERROR(LARGE($AG61:AR61,2),0)</f>
        <v>0</v>
      </c>
      <c r="AF61" s="109">
        <f>IFERROR(LARGE($AG61:AR61,3),0)</f>
        <v>0</v>
      </c>
      <c r="AG61" s="11"/>
      <c r="AH61" s="11"/>
      <c r="AI61" s="11"/>
      <c r="AJ61" s="11"/>
      <c r="AK61" s="10"/>
      <c r="AL61" s="10"/>
      <c r="AM61" s="10"/>
      <c r="AN61" s="10"/>
      <c r="AO61" s="10"/>
      <c r="AP61" s="80"/>
      <c r="AQ61" s="10"/>
      <c r="AR61" s="10"/>
      <c r="AS61" s="10"/>
      <c r="AT61" s="10"/>
    </row>
    <row r="62" spans="1:46" x14ac:dyDescent="0.3">
      <c r="A62" s="12" t="s">
        <v>2542</v>
      </c>
      <c r="B62" s="308" t="s">
        <v>2543</v>
      </c>
      <c r="C62" s="12" t="s">
        <v>2544</v>
      </c>
      <c r="D62" s="12" t="s">
        <v>1170</v>
      </c>
      <c r="E62" s="43">
        <v>60</v>
      </c>
      <c r="F62" s="8" t="s">
        <v>1</v>
      </c>
      <c r="G62" s="9" t="s">
        <v>2545</v>
      </c>
      <c r="H62" s="240">
        <v>36897</v>
      </c>
      <c r="I62" s="326">
        <v>75</v>
      </c>
      <c r="J62" s="326">
        <v>75</v>
      </c>
      <c r="K62" s="317">
        <f>0.5*(L62)</f>
        <v>75</v>
      </c>
      <c r="L62" s="321">
        <f t="shared" si="17"/>
        <v>150</v>
      </c>
      <c r="M62" s="10"/>
      <c r="N62" s="13">
        <f t="shared" si="18"/>
        <v>150</v>
      </c>
      <c r="O62" s="140">
        <f>IFERROR(LARGE($T62:Z62, 1),0)</f>
        <v>150</v>
      </c>
      <c r="P62" s="141">
        <f t="shared" si="19"/>
        <v>0</v>
      </c>
      <c r="Q62" s="142">
        <f t="shared" si="20"/>
        <v>0</v>
      </c>
      <c r="R62" s="142">
        <f t="shared" si="21"/>
        <v>0</v>
      </c>
      <c r="S62" s="175">
        <f t="shared" si="22"/>
        <v>0</v>
      </c>
      <c r="T62" s="335"/>
      <c r="U62" s="377"/>
      <c r="V62" s="332">
        <v>150</v>
      </c>
      <c r="W62" s="332"/>
      <c r="X62" s="397">
        <v>0</v>
      </c>
      <c r="Y62" s="111"/>
      <c r="Z62" s="353"/>
      <c r="AA62" s="222">
        <f t="shared" si="23"/>
        <v>0</v>
      </c>
      <c r="AB62" s="109">
        <f t="shared" si="24"/>
        <v>0</v>
      </c>
      <c r="AC62" s="109">
        <f t="shared" si="25"/>
        <v>0</v>
      </c>
      <c r="AD62" s="109">
        <f>IFERROR(LARGE($AG62:AR62,1),0)</f>
        <v>0</v>
      </c>
      <c r="AE62" s="109">
        <f>IFERROR(LARGE($AG62:AR62,2),0)</f>
        <v>0</v>
      </c>
      <c r="AF62" s="109">
        <f>IFERROR(LARGE($AG62:AR62,3),0)</f>
        <v>0</v>
      </c>
      <c r="AG62" s="11"/>
      <c r="AH62" s="11"/>
      <c r="AI62" s="11"/>
      <c r="AJ62" s="11"/>
      <c r="AK62" s="10"/>
      <c r="AL62" s="10"/>
      <c r="AM62" s="10"/>
      <c r="AN62" s="10"/>
      <c r="AO62" s="10"/>
      <c r="AP62" s="80"/>
      <c r="AQ62" s="10"/>
      <c r="AR62" s="10"/>
      <c r="AS62" s="10"/>
      <c r="AT62" s="10"/>
    </row>
    <row r="63" spans="1:46" x14ac:dyDescent="0.3">
      <c r="A63" s="299">
        <v>515867</v>
      </c>
      <c r="B63" s="11"/>
      <c r="C63" s="11" t="s">
        <v>24</v>
      </c>
      <c r="D63" s="11" t="s">
        <v>42</v>
      </c>
      <c r="E63" s="43">
        <v>61</v>
      </c>
      <c r="F63" s="8" t="s">
        <v>1255</v>
      </c>
      <c r="G63" s="9" t="s">
        <v>1254</v>
      </c>
      <c r="H63" s="67">
        <v>36664</v>
      </c>
      <c r="I63" s="414">
        <v>75</v>
      </c>
      <c r="J63" s="326">
        <f t="shared" ref="J63:J73" si="26">SUM(K63,L63)</f>
        <v>75</v>
      </c>
      <c r="K63" s="329"/>
      <c r="L63" s="276">
        <f t="shared" si="17"/>
        <v>75</v>
      </c>
      <c r="M63" s="277"/>
      <c r="N63" s="13">
        <f t="shared" si="18"/>
        <v>75</v>
      </c>
      <c r="O63" s="140">
        <f t="shared" ref="O63:O73" si="27">IFERROR(LARGE(T63:Z63, 1),0)</f>
        <v>60</v>
      </c>
      <c r="P63" s="141">
        <f t="shared" si="19"/>
        <v>15</v>
      </c>
      <c r="Q63" s="142">
        <f t="shared" si="20"/>
        <v>0</v>
      </c>
      <c r="R63" s="142">
        <f t="shared" si="21"/>
        <v>0</v>
      </c>
      <c r="S63" s="175">
        <f t="shared" si="22"/>
        <v>0</v>
      </c>
      <c r="T63" s="219"/>
      <c r="U63" s="154"/>
      <c r="V63" s="203">
        <v>60</v>
      </c>
      <c r="W63" s="203"/>
      <c r="X63" s="273">
        <v>15</v>
      </c>
      <c r="Y63" s="154"/>
      <c r="Z63" s="221"/>
      <c r="AA63" s="222">
        <f t="shared" si="23"/>
        <v>0</v>
      </c>
      <c r="AB63" s="109">
        <f t="shared" si="24"/>
        <v>0</v>
      </c>
      <c r="AC63" s="109">
        <f t="shared" si="25"/>
        <v>0</v>
      </c>
      <c r="AD63" s="109">
        <f>IFERROR(LARGE($AG63:BF63,1),0)</f>
        <v>0</v>
      </c>
      <c r="AE63" s="109">
        <f>IFERROR(LARGE($AG63:BF63,2),0)</f>
        <v>0</v>
      </c>
      <c r="AF63" s="109">
        <f>IFERROR(LARGE($AG63:BF63,3),0)</f>
        <v>0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1:46" x14ac:dyDescent="0.3">
      <c r="A64" s="11">
        <v>325601</v>
      </c>
      <c r="B64" s="11" t="s">
        <v>453</v>
      </c>
      <c r="C64" s="11" t="s">
        <v>228</v>
      </c>
      <c r="D64" s="11" t="s">
        <v>36</v>
      </c>
      <c r="E64" s="43">
        <v>62</v>
      </c>
      <c r="F64" s="8" t="s">
        <v>63</v>
      </c>
      <c r="G64" s="9" t="s">
        <v>1016</v>
      </c>
      <c r="H64" s="72">
        <v>36559</v>
      </c>
      <c r="I64" s="478">
        <v>75</v>
      </c>
      <c r="J64" s="326">
        <f t="shared" si="26"/>
        <v>75</v>
      </c>
      <c r="K64" s="477"/>
      <c r="L64" s="276">
        <f t="shared" si="17"/>
        <v>75</v>
      </c>
      <c r="M64" s="277"/>
      <c r="N64" s="13">
        <f t="shared" si="18"/>
        <v>75</v>
      </c>
      <c r="O64" s="140">
        <f t="shared" si="27"/>
        <v>45</v>
      </c>
      <c r="P64" s="141">
        <f t="shared" si="19"/>
        <v>30</v>
      </c>
      <c r="Q64" s="142">
        <f t="shared" si="20"/>
        <v>0</v>
      </c>
      <c r="R64" s="142">
        <f t="shared" si="21"/>
        <v>0</v>
      </c>
      <c r="S64" s="175">
        <f t="shared" si="22"/>
        <v>0</v>
      </c>
      <c r="T64" s="219"/>
      <c r="U64" s="154">
        <v>45</v>
      </c>
      <c r="V64" s="203">
        <v>30</v>
      </c>
      <c r="W64" s="203"/>
      <c r="X64" s="273">
        <v>0</v>
      </c>
      <c r="Y64" s="154"/>
      <c r="Z64" s="221"/>
      <c r="AA64" s="222">
        <f t="shared" si="23"/>
        <v>0</v>
      </c>
      <c r="AB64" s="109">
        <f t="shared" si="24"/>
        <v>0</v>
      </c>
      <c r="AC64" s="109">
        <f t="shared" si="25"/>
        <v>0</v>
      </c>
      <c r="AD64" s="109">
        <f>IFERROR(LARGE($AG64:BF64,1),0)</f>
        <v>0</v>
      </c>
      <c r="AE64" s="109">
        <f>IFERROR(LARGE($AG64:BF64,2),0)</f>
        <v>0</v>
      </c>
      <c r="AF64" s="109">
        <f>IFERROR(LARGE($AG64:BF64,3),0)</f>
        <v>0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 x14ac:dyDescent="0.3">
      <c r="A65" s="11">
        <v>356371</v>
      </c>
      <c r="B65" s="11"/>
      <c r="C65" s="11" t="s">
        <v>73</v>
      </c>
      <c r="D65" s="11" t="s">
        <v>36</v>
      </c>
      <c r="E65" s="43">
        <v>63</v>
      </c>
      <c r="F65" s="8" t="s">
        <v>14</v>
      </c>
      <c r="G65" s="9" t="s">
        <v>1250</v>
      </c>
      <c r="H65" s="67">
        <v>36424</v>
      </c>
      <c r="I65" s="414">
        <v>75</v>
      </c>
      <c r="J65" s="326">
        <f t="shared" si="26"/>
        <v>75</v>
      </c>
      <c r="K65" s="329"/>
      <c r="L65" s="276">
        <f t="shared" si="17"/>
        <v>75</v>
      </c>
      <c r="M65" s="277"/>
      <c r="N65" s="13">
        <f t="shared" si="18"/>
        <v>75</v>
      </c>
      <c r="O65" s="140">
        <f t="shared" si="27"/>
        <v>45</v>
      </c>
      <c r="P65" s="141">
        <f t="shared" si="19"/>
        <v>30</v>
      </c>
      <c r="Q65" s="142">
        <f t="shared" si="20"/>
        <v>0</v>
      </c>
      <c r="R65" s="142">
        <f t="shared" si="21"/>
        <v>0</v>
      </c>
      <c r="S65" s="175">
        <f t="shared" si="22"/>
        <v>0</v>
      </c>
      <c r="T65" s="219"/>
      <c r="U65" s="154"/>
      <c r="V65" s="203">
        <v>45</v>
      </c>
      <c r="W65" s="203"/>
      <c r="X65" s="273">
        <v>30</v>
      </c>
      <c r="Y65" s="154"/>
      <c r="Z65" s="221"/>
      <c r="AA65" s="222">
        <f t="shared" si="23"/>
        <v>0</v>
      </c>
      <c r="AB65" s="109">
        <f t="shared" si="24"/>
        <v>0</v>
      </c>
      <c r="AC65" s="109">
        <f t="shared" si="25"/>
        <v>0</v>
      </c>
      <c r="AD65" s="109">
        <f>IFERROR(LARGE($AG65:BF65,1),0)</f>
        <v>0</v>
      </c>
      <c r="AE65" s="109">
        <f>IFERROR(LARGE($AG65:BF65,2),0)</f>
        <v>0</v>
      </c>
      <c r="AF65" s="109">
        <f>IFERROR(LARGE($AG65:BF65,3),0)</f>
        <v>0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1:46" x14ac:dyDescent="0.3">
      <c r="A66" s="11">
        <v>334204</v>
      </c>
      <c r="B66" s="11" t="s">
        <v>304</v>
      </c>
      <c r="C66" s="11" t="s">
        <v>128</v>
      </c>
      <c r="D66" s="11" t="s">
        <v>45</v>
      </c>
      <c r="E66" s="43">
        <v>64</v>
      </c>
      <c r="F66" s="8" t="s">
        <v>817</v>
      </c>
      <c r="G66" s="9" t="s">
        <v>818</v>
      </c>
      <c r="H66" s="67">
        <v>36659</v>
      </c>
      <c r="I66" s="414">
        <v>70</v>
      </c>
      <c r="J66" s="326">
        <f t="shared" si="26"/>
        <v>70</v>
      </c>
      <c r="K66" s="329"/>
      <c r="L66" s="276">
        <f t="shared" si="17"/>
        <v>70</v>
      </c>
      <c r="M66" s="277"/>
      <c r="N66" s="13">
        <f t="shared" si="18"/>
        <v>70</v>
      </c>
      <c r="O66" s="140">
        <f t="shared" si="27"/>
        <v>60</v>
      </c>
      <c r="P66" s="141">
        <f t="shared" si="19"/>
        <v>10</v>
      </c>
      <c r="Q66" s="142">
        <f t="shared" si="20"/>
        <v>0</v>
      </c>
      <c r="R66" s="142">
        <f t="shared" si="21"/>
        <v>0</v>
      </c>
      <c r="S66" s="175">
        <f t="shared" si="22"/>
        <v>0</v>
      </c>
      <c r="T66" s="224">
        <v>10</v>
      </c>
      <c r="U66" s="154">
        <v>0</v>
      </c>
      <c r="V66" s="203">
        <v>60</v>
      </c>
      <c r="W66" s="203"/>
      <c r="X66" s="273">
        <v>0</v>
      </c>
      <c r="Y66" s="154"/>
      <c r="Z66" s="221"/>
      <c r="AA66" s="222">
        <f t="shared" si="23"/>
        <v>0</v>
      </c>
      <c r="AB66" s="109">
        <f t="shared" si="24"/>
        <v>0</v>
      </c>
      <c r="AC66" s="109">
        <f t="shared" si="25"/>
        <v>0</v>
      </c>
      <c r="AD66" s="109">
        <f>IFERROR(LARGE($AG66:BF66,1),0)</f>
        <v>0</v>
      </c>
      <c r="AE66" s="109">
        <f>IFERROR(LARGE($AG66:BF66,2),0)</f>
        <v>0</v>
      </c>
      <c r="AF66" s="109">
        <f>IFERROR(LARGE($AG66:BF66,3),0)</f>
        <v>0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1:46" x14ac:dyDescent="0.3">
      <c r="A67" s="11"/>
      <c r="B67" s="11"/>
      <c r="C67" s="11"/>
      <c r="D67" s="11" t="s">
        <v>37</v>
      </c>
      <c r="E67" s="43">
        <v>65</v>
      </c>
      <c r="F67" s="8" t="s">
        <v>52</v>
      </c>
      <c r="G67" s="9" t="s">
        <v>1075</v>
      </c>
      <c r="H67" s="240">
        <v>36554</v>
      </c>
      <c r="I67" s="326">
        <v>70</v>
      </c>
      <c r="J67" s="326">
        <f t="shared" si="26"/>
        <v>70</v>
      </c>
      <c r="K67" s="311"/>
      <c r="L67" s="276">
        <f t="shared" ref="L67:L98" si="28">SUM(M67:N67)</f>
        <v>70</v>
      </c>
      <c r="M67" s="277">
        <v>70</v>
      </c>
      <c r="N67" s="13">
        <f t="shared" ref="N67:N98" si="29">SUM(O67:S67)</f>
        <v>0</v>
      </c>
      <c r="O67" s="140">
        <f t="shared" si="27"/>
        <v>0</v>
      </c>
      <c r="P67" s="141">
        <f t="shared" ref="P67:P98" si="30">IFERROR(LARGE(T67:Z67, 2),0)</f>
        <v>0</v>
      </c>
      <c r="Q67" s="142">
        <f t="shared" ref="Q67:Q98" si="31">IFERROR(LARGE(AA67:AF67,1),0)</f>
        <v>0</v>
      </c>
      <c r="R67" s="142">
        <f t="shared" ref="R67:R98" si="32">IFERROR(LARGE(AA67:AF67,2),0)</f>
        <v>0</v>
      </c>
      <c r="S67" s="175">
        <f t="shared" ref="S67:S98" si="33">IFERROR(LARGE(AA67:AF67,3),0)</f>
        <v>0</v>
      </c>
      <c r="T67" s="219"/>
      <c r="U67" s="154"/>
      <c r="V67" s="203"/>
      <c r="W67" s="203"/>
      <c r="X67" s="273"/>
      <c r="Y67" s="154"/>
      <c r="Z67" s="221"/>
      <c r="AA67" s="222">
        <f t="shared" ref="AA67:AA98" si="34">IFERROR(LARGE($T67:$Z67,3), 0)</f>
        <v>0</v>
      </c>
      <c r="AB67" s="109">
        <f t="shared" ref="AB67:AB98" si="35">IFERROR(LARGE($T67:$Z67,4),)</f>
        <v>0</v>
      </c>
      <c r="AC67" s="109">
        <f t="shared" ref="AC67:AC98" si="36">IFERROR(LARGE($T67:$Z67,5),0)</f>
        <v>0</v>
      </c>
      <c r="AD67" s="109">
        <f>IFERROR(LARGE($AG67:BF67,1),0)</f>
        <v>0</v>
      </c>
      <c r="AE67" s="109">
        <f>IFERROR(LARGE($AG67:BF67,2),0)</f>
        <v>0</v>
      </c>
      <c r="AF67" s="109">
        <f>IFERROR(LARGE($AG67:BF67,3),0)</f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1:46" x14ac:dyDescent="0.3">
      <c r="A68" s="12" t="s">
        <v>1563</v>
      </c>
      <c r="B68" s="12"/>
      <c r="C68" s="12" t="s">
        <v>473</v>
      </c>
      <c r="D68" s="12" t="s">
        <v>41</v>
      </c>
      <c r="E68" s="43">
        <v>66</v>
      </c>
      <c r="F68" s="8" t="s">
        <v>2</v>
      </c>
      <c r="G68" s="9" t="s">
        <v>1518</v>
      </c>
      <c r="H68" s="240">
        <v>36544</v>
      </c>
      <c r="I68" s="326">
        <v>70</v>
      </c>
      <c r="J68" s="326">
        <f t="shared" si="26"/>
        <v>70</v>
      </c>
      <c r="K68" s="311"/>
      <c r="L68" s="276">
        <f t="shared" si="28"/>
        <v>70</v>
      </c>
      <c r="M68" s="277">
        <v>10</v>
      </c>
      <c r="N68" s="13">
        <f t="shared" si="29"/>
        <v>60</v>
      </c>
      <c r="O68" s="140">
        <f t="shared" si="27"/>
        <v>60</v>
      </c>
      <c r="P68" s="141">
        <f t="shared" si="30"/>
        <v>0</v>
      </c>
      <c r="Q68" s="142">
        <f t="shared" si="31"/>
        <v>0</v>
      </c>
      <c r="R68" s="142">
        <f t="shared" si="32"/>
        <v>0</v>
      </c>
      <c r="S68" s="175">
        <f t="shared" si="33"/>
        <v>0</v>
      </c>
      <c r="T68" s="219"/>
      <c r="U68" s="154"/>
      <c r="V68" s="203">
        <v>60</v>
      </c>
      <c r="W68" s="203"/>
      <c r="X68" s="273"/>
      <c r="Y68" s="154"/>
      <c r="Z68" s="221"/>
      <c r="AA68" s="222">
        <f t="shared" si="34"/>
        <v>0</v>
      </c>
      <c r="AB68" s="109">
        <f t="shared" si="35"/>
        <v>0</v>
      </c>
      <c r="AC68" s="109">
        <f t="shared" si="36"/>
        <v>0</v>
      </c>
      <c r="AD68" s="109">
        <f>IFERROR(LARGE($AG68:BF68,1),0)</f>
        <v>0</v>
      </c>
      <c r="AE68" s="109">
        <f>IFERROR(LARGE($AG68:BF68,2),0)</f>
        <v>0</v>
      </c>
      <c r="AF68" s="109">
        <f>IFERROR(LARGE($AG68:BF68,3),0)</f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1:46" x14ac:dyDescent="0.3">
      <c r="A69" s="11"/>
      <c r="B69" s="11"/>
      <c r="C69" s="11"/>
      <c r="D69" s="11" t="s">
        <v>89</v>
      </c>
      <c r="E69" s="43">
        <v>67</v>
      </c>
      <c r="F69" s="8" t="s">
        <v>764</v>
      </c>
      <c r="G69" s="9" t="s">
        <v>1048</v>
      </c>
      <c r="H69" s="240">
        <v>36461</v>
      </c>
      <c r="I69" s="326">
        <v>70</v>
      </c>
      <c r="J69" s="326">
        <f t="shared" si="26"/>
        <v>70</v>
      </c>
      <c r="K69" s="311"/>
      <c r="L69" s="276">
        <f t="shared" si="28"/>
        <v>70</v>
      </c>
      <c r="M69" s="277">
        <v>70</v>
      </c>
      <c r="N69" s="13">
        <f t="shared" si="29"/>
        <v>0</v>
      </c>
      <c r="O69" s="140">
        <f t="shared" si="27"/>
        <v>0</v>
      </c>
      <c r="P69" s="141">
        <f t="shared" si="30"/>
        <v>0</v>
      </c>
      <c r="Q69" s="142">
        <f t="shared" si="31"/>
        <v>0</v>
      </c>
      <c r="R69" s="142">
        <f t="shared" si="32"/>
        <v>0</v>
      </c>
      <c r="S69" s="175">
        <f t="shared" si="33"/>
        <v>0</v>
      </c>
      <c r="T69" s="219"/>
      <c r="U69" s="154"/>
      <c r="V69" s="203"/>
      <c r="W69" s="203"/>
      <c r="X69" s="273"/>
      <c r="Y69" s="154"/>
      <c r="Z69" s="221"/>
      <c r="AA69" s="222">
        <f t="shared" si="34"/>
        <v>0</v>
      </c>
      <c r="AB69" s="109">
        <f t="shared" si="35"/>
        <v>0</v>
      </c>
      <c r="AC69" s="109">
        <f t="shared" si="36"/>
        <v>0</v>
      </c>
      <c r="AD69" s="109">
        <f>IFERROR(LARGE($AG69:BF69,1),0)</f>
        <v>0</v>
      </c>
      <c r="AE69" s="109">
        <f>IFERROR(LARGE($AG69:BF69,2),0)</f>
        <v>0</v>
      </c>
      <c r="AF69" s="109">
        <f>IFERROR(LARGE($AG69:BF69,3),0)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</row>
    <row r="70" spans="1:46" x14ac:dyDescent="0.3">
      <c r="A70" s="11"/>
      <c r="B70" s="11"/>
      <c r="C70" s="11"/>
      <c r="D70" s="11" t="s">
        <v>36</v>
      </c>
      <c r="E70" s="43">
        <v>68</v>
      </c>
      <c r="F70" s="8" t="s">
        <v>152</v>
      </c>
      <c r="G70" s="9" t="s">
        <v>841</v>
      </c>
      <c r="H70" s="240">
        <v>36385</v>
      </c>
      <c r="I70" s="326">
        <v>70</v>
      </c>
      <c r="J70" s="326">
        <f t="shared" si="26"/>
        <v>70</v>
      </c>
      <c r="K70" s="311"/>
      <c r="L70" s="276">
        <f t="shared" si="28"/>
        <v>70</v>
      </c>
      <c r="M70" s="277">
        <v>70</v>
      </c>
      <c r="N70" s="13">
        <f t="shared" si="29"/>
        <v>0</v>
      </c>
      <c r="O70" s="140">
        <f t="shared" si="27"/>
        <v>0</v>
      </c>
      <c r="P70" s="141">
        <f t="shared" si="30"/>
        <v>0</v>
      </c>
      <c r="Q70" s="142">
        <f t="shared" si="31"/>
        <v>0</v>
      </c>
      <c r="R70" s="142">
        <f t="shared" si="32"/>
        <v>0</v>
      </c>
      <c r="S70" s="175">
        <f t="shared" si="33"/>
        <v>0</v>
      </c>
      <c r="T70" s="219"/>
      <c r="U70" s="154"/>
      <c r="V70" s="203"/>
      <c r="W70" s="203"/>
      <c r="X70" s="273"/>
      <c r="Y70" s="154"/>
      <c r="Z70" s="221"/>
      <c r="AA70" s="222">
        <f t="shared" si="34"/>
        <v>0</v>
      </c>
      <c r="AB70" s="109">
        <f t="shared" si="35"/>
        <v>0</v>
      </c>
      <c r="AC70" s="109">
        <f t="shared" si="36"/>
        <v>0</v>
      </c>
      <c r="AD70" s="109">
        <f>IFERROR(LARGE($AG70:BF70,1),0)</f>
        <v>0</v>
      </c>
      <c r="AE70" s="109">
        <f>IFERROR(LARGE($AG70:BF70,2),0)</f>
        <v>0</v>
      </c>
      <c r="AF70" s="109">
        <f>IFERROR(LARGE($AG70:BF70,3),0)</f>
        <v>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1:46" x14ac:dyDescent="0.3">
      <c r="A71" s="11">
        <v>60079</v>
      </c>
      <c r="B71" s="11" t="s">
        <v>397</v>
      </c>
      <c r="C71" s="11" t="s">
        <v>146</v>
      </c>
      <c r="D71" s="11" t="s">
        <v>44</v>
      </c>
      <c r="E71" s="43">
        <v>69</v>
      </c>
      <c r="F71" s="8" t="s">
        <v>15</v>
      </c>
      <c r="G71" s="9" t="s">
        <v>811</v>
      </c>
      <c r="H71" s="67">
        <v>36366</v>
      </c>
      <c r="I71" s="414">
        <v>70</v>
      </c>
      <c r="J71" s="326">
        <f t="shared" si="26"/>
        <v>70</v>
      </c>
      <c r="K71" s="329"/>
      <c r="L71" s="276">
        <f t="shared" si="28"/>
        <v>70</v>
      </c>
      <c r="M71" s="277"/>
      <c r="N71" s="13">
        <f t="shared" si="29"/>
        <v>70</v>
      </c>
      <c r="O71" s="140">
        <f t="shared" si="27"/>
        <v>60</v>
      </c>
      <c r="P71" s="141">
        <f t="shared" si="30"/>
        <v>10</v>
      </c>
      <c r="Q71" s="142">
        <f t="shared" si="31"/>
        <v>0</v>
      </c>
      <c r="R71" s="142">
        <f t="shared" si="32"/>
        <v>0</v>
      </c>
      <c r="S71" s="175">
        <f t="shared" si="33"/>
        <v>0</v>
      </c>
      <c r="T71" s="224">
        <v>10</v>
      </c>
      <c r="U71" s="154"/>
      <c r="V71" s="203">
        <v>60</v>
      </c>
      <c r="W71" s="203"/>
      <c r="X71" s="273"/>
      <c r="Y71" s="154"/>
      <c r="Z71" s="221"/>
      <c r="AA71" s="222">
        <f t="shared" si="34"/>
        <v>0</v>
      </c>
      <c r="AB71" s="109">
        <f t="shared" si="35"/>
        <v>0</v>
      </c>
      <c r="AC71" s="109">
        <f t="shared" si="36"/>
        <v>0</v>
      </c>
      <c r="AD71" s="109">
        <f>IFERROR(LARGE($AG71:BF71,1),0)</f>
        <v>0</v>
      </c>
      <c r="AE71" s="109">
        <f>IFERROR(LARGE($AG71:BF71,2),0)</f>
        <v>0</v>
      </c>
      <c r="AF71" s="109">
        <f>IFERROR(LARGE($AG71:BF71,3),0)</f>
        <v>0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1:46" x14ac:dyDescent="0.3">
      <c r="A72" s="12">
        <v>216909</v>
      </c>
      <c r="B72" s="12" t="s">
        <v>385</v>
      </c>
      <c r="C72" s="12" t="s">
        <v>147</v>
      </c>
      <c r="D72" s="12" t="s">
        <v>38</v>
      </c>
      <c r="E72" s="43">
        <v>70</v>
      </c>
      <c r="F72" s="8" t="s">
        <v>104</v>
      </c>
      <c r="G72" s="9" t="s">
        <v>824</v>
      </c>
      <c r="H72" s="240">
        <v>36288</v>
      </c>
      <c r="I72" s="326">
        <v>65</v>
      </c>
      <c r="J72" s="326">
        <f t="shared" si="26"/>
        <v>65</v>
      </c>
      <c r="K72" s="311"/>
      <c r="L72" s="276">
        <f t="shared" si="28"/>
        <v>65</v>
      </c>
      <c r="M72" s="277">
        <v>20</v>
      </c>
      <c r="N72" s="13">
        <f t="shared" si="29"/>
        <v>45</v>
      </c>
      <c r="O72" s="140">
        <f t="shared" si="27"/>
        <v>45</v>
      </c>
      <c r="P72" s="141">
        <f t="shared" si="30"/>
        <v>0</v>
      </c>
      <c r="Q72" s="142">
        <f t="shared" si="31"/>
        <v>0</v>
      </c>
      <c r="R72" s="142">
        <f t="shared" si="32"/>
        <v>0</v>
      </c>
      <c r="S72" s="175">
        <f t="shared" si="33"/>
        <v>0</v>
      </c>
      <c r="T72" s="224">
        <v>0</v>
      </c>
      <c r="U72" s="154"/>
      <c r="V72" s="203">
        <v>45</v>
      </c>
      <c r="W72" s="203"/>
      <c r="X72" s="273"/>
      <c r="Y72" s="154"/>
      <c r="Z72" s="221"/>
      <c r="AA72" s="222">
        <f t="shared" si="34"/>
        <v>0</v>
      </c>
      <c r="AB72" s="109">
        <f t="shared" si="35"/>
        <v>0</v>
      </c>
      <c r="AC72" s="109">
        <f t="shared" si="36"/>
        <v>0</v>
      </c>
      <c r="AD72" s="109">
        <f>IFERROR(LARGE($AG72:BF72,1),0)</f>
        <v>0</v>
      </c>
      <c r="AE72" s="109">
        <f>IFERROR(LARGE($AG72:BF72,2),0)</f>
        <v>0</v>
      </c>
      <c r="AF72" s="109">
        <f>IFERROR(LARGE($AG72:BF72,3),0)</f>
        <v>0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1:46" x14ac:dyDescent="0.3">
      <c r="A73" s="12" t="s">
        <v>1576</v>
      </c>
      <c r="B73" s="12"/>
      <c r="C73" s="12" t="s">
        <v>1217</v>
      </c>
      <c r="D73" s="12" t="s">
        <v>45</v>
      </c>
      <c r="E73" s="43">
        <v>71</v>
      </c>
      <c r="F73" s="8" t="s">
        <v>13</v>
      </c>
      <c r="G73" s="9" t="s">
        <v>1339</v>
      </c>
      <c r="H73" s="240">
        <v>36254</v>
      </c>
      <c r="I73" s="326">
        <v>65</v>
      </c>
      <c r="J73" s="326">
        <f t="shared" si="26"/>
        <v>65</v>
      </c>
      <c r="K73" s="311"/>
      <c r="L73" s="276">
        <f t="shared" si="28"/>
        <v>65</v>
      </c>
      <c r="M73" s="277">
        <v>20</v>
      </c>
      <c r="N73" s="13">
        <f t="shared" si="29"/>
        <v>45</v>
      </c>
      <c r="O73" s="140">
        <f t="shared" si="27"/>
        <v>45</v>
      </c>
      <c r="P73" s="141">
        <f t="shared" si="30"/>
        <v>0</v>
      </c>
      <c r="Q73" s="142">
        <f t="shared" si="31"/>
        <v>0</v>
      </c>
      <c r="R73" s="142">
        <f t="shared" si="32"/>
        <v>0</v>
      </c>
      <c r="S73" s="175">
        <f t="shared" si="33"/>
        <v>0</v>
      </c>
      <c r="T73" s="219"/>
      <c r="U73" s="154"/>
      <c r="V73" s="203">
        <v>45</v>
      </c>
      <c r="W73" s="203"/>
      <c r="X73" s="273"/>
      <c r="Y73" s="154"/>
      <c r="Z73" s="221"/>
      <c r="AA73" s="222">
        <f t="shared" si="34"/>
        <v>0</v>
      </c>
      <c r="AB73" s="109">
        <f t="shared" si="35"/>
        <v>0</v>
      </c>
      <c r="AC73" s="109">
        <f t="shared" si="36"/>
        <v>0</v>
      </c>
      <c r="AD73" s="109">
        <f>IFERROR(LARGE($AG73:BF73,1),0)</f>
        <v>0</v>
      </c>
      <c r="AE73" s="109">
        <f>IFERROR(LARGE($AG73:BF73,2),0)</f>
        <v>0</v>
      </c>
      <c r="AF73" s="109">
        <f>IFERROR(LARGE($AG73:BF73,3),0)</f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</row>
    <row r="74" spans="1:46" x14ac:dyDescent="0.3">
      <c r="A74" s="12" t="s">
        <v>2686</v>
      </c>
      <c r="B74" s="308" t="s">
        <v>1033</v>
      </c>
      <c r="C74" s="12" t="s">
        <v>1034</v>
      </c>
      <c r="D74" s="12" t="s">
        <v>48</v>
      </c>
      <c r="E74" s="43">
        <v>72</v>
      </c>
      <c r="F74" s="8" t="s">
        <v>54</v>
      </c>
      <c r="G74" s="9" t="s">
        <v>2687</v>
      </c>
      <c r="H74" s="240">
        <v>37218</v>
      </c>
      <c r="I74" s="326">
        <v>63</v>
      </c>
      <c r="J74" s="326">
        <v>63</v>
      </c>
      <c r="K74" s="317">
        <f>0.5*(L74)</f>
        <v>62.5</v>
      </c>
      <c r="L74" s="321">
        <f t="shared" si="28"/>
        <v>125</v>
      </c>
      <c r="M74" s="10"/>
      <c r="N74" s="13">
        <f t="shared" si="29"/>
        <v>125</v>
      </c>
      <c r="O74" s="140">
        <f>IFERROR(LARGE($T74:Z74, 1),0)</f>
        <v>110</v>
      </c>
      <c r="P74" s="141">
        <f t="shared" si="30"/>
        <v>15</v>
      </c>
      <c r="Q74" s="142">
        <f t="shared" si="31"/>
        <v>0</v>
      </c>
      <c r="R74" s="142">
        <f t="shared" si="32"/>
        <v>0</v>
      </c>
      <c r="S74" s="175">
        <f t="shared" si="33"/>
        <v>0</v>
      </c>
      <c r="T74" s="335"/>
      <c r="U74" s="377"/>
      <c r="V74" s="332">
        <v>110</v>
      </c>
      <c r="W74" s="332"/>
      <c r="X74" s="397">
        <v>15</v>
      </c>
      <c r="Y74" s="111"/>
      <c r="Z74" s="353"/>
      <c r="AA74" s="222">
        <f t="shared" si="34"/>
        <v>0</v>
      </c>
      <c r="AB74" s="109">
        <f t="shared" si="35"/>
        <v>0</v>
      </c>
      <c r="AC74" s="109">
        <f t="shared" si="36"/>
        <v>0</v>
      </c>
      <c r="AD74" s="109">
        <f>IFERROR(LARGE($AG74:AR74,1),0)</f>
        <v>0</v>
      </c>
      <c r="AE74" s="109">
        <f>IFERROR(LARGE($AG74:AR74,2),0)</f>
        <v>0</v>
      </c>
      <c r="AF74" s="109">
        <f>IFERROR(LARGE($AG74:AR74,3),0)</f>
        <v>0</v>
      </c>
      <c r="AG74" s="11"/>
      <c r="AH74" s="11"/>
      <c r="AI74" s="11"/>
      <c r="AJ74" s="11"/>
      <c r="AK74" s="10"/>
      <c r="AL74" s="10"/>
      <c r="AM74" s="10"/>
      <c r="AN74" s="10"/>
      <c r="AO74" s="10"/>
      <c r="AP74" s="80"/>
      <c r="AQ74" s="10"/>
      <c r="AR74" s="10"/>
      <c r="AS74" s="10"/>
      <c r="AT74" s="10"/>
    </row>
    <row r="75" spans="1:46" x14ac:dyDescent="0.3">
      <c r="A75" s="12" t="s">
        <v>2622</v>
      </c>
      <c r="B75" s="308" t="s">
        <v>867</v>
      </c>
      <c r="C75" s="12" t="s">
        <v>868</v>
      </c>
      <c r="D75" s="12" t="s">
        <v>44</v>
      </c>
      <c r="E75" s="43">
        <v>73</v>
      </c>
      <c r="F75" s="8" t="s">
        <v>114</v>
      </c>
      <c r="G75" s="9" t="s">
        <v>2623</v>
      </c>
      <c r="H75" s="240">
        <v>37078</v>
      </c>
      <c r="I75" s="326">
        <v>63</v>
      </c>
      <c r="J75" s="326">
        <v>63</v>
      </c>
      <c r="K75" s="317">
        <f>0.5*(L75)</f>
        <v>62.5</v>
      </c>
      <c r="L75" s="321">
        <f t="shared" si="28"/>
        <v>125</v>
      </c>
      <c r="M75" s="10"/>
      <c r="N75" s="13">
        <f t="shared" si="29"/>
        <v>125</v>
      </c>
      <c r="O75" s="140">
        <f>IFERROR(LARGE($T75:Z75, 1),0)</f>
        <v>110</v>
      </c>
      <c r="P75" s="141">
        <f t="shared" si="30"/>
        <v>15</v>
      </c>
      <c r="Q75" s="142">
        <f t="shared" si="31"/>
        <v>0</v>
      </c>
      <c r="R75" s="142">
        <f t="shared" si="32"/>
        <v>0</v>
      </c>
      <c r="S75" s="175">
        <f t="shared" si="33"/>
        <v>0</v>
      </c>
      <c r="T75" s="335"/>
      <c r="U75" s="377"/>
      <c r="V75" s="332">
        <v>110</v>
      </c>
      <c r="W75" s="332"/>
      <c r="X75" s="397">
        <v>15</v>
      </c>
      <c r="Y75" s="111"/>
      <c r="Z75" s="353"/>
      <c r="AA75" s="222">
        <f t="shared" si="34"/>
        <v>0</v>
      </c>
      <c r="AB75" s="109">
        <f t="shared" si="35"/>
        <v>0</v>
      </c>
      <c r="AC75" s="109">
        <f t="shared" si="36"/>
        <v>0</v>
      </c>
      <c r="AD75" s="109">
        <f>IFERROR(LARGE($AG75:AR75,1),0)</f>
        <v>0</v>
      </c>
      <c r="AE75" s="109">
        <f>IFERROR(LARGE($AG75:AR75,2),0)</f>
        <v>0</v>
      </c>
      <c r="AF75" s="109">
        <f>IFERROR(LARGE($AG75:AR75,3),0)</f>
        <v>0</v>
      </c>
      <c r="AG75" s="11"/>
      <c r="AH75" s="11"/>
      <c r="AI75" s="11"/>
      <c r="AJ75" s="11"/>
      <c r="AK75" s="10"/>
      <c r="AL75" s="10"/>
      <c r="AM75" s="10"/>
      <c r="AN75" s="10"/>
      <c r="AO75" s="10"/>
      <c r="AP75" s="80"/>
      <c r="AQ75" s="10"/>
      <c r="AR75" s="10"/>
      <c r="AS75" s="10"/>
      <c r="AT75" s="10"/>
    </row>
    <row r="76" spans="1:46" x14ac:dyDescent="0.3">
      <c r="A76" s="12" t="s">
        <v>2571</v>
      </c>
      <c r="B76" s="308" t="s">
        <v>485</v>
      </c>
      <c r="C76" s="12" t="s">
        <v>486</v>
      </c>
      <c r="D76" s="12" t="s">
        <v>46</v>
      </c>
      <c r="E76" s="43">
        <v>74</v>
      </c>
      <c r="F76" s="8" t="s">
        <v>2572</v>
      </c>
      <c r="G76" s="9" t="s">
        <v>2573</v>
      </c>
      <c r="H76" s="240">
        <v>36982</v>
      </c>
      <c r="I76" s="326">
        <v>60</v>
      </c>
      <c r="J76" s="326">
        <v>60</v>
      </c>
      <c r="K76" s="317">
        <f>0.5*(L76)</f>
        <v>60</v>
      </c>
      <c r="L76" s="321">
        <f t="shared" si="28"/>
        <v>120</v>
      </c>
      <c r="M76" s="10"/>
      <c r="N76" s="13">
        <f t="shared" si="29"/>
        <v>120</v>
      </c>
      <c r="O76" s="140">
        <f>IFERROR(LARGE($T76:Z76, 1),0)</f>
        <v>110</v>
      </c>
      <c r="P76" s="141">
        <f t="shared" si="30"/>
        <v>10</v>
      </c>
      <c r="Q76" s="142">
        <f t="shared" si="31"/>
        <v>0</v>
      </c>
      <c r="R76" s="142">
        <f t="shared" si="32"/>
        <v>0</v>
      </c>
      <c r="S76" s="175">
        <f t="shared" si="33"/>
        <v>0</v>
      </c>
      <c r="T76" s="403">
        <v>10</v>
      </c>
      <c r="U76" s="377">
        <v>0</v>
      </c>
      <c r="V76" s="332">
        <v>110</v>
      </c>
      <c r="W76" s="332"/>
      <c r="X76" s="397">
        <v>0</v>
      </c>
      <c r="Y76" s="111"/>
      <c r="Z76" s="353"/>
      <c r="AA76" s="222">
        <f t="shared" si="34"/>
        <v>0</v>
      </c>
      <c r="AB76" s="109">
        <f t="shared" si="35"/>
        <v>0</v>
      </c>
      <c r="AC76" s="109">
        <f t="shared" si="36"/>
        <v>0</v>
      </c>
      <c r="AD76" s="109">
        <f>IFERROR(LARGE($AG76:AR76,1),0)</f>
        <v>0</v>
      </c>
      <c r="AE76" s="109">
        <f>IFERROR(LARGE($AG76:AR76,2),0)</f>
        <v>0</v>
      </c>
      <c r="AF76" s="109">
        <f>IFERROR(LARGE($AG76:AR76,3),0)</f>
        <v>0</v>
      </c>
      <c r="AG76" s="11"/>
      <c r="AH76" s="11"/>
      <c r="AI76" s="11"/>
      <c r="AJ76" s="11"/>
      <c r="AK76" s="10"/>
      <c r="AL76" s="10"/>
      <c r="AM76" s="10"/>
      <c r="AN76" s="10"/>
      <c r="AO76" s="10"/>
      <c r="AP76" s="80"/>
      <c r="AQ76" s="10"/>
      <c r="AR76" s="10"/>
      <c r="AS76" s="10"/>
      <c r="AT76" s="10"/>
    </row>
    <row r="77" spans="1:46" x14ac:dyDescent="0.3">
      <c r="A77" s="11"/>
      <c r="B77" s="11"/>
      <c r="C77" s="11"/>
      <c r="D77" s="11" t="s">
        <v>37</v>
      </c>
      <c r="E77" s="43">
        <v>75</v>
      </c>
      <c r="F77" s="8" t="s">
        <v>1216</v>
      </c>
      <c r="G77" s="9" t="s">
        <v>2018</v>
      </c>
      <c r="H77" s="240">
        <v>36843</v>
      </c>
      <c r="I77" s="326">
        <v>60</v>
      </c>
      <c r="J77" s="326">
        <f t="shared" ref="J77:J89" si="37">SUM(K77,L77)</f>
        <v>60</v>
      </c>
      <c r="K77" s="311"/>
      <c r="L77" s="276">
        <f t="shared" si="28"/>
        <v>60</v>
      </c>
      <c r="M77" s="277">
        <v>60</v>
      </c>
      <c r="N77" s="13">
        <f t="shared" si="29"/>
        <v>0</v>
      </c>
      <c r="O77" s="140">
        <f t="shared" ref="O77:O89" si="38">IFERROR(LARGE(T77:Z77, 1),0)</f>
        <v>0</v>
      </c>
      <c r="P77" s="141">
        <f t="shared" si="30"/>
        <v>0</v>
      </c>
      <c r="Q77" s="142">
        <f t="shared" si="31"/>
        <v>0</v>
      </c>
      <c r="R77" s="142">
        <f t="shared" si="32"/>
        <v>0</v>
      </c>
      <c r="S77" s="175">
        <f t="shared" si="33"/>
        <v>0</v>
      </c>
      <c r="T77" s="219"/>
      <c r="U77" s="154"/>
      <c r="V77" s="203"/>
      <c r="W77" s="203"/>
      <c r="X77" s="273"/>
      <c r="Y77" s="154"/>
      <c r="Z77" s="221"/>
      <c r="AA77" s="222">
        <f t="shared" si="34"/>
        <v>0</v>
      </c>
      <c r="AB77" s="109">
        <f t="shared" si="35"/>
        <v>0</v>
      </c>
      <c r="AC77" s="109">
        <f t="shared" si="36"/>
        <v>0</v>
      </c>
      <c r="AD77" s="109">
        <f>IFERROR(LARGE($AG77:BF77,1),0)</f>
        <v>0</v>
      </c>
      <c r="AE77" s="109">
        <f>IFERROR(LARGE($AG77:BF77,2),0)</f>
        <v>0</v>
      </c>
      <c r="AF77" s="109">
        <f>IFERROR(LARGE($AG77:BF77,3),0)</f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</row>
    <row r="78" spans="1:46" x14ac:dyDescent="0.3">
      <c r="A78" s="12" t="s">
        <v>1564</v>
      </c>
      <c r="B78" s="12"/>
      <c r="C78" s="12" t="s">
        <v>1570</v>
      </c>
      <c r="D78" s="12" t="s">
        <v>47</v>
      </c>
      <c r="E78" s="43">
        <v>76</v>
      </c>
      <c r="F78" s="8" t="s">
        <v>13</v>
      </c>
      <c r="G78" s="9" t="s">
        <v>1391</v>
      </c>
      <c r="H78" s="240">
        <v>36813</v>
      </c>
      <c r="I78" s="326">
        <v>60</v>
      </c>
      <c r="J78" s="326">
        <f t="shared" si="37"/>
        <v>60</v>
      </c>
      <c r="K78" s="311"/>
      <c r="L78" s="276">
        <f t="shared" si="28"/>
        <v>60</v>
      </c>
      <c r="M78" s="277"/>
      <c r="N78" s="13">
        <f t="shared" si="29"/>
        <v>60</v>
      </c>
      <c r="O78" s="140">
        <f t="shared" si="38"/>
        <v>60</v>
      </c>
      <c r="P78" s="141">
        <f t="shared" si="30"/>
        <v>0</v>
      </c>
      <c r="Q78" s="142">
        <f t="shared" si="31"/>
        <v>0</v>
      </c>
      <c r="R78" s="142">
        <f t="shared" si="32"/>
        <v>0</v>
      </c>
      <c r="S78" s="175">
        <f t="shared" si="33"/>
        <v>0</v>
      </c>
      <c r="T78" s="219"/>
      <c r="U78" s="154"/>
      <c r="V78" s="203">
        <v>60</v>
      </c>
      <c r="W78" s="203"/>
      <c r="X78" s="273"/>
      <c r="Y78" s="154"/>
      <c r="Z78" s="221"/>
      <c r="AA78" s="222">
        <f t="shared" si="34"/>
        <v>0</v>
      </c>
      <c r="AB78" s="109">
        <f t="shared" si="35"/>
        <v>0</v>
      </c>
      <c r="AC78" s="109">
        <f t="shared" si="36"/>
        <v>0</v>
      </c>
      <c r="AD78" s="109">
        <f>IFERROR(LARGE($AG78:BF78,1),0)</f>
        <v>0</v>
      </c>
      <c r="AE78" s="109">
        <f>IFERROR(LARGE($AG78:BF78,2),0)</f>
        <v>0</v>
      </c>
      <c r="AF78" s="109">
        <f>IFERROR(LARGE($AG78:BF78,3),0)</f>
        <v>0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</row>
    <row r="79" spans="1:46" x14ac:dyDescent="0.3">
      <c r="A79" s="12" t="s">
        <v>1569</v>
      </c>
      <c r="B79" s="12"/>
      <c r="C79" s="12" t="s">
        <v>1572</v>
      </c>
      <c r="D79" s="12" t="s">
        <v>43</v>
      </c>
      <c r="E79" s="43">
        <v>77</v>
      </c>
      <c r="F79" s="8" t="s">
        <v>107</v>
      </c>
      <c r="G79" s="9" t="s">
        <v>1533</v>
      </c>
      <c r="H79" s="240">
        <v>36804</v>
      </c>
      <c r="I79" s="326">
        <v>60</v>
      </c>
      <c r="J79" s="326">
        <f t="shared" si="37"/>
        <v>60</v>
      </c>
      <c r="K79" s="311"/>
      <c r="L79" s="276">
        <f t="shared" si="28"/>
        <v>60</v>
      </c>
      <c r="M79" s="277"/>
      <c r="N79" s="13">
        <f t="shared" si="29"/>
        <v>60</v>
      </c>
      <c r="O79" s="140">
        <f t="shared" si="38"/>
        <v>60</v>
      </c>
      <c r="P79" s="141">
        <f t="shared" si="30"/>
        <v>0</v>
      </c>
      <c r="Q79" s="142">
        <f t="shared" si="31"/>
        <v>0</v>
      </c>
      <c r="R79" s="142">
        <f t="shared" si="32"/>
        <v>0</v>
      </c>
      <c r="S79" s="175">
        <f t="shared" si="33"/>
        <v>0</v>
      </c>
      <c r="T79" s="219"/>
      <c r="U79" s="154"/>
      <c r="V79" s="203">
        <v>60</v>
      </c>
      <c r="W79" s="203"/>
      <c r="X79" s="273"/>
      <c r="Y79" s="154"/>
      <c r="Z79" s="221"/>
      <c r="AA79" s="222">
        <f t="shared" si="34"/>
        <v>0</v>
      </c>
      <c r="AB79" s="109">
        <f t="shared" si="35"/>
        <v>0</v>
      </c>
      <c r="AC79" s="109">
        <f t="shared" si="36"/>
        <v>0</v>
      </c>
      <c r="AD79" s="109">
        <f>IFERROR(LARGE($AG79:BF79,1),0)</f>
        <v>0</v>
      </c>
      <c r="AE79" s="109">
        <f>IFERROR(LARGE($AG79:BF79,2),0)</f>
        <v>0</v>
      </c>
      <c r="AF79" s="109">
        <f>IFERROR(LARGE($AG79:BF79,3),0)</f>
        <v>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</row>
    <row r="80" spans="1:46" x14ac:dyDescent="0.3">
      <c r="A80" s="12" t="s">
        <v>1568</v>
      </c>
      <c r="B80" s="12"/>
      <c r="C80" s="12" t="s">
        <v>210</v>
      </c>
      <c r="D80" s="12" t="s">
        <v>41</v>
      </c>
      <c r="E80" s="43">
        <v>78</v>
      </c>
      <c r="F80" s="8" t="s">
        <v>13</v>
      </c>
      <c r="G80" s="9" t="s">
        <v>1517</v>
      </c>
      <c r="H80" s="240">
        <v>36801</v>
      </c>
      <c r="I80" s="326">
        <v>60</v>
      </c>
      <c r="J80" s="326">
        <f t="shared" si="37"/>
        <v>60</v>
      </c>
      <c r="K80" s="311"/>
      <c r="L80" s="276">
        <f t="shared" si="28"/>
        <v>60</v>
      </c>
      <c r="M80" s="277"/>
      <c r="N80" s="13">
        <f t="shared" si="29"/>
        <v>60</v>
      </c>
      <c r="O80" s="140">
        <f t="shared" si="38"/>
        <v>60</v>
      </c>
      <c r="P80" s="141">
        <f t="shared" si="30"/>
        <v>0</v>
      </c>
      <c r="Q80" s="142">
        <f t="shared" si="31"/>
        <v>0</v>
      </c>
      <c r="R80" s="142">
        <f t="shared" si="32"/>
        <v>0</v>
      </c>
      <c r="S80" s="175">
        <f t="shared" si="33"/>
        <v>0</v>
      </c>
      <c r="T80" s="219"/>
      <c r="U80" s="154"/>
      <c r="V80" s="203">
        <v>60</v>
      </c>
      <c r="W80" s="203"/>
      <c r="X80" s="273"/>
      <c r="Y80" s="154"/>
      <c r="Z80" s="221"/>
      <c r="AA80" s="222">
        <f t="shared" si="34"/>
        <v>0</v>
      </c>
      <c r="AB80" s="109">
        <f t="shared" si="35"/>
        <v>0</v>
      </c>
      <c r="AC80" s="109">
        <f t="shared" si="36"/>
        <v>0</v>
      </c>
      <c r="AD80" s="109">
        <f>IFERROR(LARGE($AG80:BF80,1),0)</f>
        <v>0</v>
      </c>
      <c r="AE80" s="109">
        <f>IFERROR(LARGE($AG80:BF80,2),0)</f>
        <v>0</v>
      </c>
      <c r="AF80" s="109">
        <f>IFERROR(LARGE($AG80:BF80,3),0)</f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</row>
    <row r="81" spans="1:46" x14ac:dyDescent="0.3">
      <c r="A81" s="12" t="s">
        <v>1566</v>
      </c>
      <c r="B81" s="12"/>
      <c r="C81" s="12" t="s">
        <v>1571</v>
      </c>
      <c r="D81" s="12" t="s">
        <v>39</v>
      </c>
      <c r="E81" s="43">
        <v>79</v>
      </c>
      <c r="F81" s="8" t="s">
        <v>4</v>
      </c>
      <c r="G81" s="9" t="s">
        <v>1317</v>
      </c>
      <c r="H81" s="240">
        <v>36671</v>
      </c>
      <c r="I81" s="326">
        <v>60</v>
      </c>
      <c r="J81" s="326">
        <f t="shared" si="37"/>
        <v>60</v>
      </c>
      <c r="K81" s="311"/>
      <c r="L81" s="276">
        <f t="shared" si="28"/>
        <v>60</v>
      </c>
      <c r="M81" s="277"/>
      <c r="N81" s="13">
        <f t="shared" si="29"/>
        <v>60</v>
      </c>
      <c r="O81" s="140">
        <f t="shared" si="38"/>
        <v>60</v>
      </c>
      <c r="P81" s="141">
        <f t="shared" si="30"/>
        <v>0</v>
      </c>
      <c r="Q81" s="142">
        <f t="shared" si="31"/>
        <v>0</v>
      </c>
      <c r="R81" s="142">
        <f t="shared" si="32"/>
        <v>0</v>
      </c>
      <c r="S81" s="175">
        <f t="shared" si="33"/>
        <v>0</v>
      </c>
      <c r="T81" s="219"/>
      <c r="U81" s="154"/>
      <c r="V81" s="203">
        <v>60</v>
      </c>
      <c r="W81" s="203"/>
      <c r="X81" s="273"/>
      <c r="Y81" s="154"/>
      <c r="Z81" s="221"/>
      <c r="AA81" s="222">
        <f t="shared" si="34"/>
        <v>0</v>
      </c>
      <c r="AB81" s="109">
        <f t="shared" si="35"/>
        <v>0</v>
      </c>
      <c r="AC81" s="109">
        <f t="shared" si="36"/>
        <v>0</v>
      </c>
      <c r="AD81" s="109">
        <f>IFERROR(LARGE($AG81:BF81,1),0)</f>
        <v>0</v>
      </c>
      <c r="AE81" s="109">
        <f>IFERROR(LARGE($AG81:BF81,2),0)</f>
        <v>0</v>
      </c>
      <c r="AF81" s="109">
        <f>IFERROR(LARGE($AG81:BF81,3),0)</f>
        <v>0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</row>
    <row r="82" spans="1:46" x14ac:dyDescent="0.3">
      <c r="A82" s="12" t="s">
        <v>1557</v>
      </c>
      <c r="B82" s="12" t="s">
        <v>1039</v>
      </c>
      <c r="C82" s="12" t="s">
        <v>1040</v>
      </c>
      <c r="D82" s="12" t="s">
        <v>37</v>
      </c>
      <c r="E82" s="43">
        <v>80</v>
      </c>
      <c r="F82" s="8" t="s">
        <v>6</v>
      </c>
      <c r="G82" s="9" t="s">
        <v>1025</v>
      </c>
      <c r="H82" s="67">
        <v>36642</v>
      </c>
      <c r="I82" s="414">
        <v>60</v>
      </c>
      <c r="J82" s="326">
        <f t="shared" si="37"/>
        <v>60</v>
      </c>
      <c r="K82" s="329"/>
      <c r="L82" s="276">
        <f t="shared" si="28"/>
        <v>60</v>
      </c>
      <c r="M82" s="277"/>
      <c r="N82" s="13">
        <f t="shared" si="29"/>
        <v>60</v>
      </c>
      <c r="O82" s="140">
        <f t="shared" si="38"/>
        <v>60</v>
      </c>
      <c r="P82" s="141">
        <f t="shared" si="30"/>
        <v>0</v>
      </c>
      <c r="Q82" s="142">
        <f t="shared" si="31"/>
        <v>0</v>
      </c>
      <c r="R82" s="142">
        <f t="shared" si="32"/>
        <v>0</v>
      </c>
      <c r="S82" s="175">
        <f t="shared" si="33"/>
        <v>0</v>
      </c>
      <c r="T82" s="219"/>
      <c r="U82" s="154">
        <v>0</v>
      </c>
      <c r="V82" s="203">
        <v>60</v>
      </c>
      <c r="W82" s="203"/>
      <c r="X82" s="273">
        <v>0</v>
      </c>
      <c r="Y82" s="154"/>
      <c r="Z82" s="221"/>
      <c r="AA82" s="222">
        <f t="shared" si="34"/>
        <v>0</v>
      </c>
      <c r="AB82" s="109">
        <f t="shared" si="35"/>
        <v>0</v>
      </c>
      <c r="AC82" s="109">
        <f t="shared" si="36"/>
        <v>0</v>
      </c>
      <c r="AD82" s="109">
        <f>IFERROR(LARGE($AG82:BF82,1),0)</f>
        <v>0</v>
      </c>
      <c r="AE82" s="109">
        <f>IFERROR(LARGE($AG82:BF82,2),0)</f>
        <v>0</v>
      </c>
      <c r="AF82" s="109">
        <f>IFERROR(LARGE($AG82:BF82,3),0)</f>
        <v>0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</row>
    <row r="83" spans="1:46" x14ac:dyDescent="0.3">
      <c r="A83" s="12" t="s">
        <v>1561</v>
      </c>
      <c r="B83" s="12"/>
      <c r="C83" s="12" t="s">
        <v>912</v>
      </c>
      <c r="D83" s="12" t="s">
        <v>38</v>
      </c>
      <c r="E83" s="43">
        <v>81</v>
      </c>
      <c r="F83" s="8" t="s">
        <v>55</v>
      </c>
      <c r="G83" s="9" t="s">
        <v>1456</v>
      </c>
      <c r="H83" s="240">
        <v>36612</v>
      </c>
      <c r="I83" s="326">
        <v>60</v>
      </c>
      <c r="J83" s="326">
        <f t="shared" si="37"/>
        <v>60</v>
      </c>
      <c r="K83" s="311"/>
      <c r="L83" s="276">
        <f t="shared" si="28"/>
        <v>60</v>
      </c>
      <c r="M83" s="277"/>
      <c r="N83" s="13">
        <f t="shared" si="29"/>
        <v>60</v>
      </c>
      <c r="O83" s="140">
        <f t="shared" si="38"/>
        <v>60</v>
      </c>
      <c r="P83" s="141">
        <f t="shared" si="30"/>
        <v>0</v>
      </c>
      <c r="Q83" s="142">
        <f t="shared" si="31"/>
        <v>0</v>
      </c>
      <c r="R83" s="142">
        <f t="shared" si="32"/>
        <v>0</v>
      </c>
      <c r="S83" s="175">
        <f t="shared" si="33"/>
        <v>0</v>
      </c>
      <c r="T83" s="219"/>
      <c r="U83" s="154"/>
      <c r="V83" s="203">
        <v>60</v>
      </c>
      <c r="W83" s="203"/>
      <c r="X83" s="273"/>
      <c r="Y83" s="154"/>
      <c r="Z83" s="221"/>
      <c r="AA83" s="222">
        <f t="shared" si="34"/>
        <v>0</v>
      </c>
      <c r="AB83" s="109">
        <f t="shared" si="35"/>
        <v>0</v>
      </c>
      <c r="AC83" s="109">
        <f t="shared" si="36"/>
        <v>0</v>
      </c>
      <c r="AD83" s="109">
        <f>IFERROR(LARGE($AG83:BF83,1),0)</f>
        <v>0</v>
      </c>
      <c r="AE83" s="109">
        <f>IFERROR(LARGE($AG83:BF83,2),0)</f>
        <v>0</v>
      </c>
      <c r="AF83" s="109">
        <f>IFERROR(LARGE($AG83:BF83,3),0)</f>
        <v>0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</row>
    <row r="84" spans="1:46" x14ac:dyDescent="0.3">
      <c r="A84" s="12" t="s">
        <v>1567</v>
      </c>
      <c r="B84" s="12"/>
      <c r="C84" s="12" t="s">
        <v>19</v>
      </c>
      <c r="D84" s="12" t="s">
        <v>40</v>
      </c>
      <c r="E84" s="43">
        <v>82</v>
      </c>
      <c r="F84" s="8" t="s">
        <v>1</v>
      </c>
      <c r="G84" s="9" t="s">
        <v>1419</v>
      </c>
      <c r="H84" s="240">
        <v>36492</v>
      </c>
      <c r="I84" s="326">
        <v>60</v>
      </c>
      <c r="J84" s="326">
        <f t="shared" si="37"/>
        <v>60</v>
      </c>
      <c r="K84" s="311"/>
      <c r="L84" s="276">
        <f t="shared" si="28"/>
        <v>60</v>
      </c>
      <c r="M84" s="277"/>
      <c r="N84" s="13">
        <f t="shared" si="29"/>
        <v>60</v>
      </c>
      <c r="O84" s="140">
        <f t="shared" si="38"/>
        <v>60</v>
      </c>
      <c r="P84" s="141">
        <f t="shared" si="30"/>
        <v>0</v>
      </c>
      <c r="Q84" s="142">
        <f t="shared" si="31"/>
        <v>0</v>
      </c>
      <c r="R84" s="142">
        <f t="shared" si="32"/>
        <v>0</v>
      </c>
      <c r="S84" s="175">
        <f t="shared" si="33"/>
        <v>0</v>
      </c>
      <c r="T84" s="219"/>
      <c r="U84" s="154"/>
      <c r="V84" s="203">
        <v>60</v>
      </c>
      <c r="W84" s="203"/>
      <c r="X84" s="273"/>
      <c r="Y84" s="154"/>
      <c r="Z84" s="221"/>
      <c r="AA84" s="222">
        <f t="shared" si="34"/>
        <v>0</v>
      </c>
      <c r="AB84" s="109">
        <f t="shared" si="35"/>
        <v>0</v>
      </c>
      <c r="AC84" s="109">
        <f t="shared" si="36"/>
        <v>0</v>
      </c>
      <c r="AD84" s="109">
        <f>IFERROR(LARGE($AG84:BF84,1),0)</f>
        <v>0</v>
      </c>
      <c r="AE84" s="109">
        <f>IFERROR(LARGE($AG84:BF84,2),0)</f>
        <v>0</v>
      </c>
      <c r="AF84" s="109">
        <f>IFERROR(LARGE($AG84:BF84,3),0)</f>
        <v>0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</row>
    <row r="85" spans="1:46" x14ac:dyDescent="0.3">
      <c r="A85" s="12" t="s">
        <v>1558</v>
      </c>
      <c r="B85" s="12"/>
      <c r="C85" s="12" t="s">
        <v>1445</v>
      </c>
      <c r="D85" s="12" t="s">
        <v>48</v>
      </c>
      <c r="E85" s="43">
        <v>83</v>
      </c>
      <c r="F85" s="8" t="s">
        <v>1281</v>
      </c>
      <c r="G85" s="9" t="s">
        <v>1448</v>
      </c>
      <c r="H85" s="67">
        <v>36433</v>
      </c>
      <c r="I85" s="414">
        <v>60</v>
      </c>
      <c r="J85" s="326">
        <f t="shared" si="37"/>
        <v>60</v>
      </c>
      <c r="K85" s="329"/>
      <c r="L85" s="276">
        <f t="shared" si="28"/>
        <v>60</v>
      </c>
      <c r="M85" s="277"/>
      <c r="N85" s="13">
        <f t="shared" si="29"/>
        <v>60</v>
      </c>
      <c r="O85" s="140">
        <f t="shared" si="38"/>
        <v>60</v>
      </c>
      <c r="P85" s="141">
        <f t="shared" si="30"/>
        <v>0</v>
      </c>
      <c r="Q85" s="142">
        <f t="shared" si="31"/>
        <v>0</v>
      </c>
      <c r="R85" s="142">
        <f t="shared" si="32"/>
        <v>0</v>
      </c>
      <c r="S85" s="175">
        <f t="shared" si="33"/>
        <v>0</v>
      </c>
      <c r="T85" s="219"/>
      <c r="U85" s="154"/>
      <c r="V85" s="203">
        <v>60</v>
      </c>
      <c r="W85" s="203"/>
      <c r="X85" s="273"/>
      <c r="Y85" s="154"/>
      <c r="Z85" s="221"/>
      <c r="AA85" s="222">
        <f t="shared" si="34"/>
        <v>0</v>
      </c>
      <c r="AB85" s="109">
        <f t="shared" si="35"/>
        <v>0</v>
      </c>
      <c r="AC85" s="109">
        <f t="shared" si="36"/>
        <v>0</v>
      </c>
      <c r="AD85" s="109">
        <f>IFERROR(LARGE($AG85:BF85,1),0)</f>
        <v>0</v>
      </c>
      <c r="AE85" s="109">
        <f>IFERROR(LARGE($AG85:BF85,2),0)</f>
        <v>0</v>
      </c>
      <c r="AF85" s="109">
        <f>IFERROR(LARGE($AG85:BF85,3),0)</f>
        <v>0</v>
      </c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</row>
    <row r="86" spans="1:46" x14ac:dyDescent="0.3">
      <c r="A86" s="12" t="s">
        <v>1565</v>
      </c>
      <c r="B86" s="12"/>
      <c r="C86" s="12" t="s">
        <v>912</v>
      </c>
      <c r="D86" s="12" t="s">
        <v>38</v>
      </c>
      <c r="E86" s="43">
        <v>84</v>
      </c>
      <c r="F86" s="8" t="s">
        <v>1458</v>
      </c>
      <c r="G86" s="9" t="s">
        <v>1457</v>
      </c>
      <c r="H86" s="240">
        <v>36427</v>
      </c>
      <c r="I86" s="326">
        <v>60</v>
      </c>
      <c r="J86" s="326">
        <f t="shared" si="37"/>
        <v>60</v>
      </c>
      <c r="K86" s="311"/>
      <c r="L86" s="276">
        <f t="shared" si="28"/>
        <v>60</v>
      </c>
      <c r="M86" s="277"/>
      <c r="N86" s="13">
        <f t="shared" si="29"/>
        <v>60</v>
      </c>
      <c r="O86" s="140">
        <f t="shared" si="38"/>
        <v>60</v>
      </c>
      <c r="P86" s="141">
        <f t="shared" si="30"/>
        <v>0</v>
      </c>
      <c r="Q86" s="142">
        <f t="shared" si="31"/>
        <v>0</v>
      </c>
      <c r="R86" s="142">
        <f t="shared" si="32"/>
        <v>0</v>
      </c>
      <c r="S86" s="175">
        <f t="shared" si="33"/>
        <v>0</v>
      </c>
      <c r="T86" s="219"/>
      <c r="U86" s="154"/>
      <c r="V86" s="203">
        <v>60</v>
      </c>
      <c r="W86" s="203"/>
      <c r="X86" s="273"/>
      <c r="Y86" s="154"/>
      <c r="Z86" s="221"/>
      <c r="AA86" s="222">
        <f t="shared" si="34"/>
        <v>0</v>
      </c>
      <c r="AB86" s="109">
        <f t="shared" si="35"/>
        <v>0</v>
      </c>
      <c r="AC86" s="109">
        <f t="shared" si="36"/>
        <v>0</v>
      </c>
      <c r="AD86" s="109">
        <f>IFERROR(LARGE($AG86:BF86,1),0)</f>
        <v>0</v>
      </c>
      <c r="AE86" s="109">
        <f>IFERROR(LARGE($AG86:BF86,2),0)</f>
        <v>0</v>
      </c>
      <c r="AF86" s="109">
        <f>IFERROR(LARGE($AG86:BF86,3),0)</f>
        <v>0</v>
      </c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</row>
    <row r="87" spans="1:46" x14ac:dyDescent="0.3">
      <c r="A87" s="12" t="s">
        <v>1559</v>
      </c>
      <c r="B87" s="12"/>
      <c r="C87" s="12" t="s">
        <v>91</v>
      </c>
      <c r="D87" s="12" t="s">
        <v>1045</v>
      </c>
      <c r="E87" s="43">
        <v>85</v>
      </c>
      <c r="F87" s="8" t="s">
        <v>114</v>
      </c>
      <c r="G87" s="9" t="s">
        <v>1257</v>
      </c>
      <c r="H87" s="67">
        <v>36367</v>
      </c>
      <c r="I87" s="414">
        <v>60</v>
      </c>
      <c r="J87" s="326">
        <f t="shared" si="37"/>
        <v>60</v>
      </c>
      <c r="K87" s="329"/>
      <c r="L87" s="276">
        <f t="shared" si="28"/>
        <v>60</v>
      </c>
      <c r="M87" s="277"/>
      <c r="N87" s="13">
        <f t="shared" si="29"/>
        <v>60</v>
      </c>
      <c r="O87" s="140">
        <f t="shared" si="38"/>
        <v>45</v>
      </c>
      <c r="P87" s="141">
        <f t="shared" si="30"/>
        <v>15</v>
      </c>
      <c r="Q87" s="142">
        <f t="shared" si="31"/>
        <v>0</v>
      </c>
      <c r="R87" s="142">
        <f t="shared" si="32"/>
        <v>0</v>
      </c>
      <c r="S87" s="175">
        <f t="shared" si="33"/>
        <v>0</v>
      </c>
      <c r="T87" s="219"/>
      <c r="U87" s="154"/>
      <c r="V87" s="203">
        <v>45</v>
      </c>
      <c r="W87" s="203"/>
      <c r="X87" s="273">
        <v>15</v>
      </c>
      <c r="Y87" s="154"/>
      <c r="Z87" s="221"/>
      <c r="AA87" s="222">
        <f t="shared" si="34"/>
        <v>0</v>
      </c>
      <c r="AB87" s="109">
        <f t="shared" si="35"/>
        <v>0</v>
      </c>
      <c r="AC87" s="109">
        <f t="shared" si="36"/>
        <v>0</v>
      </c>
      <c r="AD87" s="109">
        <f>IFERROR(LARGE($AG87:BF87,1),0)</f>
        <v>0</v>
      </c>
      <c r="AE87" s="109">
        <f>IFERROR(LARGE($AG87:BF87,2),0)</f>
        <v>0</v>
      </c>
      <c r="AF87" s="109">
        <f>IFERROR(LARGE($AG87:BF87,3),0)</f>
        <v>0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</row>
    <row r="88" spans="1:46" x14ac:dyDescent="0.3">
      <c r="A88" s="12" t="s">
        <v>1560</v>
      </c>
      <c r="B88" s="12"/>
      <c r="C88" s="12" t="s">
        <v>202</v>
      </c>
      <c r="D88" s="12" t="s">
        <v>48</v>
      </c>
      <c r="E88" s="43">
        <v>86</v>
      </c>
      <c r="F88" s="8" t="s">
        <v>64</v>
      </c>
      <c r="G88" s="9" t="s">
        <v>1447</v>
      </c>
      <c r="H88" s="67">
        <v>36337</v>
      </c>
      <c r="I88" s="414">
        <v>60</v>
      </c>
      <c r="J88" s="326">
        <f t="shared" si="37"/>
        <v>60</v>
      </c>
      <c r="K88" s="329"/>
      <c r="L88" s="276">
        <f t="shared" si="28"/>
        <v>60</v>
      </c>
      <c r="M88" s="277"/>
      <c r="N88" s="13">
        <f t="shared" si="29"/>
        <v>60</v>
      </c>
      <c r="O88" s="140">
        <f t="shared" si="38"/>
        <v>60</v>
      </c>
      <c r="P88" s="141">
        <f t="shared" si="30"/>
        <v>0</v>
      </c>
      <c r="Q88" s="142">
        <f t="shared" si="31"/>
        <v>0</v>
      </c>
      <c r="R88" s="142">
        <f t="shared" si="32"/>
        <v>0</v>
      </c>
      <c r="S88" s="175">
        <f t="shared" si="33"/>
        <v>0</v>
      </c>
      <c r="T88" s="219"/>
      <c r="U88" s="154"/>
      <c r="V88" s="203">
        <v>60</v>
      </c>
      <c r="W88" s="203"/>
      <c r="X88" s="273"/>
      <c r="Y88" s="154"/>
      <c r="Z88" s="221"/>
      <c r="AA88" s="222">
        <f t="shared" si="34"/>
        <v>0</v>
      </c>
      <c r="AB88" s="109">
        <f t="shared" si="35"/>
        <v>0</v>
      </c>
      <c r="AC88" s="109">
        <f t="shared" si="36"/>
        <v>0</v>
      </c>
      <c r="AD88" s="109">
        <f>IFERROR(LARGE($AG88:BF88,1),0)</f>
        <v>0</v>
      </c>
      <c r="AE88" s="109">
        <f>IFERROR(LARGE($AG88:BF88,2),0)</f>
        <v>0</v>
      </c>
      <c r="AF88" s="109">
        <f>IFERROR(LARGE($AG88:BF88,3),0)</f>
        <v>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</row>
    <row r="89" spans="1:46" x14ac:dyDescent="0.3">
      <c r="A89" s="12" t="s">
        <v>1606</v>
      </c>
      <c r="B89" s="12" t="s">
        <v>323</v>
      </c>
      <c r="C89" s="12" t="s">
        <v>137</v>
      </c>
      <c r="D89" s="12" t="s">
        <v>37</v>
      </c>
      <c r="E89" s="43">
        <v>87</v>
      </c>
      <c r="F89" s="8" t="s">
        <v>2</v>
      </c>
      <c r="G89" s="9" t="s">
        <v>816</v>
      </c>
      <c r="H89" s="240">
        <v>36206</v>
      </c>
      <c r="I89" s="326">
        <v>60</v>
      </c>
      <c r="J89" s="326">
        <f t="shared" si="37"/>
        <v>60</v>
      </c>
      <c r="K89" s="311"/>
      <c r="L89" s="276">
        <f t="shared" si="28"/>
        <v>60</v>
      </c>
      <c r="M89" s="277">
        <v>50</v>
      </c>
      <c r="N89" s="13">
        <f t="shared" si="29"/>
        <v>10</v>
      </c>
      <c r="O89" s="140">
        <f t="shared" si="38"/>
        <v>10</v>
      </c>
      <c r="P89" s="141">
        <f t="shared" si="30"/>
        <v>0</v>
      </c>
      <c r="Q89" s="142">
        <f t="shared" si="31"/>
        <v>0</v>
      </c>
      <c r="R89" s="142">
        <f t="shared" si="32"/>
        <v>0</v>
      </c>
      <c r="S89" s="175">
        <f t="shared" si="33"/>
        <v>0</v>
      </c>
      <c r="T89" s="224">
        <v>10</v>
      </c>
      <c r="U89" s="154"/>
      <c r="V89" s="203"/>
      <c r="W89" s="203"/>
      <c r="X89" s="273"/>
      <c r="Y89" s="154"/>
      <c r="Z89" s="221"/>
      <c r="AA89" s="222">
        <f t="shared" si="34"/>
        <v>0</v>
      </c>
      <c r="AB89" s="109">
        <f t="shared" si="35"/>
        <v>0</v>
      </c>
      <c r="AC89" s="109">
        <f t="shared" si="36"/>
        <v>0</v>
      </c>
      <c r="AD89" s="109">
        <f>IFERROR(LARGE($AG89:BF89,1),0)</f>
        <v>0</v>
      </c>
      <c r="AE89" s="109">
        <f>IFERROR(LARGE($AG89:BF89,2),0)</f>
        <v>0</v>
      </c>
      <c r="AF89" s="109">
        <f>IFERROR(LARGE($AG89:BF89,3),0)</f>
        <v>0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</row>
    <row r="90" spans="1:46" x14ac:dyDescent="0.3">
      <c r="A90" s="12" t="s">
        <v>2698</v>
      </c>
      <c r="B90" s="308" t="s">
        <v>2602</v>
      </c>
      <c r="C90" s="12" t="s">
        <v>2603</v>
      </c>
      <c r="D90" s="12" t="s">
        <v>37</v>
      </c>
      <c r="E90" s="43">
        <v>88</v>
      </c>
      <c r="F90" s="8" t="s">
        <v>11</v>
      </c>
      <c r="G90" s="9" t="s">
        <v>2699</v>
      </c>
      <c r="H90" s="240">
        <v>37250</v>
      </c>
      <c r="I90" s="326">
        <v>55</v>
      </c>
      <c r="J90" s="326">
        <v>55</v>
      </c>
      <c r="K90" s="317">
        <f>0.5*(L90)</f>
        <v>55</v>
      </c>
      <c r="L90" s="321">
        <f t="shared" si="28"/>
        <v>110</v>
      </c>
      <c r="M90" s="10"/>
      <c r="N90" s="13">
        <f t="shared" si="29"/>
        <v>110</v>
      </c>
      <c r="O90" s="140">
        <f>IFERROR(LARGE($T90:Z90, 1),0)</f>
        <v>110</v>
      </c>
      <c r="P90" s="141">
        <f t="shared" si="30"/>
        <v>0</v>
      </c>
      <c r="Q90" s="142">
        <f t="shared" si="31"/>
        <v>0</v>
      </c>
      <c r="R90" s="142">
        <f t="shared" si="32"/>
        <v>0</v>
      </c>
      <c r="S90" s="175">
        <f t="shared" si="33"/>
        <v>0</v>
      </c>
      <c r="T90" s="335"/>
      <c r="U90" s="377"/>
      <c r="V90" s="332">
        <v>110</v>
      </c>
      <c r="W90" s="332"/>
      <c r="X90" s="397">
        <v>0</v>
      </c>
      <c r="Y90" s="111"/>
      <c r="Z90" s="353"/>
      <c r="AA90" s="222">
        <f t="shared" si="34"/>
        <v>0</v>
      </c>
      <c r="AB90" s="109">
        <f t="shared" si="35"/>
        <v>0</v>
      </c>
      <c r="AC90" s="109">
        <f t="shared" si="36"/>
        <v>0</v>
      </c>
      <c r="AD90" s="109">
        <f>IFERROR(LARGE($AG90:AR90,1),0)</f>
        <v>0</v>
      </c>
      <c r="AE90" s="109">
        <f>IFERROR(LARGE($AG90:AR90,2),0)</f>
        <v>0</v>
      </c>
      <c r="AF90" s="109">
        <f>IFERROR(LARGE($AG90:AR90,3),0)</f>
        <v>0</v>
      </c>
      <c r="AG90" s="11"/>
      <c r="AH90" s="11"/>
      <c r="AI90" s="11"/>
      <c r="AJ90" s="11"/>
      <c r="AK90" s="10"/>
      <c r="AL90" s="10"/>
      <c r="AM90" s="10"/>
      <c r="AN90" s="10"/>
      <c r="AO90" s="10"/>
      <c r="AP90" s="80"/>
      <c r="AQ90" s="10"/>
      <c r="AR90" s="10"/>
      <c r="AS90" s="10"/>
      <c r="AT90" s="10"/>
    </row>
    <row r="91" spans="1:46" x14ac:dyDescent="0.3">
      <c r="A91" s="12" t="s">
        <v>2648</v>
      </c>
      <c r="B91" s="308" t="s">
        <v>2649</v>
      </c>
      <c r="C91" s="12" t="s">
        <v>2650</v>
      </c>
      <c r="D91" s="12" t="s">
        <v>41</v>
      </c>
      <c r="E91" s="43">
        <v>89</v>
      </c>
      <c r="F91" s="8" t="s">
        <v>1050</v>
      </c>
      <c r="G91" s="9" t="s">
        <v>2651</v>
      </c>
      <c r="H91" s="240">
        <v>37135</v>
      </c>
      <c r="I91" s="326">
        <v>55</v>
      </c>
      <c r="J91" s="326">
        <v>55</v>
      </c>
      <c r="K91" s="317">
        <f>0.5*(L91)</f>
        <v>55</v>
      </c>
      <c r="L91" s="321">
        <f t="shared" si="28"/>
        <v>110</v>
      </c>
      <c r="M91" s="10"/>
      <c r="N91" s="13">
        <f t="shared" si="29"/>
        <v>110</v>
      </c>
      <c r="O91" s="140">
        <f>IFERROR(LARGE($T91:Z91, 1),0)</f>
        <v>110</v>
      </c>
      <c r="P91" s="141">
        <f t="shared" si="30"/>
        <v>0</v>
      </c>
      <c r="Q91" s="142">
        <f t="shared" si="31"/>
        <v>0</v>
      </c>
      <c r="R91" s="142">
        <f t="shared" si="32"/>
        <v>0</v>
      </c>
      <c r="S91" s="175">
        <f t="shared" si="33"/>
        <v>0</v>
      </c>
      <c r="T91" s="335"/>
      <c r="U91" s="377">
        <v>0</v>
      </c>
      <c r="V91" s="332">
        <v>110</v>
      </c>
      <c r="W91" s="332"/>
      <c r="X91" s="397"/>
      <c r="Y91" s="111"/>
      <c r="Z91" s="353"/>
      <c r="AA91" s="222">
        <f t="shared" si="34"/>
        <v>0</v>
      </c>
      <c r="AB91" s="109">
        <f t="shared" si="35"/>
        <v>0</v>
      </c>
      <c r="AC91" s="109">
        <f t="shared" si="36"/>
        <v>0</v>
      </c>
      <c r="AD91" s="109">
        <f>IFERROR(LARGE($AG91:AR91,1),0)</f>
        <v>0</v>
      </c>
      <c r="AE91" s="109">
        <f>IFERROR(LARGE($AG91:AR91,2),0)</f>
        <v>0</v>
      </c>
      <c r="AF91" s="109">
        <f>IFERROR(LARGE($AG91:AR91,3),0)</f>
        <v>0</v>
      </c>
      <c r="AG91" s="11"/>
      <c r="AH91" s="11"/>
      <c r="AI91" s="11"/>
      <c r="AJ91" s="11"/>
      <c r="AK91" s="10"/>
      <c r="AL91" s="10"/>
      <c r="AM91" s="10"/>
      <c r="AN91" s="10"/>
      <c r="AO91" s="10"/>
      <c r="AP91" s="80"/>
      <c r="AQ91" s="10"/>
      <c r="AR91" s="10"/>
      <c r="AS91" s="10"/>
      <c r="AT91" s="10"/>
    </row>
    <row r="92" spans="1:46" x14ac:dyDescent="0.3">
      <c r="A92" s="12" t="s">
        <v>2636</v>
      </c>
      <c r="B92" s="308" t="s">
        <v>2637</v>
      </c>
      <c r="C92" s="12" t="s">
        <v>1413</v>
      </c>
      <c r="D92" s="12" t="s">
        <v>40</v>
      </c>
      <c r="E92" s="43">
        <v>90</v>
      </c>
      <c r="F92" s="8" t="s">
        <v>1346</v>
      </c>
      <c r="G92" s="9" t="s">
        <v>2638</v>
      </c>
      <c r="H92" s="240">
        <v>37119</v>
      </c>
      <c r="I92" s="326">
        <v>55</v>
      </c>
      <c r="J92" s="326">
        <v>55</v>
      </c>
      <c r="K92" s="317">
        <f>0.5*(L92)</f>
        <v>55</v>
      </c>
      <c r="L92" s="321">
        <f t="shared" si="28"/>
        <v>110</v>
      </c>
      <c r="M92" s="10"/>
      <c r="N92" s="13">
        <f t="shared" si="29"/>
        <v>110</v>
      </c>
      <c r="O92" s="140">
        <f>IFERROR(LARGE($T92:Z92, 1),0)</f>
        <v>110</v>
      </c>
      <c r="P92" s="141">
        <f t="shared" si="30"/>
        <v>0</v>
      </c>
      <c r="Q92" s="142">
        <f t="shared" si="31"/>
        <v>0</v>
      </c>
      <c r="R92" s="142">
        <f t="shared" si="32"/>
        <v>0</v>
      </c>
      <c r="S92" s="175">
        <f t="shared" si="33"/>
        <v>0</v>
      </c>
      <c r="T92" s="335"/>
      <c r="U92" s="377"/>
      <c r="V92" s="332">
        <v>110</v>
      </c>
      <c r="W92" s="332"/>
      <c r="X92" s="397">
        <v>0</v>
      </c>
      <c r="Y92" s="111"/>
      <c r="Z92" s="353"/>
      <c r="AA92" s="222">
        <f t="shared" si="34"/>
        <v>0</v>
      </c>
      <c r="AB92" s="109">
        <f t="shared" si="35"/>
        <v>0</v>
      </c>
      <c r="AC92" s="109">
        <f t="shared" si="36"/>
        <v>0</v>
      </c>
      <c r="AD92" s="109">
        <f>IFERROR(LARGE($AG92:AR92,1),0)</f>
        <v>0</v>
      </c>
      <c r="AE92" s="109">
        <f>IFERROR(LARGE($AG92:AR92,2),0)</f>
        <v>0</v>
      </c>
      <c r="AF92" s="109">
        <f>IFERROR(LARGE($AG92:AR92,3),0)</f>
        <v>0</v>
      </c>
      <c r="AG92" s="11"/>
      <c r="AH92" s="11"/>
      <c r="AI92" s="11"/>
      <c r="AJ92" s="11"/>
      <c r="AK92" s="10"/>
      <c r="AL92" s="10"/>
      <c r="AM92" s="10"/>
      <c r="AN92" s="10"/>
      <c r="AO92" s="10"/>
      <c r="AP92" s="80"/>
      <c r="AQ92" s="10"/>
      <c r="AR92" s="10"/>
      <c r="AS92" s="10"/>
      <c r="AT92" s="10"/>
    </row>
    <row r="93" spans="1:46" x14ac:dyDescent="0.3">
      <c r="A93" s="12" t="s">
        <v>2634</v>
      </c>
      <c r="B93" s="308" t="s">
        <v>331</v>
      </c>
      <c r="C93" s="12" t="s">
        <v>85</v>
      </c>
      <c r="D93" s="12" t="s">
        <v>86</v>
      </c>
      <c r="E93" s="43">
        <v>91</v>
      </c>
      <c r="F93" s="8" t="s">
        <v>13</v>
      </c>
      <c r="G93" s="9" t="s">
        <v>2635</v>
      </c>
      <c r="H93" s="240">
        <v>37118</v>
      </c>
      <c r="I93" s="326">
        <v>55</v>
      </c>
      <c r="J93" s="326">
        <v>55</v>
      </c>
      <c r="K93" s="317">
        <f>0.5*(L93)</f>
        <v>55</v>
      </c>
      <c r="L93" s="321">
        <f t="shared" si="28"/>
        <v>110</v>
      </c>
      <c r="M93" s="10"/>
      <c r="N93" s="13">
        <f t="shared" si="29"/>
        <v>110</v>
      </c>
      <c r="O93" s="140">
        <f>IFERROR(LARGE($T93:Z93, 1),0)</f>
        <v>110</v>
      </c>
      <c r="P93" s="141">
        <f t="shared" si="30"/>
        <v>0</v>
      </c>
      <c r="Q93" s="142">
        <f t="shared" si="31"/>
        <v>0</v>
      </c>
      <c r="R93" s="142">
        <f t="shared" si="32"/>
        <v>0</v>
      </c>
      <c r="S93" s="175">
        <f t="shared" si="33"/>
        <v>0</v>
      </c>
      <c r="T93" s="403">
        <v>0</v>
      </c>
      <c r="U93" s="377">
        <v>0</v>
      </c>
      <c r="V93" s="332">
        <v>110</v>
      </c>
      <c r="W93" s="332"/>
      <c r="X93" s="397"/>
      <c r="Y93" s="111"/>
      <c r="Z93" s="353"/>
      <c r="AA93" s="222">
        <f t="shared" si="34"/>
        <v>0</v>
      </c>
      <c r="AB93" s="109">
        <f t="shared" si="35"/>
        <v>0</v>
      </c>
      <c r="AC93" s="109">
        <f t="shared" si="36"/>
        <v>0</v>
      </c>
      <c r="AD93" s="109">
        <f>IFERROR(LARGE($AG93:AR93,1),0)</f>
        <v>0</v>
      </c>
      <c r="AE93" s="109">
        <f>IFERROR(LARGE($AG93:AR93,2),0)</f>
        <v>0</v>
      </c>
      <c r="AF93" s="109">
        <f>IFERROR(LARGE($AG93:AR93,3),0)</f>
        <v>0</v>
      </c>
      <c r="AG93" s="11"/>
      <c r="AH93" s="11"/>
      <c r="AI93" s="11"/>
      <c r="AJ93" s="11"/>
      <c r="AK93" s="10"/>
      <c r="AL93" s="10"/>
      <c r="AM93" s="10"/>
      <c r="AN93" s="10"/>
      <c r="AO93" s="10"/>
      <c r="AP93" s="80"/>
      <c r="AQ93" s="10"/>
      <c r="AR93" s="10"/>
      <c r="AS93" s="10"/>
      <c r="AT93" s="10"/>
    </row>
    <row r="94" spans="1:46" x14ac:dyDescent="0.3">
      <c r="A94" s="12" t="s">
        <v>2615</v>
      </c>
      <c r="B94" s="308" t="s">
        <v>690</v>
      </c>
      <c r="C94" s="12" t="s">
        <v>691</v>
      </c>
      <c r="D94" s="12" t="s">
        <v>1077</v>
      </c>
      <c r="E94" s="43">
        <v>92</v>
      </c>
      <c r="F94" s="8" t="s">
        <v>10</v>
      </c>
      <c r="G94" s="9" t="s">
        <v>2616</v>
      </c>
      <c r="H94" s="240">
        <v>37053</v>
      </c>
      <c r="I94" s="326">
        <v>55</v>
      </c>
      <c r="J94" s="326">
        <v>55</v>
      </c>
      <c r="K94" s="317">
        <f>0.5*(L94)</f>
        <v>55</v>
      </c>
      <c r="L94" s="321">
        <f t="shared" si="28"/>
        <v>110</v>
      </c>
      <c r="M94" s="10"/>
      <c r="N94" s="13">
        <f t="shared" si="29"/>
        <v>110</v>
      </c>
      <c r="O94" s="140">
        <f>IFERROR(LARGE($T94:Z94, 1),0)</f>
        <v>110</v>
      </c>
      <c r="P94" s="141">
        <f t="shared" si="30"/>
        <v>0</v>
      </c>
      <c r="Q94" s="142">
        <f t="shared" si="31"/>
        <v>0</v>
      </c>
      <c r="R94" s="142">
        <f t="shared" si="32"/>
        <v>0</v>
      </c>
      <c r="S94" s="175">
        <f t="shared" si="33"/>
        <v>0</v>
      </c>
      <c r="T94" s="335"/>
      <c r="U94" s="377"/>
      <c r="V94" s="332">
        <v>110</v>
      </c>
      <c r="W94" s="332"/>
      <c r="X94" s="397">
        <v>0</v>
      </c>
      <c r="Y94" s="111"/>
      <c r="Z94" s="353"/>
      <c r="AA94" s="222">
        <f t="shared" si="34"/>
        <v>0</v>
      </c>
      <c r="AB94" s="109">
        <f t="shared" si="35"/>
        <v>0</v>
      </c>
      <c r="AC94" s="109">
        <f t="shared" si="36"/>
        <v>0</v>
      </c>
      <c r="AD94" s="109">
        <f>IFERROR(LARGE($AG94:AR94,1),0)</f>
        <v>0</v>
      </c>
      <c r="AE94" s="109">
        <f>IFERROR(LARGE($AG94:AR94,2),0)</f>
        <v>0</v>
      </c>
      <c r="AF94" s="109">
        <f>IFERROR(LARGE($AG94:AR94,3),0)</f>
        <v>0</v>
      </c>
      <c r="AG94" s="11"/>
      <c r="AH94" s="11"/>
      <c r="AI94" s="11"/>
      <c r="AJ94" s="11"/>
      <c r="AK94" s="10"/>
      <c r="AL94" s="10"/>
      <c r="AM94" s="10"/>
      <c r="AN94" s="10"/>
      <c r="AO94" s="10"/>
      <c r="AP94" s="80"/>
      <c r="AQ94" s="10"/>
      <c r="AR94" s="10"/>
      <c r="AS94" s="10"/>
      <c r="AT94" s="10"/>
    </row>
    <row r="95" spans="1:46" x14ac:dyDescent="0.3">
      <c r="A95" s="12">
        <v>555485</v>
      </c>
      <c r="B95" s="12" t="s">
        <v>346</v>
      </c>
      <c r="C95" s="12" t="s">
        <v>182</v>
      </c>
      <c r="D95" s="12" t="s">
        <v>46</v>
      </c>
      <c r="E95" s="43">
        <v>93</v>
      </c>
      <c r="F95" s="8" t="s">
        <v>100</v>
      </c>
      <c r="G95" s="9" t="s">
        <v>826</v>
      </c>
      <c r="H95" s="240">
        <v>36626</v>
      </c>
      <c r="I95" s="326">
        <v>55</v>
      </c>
      <c r="J95" s="326">
        <f t="shared" ref="J95:J106" si="39">SUM(K95,L95)</f>
        <v>55</v>
      </c>
      <c r="K95" s="311"/>
      <c r="L95" s="276">
        <f t="shared" si="28"/>
        <v>55</v>
      </c>
      <c r="M95" s="277"/>
      <c r="N95" s="13">
        <f t="shared" si="29"/>
        <v>55</v>
      </c>
      <c r="O95" s="140">
        <f t="shared" ref="O95:O106" si="40">IFERROR(LARGE(T95:Z95, 1),0)</f>
        <v>45</v>
      </c>
      <c r="P95" s="141">
        <f t="shared" si="30"/>
        <v>10</v>
      </c>
      <c r="Q95" s="142">
        <f t="shared" si="31"/>
        <v>0</v>
      </c>
      <c r="R95" s="142">
        <f t="shared" si="32"/>
        <v>0</v>
      </c>
      <c r="S95" s="175">
        <f t="shared" si="33"/>
        <v>0</v>
      </c>
      <c r="T95" s="224">
        <v>0</v>
      </c>
      <c r="U95" s="154">
        <v>10</v>
      </c>
      <c r="V95" s="203">
        <v>45</v>
      </c>
      <c r="W95" s="203"/>
      <c r="X95" s="273"/>
      <c r="Y95" s="154"/>
      <c r="Z95" s="221"/>
      <c r="AA95" s="222">
        <f t="shared" si="34"/>
        <v>0</v>
      </c>
      <c r="AB95" s="109">
        <f t="shared" si="35"/>
        <v>0</v>
      </c>
      <c r="AC95" s="109">
        <f t="shared" si="36"/>
        <v>0</v>
      </c>
      <c r="AD95" s="109">
        <f>IFERROR(LARGE($AG95:BF95,1),0)</f>
        <v>0</v>
      </c>
      <c r="AE95" s="109">
        <f>IFERROR(LARGE($AG95:BF95,2),0)</f>
        <v>0</v>
      </c>
      <c r="AF95" s="109">
        <f>IFERROR(LARGE($AG95:BF95,3),0)</f>
        <v>0</v>
      </c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1:46" x14ac:dyDescent="0.3">
      <c r="A96" s="12" t="s">
        <v>1579</v>
      </c>
      <c r="B96" s="12"/>
      <c r="C96" s="12" t="s">
        <v>467</v>
      </c>
      <c r="D96" s="12" t="s">
        <v>41</v>
      </c>
      <c r="E96" s="43">
        <v>94</v>
      </c>
      <c r="F96" s="8" t="s">
        <v>114</v>
      </c>
      <c r="G96" s="9" t="s">
        <v>777</v>
      </c>
      <c r="H96" s="240">
        <v>36881</v>
      </c>
      <c r="I96" s="326">
        <v>45</v>
      </c>
      <c r="J96" s="326">
        <f t="shared" si="39"/>
        <v>45</v>
      </c>
      <c r="K96" s="311"/>
      <c r="L96" s="276">
        <f t="shared" si="28"/>
        <v>45</v>
      </c>
      <c r="M96" s="277"/>
      <c r="N96" s="13">
        <f t="shared" si="29"/>
        <v>45</v>
      </c>
      <c r="O96" s="140">
        <f t="shared" si="40"/>
        <v>45</v>
      </c>
      <c r="P96" s="141">
        <f t="shared" si="30"/>
        <v>0</v>
      </c>
      <c r="Q96" s="142">
        <f t="shared" si="31"/>
        <v>0</v>
      </c>
      <c r="R96" s="142">
        <f t="shared" si="32"/>
        <v>0</v>
      </c>
      <c r="S96" s="175">
        <f t="shared" si="33"/>
        <v>0</v>
      </c>
      <c r="T96" s="219"/>
      <c r="U96" s="154"/>
      <c r="V96" s="203">
        <v>45</v>
      </c>
      <c r="W96" s="203"/>
      <c r="X96" s="273"/>
      <c r="Y96" s="154"/>
      <c r="Z96" s="221"/>
      <c r="AA96" s="222">
        <f t="shared" si="34"/>
        <v>0</v>
      </c>
      <c r="AB96" s="109">
        <f t="shared" si="35"/>
        <v>0</v>
      </c>
      <c r="AC96" s="109">
        <f t="shared" si="36"/>
        <v>0</v>
      </c>
      <c r="AD96" s="109">
        <f>IFERROR(LARGE($AG96:BF96,1),0)</f>
        <v>0</v>
      </c>
      <c r="AE96" s="109">
        <f>IFERROR(LARGE($AG96:BF96,2),0)</f>
        <v>0</v>
      </c>
      <c r="AF96" s="109">
        <f>IFERROR(LARGE($AG96:BF96,3),0)</f>
        <v>0</v>
      </c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1:46" x14ac:dyDescent="0.3">
      <c r="A97" s="12" t="s">
        <v>1583</v>
      </c>
      <c r="B97" s="12"/>
      <c r="C97" s="12" t="s">
        <v>482</v>
      </c>
      <c r="D97" s="12" t="s">
        <v>40</v>
      </c>
      <c r="E97" s="43">
        <v>95</v>
      </c>
      <c r="F97" s="8" t="s">
        <v>450</v>
      </c>
      <c r="G97" s="9" t="s">
        <v>725</v>
      </c>
      <c r="H97" s="240">
        <v>36844</v>
      </c>
      <c r="I97" s="326">
        <v>45</v>
      </c>
      <c r="J97" s="326">
        <f t="shared" si="39"/>
        <v>45</v>
      </c>
      <c r="K97" s="311"/>
      <c r="L97" s="276">
        <f t="shared" si="28"/>
        <v>45</v>
      </c>
      <c r="M97" s="277"/>
      <c r="N97" s="13">
        <f t="shared" si="29"/>
        <v>45</v>
      </c>
      <c r="O97" s="140">
        <f t="shared" si="40"/>
        <v>45</v>
      </c>
      <c r="P97" s="141">
        <f t="shared" si="30"/>
        <v>0</v>
      </c>
      <c r="Q97" s="142">
        <f t="shared" si="31"/>
        <v>0</v>
      </c>
      <c r="R97" s="142">
        <f t="shared" si="32"/>
        <v>0</v>
      </c>
      <c r="S97" s="175">
        <f t="shared" si="33"/>
        <v>0</v>
      </c>
      <c r="T97" s="219"/>
      <c r="U97" s="154"/>
      <c r="V97" s="203">
        <v>45</v>
      </c>
      <c r="W97" s="203"/>
      <c r="X97" s="273"/>
      <c r="Y97" s="154"/>
      <c r="Z97" s="221"/>
      <c r="AA97" s="222">
        <f t="shared" si="34"/>
        <v>0</v>
      </c>
      <c r="AB97" s="109">
        <f t="shared" si="35"/>
        <v>0</v>
      </c>
      <c r="AC97" s="109">
        <f t="shared" si="36"/>
        <v>0</v>
      </c>
      <c r="AD97" s="109">
        <f>IFERROR(LARGE($AG97:BF97,1),0)</f>
        <v>0</v>
      </c>
      <c r="AE97" s="109">
        <f>IFERROR(LARGE($AG97:BF97,2),0)</f>
        <v>0</v>
      </c>
      <c r="AF97" s="109">
        <f>IFERROR(LARGE($AG97:BF97,3),0)</f>
        <v>0</v>
      </c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1:46" x14ac:dyDescent="0.3">
      <c r="A98" s="12" t="s">
        <v>1581</v>
      </c>
      <c r="B98" s="12"/>
      <c r="C98" s="12" t="s">
        <v>1420</v>
      </c>
      <c r="D98" s="12" t="s">
        <v>40</v>
      </c>
      <c r="E98" s="43">
        <v>96</v>
      </c>
      <c r="F98" s="8" t="s">
        <v>12</v>
      </c>
      <c r="G98" s="9" t="s">
        <v>700</v>
      </c>
      <c r="H98" s="240">
        <v>36813</v>
      </c>
      <c r="I98" s="326">
        <v>45</v>
      </c>
      <c r="J98" s="326">
        <f t="shared" si="39"/>
        <v>45</v>
      </c>
      <c r="K98" s="311"/>
      <c r="L98" s="276">
        <f t="shared" si="28"/>
        <v>45</v>
      </c>
      <c r="M98" s="277"/>
      <c r="N98" s="13">
        <f t="shared" si="29"/>
        <v>45</v>
      </c>
      <c r="O98" s="140">
        <f t="shared" si="40"/>
        <v>45</v>
      </c>
      <c r="P98" s="141">
        <f t="shared" si="30"/>
        <v>0</v>
      </c>
      <c r="Q98" s="142">
        <f t="shared" si="31"/>
        <v>0</v>
      </c>
      <c r="R98" s="142">
        <f t="shared" si="32"/>
        <v>0</v>
      </c>
      <c r="S98" s="175">
        <f t="shared" si="33"/>
        <v>0</v>
      </c>
      <c r="T98" s="219"/>
      <c r="U98" s="154"/>
      <c r="V98" s="203">
        <v>45</v>
      </c>
      <c r="W98" s="203"/>
      <c r="X98" s="273"/>
      <c r="Y98" s="154"/>
      <c r="Z98" s="221"/>
      <c r="AA98" s="222">
        <f t="shared" si="34"/>
        <v>0</v>
      </c>
      <c r="AB98" s="109">
        <f t="shared" si="35"/>
        <v>0</v>
      </c>
      <c r="AC98" s="109">
        <f t="shared" si="36"/>
        <v>0</v>
      </c>
      <c r="AD98" s="109">
        <f>IFERROR(LARGE($AG98:BF98,1),0)</f>
        <v>0</v>
      </c>
      <c r="AE98" s="109">
        <f>IFERROR(LARGE($AG98:BF98,2),0)</f>
        <v>0</v>
      </c>
      <c r="AF98" s="109">
        <f>IFERROR(LARGE($AG98:BF98,3),0)</f>
        <v>0</v>
      </c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1:46" x14ac:dyDescent="0.3">
      <c r="A99" s="12" t="s">
        <v>1580</v>
      </c>
      <c r="B99" s="12"/>
      <c r="C99" s="12" t="s">
        <v>75</v>
      </c>
      <c r="D99" s="12" t="s">
        <v>38</v>
      </c>
      <c r="E99" s="43">
        <v>97</v>
      </c>
      <c r="F99" s="8" t="s">
        <v>154</v>
      </c>
      <c r="G99" s="9" t="s">
        <v>792</v>
      </c>
      <c r="H99" s="240">
        <v>36709</v>
      </c>
      <c r="I99" s="326">
        <v>45</v>
      </c>
      <c r="J99" s="326">
        <f t="shared" si="39"/>
        <v>45</v>
      </c>
      <c r="K99" s="311"/>
      <c r="L99" s="276">
        <f t="shared" ref="L99:L130" si="41">SUM(M99:N99)</f>
        <v>45</v>
      </c>
      <c r="M99" s="277"/>
      <c r="N99" s="13">
        <f t="shared" ref="N99:N130" si="42">SUM(O99:S99)</f>
        <v>45</v>
      </c>
      <c r="O99" s="140">
        <f t="shared" si="40"/>
        <v>45</v>
      </c>
      <c r="P99" s="141">
        <f t="shared" ref="P99:P130" si="43">IFERROR(LARGE(T99:Z99, 2),0)</f>
        <v>0</v>
      </c>
      <c r="Q99" s="142">
        <f t="shared" ref="Q99:Q130" si="44">IFERROR(LARGE(AA99:AF99,1),0)</f>
        <v>0</v>
      </c>
      <c r="R99" s="142">
        <f t="shared" ref="R99:R130" si="45">IFERROR(LARGE(AA99:AF99,2),0)</f>
        <v>0</v>
      </c>
      <c r="S99" s="175">
        <f t="shared" ref="S99:S130" si="46">IFERROR(LARGE(AA99:AF99,3),0)</f>
        <v>0</v>
      </c>
      <c r="T99" s="219"/>
      <c r="U99" s="154"/>
      <c r="V99" s="203">
        <v>45</v>
      </c>
      <c r="W99" s="203"/>
      <c r="X99" s="273"/>
      <c r="Y99" s="154"/>
      <c r="Z99" s="221"/>
      <c r="AA99" s="222">
        <f t="shared" ref="AA99:AA130" si="47">IFERROR(LARGE($T99:$Z99,3), 0)</f>
        <v>0</v>
      </c>
      <c r="AB99" s="109">
        <f t="shared" ref="AB99:AB130" si="48">IFERROR(LARGE($T99:$Z99,4),)</f>
        <v>0</v>
      </c>
      <c r="AC99" s="109">
        <f t="shared" ref="AC99:AC130" si="49">IFERROR(LARGE($T99:$Z99,5),0)</f>
        <v>0</v>
      </c>
      <c r="AD99" s="109">
        <f>IFERROR(LARGE($AG99:BF99,1),0)</f>
        <v>0</v>
      </c>
      <c r="AE99" s="109">
        <f>IFERROR(LARGE($AG99:BF99,2),0)</f>
        <v>0</v>
      </c>
      <c r="AF99" s="109">
        <f>IFERROR(LARGE($AG99:BF99,3),0)</f>
        <v>0</v>
      </c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1:46" x14ac:dyDescent="0.3">
      <c r="A100" s="12" t="s">
        <v>1575</v>
      </c>
      <c r="B100" s="12"/>
      <c r="C100" s="12" t="s">
        <v>1584</v>
      </c>
      <c r="D100" s="12" t="s">
        <v>46</v>
      </c>
      <c r="E100" s="43">
        <v>98</v>
      </c>
      <c r="F100" s="8" t="s">
        <v>1216</v>
      </c>
      <c r="G100" s="9" t="s">
        <v>1393</v>
      </c>
      <c r="H100" s="240">
        <v>36662</v>
      </c>
      <c r="I100" s="326">
        <v>45</v>
      </c>
      <c r="J100" s="326">
        <f t="shared" si="39"/>
        <v>45</v>
      </c>
      <c r="K100" s="311"/>
      <c r="L100" s="276">
        <f t="shared" si="41"/>
        <v>45</v>
      </c>
      <c r="M100" s="277"/>
      <c r="N100" s="13">
        <f t="shared" si="42"/>
        <v>45</v>
      </c>
      <c r="O100" s="140">
        <f t="shared" si="40"/>
        <v>45</v>
      </c>
      <c r="P100" s="141">
        <f t="shared" si="43"/>
        <v>0</v>
      </c>
      <c r="Q100" s="142">
        <f t="shared" si="44"/>
        <v>0</v>
      </c>
      <c r="R100" s="142">
        <f t="shared" si="45"/>
        <v>0</v>
      </c>
      <c r="S100" s="175">
        <f t="shared" si="46"/>
        <v>0</v>
      </c>
      <c r="T100" s="219"/>
      <c r="U100" s="154"/>
      <c r="V100" s="203">
        <v>45</v>
      </c>
      <c r="W100" s="203"/>
      <c r="X100" s="273"/>
      <c r="Y100" s="154"/>
      <c r="Z100" s="221"/>
      <c r="AA100" s="222">
        <f t="shared" si="47"/>
        <v>0</v>
      </c>
      <c r="AB100" s="109">
        <f t="shared" si="48"/>
        <v>0</v>
      </c>
      <c r="AC100" s="109">
        <f t="shared" si="49"/>
        <v>0</v>
      </c>
      <c r="AD100" s="109">
        <f>IFERROR(LARGE($AG100:BF100,1),0)</f>
        <v>0</v>
      </c>
      <c r="AE100" s="109">
        <f>IFERROR(LARGE($AG100:BF100,2),0)</f>
        <v>0</v>
      </c>
      <c r="AF100" s="109">
        <f>IFERROR(LARGE($AG100:BF100,3),0)</f>
        <v>0</v>
      </c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1:46" x14ac:dyDescent="0.3">
      <c r="A101" s="12" t="s">
        <v>1578</v>
      </c>
      <c r="B101" s="12"/>
      <c r="C101" s="12" t="s">
        <v>1478</v>
      </c>
      <c r="D101" s="12" t="s">
        <v>37</v>
      </c>
      <c r="E101" s="43">
        <v>99</v>
      </c>
      <c r="F101" s="8" t="s">
        <v>1019</v>
      </c>
      <c r="G101" s="9" t="s">
        <v>223</v>
      </c>
      <c r="H101" s="240">
        <v>36608</v>
      </c>
      <c r="I101" s="326">
        <v>45</v>
      </c>
      <c r="J101" s="326">
        <f t="shared" si="39"/>
        <v>45</v>
      </c>
      <c r="K101" s="311"/>
      <c r="L101" s="276">
        <f t="shared" si="41"/>
        <v>45</v>
      </c>
      <c r="M101" s="277"/>
      <c r="N101" s="13">
        <f t="shared" si="42"/>
        <v>45</v>
      </c>
      <c r="O101" s="140">
        <f t="shared" si="40"/>
        <v>45</v>
      </c>
      <c r="P101" s="141">
        <f t="shared" si="43"/>
        <v>0</v>
      </c>
      <c r="Q101" s="142">
        <f t="shared" si="44"/>
        <v>0</v>
      </c>
      <c r="R101" s="142">
        <f t="shared" si="45"/>
        <v>0</v>
      </c>
      <c r="S101" s="175">
        <f t="shared" si="46"/>
        <v>0</v>
      </c>
      <c r="T101" s="219"/>
      <c r="U101" s="154"/>
      <c r="V101" s="203">
        <v>45</v>
      </c>
      <c r="W101" s="203"/>
      <c r="X101" s="273"/>
      <c r="Y101" s="154"/>
      <c r="Z101" s="221"/>
      <c r="AA101" s="222">
        <f t="shared" si="47"/>
        <v>0</v>
      </c>
      <c r="AB101" s="109">
        <f t="shared" si="48"/>
        <v>0</v>
      </c>
      <c r="AC101" s="109">
        <f t="shared" si="49"/>
        <v>0</v>
      </c>
      <c r="AD101" s="109">
        <f>IFERROR(LARGE($AG101:BF101,1),0)</f>
        <v>0</v>
      </c>
      <c r="AE101" s="109">
        <f>IFERROR(LARGE($AG101:BF101,2),0)</f>
        <v>0</v>
      </c>
      <c r="AF101" s="109">
        <f>IFERROR(LARGE($AG101:BF101,3),0)</f>
        <v>0</v>
      </c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1:46" x14ac:dyDescent="0.3">
      <c r="A102" s="12" t="s">
        <v>1573</v>
      </c>
      <c r="B102" s="12"/>
      <c r="C102" s="12" t="s">
        <v>1508</v>
      </c>
      <c r="D102" s="12" t="s">
        <v>44</v>
      </c>
      <c r="E102" s="43">
        <v>100</v>
      </c>
      <c r="F102" s="8" t="s">
        <v>1507</v>
      </c>
      <c r="G102" s="9" t="s">
        <v>704</v>
      </c>
      <c r="H102" s="240">
        <v>36536</v>
      </c>
      <c r="I102" s="326">
        <v>45</v>
      </c>
      <c r="J102" s="326">
        <f t="shared" si="39"/>
        <v>45</v>
      </c>
      <c r="K102" s="311"/>
      <c r="L102" s="276">
        <f t="shared" si="41"/>
        <v>45</v>
      </c>
      <c r="M102" s="277"/>
      <c r="N102" s="13">
        <f t="shared" si="42"/>
        <v>45</v>
      </c>
      <c r="O102" s="140">
        <f t="shared" si="40"/>
        <v>45</v>
      </c>
      <c r="P102" s="141">
        <f t="shared" si="43"/>
        <v>0</v>
      </c>
      <c r="Q102" s="142">
        <f t="shared" si="44"/>
        <v>0</v>
      </c>
      <c r="R102" s="142">
        <f t="shared" si="45"/>
        <v>0</v>
      </c>
      <c r="S102" s="175">
        <f t="shared" si="46"/>
        <v>0</v>
      </c>
      <c r="T102" s="219"/>
      <c r="U102" s="154"/>
      <c r="V102" s="203">
        <v>45</v>
      </c>
      <c r="W102" s="203"/>
      <c r="X102" s="273"/>
      <c r="Y102" s="154"/>
      <c r="Z102" s="221"/>
      <c r="AA102" s="222">
        <f t="shared" si="47"/>
        <v>0</v>
      </c>
      <c r="AB102" s="109">
        <f t="shared" si="48"/>
        <v>0</v>
      </c>
      <c r="AC102" s="109">
        <f t="shared" si="49"/>
        <v>0</v>
      </c>
      <c r="AD102" s="109">
        <f>IFERROR(LARGE($AG102:BF102,1),0)</f>
        <v>0</v>
      </c>
      <c r="AE102" s="109">
        <f>IFERROR(LARGE($AG102:BF102,2),0)</f>
        <v>0</v>
      </c>
      <c r="AF102" s="109">
        <f>IFERROR(LARGE($AG102:BF102,3),0)</f>
        <v>0</v>
      </c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1:46" x14ac:dyDescent="0.3">
      <c r="A103" s="12" t="s">
        <v>1582</v>
      </c>
      <c r="B103" s="12"/>
      <c r="C103" s="12" t="s">
        <v>210</v>
      </c>
      <c r="D103" s="12" t="s">
        <v>41</v>
      </c>
      <c r="E103" s="43">
        <v>101</v>
      </c>
      <c r="F103" s="8" t="s">
        <v>105</v>
      </c>
      <c r="G103" s="9" t="s">
        <v>1004</v>
      </c>
      <c r="H103" s="240">
        <v>36236</v>
      </c>
      <c r="I103" s="326">
        <v>45</v>
      </c>
      <c r="J103" s="326">
        <f t="shared" si="39"/>
        <v>45</v>
      </c>
      <c r="K103" s="311"/>
      <c r="L103" s="276">
        <f t="shared" si="41"/>
        <v>45</v>
      </c>
      <c r="M103" s="277"/>
      <c r="N103" s="13">
        <f t="shared" si="42"/>
        <v>45</v>
      </c>
      <c r="O103" s="140">
        <f t="shared" si="40"/>
        <v>45</v>
      </c>
      <c r="P103" s="141">
        <f t="shared" si="43"/>
        <v>0</v>
      </c>
      <c r="Q103" s="142">
        <f t="shared" si="44"/>
        <v>0</v>
      </c>
      <c r="R103" s="142">
        <f t="shared" si="45"/>
        <v>0</v>
      </c>
      <c r="S103" s="175">
        <f t="shared" si="46"/>
        <v>0</v>
      </c>
      <c r="T103" s="219"/>
      <c r="U103" s="154"/>
      <c r="V103" s="203">
        <v>45</v>
      </c>
      <c r="W103" s="203"/>
      <c r="X103" s="273"/>
      <c r="Y103" s="154"/>
      <c r="Z103" s="221"/>
      <c r="AA103" s="222">
        <f t="shared" si="47"/>
        <v>0</v>
      </c>
      <c r="AB103" s="109">
        <f t="shared" si="48"/>
        <v>0</v>
      </c>
      <c r="AC103" s="109">
        <f t="shared" si="49"/>
        <v>0</v>
      </c>
      <c r="AD103" s="109">
        <f>IFERROR(LARGE($AG103:BF103,1),0)</f>
        <v>0</v>
      </c>
      <c r="AE103" s="109">
        <f>IFERROR(LARGE($AG103:BF103,2),0)</f>
        <v>0</v>
      </c>
      <c r="AF103" s="109">
        <f>IFERROR(LARGE($AG103:BF103,3),0)</f>
        <v>0</v>
      </c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1:46" x14ac:dyDescent="0.3">
      <c r="A104" s="12" t="s">
        <v>1574</v>
      </c>
      <c r="B104" s="12"/>
      <c r="C104" s="12" t="s">
        <v>494</v>
      </c>
      <c r="D104" s="12" t="s">
        <v>44</v>
      </c>
      <c r="E104" s="43">
        <v>102</v>
      </c>
      <c r="F104" s="8" t="s">
        <v>62</v>
      </c>
      <c r="G104" s="9" t="s">
        <v>790</v>
      </c>
      <c r="H104" s="240">
        <v>36213</v>
      </c>
      <c r="I104" s="326">
        <v>45</v>
      </c>
      <c r="J104" s="326">
        <f t="shared" si="39"/>
        <v>45</v>
      </c>
      <c r="K104" s="311"/>
      <c r="L104" s="276">
        <f t="shared" si="41"/>
        <v>45</v>
      </c>
      <c r="M104" s="277"/>
      <c r="N104" s="13">
        <f t="shared" si="42"/>
        <v>45</v>
      </c>
      <c r="O104" s="140">
        <f t="shared" si="40"/>
        <v>45</v>
      </c>
      <c r="P104" s="141">
        <f t="shared" si="43"/>
        <v>0</v>
      </c>
      <c r="Q104" s="142">
        <f t="shared" si="44"/>
        <v>0</v>
      </c>
      <c r="R104" s="142">
        <f t="shared" si="45"/>
        <v>0</v>
      </c>
      <c r="S104" s="175">
        <f t="shared" si="46"/>
        <v>0</v>
      </c>
      <c r="T104" s="219"/>
      <c r="U104" s="154"/>
      <c r="V104" s="203">
        <v>45</v>
      </c>
      <c r="W104" s="203"/>
      <c r="X104" s="273"/>
      <c r="Y104" s="154"/>
      <c r="Z104" s="221"/>
      <c r="AA104" s="222">
        <f t="shared" si="47"/>
        <v>0</v>
      </c>
      <c r="AB104" s="109">
        <f t="shared" si="48"/>
        <v>0</v>
      </c>
      <c r="AC104" s="109">
        <f t="shared" si="49"/>
        <v>0</v>
      </c>
      <c r="AD104" s="109">
        <f>IFERROR(LARGE($AG104:BF104,1),0)</f>
        <v>0</v>
      </c>
      <c r="AE104" s="109">
        <f>IFERROR(LARGE($AG104:BF104,2),0)</f>
        <v>0</v>
      </c>
      <c r="AF104" s="109">
        <f>IFERROR(LARGE($AG104:BF104,3),0)</f>
        <v>0</v>
      </c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1:46" x14ac:dyDescent="0.3">
      <c r="A105" s="12" t="s">
        <v>1577</v>
      </c>
      <c r="B105" s="12"/>
      <c r="C105" s="12" t="s">
        <v>156</v>
      </c>
      <c r="D105" s="12" t="s">
        <v>1077</v>
      </c>
      <c r="E105" s="43">
        <v>103</v>
      </c>
      <c r="F105" s="8" t="s">
        <v>1346</v>
      </c>
      <c r="G105" s="9" t="s">
        <v>1345</v>
      </c>
      <c r="H105" s="240">
        <v>36213</v>
      </c>
      <c r="I105" s="326">
        <v>45</v>
      </c>
      <c r="J105" s="326">
        <f t="shared" si="39"/>
        <v>45</v>
      </c>
      <c r="K105" s="311"/>
      <c r="L105" s="276">
        <f t="shared" si="41"/>
        <v>45</v>
      </c>
      <c r="M105" s="277"/>
      <c r="N105" s="13">
        <f t="shared" si="42"/>
        <v>45</v>
      </c>
      <c r="O105" s="140">
        <f t="shared" si="40"/>
        <v>45</v>
      </c>
      <c r="P105" s="141">
        <f t="shared" si="43"/>
        <v>0</v>
      </c>
      <c r="Q105" s="142">
        <f t="shared" si="44"/>
        <v>0</v>
      </c>
      <c r="R105" s="142">
        <f t="shared" si="45"/>
        <v>0</v>
      </c>
      <c r="S105" s="175">
        <f t="shared" si="46"/>
        <v>0</v>
      </c>
      <c r="T105" s="219"/>
      <c r="U105" s="154"/>
      <c r="V105" s="203">
        <v>45</v>
      </c>
      <c r="W105" s="203"/>
      <c r="X105" s="273"/>
      <c r="Y105" s="154"/>
      <c r="Z105" s="221"/>
      <c r="AA105" s="222">
        <f t="shared" si="47"/>
        <v>0</v>
      </c>
      <c r="AB105" s="109">
        <f t="shared" si="48"/>
        <v>0</v>
      </c>
      <c r="AC105" s="109">
        <f t="shared" si="49"/>
        <v>0</v>
      </c>
      <c r="AD105" s="109">
        <f>IFERROR(LARGE($AG105:BF105,1),0)</f>
        <v>0</v>
      </c>
      <c r="AE105" s="109">
        <f>IFERROR(LARGE($AG105:BF105,2),0)</f>
        <v>0</v>
      </c>
      <c r="AF105" s="109">
        <f>IFERROR(LARGE($AG105:BF105,3),0)</f>
        <v>0</v>
      </c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1:46" x14ac:dyDescent="0.3">
      <c r="A106" s="12">
        <v>254313</v>
      </c>
      <c r="B106" s="12" t="s">
        <v>1035</v>
      </c>
      <c r="C106" s="12" t="s">
        <v>1036</v>
      </c>
      <c r="D106" s="12" t="s">
        <v>37</v>
      </c>
      <c r="E106" s="43">
        <v>104</v>
      </c>
      <c r="F106" s="8" t="s">
        <v>957</v>
      </c>
      <c r="G106" s="9" t="s">
        <v>1032</v>
      </c>
      <c r="H106" s="240">
        <v>36185</v>
      </c>
      <c r="I106" s="326">
        <v>45</v>
      </c>
      <c r="J106" s="326">
        <f t="shared" si="39"/>
        <v>45</v>
      </c>
      <c r="K106" s="311"/>
      <c r="L106" s="276">
        <f t="shared" si="41"/>
        <v>45</v>
      </c>
      <c r="M106" s="277"/>
      <c r="N106" s="13">
        <f t="shared" si="42"/>
        <v>45</v>
      </c>
      <c r="O106" s="140">
        <f t="shared" si="40"/>
        <v>45</v>
      </c>
      <c r="P106" s="141">
        <f t="shared" si="43"/>
        <v>0</v>
      </c>
      <c r="Q106" s="142">
        <f t="shared" si="44"/>
        <v>0</v>
      </c>
      <c r="R106" s="142">
        <f t="shared" si="45"/>
        <v>0</v>
      </c>
      <c r="S106" s="175">
        <f t="shared" si="46"/>
        <v>0</v>
      </c>
      <c r="T106" s="219"/>
      <c r="U106" s="154">
        <v>0</v>
      </c>
      <c r="V106" s="203">
        <v>45</v>
      </c>
      <c r="W106" s="203"/>
      <c r="X106" s="273"/>
      <c r="Y106" s="154"/>
      <c r="Z106" s="221"/>
      <c r="AA106" s="222">
        <f t="shared" si="47"/>
        <v>0</v>
      </c>
      <c r="AB106" s="109">
        <f t="shared" si="48"/>
        <v>0</v>
      </c>
      <c r="AC106" s="109">
        <f t="shared" si="49"/>
        <v>0</v>
      </c>
      <c r="AD106" s="109">
        <f>IFERROR(LARGE($AG106:BF106,1),0)</f>
        <v>0</v>
      </c>
      <c r="AE106" s="109">
        <f>IFERROR(LARGE($AG106:BF106,2),0)</f>
        <v>0</v>
      </c>
      <c r="AF106" s="109">
        <f>IFERROR(LARGE($AG106:BF106,3),0)</f>
        <v>0</v>
      </c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1:46" x14ac:dyDescent="0.3">
      <c r="A107" s="12" t="s">
        <v>1636</v>
      </c>
      <c r="B107" s="308" t="s">
        <v>305</v>
      </c>
      <c r="C107" s="12" t="s">
        <v>75</v>
      </c>
      <c r="D107" s="12" t="s">
        <v>38</v>
      </c>
      <c r="E107" s="43">
        <v>105</v>
      </c>
      <c r="F107" s="8" t="s">
        <v>6</v>
      </c>
      <c r="G107" s="9" t="s">
        <v>1270</v>
      </c>
      <c r="H107" s="240">
        <v>37023</v>
      </c>
      <c r="I107" s="326">
        <v>40</v>
      </c>
      <c r="J107" s="326">
        <v>40</v>
      </c>
      <c r="K107" s="317">
        <f>0.5*(L107)</f>
        <v>40</v>
      </c>
      <c r="L107" s="321">
        <f t="shared" si="41"/>
        <v>80</v>
      </c>
      <c r="M107" s="10"/>
      <c r="N107" s="13">
        <f t="shared" si="42"/>
        <v>80</v>
      </c>
      <c r="O107" s="140">
        <f>IFERROR(LARGE($T107:Z107, 1),0)</f>
        <v>60</v>
      </c>
      <c r="P107" s="141">
        <f t="shared" si="43"/>
        <v>10</v>
      </c>
      <c r="Q107" s="142">
        <f t="shared" si="44"/>
        <v>10</v>
      </c>
      <c r="R107" s="142">
        <f t="shared" si="45"/>
        <v>0</v>
      </c>
      <c r="S107" s="175">
        <f t="shared" si="46"/>
        <v>0</v>
      </c>
      <c r="T107" s="403">
        <v>10</v>
      </c>
      <c r="U107" s="377">
        <v>0</v>
      </c>
      <c r="V107" s="332">
        <v>60</v>
      </c>
      <c r="W107" s="332"/>
      <c r="X107" s="397"/>
      <c r="Y107" s="111">
        <v>10</v>
      </c>
      <c r="Z107" s="353"/>
      <c r="AA107" s="222">
        <f t="shared" si="47"/>
        <v>10</v>
      </c>
      <c r="AB107" s="109">
        <f t="shared" si="48"/>
        <v>0</v>
      </c>
      <c r="AC107" s="109">
        <f t="shared" si="49"/>
        <v>0</v>
      </c>
      <c r="AD107" s="109">
        <f>IFERROR(LARGE($AG107:AR107,1),0)</f>
        <v>0</v>
      </c>
      <c r="AE107" s="109">
        <f>IFERROR(LARGE($AG107:AR107,2),0)</f>
        <v>0</v>
      </c>
      <c r="AF107" s="109">
        <f>IFERROR(LARGE($AG107:AR107,3),0)</f>
        <v>0</v>
      </c>
      <c r="AG107" s="11"/>
      <c r="AH107" s="11"/>
      <c r="AI107" s="11"/>
      <c r="AJ107" s="11"/>
      <c r="AK107" s="10"/>
      <c r="AL107" s="10"/>
      <c r="AM107" s="10"/>
      <c r="AN107" s="10"/>
      <c r="AO107" s="10"/>
      <c r="AP107" s="80"/>
      <c r="AQ107" s="10"/>
      <c r="AR107" s="10"/>
      <c r="AS107" s="10"/>
      <c r="AT107" s="10"/>
    </row>
    <row r="108" spans="1:46" x14ac:dyDescent="0.3">
      <c r="A108" s="12">
        <v>246516</v>
      </c>
      <c r="B108" s="12" t="s">
        <v>380</v>
      </c>
      <c r="C108" s="12" t="s">
        <v>167</v>
      </c>
      <c r="D108" s="12" t="s">
        <v>44</v>
      </c>
      <c r="E108" s="43">
        <v>106</v>
      </c>
      <c r="F108" s="8" t="s">
        <v>450</v>
      </c>
      <c r="G108" s="9" t="s">
        <v>451</v>
      </c>
      <c r="H108" s="240">
        <v>36319</v>
      </c>
      <c r="I108" s="326">
        <v>40</v>
      </c>
      <c r="J108" s="326">
        <f>SUM(K108,L108)</f>
        <v>40</v>
      </c>
      <c r="K108" s="311"/>
      <c r="L108" s="276">
        <f t="shared" si="41"/>
        <v>40</v>
      </c>
      <c r="M108" s="277"/>
      <c r="N108" s="13">
        <f t="shared" si="42"/>
        <v>40</v>
      </c>
      <c r="O108" s="140">
        <f>IFERROR(LARGE(T108:Z108, 1),0)</f>
        <v>30</v>
      </c>
      <c r="P108" s="141">
        <f t="shared" si="43"/>
        <v>10</v>
      </c>
      <c r="Q108" s="142">
        <f t="shared" si="44"/>
        <v>0</v>
      </c>
      <c r="R108" s="142">
        <f t="shared" si="45"/>
        <v>0</v>
      </c>
      <c r="S108" s="175">
        <f t="shared" si="46"/>
        <v>0</v>
      </c>
      <c r="T108" s="224">
        <v>10</v>
      </c>
      <c r="U108" s="154">
        <v>0</v>
      </c>
      <c r="V108" s="203">
        <v>30</v>
      </c>
      <c r="W108" s="203"/>
      <c r="X108" s="273"/>
      <c r="Y108" s="154"/>
      <c r="Z108" s="154"/>
      <c r="AA108" s="222">
        <f t="shared" si="47"/>
        <v>0</v>
      </c>
      <c r="AB108" s="109">
        <f t="shared" si="48"/>
        <v>0</v>
      </c>
      <c r="AC108" s="109">
        <f t="shared" si="49"/>
        <v>0</v>
      </c>
      <c r="AD108" s="109">
        <f>IFERROR(LARGE($AG108:BF108,1),0)</f>
        <v>0</v>
      </c>
      <c r="AE108" s="109">
        <f>IFERROR(LARGE($AG108:BF108,2),0)</f>
        <v>0</v>
      </c>
      <c r="AF108" s="109">
        <f>IFERROR(LARGE($AG108:BF108,3),0)</f>
        <v>0</v>
      </c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1:46" x14ac:dyDescent="0.3">
      <c r="A109" s="11"/>
      <c r="B109" s="11"/>
      <c r="C109" s="11" t="s">
        <v>1044</v>
      </c>
      <c r="D109" s="11" t="s">
        <v>36</v>
      </c>
      <c r="E109" s="43">
        <v>107</v>
      </c>
      <c r="F109" s="8" t="s">
        <v>11</v>
      </c>
      <c r="G109" s="9" t="s">
        <v>2532</v>
      </c>
      <c r="H109" s="240">
        <v>37237</v>
      </c>
      <c r="I109" s="326">
        <v>38</v>
      </c>
      <c r="J109" s="326">
        <v>38</v>
      </c>
      <c r="K109" s="317">
        <f t="shared" ref="K109:K121" si="50">0.5*(L109)</f>
        <v>37.5</v>
      </c>
      <c r="L109" s="321">
        <f t="shared" si="41"/>
        <v>75</v>
      </c>
      <c r="M109" s="10"/>
      <c r="N109" s="13">
        <f t="shared" si="42"/>
        <v>75</v>
      </c>
      <c r="O109" s="140">
        <f>IFERROR(LARGE($T109:Z109, 1),0)</f>
        <v>65</v>
      </c>
      <c r="P109" s="141">
        <f t="shared" si="43"/>
        <v>10</v>
      </c>
      <c r="Q109" s="142">
        <f t="shared" si="44"/>
        <v>0</v>
      </c>
      <c r="R109" s="142">
        <f t="shared" si="45"/>
        <v>0</v>
      </c>
      <c r="S109" s="175">
        <f t="shared" si="46"/>
        <v>0</v>
      </c>
      <c r="T109" s="335"/>
      <c r="U109" s="377"/>
      <c r="V109" s="332"/>
      <c r="W109" s="332"/>
      <c r="X109" s="397"/>
      <c r="Y109" s="111">
        <v>65</v>
      </c>
      <c r="Z109" s="111">
        <v>10</v>
      </c>
      <c r="AA109" s="222">
        <f t="shared" si="47"/>
        <v>0</v>
      </c>
      <c r="AB109" s="109">
        <f t="shared" si="48"/>
        <v>0</v>
      </c>
      <c r="AC109" s="109">
        <f t="shared" si="49"/>
        <v>0</v>
      </c>
      <c r="AD109" s="109">
        <f>IFERROR(LARGE($AG109:AR109,1),0)</f>
        <v>0</v>
      </c>
      <c r="AE109" s="109">
        <f>IFERROR(LARGE($AG109:AR109,2),0)</f>
        <v>0</v>
      </c>
      <c r="AF109" s="109">
        <f>IFERROR(LARGE($AG109:AR109,3),0)</f>
        <v>0</v>
      </c>
      <c r="AG109" s="11"/>
      <c r="AH109" s="11"/>
      <c r="AI109" s="11"/>
      <c r="AJ109" s="11"/>
      <c r="AK109" s="10"/>
      <c r="AL109" s="10"/>
      <c r="AM109" s="10"/>
      <c r="AN109" s="10"/>
      <c r="AO109" s="10"/>
      <c r="AP109" s="80"/>
      <c r="AQ109" s="10"/>
      <c r="AR109" s="10"/>
      <c r="AS109" s="10"/>
      <c r="AT109" s="10"/>
    </row>
    <row r="110" spans="1:46" x14ac:dyDescent="0.3">
      <c r="A110" s="12" t="s">
        <v>2679</v>
      </c>
      <c r="B110" s="308" t="s">
        <v>2680</v>
      </c>
      <c r="C110" s="12" t="s">
        <v>2681</v>
      </c>
      <c r="D110" s="12" t="s">
        <v>36</v>
      </c>
      <c r="E110" s="43">
        <v>108</v>
      </c>
      <c r="F110" s="8" t="s">
        <v>1019</v>
      </c>
      <c r="G110" s="9" t="s">
        <v>2682</v>
      </c>
      <c r="H110" s="240">
        <v>37193</v>
      </c>
      <c r="I110" s="326">
        <v>38</v>
      </c>
      <c r="J110" s="326">
        <v>38</v>
      </c>
      <c r="K110" s="317">
        <f t="shared" si="50"/>
        <v>37.5</v>
      </c>
      <c r="L110" s="321">
        <f t="shared" si="41"/>
        <v>75</v>
      </c>
      <c r="M110" s="10"/>
      <c r="N110" s="13">
        <f t="shared" si="42"/>
        <v>75</v>
      </c>
      <c r="O110" s="140">
        <f>IFERROR(LARGE($T110:Z110, 1),0)</f>
        <v>60</v>
      </c>
      <c r="P110" s="141">
        <f t="shared" si="43"/>
        <v>15</v>
      </c>
      <c r="Q110" s="142">
        <f t="shared" si="44"/>
        <v>0</v>
      </c>
      <c r="R110" s="142">
        <f t="shared" si="45"/>
        <v>0</v>
      </c>
      <c r="S110" s="175">
        <f t="shared" si="46"/>
        <v>0</v>
      </c>
      <c r="T110" s="335"/>
      <c r="U110" s="377"/>
      <c r="V110" s="332">
        <v>60</v>
      </c>
      <c r="W110" s="332"/>
      <c r="X110" s="397">
        <v>15</v>
      </c>
      <c r="Y110" s="111"/>
      <c r="Z110" s="111"/>
      <c r="AA110" s="222">
        <f t="shared" si="47"/>
        <v>0</v>
      </c>
      <c r="AB110" s="109">
        <f t="shared" si="48"/>
        <v>0</v>
      </c>
      <c r="AC110" s="109">
        <f t="shared" si="49"/>
        <v>0</v>
      </c>
      <c r="AD110" s="109">
        <f>IFERROR(LARGE($AG110:AR110,1),0)</f>
        <v>0</v>
      </c>
      <c r="AE110" s="109">
        <f>IFERROR(LARGE($AG110:AR110,2),0)</f>
        <v>0</v>
      </c>
      <c r="AF110" s="109">
        <f>IFERROR(LARGE($AG110:AR110,3),0)</f>
        <v>0</v>
      </c>
      <c r="AG110" s="11"/>
      <c r="AH110" s="11"/>
      <c r="AI110" s="11"/>
      <c r="AJ110" s="11"/>
      <c r="AK110" s="10"/>
      <c r="AL110" s="10"/>
      <c r="AM110" s="10"/>
      <c r="AN110" s="10"/>
      <c r="AO110" s="10"/>
      <c r="AP110" s="80"/>
      <c r="AQ110" s="10"/>
      <c r="AR110" s="10"/>
      <c r="AS110" s="10"/>
      <c r="AT110" s="10"/>
    </row>
    <row r="111" spans="1:46" x14ac:dyDescent="0.3">
      <c r="A111" s="12" t="s">
        <v>2667</v>
      </c>
      <c r="B111" s="308" t="s">
        <v>2105</v>
      </c>
      <c r="C111" s="12" t="s">
        <v>2106</v>
      </c>
      <c r="D111" s="12" t="s">
        <v>42</v>
      </c>
      <c r="E111" s="43">
        <v>109</v>
      </c>
      <c r="F111" s="8" t="s">
        <v>100</v>
      </c>
      <c r="G111" s="9" t="s">
        <v>2668</v>
      </c>
      <c r="H111" s="240">
        <v>37184</v>
      </c>
      <c r="I111" s="326">
        <v>38</v>
      </c>
      <c r="J111" s="326">
        <v>38</v>
      </c>
      <c r="K111" s="317">
        <f t="shared" si="50"/>
        <v>37.5</v>
      </c>
      <c r="L111" s="321">
        <f t="shared" si="41"/>
        <v>75</v>
      </c>
      <c r="M111" s="10"/>
      <c r="N111" s="13">
        <f t="shared" si="42"/>
        <v>75</v>
      </c>
      <c r="O111" s="140">
        <f>IFERROR(LARGE($T111:Z111, 1),0)</f>
        <v>60</v>
      </c>
      <c r="P111" s="141">
        <f t="shared" si="43"/>
        <v>15</v>
      </c>
      <c r="Q111" s="142">
        <f t="shared" si="44"/>
        <v>0</v>
      </c>
      <c r="R111" s="142">
        <f t="shared" si="45"/>
        <v>0</v>
      </c>
      <c r="S111" s="175">
        <f t="shared" si="46"/>
        <v>0</v>
      </c>
      <c r="T111" s="335"/>
      <c r="U111" s="377">
        <v>0</v>
      </c>
      <c r="V111" s="332">
        <v>60</v>
      </c>
      <c r="W111" s="332"/>
      <c r="X111" s="397">
        <v>15</v>
      </c>
      <c r="Y111" s="111"/>
      <c r="Z111" s="111"/>
      <c r="AA111" s="222">
        <f t="shared" si="47"/>
        <v>0</v>
      </c>
      <c r="AB111" s="109">
        <f t="shared" si="48"/>
        <v>0</v>
      </c>
      <c r="AC111" s="109">
        <f t="shared" si="49"/>
        <v>0</v>
      </c>
      <c r="AD111" s="109">
        <f>IFERROR(LARGE($AG111:AR111,1),0)</f>
        <v>0</v>
      </c>
      <c r="AE111" s="109">
        <f>IFERROR(LARGE($AG111:AR111,2),0)</f>
        <v>0</v>
      </c>
      <c r="AF111" s="109">
        <f>IFERROR(LARGE($AG111:AR111,3),0)</f>
        <v>0</v>
      </c>
      <c r="AG111" s="11"/>
      <c r="AH111" s="11"/>
      <c r="AI111" s="11"/>
      <c r="AJ111" s="11"/>
      <c r="AK111" s="10"/>
      <c r="AL111" s="10"/>
      <c r="AM111" s="10"/>
      <c r="AN111" s="10"/>
      <c r="AO111" s="10"/>
      <c r="AP111" s="80"/>
      <c r="AQ111" s="10"/>
      <c r="AR111" s="10"/>
      <c r="AS111" s="10"/>
      <c r="AT111" s="10"/>
    </row>
    <row r="112" spans="1:46" x14ac:dyDescent="0.3">
      <c r="A112" s="12" t="s">
        <v>2564</v>
      </c>
      <c r="B112" s="308" t="s">
        <v>610</v>
      </c>
      <c r="C112" s="12" t="s">
        <v>611</v>
      </c>
      <c r="D112" s="12" t="s">
        <v>36</v>
      </c>
      <c r="E112" s="43">
        <v>110</v>
      </c>
      <c r="F112" s="8" t="s">
        <v>100</v>
      </c>
      <c r="G112" s="9" t="s">
        <v>2565</v>
      </c>
      <c r="H112" s="240">
        <v>36973</v>
      </c>
      <c r="I112" s="326">
        <v>38</v>
      </c>
      <c r="J112" s="326">
        <v>38</v>
      </c>
      <c r="K112" s="317">
        <f t="shared" si="50"/>
        <v>37.5</v>
      </c>
      <c r="L112" s="321">
        <f t="shared" si="41"/>
        <v>75</v>
      </c>
      <c r="M112" s="10"/>
      <c r="N112" s="13">
        <f t="shared" si="42"/>
        <v>75</v>
      </c>
      <c r="O112" s="140">
        <f>IFERROR(LARGE($T112:Z112, 1),0)</f>
        <v>60</v>
      </c>
      <c r="P112" s="141">
        <f t="shared" si="43"/>
        <v>15</v>
      </c>
      <c r="Q112" s="142">
        <f t="shared" si="44"/>
        <v>0</v>
      </c>
      <c r="R112" s="142">
        <f t="shared" si="45"/>
        <v>0</v>
      </c>
      <c r="S112" s="175">
        <f t="shared" si="46"/>
        <v>0</v>
      </c>
      <c r="T112" s="335"/>
      <c r="U112" s="377"/>
      <c r="V112" s="332">
        <v>60</v>
      </c>
      <c r="W112" s="332"/>
      <c r="X112" s="397">
        <v>15</v>
      </c>
      <c r="Y112" s="111"/>
      <c r="Z112" s="111"/>
      <c r="AA112" s="222">
        <f t="shared" si="47"/>
        <v>0</v>
      </c>
      <c r="AB112" s="109">
        <f t="shared" si="48"/>
        <v>0</v>
      </c>
      <c r="AC112" s="109">
        <f t="shared" si="49"/>
        <v>0</v>
      </c>
      <c r="AD112" s="109">
        <f>IFERROR(LARGE($AG112:AR112,1),0)</f>
        <v>0</v>
      </c>
      <c r="AE112" s="109">
        <f>IFERROR(LARGE($AG112:AR112,2),0)</f>
        <v>0</v>
      </c>
      <c r="AF112" s="109">
        <f>IFERROR(LARGE($AG112:AR112,3),0)</f>
        <v>0</v>
      </c>
      <c r="AG112" s="11"/>
      <c r="AH112" s="11"/>
      <c r="AI112" s="11"/>
      <c r="AJ112" s="11"/>
      <c r="AK112" s="10"/>
      <c r="AL112" s="10"/>
      <c r="AM112" s="10"/>
      <c r="AN112" s="10"/>
      <c r="AO112" s="10"/>
      <c r="AP112" s="80"/>
      <c r="AQ112" s="10"/>
      <c r="AR112" s="10"/>
      <c r="AS112" s="10"/>
      <c r="AT112" s="10"/>
    </row>
    <row r="113" spans="1:46" x14ac:dyDescent="0.3">
      <c r="A113" s="12" t="s">
        <v>2684</v>
      </c>
      <c r="B113" s="308" t="s">
        <v>411</v>
      </c>
      <c r="C113" s="12" t="s">
        <v>148</v>
      </c>
      <c r="D113" s="12" t="s">
        <v>43</v>
      </c>
      <c r="E113" s="43">
        <v>111</v>
      </c>
      <c r="F113" s="8" t="s">
        <v>2</v>
      </c>
      <c r="G113" s="9" t="s">
        <v>2685</v>
      </c>
      <c r="H113" s="240">
        <v>37210</v>
      </c>
      <c r="I113" s="326">
        <v>35</v>
      </c>
      <c r="J113" s="326">
        <v>35</v>
      </c>
      <c r="K113" s="317">
        <f t="shared" si="50"/>
        <v>35</v>
      </c>
      <c r="L113" s="321">
        <f t="shared" si="41"/>
        <v>70</v>
      </c>
      <c r="M113" s="10"/>
      <c r="N113" s="13">
        <f t="shared" si="42"/>
        <v>70</v>
      </c>
      <c r="O113" s="140">
        <f>IFERROR(LARGE($T113:Z113, 1),0)</f>
        <v>60</v>
      </c>
      <c r="P113" s="141">
        <f t="shared" si="43"/>
        <v>10</v>
      </c>
      <c r="Q113" s="142">
        <f t="shared" si="44"/>
        <v>0</v>
      </c>
      <c r="R113" s="142">
        <f t="shared" si="45"/>
        <v>0</v>
      </c>
      <c r="S113" s="175">
        <f t="shared" si="46"/>
        <v>0</v>
      </c>
      <c r="T113" s="403">
        <v>0</v>
      </c>
      <c r="U113" s="377">
        <v>0</v>
      </c>
      <c r="V113" s="332">
        <v>60</v>
      </c>
      <c r="W113" s="332"/>
      <c r="X113" s="397"/>
      <c r="Y113" s="111">
        <v>10</v>
      </c>
      <c r="Z113" s="111"/>
      <c r="AA113" s="222">
        <f t="shared" si="47"/>
        <v>0</v>
      </c>
      <c r="AB113" s="109">
        <f t="shared" si="48"/>
        <v>0</v>
      </c>
      <c r="AC113" s="109">
        <f t="shared" si="49"/>
        <v>0</v>
      </c>
      <c r="AD113" s="109">
        <f>IFERROR(LARGE($AG113:AR113,1),0)</f>
        <v>0</v>
      </c>
      <c r="AE113" s="109">
        <f>IFERROR(LARGE($AG113:AR113,2),0)</f>
        <v>0</v>
      </c>
      <c r="AF113" s="109">
        <f>IFERROR(LARGE($AG113:AR113,3),0)</f>
        <v>0</v>
      </c>
      <c r="AG113" s="11"/>
      <c r="AH113" s="11"/>
      <c r="AI113" s="11"/>
      <c r="AJ113" s="11"/>
      <c r="AK113" s="10"/>
      <c r="AL113" s="10"/>
      <c r="AM113" s="10"/>
      <c r="AN113" s="10"/>
      <c r="AO113" s="10"/>
      <c r="AP113" s="80"/>
      <c r="AQ113" s="10"/>
      <c r="AR113" s="10"/>
      <c r="AS113" s="10"/>
      <c r="AT113" s="10"/>
    </row>
    <row r="114" spans="1:46" x14ac:dyDescent="0.3">
      <c r="A114" s="12" t="s">
        <v>2598</v>
      </c>
      <c r="B114" s="308" t="s">
        <v>317</v>
      </c>
      <c r="C114" s="12" t="s">
        <v>134</v>
      </c>
      <c r="D114" s="12" t="s">
        <v>47</v>
      </c>
      <c r="E114" s="43">
        <v>112</v>
      </c>
      <c r="F114" s="8" t="s">
        <v>63</v>
      </c>
      <c r="G114" s="9" t="s">
        <v>110</v>
      </c>
      <c r="H114" s="240">
        <v>37040</v>
      </c>
      <c r="I114" s="326">
        <v>35</v>
      </c>
      <c r="J114" s="326">
        <v>35</v>
      </c>
      <c r="K114" s="317">
        <f t="shared" si="50"/>
        <v>35</v>
      </c>
      <c r="L114" s="321">
        <f t="shared" si="41"/>
        <v>70</v>
      </c>
      <c r="M114" s="10"/>
      <c r="N114" s="13">
        <f t="shared" si="42"/>
        <v>70</v>
      </c>
      <c r="O114" s="140">
        <f>IFERROR(LARGE($T114:Z114, 1),0)</f>
        <v>60</v>
      </c>
      <c r="P114" s="141">
        <f t="shared" si="43"/>
        <v>10</v>
      </c>
      <c r="Q114" s="142">
        <f t="shared" si="44"/>
        <v>0</v>
      </c>
      <c r="R114" s="142">
        <f t="shared" si="45"/>
        <v>0</v>
      </c>
      <c r="S114" s="175">
        <f t="shared" si="46"/>
        <v>0</v>
      </c>
      <c r="T114" s="403">
        <v>10</v>
      </c>
      <c r="U114" s="377"/>
      <c r="V114" s="332">
        <v>60</v>
      </c>
      <c r="W114" s="332"/>
      <c r="X114" s="397"/>
      <c r="Y114" s="111"/>
      <c r="Z114" s="111"/>
      <c r="AA114" s="222">
        <f t="shared" si="47"/>
        <v>0</v>
      </c>
      <c r="AB114" s="109">
        <f t="shared" si="48"/>
        <v>0</v>
      </c>
      <c r="AC114" s="109">
        <f t="shared" si="49"/>
        <v>0</v>
      </c>
      <c r="AD114" s="109">
        <f>IFERROR(LARGE($AG114:AR114,1),0)</f>
        <v>0</v>
      </c>
      <c r="AE114" s="109">
        <f>IFERROR(LARGE($AG114:AR114,2),0)</f>
        <v>0</v>
      </c>
      <c r="AF114" s="109">
        <f>IFERROR(LARGE($AG114:AR114,3),0)</f>
        <v>0</v>
      </c>
      <c r="AG114" s="11"/>
      <c r="AH114" s="11"/>
      <c r="AI114" s="11"/>
      <c r="AJ114" s="11"/>
      <c r="AK114" s="10"/>
      <c r="AL114" s="10"/>
      <c r="AM114" s="10"/>
      <c r="AN114" s="10"/>
      <c r="AO114" s="10"/>
      <c r="AP114" s="80"/>
      <c r="AQ114" s="10"/>
      <c r="AR114" s="10"/>
      <c r="AS114" s="10"/>
      <c r="AT114" s="10"/>
    </row>
    <row r="115" spans="1:46" x14ac:dyDescent="0.3">
      <c r="A115" s="12" t="s">
        <v>2617</v>
      </c>
      <c r="B115" s="308" t="s">
        <v>332</v>
      </c>
      <c r="C115" s="12" t="s">
        <v>72</v>
      </c>
      <c r="D115" s="12" t="s">
        <v>39</v>
      </c>
      <c r="E115" s="43">
        <v>113</v>
      </c>
      <c r="F115" s="8" t="s">
        <v>60</v>
      </c>
      <c r="G115" s="9" t="s">
        <v>2618</v>
      </c>
      <c r="H115" s="240">
        <v>37053</v>
      </c>
      <c r="I115" s="326">
        <v>33</v>
      </c>
      <c r="J115" s="326">
        <v>33</v>
      </c>
      <c r="K115" s="317">
        <f t="shared" si="50"/>
        <v>32.5</v>
      </c>
      <c r="L115" s="321">
        <f t="shared" si="41"/>
        <v>65</v>
      </c>
      <c r="M115" s="10"/>
      <c r="N115" s="13">
        <f t="shared" si="42"/>
        <v>65</v>
      </c>
      <c r="O115" s="140">
        <f>IFERROR(LARGE($T115:Z115, 1),0)</f>
        <v>45</v>
      </c>
      <c r="P115" s="141">
        <f t="shared" si="43"/>
        <v>10</v>
      </c>
      <c r="Q115" s="142">
        <f t="shared" si="44"/>
        <v>10</v>
      </c>
      <c r="R115" s="142">
        <f t="shared" si="45"/>
        <v>0</v>
      </c>
      <c r="S115" s="175">
        <f t="shared" si="46"/>
        <v>0</v>
      </c>
      <c r="T115" s="335"/>
      <c r="U115" s="377">
        <v>10</v>
      </c>
      <c r="V115" s="332">
        <v>45</v>
      </c>
      <c r="W115" s="332"/>
      <c r="X115" s="397">
        <v>0</v>
      </c>
      <c r="Y115" s="111"/>
      <c r="Z115" s="111">
        <v>10</v>
      </c>
      <c r="AA115" s="222">
        <f t="shared" si="47"/>
        <v>10</v>
      </c>
      <c r="AB115" s="109">
        <f t="shared" si="48"/>
        <v>0</v>
      </c>
      <c r="AC115" s="109">
        <f t="shared" si="49"/>
        <v>0</v>
      </c>
      <c r="AD115" s="109">
        <f>IFERROR(LARGE($AG115:AR115,1),0)</f>
        <v>0</v>
      </c>
      <c r="AE115" s="109">
        <f>IFERROR(LARGE($AG115:AR115,2),0)</f>
        <v>0</v>
      </c>
      <c r="AF115" s="109">
        <f>IFERROR(LARGE($AG115:AR115,3),0)</f>
        <v>0</v>
      </c>
      <c r="AG115" s="11"/>
      <c r="AH115" s="11"/>
      <c r="AI115" s="11"/>
      <c r="AJ115" s="11"/>
      <c r="AK115" s="10"/>
      <c r="AL115" s="10"/>
      <c r="AM115" s="10"/>
      <c r="AN115" s="10"/>
      <c r="AO115" s="10"/>
      <c r="AP115" s="80"/>
      <c r="AQ115" s="10"/>
      <c r="AR115" s="10"/>
      <c r="AS115" s="10"/>
      <c r="AT115" s="10"/>
    </row>
    <row r="116" spans="1:46" x14ac:dyDescent="0.3">
      <c r="A116" s="11"/>
      <c r="B116" s="11"/>
      <c r="C116" s="11" t="s">
        <v>862</v>
      </c>
      <c r="D116" s="11" t="s">
        <v>47</v>
      </c>
      <c r="E116" s="43">
        <v>114</v>
      </c>
      <c r="F116" s="8" t="s">
        <v>1019</v>
      </c>
      <c r="G116" s="9" t="s">
        <v>2599</v>
      </c>
      <c r="H116" s="240">
        <v>37041</v>
      </c>
      <c r="I116" s="326">
        <v>33</v>
      </c>
      <c r="J116" s="326">
        <v>33</v>
      </c>
      <c r="K116" s="317">
        <f t="shared" si="50"/>
        <v>32.5</v>
      </c>
      <c r="L116" s="321">
        <f t="shared" si="41"/>
        <v>65</v>
      </c>
      <c r="M116" s="10"/>
      <c r="N116" s="13">
        <f t="shared" si="42"/>
        <v>65</v>
      </c>
      <c r="O116" s="140">
        <f>IFERROR(LARGE($T116:Z116, 1),0)</f>
        <v>65</v>
      </c>
      <c r="P116" s="141">
        <f t="shared" si="43"/>
        <v>0</v>
      </c>
      <c r="Q116" s="142">
        <f t="shared" si="44"/>
        <v>0</v>
      </c>
      <c r="R116" s="142">
        <f t="shared" si="45"/>
        <v>0</v>
      </c>
      <c r="S116" s="175">
        <f t="shared" si="46"/>
        <v>0</v>
      </c>
      <c r="T116" s="335"/>
      <c r="U116" s="377"/>
      <c r="V116" s="332"/>
      <c r="W116" s="332"/>
      <c r="X116" s="397"/>
      <c r="Y116" s="111"/>
      <c r="Z116" s="111">
        <v>65</v>
      </c>
      <c r="AA116" s="222">
        <f t="shared" si="47"/>
        <v>0</v>
      </c>
      <c r="AB116" s="109">
        <f t="shared" si="48"/>
        <v>0</v>
      </c>
      <c r="AC116" s="109">
        <f t="shared" si="49"/>
        <v>0</v>
      </c>
      <c r="AD116" s="109">
        <f>IFERROR(LARGE($AG116:AR116,1),0)</f>
        <v>0</v>
      </c>
      <c r="AE116" s="109">
        <f>IFERROR(LARGE($AG116:AR116,2),0)</f>
        <v>0</v>
      </c>
      <c r="AF116" s="109">
        <f>IFERROR(LARGE($AG116:AR116,3),0)</f>
        <v>0</v>
      </c>
      <c r="AG116" s="11"/>
      <c r="AH116" s="11"/>
      <c r="AI116" s="11"/>
      <c r="AJ116" s="11"/>
      <c r="AK116" s="10"/>
      <c r="AL116" s="10"/>
      <c r="AM116" s="10"/>
      <c r="AN116" s="10"/>
      <c r="AO116" s="10"/>
      <c r="AP116" s="80"/>
      <c r="AQ116" s="10"/>
      <c r="AR116" s="10"/>
      <c r="AS116" s="10"/>
      <c r="AT116" s="10"/>
    </row>
    <row r="117" spans="1:46" x14ac:dyDescent="0.3">
      <c r="A117" s="12" t="s">
        <v>2696</v>
      </c>
      <c r="B117" s="308" t="s">
        <v>391</v>
      </c>
      <c r="C117" s="12" t="s">
        <v>88</v>
      </c>
      <c r="D117" s="12" t="s">
        <v>89</v>
      </c>
      <c r="E117" s="43">
        <v>115</v>
      </c>
      <c r="F117" s="8" t="s">
        <v>53</v>
      </c>
      <c r="G117" s="9" t="s">
        <v>2697</v>
      </c>
      <c r="H117" s="240">
        <v>37244</v>
      </c>
      <c r="I117" s="326">
        <v>30</v>
      </c>
      <c r="J117" s="326">
        <v>30</v>
      </c>
      <c r="K117" s="317">
        <f t="shared" si="50"/>
        <v>30</v>
      </c>
      <c r="L117" s="321">
        <f t="shared" si="41"/>
        <v>60</v>
      </c>
      <c r="M117" s="10"/>
      <c r="N117" s="13">
        <f t="shared" si="42"/>
        <v>60</v>
      </c>
      <c r="O117" s="140">
        <f>IFERROR(LARGE($T117:Z117, 1),0)</f>
        <v>60</v>
      </c>
      <c r="P117" s="141">
        <f t="shared" si="43"/>
        <v>0</v>
      </c>
      <c r="Q117" s="142">
        <f t="shared" si="44"/>
        <v>0</v>
      </c>
      <c r="R117" s="142">
        <f t="shared" si="45"/>
        <v>0</v>
      </c>
      <c r="S117" s="175">
        <f t="shared" si="46"/>
        <v>0</v>
      </c>
      <c r="T117" s="335"/>
      <c r="U117" s="377"/>
      <c r="V117" s="332">
        <v>60</v>
      </c>
      <c r="W117" s="332"/>
      <c r="X117" s="397"/>
      <c r="Y117" s="111"/>
      <c r="Z117" s="111"/>
      <c r="AA117" s="222">
        <f t="shared" si="47"/>
        <v>0</v>
      </c>
      <c r="AB117" s="109">
        <f t="shared" si="48"/>
        <v>0</v>
      </c>
      <c r="AC117" s="109">
        <f t="shared" si="49"/>
        <v>0</v>
      </c>
      <c r="AD117" s="109">
        <f>IFERROR(LARGE($AG117:AR117,1),0)</f>
        <v>0</v>
      </c>
      <c r="AE117" s="109">
        <f>IFERROR(LARGE($AG117:AR117,2),0)</f>
        <v>0</v>
      </c>
      <c r="AF117" s="109">
        <f>IFERROR(LARGE($AG117:AR117,3),0)</f>
        <v>0</v>
      </c>
      <c r="AG117" s="11"/>
      <c r="AH117" s="11"/>
      <c r="AI117" s="11"/>
      <c r="AJ117" s="11"/>
      <c r="AK117" s="10"/>
      <c r="AL117" s="10"/>
      <c r="AM117" s="10"/>
      <c r="AN117" s="10"/>
      <c r="AO117" s="10"/>
      <c r="AP117" s="80"/>
      <c r="AQ117" s="10"/>
      <c r="AR117" s="10"/>
      <c r="AS117" s="10"/>
      <c r="AT117" s="10"/>
    </row>
    <row r="118" spans="1:46" x14ac:dyDescent="0.3">
      <c r="A118" s="12" t="s">
        <v>2639</v>
      </c>
      <c r="B118" s="308" t="s">
        <v>331</v>
      </c>
      <c r="C118" s="12" t="s">
        <v>85</v>
      </c>
      <c r="D118" s="12" t="s">
        <v>86</v>
      </c>
      <c r="E118" s="43">
        <v>116</v>
      </c>
      <c r="F118" s="8" t="s">
        <v>2640</v>
      </c>
      <c r="G118" s="9" t="s">
        <v>880</v>
      </c>
      <c r="H118" s="240">
        <v>37119</v>
      </c>
      <c r="I118" s="326">
        <v>30</v>
      </c>
      <c r="J118" s="326">
        <v>30</v>
      </c>
      <c r="K118" s="317">
        <f t="shared" si="50"/>
        <v>30</v>
      </c>
      <c r="L118" s="321">
        <f t="shared" si="41"/>
        <v>60</v>
      </c>
      <c r="M118" s="10"/>
      <c r="N118" s="13">
        <f t="shared" si="42"/>
        <v>60</v>
      </c>
      <c r="O118" s="140">
        <f>IFERROR(LARGE($T118:Z118, 1),0)</f>
        <v>60</v>
      </c>
      <c r="P118" s="141">
        <f t="shared" si="43"/>
        <v>0</v>
      </c>
      <c r="Q118" s="142">
        <f t="shared" si="44"/>
        <v>0</v>
      </c>
      <c r="R118" s="142">
        <f t="shared" si="45"/>
        <v>0</v>
      </c>
      <c r="S118" s="175">
        <f t="shared" si="46"/>
        <v>0</v>
      </c>
      <c r="T118" s="335"/>
      <c r="U118" s="377"/>
      <c r="V118" s="332">
        <v>60</v>
      </c>
      <c r="W118" s="332"/>
      <c r="X118" s="397"/>
      <c r="Y118" s="111"/>
      <c r="Z118" s="111"/>
      <c r="AA118" s="222">
        <f t="shared" si="47"/>
        <v>0</v>
      </c>
      <c r="AB118" s="109">
        <f t="shared" si="48"/>
        <v>0</v>
      </c>
      <c r="AC118" s="109">
        <f t="shared" si="49"/>
        <v>0</v>
      </c>
      <c r="AD118" s="109">
        <f>IFERROR(LARGE($AG118:AR118,1),0)</f>
        <v>0</v>
      </c>
      <c r="AE118" s="109">
        <f>IFERROR(LARGE($AG118:AR118,2),0)</f>
        <v>0</v>
      </c>
      <c r="AF118" s="109">
        <f>IFERROR(LARGE($AG118:AR118,3),0)</f>
        <v>0</v>
      </c>
      <c r="AG118" s="11"/>
      <c r="AH118" s="11"/>
      <c r="AI118" s="11"/>
      <c r="AJ118" s="11"/>
      <c r="AK118" s="10"/>
      <c r="AL118" s="10"/>
      <c r="AM118" s="10"/>
      <c r="AN118" s="10"/>
      <c r="AO118" s="10"/>
      <c r="AP118" s="80"/>
      <c r="AQ118" s="10"/>
      <c r="AR118" s="10"/>
      <c r="AS118" s="10"/>
      <c r="AT118" s="10"/>
    </row>
    <row r="119" spans="1:46" x14ac:dyDescent="0.3">
      <c r="A119" s="12" t="s">
        <v>2624</v>
      </c>
      <c r="B119" s="308" t="s">
        <v>2625</v>
      </c>
      <c r="C119" s="12" t="s">
        <v>2626</v>
      </c>
      <c r="D119" s="12" t="s">
        <v>48</v>
      </c>
      <c r="E119" s="43">
        <v>117</v>
      </c>
      <c r="F119" s="8" t="s">
        <v>59</v>
      </c>
      <c r="G119" s="9" t="s">
        <v>2627</v>
      </c>
      <c r="H119" s="240">
        <v>37097</v>
      </c>
      <c r="I119" s="326">
        <v>30</v>
      </c>
      <c r="J119" s="326">
        <v>30</v>
      </c>
      <c r="K119" s="317">
        <f t="shared" si="50"/>
        <v>30</v>
      </c>
      <c r="L119" s="321">
        <f t="shared" si="41"/>
        <v>60</v>
      </c>
      <c r="M119" s="10"/>
      <c r="N119" s="13">
        <f t="shared" si="42"/>
        <v>60</v>
      </c>
      <c r="O119" s="140">
        <f>IFERROR(LARGE($T119:Z119, 1),0)</f>
        <v>60</v>
      </c>
      <c r="P119" s="141">
        <f t="shared" si="43"/>
        <v>0</v>
      </c>
      <c r="Q119" s="142">
        <f t="shared" si="44"/>
        <v>0</v>
      </c>
      <c r="R119" s="142">
        <f t="shared" si="45"/>
        <v>0</v>
      </c>
      <c r="S119" s="175">
        <f t="shared" si="46"/>
        <v>0</v>
      </c>
      <c r="T119" s="335"/>
      <c r="U119" s="377"/>
      <c r="V119" s="332">
        <v>60</v>
      </c>
      <c r="W119" s="332"/>
      <c r="X119" s="397">
        <v>0</v>
      </c>
      <c r="Y119" s="111"/>
      <c r="Z119" s="111"/>
      <c r="AA119" s="222">
        <f t="shared" si="47"/>
        <v>0</v>
      </c>
      <c r="AB119" s="109">
        <f t="shared" si="48"/>
        <v>0</v>
      </c>
      <c r="AC119" s="109">
        <f t="shared" si="49"/>
        <v>0</v>
      </c>
      <c r="AD119" s="109">
        <f>IFERROR(LARGE($AG119:AR119,1),0)</f>
        <v>0</v>
      </c>
      <c r="AE119" s="109">
        <f>IFERROR(LARGE($AG119:AR119,2),0)</f>
        <v>0</v>
      </c>
      <c r="AF119" s="109">
        <f>IFERROR(LARGE($AG119:AR119,3),0)</f>
        <v>0</v>
      </c>
      <c r="AG119" s="11"/>
      <c r="AH119" s="11"/>
      <c r="AI119" s="11"/>
      <c r="AJ119" s="11"/>
      <c r="AK119" s="10"/>
      <c r="AL119" s="10"/>
      <c r="AM119" s="10"/>
      <c r="AN119" s="10"/>
      <c r="AO119" s="10"/>
      <c r="AP119" s="80"/>
      <c r="AQ119" s="10"/>
      <c r="AR119" s="10"/>
      <c r="AS119" s="10"/>
      <c r="AT119" s="10"/>
    </row>
    <row r="120" spans="1:46" x14ac:dyDescent="0.3">
      <c r="A120" s="12" t="s">
        <v>2567</v>
      </c>
      <c r="B120" s="308" t="s">
        <v>387</v>
      </c>
      <c r="C120" s="12" t="s">
        <v>149</v>
      </c>
      <c r="D120" s="12" t="s">
        <v>43</v>
      </c>
      <c r="E120" s="43">
        <v>118</v>
      </c>
      <c r="F120" s="8" t="s">
        <v>13</v>
      </c>
      <c r="G120" s="9" t="s">
        <v>2568</v>
      </c>
      <c r="H120" s="240">
        <v>36974</v>
      </c>
      <c r="I120" s="326">
        <v>30</v>
      </c>
      <c r="J120" s="326">
        <v>30</v>
      </c>
      <c r="K120" s="317">
        <f t="shared" si="50"/>
        <v>30</v>
      </c>
      <c r="L120" s="321">
        <f t="shared" si="41"/>
        <v>60</v>
      </c>
      <c r="M120" s="10"/>
      <c r="N120" s="13">
        <f t="shared" si="42"/>
        <v>60</v>
      </c>
      <c r="O120" s="141">
        <f>IFERROR(LARGE($T120:Z120, 1),0)</f>
        <v>60</v>
      </c>
      <c r="P120" s="141">
        <f t="shared" si="43"/>
        <v>0</v>
      </c>
      <c r="Q120" s="142">
        <f t="shared" si="44"/>
        <v>0</v>
      </c>
      <c r="R120" s="142">
        <f t="shared" si="45"/>
        <v>0</v>
      </c>
      <c r="S120" s="142">
        <f t="shared" si="46"/>
        <v>0</v>
      </c>
      <c r="T120" s="377"/>
      <c r="U120" s="377"/>
      <c r="V120" s="332">
        <v>60</v>
      </c>
      <c r="W120" s="332"/>
      <c r="X120" s="397"/>
      <c r="Y120" s="111"/>
      <c r="Z120" s="111"/>
      <c r="AA120" s="109">
        <f t="shared" si="47"/>
        <v>0</v>
      </c>
      <c r="AB120" s="109">
        <f t="shared" si="48"/>
        <v>0</v>
      </c>
      <c r="AC120" s="109">
        <f t="shared" si="49"/>
        <v>0</v>
      </c>
      <c r="AD120" s="109">
        <f>IFERROR(LARGE($AG120:AR120,1),0)</f>
        <v>0</v>
      </c>
      <c r="AE120" s="109">
        <f>IFERROR(LARGE($AG120:AR120,2),0)</f>
        <v>0</v>
      </c>
      <c r="AF120" s="109">
        <f>IFERROR(LARGE($AG120:AR120,3),0)</f>
        <v>0</v>
      </c>
      <c r="AG120" s="11"/>
      <c r="AH120" s="11"/>
      <c r="AI120" s="11"/>
      <c r="AJ120" s="11"/>
      <c r="AK120" s="10"/>
      <c r="AL120" s="10"/>
      <c r="AM120" s="10"/>
      <c r="AN120" s="10"/>
      <c r="AO120" s="10"/>
      <c r="AP120" s="80"/>
      <c r="AQ120" s="10"/>
      <c r="AR120" s="10"/>
    </row>
    <row r="121" spans="1:46" x14ac:dyDescent="0.3">
      <c r="A121" s="12" t="s">
        <v>2561</v>
      </c>
      <c r="B121" s="308" t="s">
        <v>2562</v>
      </c>
      <c r="C121" s="12" t="s">
        <v>1470</v>
      </c>
      <c r="D121" s="12" t="s">
        <v>37</v>
      </c>
      <c r="E121" s="43">
        <v>119</v>
      </c>
      <c r="F121" s="8" t="s">
        <v>1</v>
      </c>
      <c r="G121" s="9" t="s">
        <v>2563</v>
      </c>
      <c r="H121" s="240">
        <v>36972</v>
      </c>
      <c r="I121" s="326">
        <v>30</v>
      </c>
      <c r="J121" s="326">
        <v>30</v>
      </c>
      <c r="K121" s="317">
        <f t="shared" si="50"/>
        <v>30</v>
      </c>
      <c r="L121" s="321">
        <f t="shared" si="41"/>
        <v>60</v>
      </c>
      <c r="M121" s="10"/>
      <c r="N121" s="13">
        <f t="shared" si="42"/>
        <v>60</v>
      </c>
      <c r="O121" s="141">
        <f>IFERROR(LARGE($T121:Z121, 1),0)</f>
        <v>60</v>
      </c>
      <c r="P121" s="141">
        <f t="shared" si="43"/>
        <v>0</v>
      </c>
      <c r="Q121" s="142">
        <f t="shared" si="44"/>
        <v>0</v>
      </c>
      <c r="R121" s="142">
        <f t="shared" si="45"/>
        <v>0</v>
      </c>
      <c r="S121" s="142">
        <f t="shared" si="46"/>
        <v>0</v>
      </c>
      <c r="T121" s="377"/>
      <c r="U121" s="377"/>
      <c r="V121" s="332">
        <v>60</v>
      </c>
      <c r="W121" s="332"/>
      <c r="X121" s="397"/>
      <c r="Y121" s="111"/>
      <c r="Z121" s="111"/>
      <c r="AA121" s="109">
        <f t="shared" si="47"/>
        <v>0</v>
      </c>
      <c r="AB121" s="109">
        <f t="shared" si="48"/>
        <v>0</v>
      </c>
      <c r="AC121" s="109">
        <f t="shared" si="49"/>
        <v>0</v>
      </c>
      <c r="AD121" s="109">
        <f>IFERROR(LARGE($AG121:AR121,1),0)</f>
        <v>0</v>
      </c>
      <c r="AE121" s="109">
        <f>IFERROR(LARGE($AG121:AR121,2),0)</f>
        <v>0</v>
      </c>
      <c r="AF121" s="109">
        <f>IFERROR(LARGE($AG121:AR121,3),0)</f>
        <v>0</v>
      </c>
      <c r="AG121" s="11"/>
      <c r="AH121" s="11"/>
      <c r="AI121" s="11"/>
      <c r="AJ121" s="11"/>
      <c r="AK121" s="10"/>
      <c r="AL121" s="10"/>
      <c r="AM121" s="10"/>
      <c r="AN121" s="10"/>
      <c r="AO121" s="10"/>
      <c r="AP121" s="80"/>
      <c r="AQ121" s="10"/>
      <c r="AR121" s="10"/>
    </row>
    <row r="122" spans="1:46" x14ac:dyDescent="0.3">
      <c r="A122" s="366" t="s">
        <v>1585</v>
      </c>
      <c r="B122" s="366"/>
      <c r="C122" s="366" t="s">
        <v>1510</v>
      </c>
      <c r="D122" s="366" t="s">
        <v>44</v>
      </c>
      <c r="E122" s="43">
        <v>120</v>
      </c>
      <c r="F122" s="367" t="s">
        <v>107</v>
      </c>
      <c r="G122" s="368" t="s">
        <v>1509</v>
      </c>
      <c r="H122" s="309">
        <v>36855</v>
      </c>
      <c r="I122" s="327">
        <v>30</v>
      </c>
      <c r="J122" s="327">
        <f t="shared" ref="J122:J133" si="51">SUM(K122,L122)</f>
        <v>30</v>
      </c>
      <c r="K122" s="325"/>
      <c r="L122" s="320">
        <f t="shared" si="41"/>
        <v>30</v>
      </c>
      <c r="M122" s="369"/>
      <c r="N122" s="88">
        <f t="shared" si="42"/>
        <v>30</v>
      </c>
      <c r="O122" s="406">
        <f t="shared" ref="O122:O133" si="52">IFERROR(LARGE(T122:Z122, 1),0)</f>
        <v>30</v>
      </c>
      <c r="P122" s="370">
        <f t="shared" si="43"/>
        <v>0</v>
      </c>
      <c r="Q122" s="371">
        <f t="shared" si="44"/>
        <v>0</v>
      </c>
      <c r="R122" s="371">
        <f t="shared" si="45"/>
        <v>0</v>
      </c>
      <c r="S122" s="407">
        <f t="shared" si="46"/>
        <v>0</v>
      </c>
      <c r="T122" s="420"/>
      <c r="U122" s="373"/>
      <c r="V122" s="470">
        <v>30</v>
      </c>
      <c r="W122" s="470"/>
      <c r="X122" s="375"/>
      <c r="Y122" s="420"/>
      <c r="Z122" s="474"/>
      <c r="AA122" s="187">
        <f t="shared" si="47"/>
        <v>0</v>
      </c>
      <c r="AB122" s="188">
        <f t="shared" si="48"/>
        <v>0</v>
      </c>
      <c r="AC122" s="188">
        <f t="shared" si="49"/>
        <v>0</v>
      </c>
      <c r="AD122" s="188">
        <f>IFERROR(LARGE($AG122:BF122,1),0)</f>
        <v>0</v>
      </c>
      <c r="AE122" s="188">
        <f>IFERROR(LARGE($AG122:BF122,2),0)</f>
        <v>0</v>
      </c>
      <c r="AF122" s="188">
        <f>IFERROR(LARGE($AG122:BF122,3),0)</f>
        <v>0</v>
      </c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</row>
    <row r="123" spans="1:46" x14ac:dyDescent="0.3">
      <c r="A123" s="12">
        <v>613561</v>
      </c>
      <c r="B123" s="12" t="s">
        <v>1043</v>
      </c>
      <c r="C123" s="12" t="s">
        <v>1044</v>
      </c>
      <c r="D123" s="12" t="s">
        <v>36</v>
      </c>
      <c r="E123" s="43">
        <v>121</v>
      </c>
      <c r="F123" s="8" t="s">
        <v>1026</v>
      </c>
      <c r="G123" s="9" t="s">
        <v>1027</v>
      </c>
      <c r="H123" s="240">
        <v>36790</v>
      </c>
      <c r="I123" s="327">
        <v>30</v>
      </c>
      <c r="J123" s="327">
        <f t="shared" si="51"/>
        <v>30</v>
      </c>
      <c r="K123" s="325"/>
      <c r="L123" s="320">
        <f t="shared" si="41"/>
        <v>30</v>
      </c>
      <c r="M123" s="277"/>
      <c r="N123" s="13">
        <f t="shared" si="42"/>
        <v>30</v>
      </c>
      <c r="O123" s="140">
        <f t="shared" si="52"/>
        <v>30</v>
      </c>
      <c r="P123" s="141">
        <f t="shared" si="43"/>
        <v>0</v>
      </c>
      <c r="Q123" s="142">
        <f t="shared" si="44"/>
        <v>0</v>
      </c>
      <c r="R123" s="142">
        <f t="shared" si="45"/>
        <v>0</v>
      </c>
      <c r="S123" s="144">
        <f t="shared" si="46"/>
        <v>0</v>
      </c>
      <c r="T123" s="157"/>
      <c r="U123" s="154">
        <v>0</v>
      </c>
      <c r="V123" s="469">
        <v>30</v>
      </c>
      <c r="W123" s="469"/>
      <c r="X123" s="273">
        <v>0</v>
      </c>
      <c r="Y123" s="157"/>
      <c r="Z123" s="352"/>
      <c r="AA123" s="108">
        <f t="shared" si="47"/>
        <v>0</v>
      </c>
      <c r="AB123" s="109">
        <f t="shared" si="48"/>
        <v>0</v>
      </c>
      <c r="AC123" s="109">
        <f t="shared" si="49"/>
        <v>0</v>
      </c>
      <c r="AD123" s="109">
        <f>IFERROR(LARGE($AG123:BF123,1),0)</f>
        <v>0</v>
      </c>
      <c r="AE123" s="109">
        <f>IFERROR(LARGE($AG123:BF123,2),0)</f>
        <v>0</v>
      </c>
      <c r="AF123" s="109">
        <f>IFERROR(LARGE($AG123:BF123,3),0)</f>
        <v>0</v>
      </c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</row>
    <row r="124" spans="1:46" x14ac:dyDescent="0.3">
      <c r="A124" s="12" t="s">
        <v>1587</v>
      </c>
      <c r="B124" s="12"/>
      <c r="C124" s="12" t="s">
        <v>1588</v>
      </c>
      <c r="D124" s="12" t="s">
        <v>41</v>
      </c>
      <c r="E124" s="43">
        <v>122</v>
      </c>
      <c r="F124" s="8" t="s">
        <v>1520</v>
      </c>
      <c r="G124" s="9" t="s">
        <v>1519</v>
      </c>
      <c r="H124" s="240">
        <v>36777</v>
      </c>
      <c r="I124" s="327">
        <v>30</v>
      </c>
      <c r="J124" s="327">
        <f t="shared" si="51"/>
        <v>30</v>
      </c>
      <c r="K124" s="325"/>
      <c r="L124" s="320">
        <f t="shared" si="41"/>
        <v>30</v>
      </c>
      <c r="M124" s="277"/>
      <c r="N124" s="13">
        <f t="shared" si="42"/>
        <v>30</v>
      </c>
      <c r="O124" s="140">
        <f t="shared" si="52"/>
        <v>30</v>
      </c>
      <c r="P124" s="141">
        <f t="shared" si="43"/>
        <v>0</v>
      </c>
      <c r="Q124" s="142">
        <f t="shared" si="44"/>
        <v>0</v>
      </c>
      <c r="R124" s="142">
        <f t="shared" si="45"/>
        <v>0</v>
      </c>
      <c r="S124" s="144">
        <f t="shared" si="46"/>
        <v>0</v>
      </c>
      <c r="T124" s="157"/>
      <c r="U124" s="154"/>
      <c r="V124" s="469">
        <v>30</v>
      </c>
      <c r="W124" s="469"/>
      <c r="X124" s="273"/>
      <c r="Y124" s="157"/>
      <c r="Z124" s="352"/>
      <c r="AA124" s="108">
        <f t="shared" si="47"/>
        <v>0</v>
      </c>
      <c r="AB124" s="109">
        <f t="shared" si="48"/>
        <v>0</v>
      </c>
      <c r="AC124" s="109">
        <f t="shared" si="49"/>
        <v>0</v>
      </c>
      <c r="AD124" s="109">
        <f>IFERROR(LARGE($AG124:BF124,1),0)</f>
        <v>0</v>
      </c>
      <c r="AE124" s="109">
        <f>IFERROR(LARGE($AG124:BF124,2),0)</f>
        <v>0</v>
      </c>
      <c r="AF124" s="109">
        <f>IFERROR(LARGE($AG124:BF124,3),0)</f>
        <v>0</v>
      </c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</row>
    <row r="125" spans="1:46" x14ac:dyDescent="0.3">
      <c r="A125" s="12" t="s">
        <v>1589</v>
      </c>
      <c r="B125" s="12"/>
      <c r="C125" s="12" t="s">
        <v>1590</v>
      </c>
      <c r="D125" s="12" t="s">
        <v>42</v>
      </c>
      <c r="E125" s="43">
        <v>123</v>
      </c>
      <c r="F125" s="8" t="s">
        <v>1231</v>
      </c>
      <c r="G125" s="9" t="s">
        <v>1461</v>
      </c>
      <c r="H125" s="240">
        <v>36617</v>
      </c>
      <c r="I125" s="327">
        <v>30</v>
      </c>
      <c r="J125" s="327">
        <f t="shared" si="51"/>
        <v>30</v>
      </c>
      <c r="K125" s="325"/>
      <c r="L125" s="320">
        <f t="shared" si="41"/>
        <v>30</v>
      </c>
      <c r="M125" s="277"/>
      <c r="N125" s="13">
        <f t="shared" si="42"/>
        <v>30</v>
      </c>
      <c r="O125" s="140">
        <f t="shared" si="52"/>
        <v>30</v>
      </c>
      <c r="P125" s="141">
        <f t="shared" si="43"/>
        <v>0</v>
      </c>
      <c r="Q125" s="142">
        <f t="shared" si="44"/>
        <v>0</v>
      </c>
      <c r="R125" s="142">
        <f t="shared" si="45"/>
        <v>0</v>
      </c>
      <c r="S125" s="144">
        <f t="shared" si="46"/>
        <v>0</v>
      </c>
      <c r="T125" s="157"/>
      <c r="U125" s="154"/>
      <c r="V125" s="469">
        <v>30</v>
      </c>
      <c r="W125" s="469"/>
      <c r="X125" s="273"/>
      <c r="Y125" s="157"/>
      <c r="Z125" s="352"/>
      <c r="AA125" s="108">
        <f t="shared" si="47"/>
        <v>0</v>
      </c>
      <c r="AB125" s="109">
        <f t="shared" si="48"/>
        <v>0</v>
      </c>
      <c r="AC125" s="109">
        <f t="shared" si="49"/>
        <v>0</v>
      </c>
      <c r="AD125" s="109">
        <f>IFERROR(LARGE($AG125:BF125,1),0)</f>
        <v>0</v>
      </c>
      <c r="AE125" s="109">
        <f>IFERROR(LARGE($AG125:BF125,2),0)</f>
        <v>0</v>
      </c>
      <c r="AF125" s="109">
        <f>IFERROR(LARGE($AG125:BF125,3),0)</f>
        <v>0</v>
      </c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</row>
    <row r="126" spans="1:46" x14ac:dyDescent="0.3">
      <c r="A126" s="12" t="s">
        <v>1586</v>
      </c>
      <c r="B126" s="12"/>
      <c r="C126" s="12" t="s">
        <v>486</v>
      </c>
      <c r="D126" s="12" t="s">
        <v>46</v>
      </c>
      <c r="E126" s="43">
        <v>124</v>
      </c>
      <c r="F126" s="8" t="s">
        <v>1019</v>
      </c>
      <c r="G126" s="9" t="s">
        <v>1395</v>
      </c>
      <c r="H126" s="240">
        <v>36591</v>
      </c>
      <c r="I126" s="327">
        <v>30</v>
      </c>
      <c r="J126" s="327">
        <f t="shared" si="51"/>
        <v>30</v>
      </c>
      <c r="K126" s="325"/>
      <c r="L126" s="320">
        <f t="shared" si="41"/>
        <v>30</v>
      </c>
      <c r="M126" s="277"/>
      <c r="N126" s="13">
        <f t="shared" si="42"/>
        <v>30</v>
      </c>
      <c r="O126" s="140">
        <f t="shared" si="52"/>
        <v>30</v>
      </c>
      <c r="P126" s="141">
        <f t="shared" si="43"/>
        <v>0</v>
      </c>
      <c r="Q126" s="142">
        <f t="shared" si="44"/>
        <v>0</v>
      </c>
      <c r="R126" s="142">
        <f t="shared" si="45"/>
        <v>0</v>
      </c>
      <c r="S126" s="144">
        <f t="shared" si="46"/>
        <v>0</v>
      </c>
      <c r="T126" s="157"/>
      <c r="U126" s="154"/>
      <c r="V126" s="469">
        <v>30</v>
      </c>
      <c r="W126" s="469"/>
      <c r="X126" s="273"/>
      <c r="Y126" s="157"/>
      <c r="Z126" s="352"/>
      <c r="AA126" s="108">
        <f t="shared" si="47"/>
        <v>0</v>
      </c>
      <c r="AB126" s="109">
        <f t="shared" si="48"/>
        <v>0</v>
      </c>
      <c r="AC126" s="109">
        <f t="shared" si="49"/>
        <v>0</v>
      </c>
      <c r="AD126" s="109">
        <f>IFERROR(LARGE($AG126:BF126,1),0)</f>
        <v>0</v>
      </c>
      <c r="AE126" s="109">
        <f>IFERROR(LARGE($AG126:BF126,2),0)</f>
        <v>0</v>
      </c>
      <c r="AF126" s="109">
        <f>IFERROR(LARGE($AG126:BF126,3),0)</f>
        <v>0</v>
      </c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</row>
    <row r="127" spans="1:46" x14ac:dyDescent="0.3">
      <c r="A127" s="12" t="s">
        <v>1593</v>
      </c>
      <c r="B127" s="12"/>
      <c r="C127" s="12" t="s">
        <v>645</v>
      </c>
      <c r="D127" s="12" t="s">
        <v>45</v>
      </c>
      <c r="E127" s="43">
        <v>125</v>
      </c>
      <c r="F127" s="8" t="s">
        <v>1216</v>
      </c>
      <c r="G127" s="9" t="s">
        <v>1340</v>
      </c>
      <c r="H127" s="240">
        <v>36570</v>
      </c>
      <c r="I127" s="327">
        <v>30</v>
      </c>
      <c r="J127" s="327">
        <f t="shared" si="51"/>
        <v>30</v>
      </c>
      <c r="K127" s="325"/>
      <c r="L127" s="320">
        <f t="shared" si="41"/>
        <v>30</v>
      </c>
      <c r="M127" s="277"/>
      <c r="N127" s="13">
        <f t="shared" si="42"/>
        <v>30</v>
      </c>
      <c r="O127" s="140">
        <f t="shared" si="52"/>
        <v>30</v>
      </c>
      <c r="P127" s="141">
        <f t="shared" si="43"/>
        <v>0</v>
      </c>
      <c r="Q127" s="142">
        <f t="shared" si="44"/>
        <v>0</v>
      </c>
      <c r="R127" s="142">
        <f t="shared" si="45"/>
        <v>0</v>
      </c>
      <c r="S127" s="144">
        <f t="shared" si="46"/>
        <v>0</v>
      </c>
      <c r="T127" s="157"/>
      <c r="U127" s="154"/>
      <c r="V127" s="469">
        <v>30</v>
      </c>
      <c r="W127" s="469"/>
      <c r="X127" s="273"/>
      <c r="Y127" s="157"/>
      <c r="Z127" s="352"/>
      <c r="AA127" s="108">
        <f t="shared" si="47"/>
        <v>0</v>
      </c>
      <c r="AB127" s="109">
        <f t="shared" si="48"/>
        <v>0</v>
      </c>
      <c r="AC127" s="109">
        <f t="shared" si="49"/>
        <v>0</v>
      </c>
      <c r="AD127" s="109">
        <f>IFERROR(LARGE($AG127:BF127,1),0)</f>
        <v>0</v>
      </c>
      <c r="AE127" s="109">
        <f>IFERROR(LARGE($AG127:BF127,2),0)</f>
        <v>0</v>
      </c>
      <c r="AF127" s="109">
        <f>IFERROR(LARGE($AG127:BF127,3),0)</f>
        <v>0</v>
      </c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</row>
    <row r="128" spans="1:46" x14ac:dyDescent="0.3">
      <c r="A128" s="12" t="s">
        <v>1591</v>
      </c>
      <c r="B128" s="12"/>
      <c r="C128" s="12" t="s">
        <v>24</v>
      </c>
      <c r="D128" s="12" t="s">
        <v>42</v>
      </c>
      <c r="E128" s="43">
        <v>126</v>
      </c>
      <c r="F128" s="8" t="s">
        <v>59</v>
      </c>
      <c r="G128" s="9" t="s">
        <v>1463</v>
      </c>
      <c r="H128" s="240">
        <v>36516</v>
      </c>
      <c r="I128" s="327">
        <v>30</v>
      </c>
      <c r="J128" s="327">
        <f t="shared" si="51"/>
        <v>30</v>
      </c>
      <c r="K128" s="325"/>
      <c r="L128" s="320">
        <f t="shared" si="41"/>
        <v>30</v>
      </c>
      <c r="M128" s="277"/>
      <c r="N128" s="441">
        <f t="shared" si="42"/>
        <v>30</v>
      </c>
      <c r="O128" s="359">
        <f t="shared" si="52"/>
        <v>30</v>
      </c>
      <c r="P128" s="360">
        <f t="shared" si="43"/>
        <v>0</v>
      </c>
      <c r="Q128" s="361">
        <f t="shared" si="44"/>
        <v>0</v>
      </c>
      <c r="R128" s="361">
        <f t="shared" si="45"/>
        <v>0</v>
      </c>
      <c r="S128" s="362">
        <f t="shared" si="46"/>
        <v>0</v>
      </c>
      <c r="T128" s="236"/>
      <c r="U128" s="171"/>
      <c r="V128" s="471">
        <v>30</v>
      </c>
      <c r="W128" s="471"/>
      <c r="X128" s="363"/>
      <c r="Y128" s="236"/>
      <c r="Z128" s="475"/>
      <c r="AA128" s="108">
        <f t="shared" si="47"/>
        <v>0</v>
      </c>
      <c r="AB128" s="109">
        <f t="shared" si="48"/>
        <v>0</v>
      </c>
      <c r="AC128" s="109">
        <f t="shared" si="49"/>
        <v>0</v>
      </c>
      <c r="AD128" s="109">
        <f>IFERROR(LARGE($AG128:BF128,1),0)</f>
        <v>0</v>
      </c>
      <c r="AE128" s="109">
        <f>IFERROR(LARGE($AG128:BF128,2),0)</f>
        <v>0</v>
      </c>
      <c r="AF128" s="109">
        <f>IFERROR(LARGE($AG128:BF128,3),0)</f>
        <v>0</v>
      </c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</row>
    <row r="129" spans="1:44" x14ac:dyDescent="0.3">
      <c r="A129" s="12" t="s">
        <v>1595</v>
      </c>
      <c r="B129" s="12"/>
      <c r="C129" s="12" t="s">
        <v>1217</v>
      </c>
      <c r="D129" s="12" t="s">
        <v>45</v>
      </c>
      <c r="E129" s="43">
        <v>127</v>
      </c>
      <c r="F129" s="8" t="s">
        <v>977</v>
      </c>
      <c r="G129" s="9" t="s">
        <v>1341</v>
      </c>
      <c r="H129" s="240">
        <v>36484</v>
      </c>
      <c r="I129" s="327">
        <v>30</v>
      </c>
      <c r="J129" s="327">
        <f t="shared" si="51"/>
        <v>30</v>
      </c>
      <c r="K129" s="325"/>
      <c r="L129" s="320">
        <f t="shared" si="41"/>
        <v>30</v>
      </c>
      <c r="M129" s="277"/>
      <c r="N129" s="13">
        <f t="shared" si="42"/>
        <v>30</v>
      </c>
      <c r="O129" s="141">
        <f t="shared" si="52"/>
        <v>30</v>
      </c>
      <c r="P129" s="141">
        <f t="shared" si="43"/>
        <v>0</v>
      </c>
      <c r="Q129" s="142">
        <f t="shared" si="44"/>
        <v>0</v>
      </c>
      <c r="R129" s="142">
        <f t="shared" si="45"/>
        <v>0</v>
      </c>
      <c r="S129" s="144">
        <f t="shared" si="46"/>
        <v>0</v>
      </c>
      <c r="T129" s="157"/>
      <c r="U129" s="154"/>
      <c r="V129" s="469">
        <v>30</v>
      </c>
      <c r="W129" s="469"/>
      <c r="X129" s="273"/>
      <c r="Y129" s="157"/>
      <c r="Z129" s="352"/>
      <c r="AA129" s="108">
        <f t="shared" si="47"/>
        <v>0</v>
      </c>
      <c r="AB129" s="109">
        <f t="shared" si="48"/>
        <v>0</v>
      </c>
      <c r="AC129" s="109">
        <f t="shared" si="49"/>
        <v>0</v>
      </c>
      <c r="AD129" s="109">
        <f>IFERROR(LARGE($AG129:BF129,1),0)</f>
        <v>0</v>
      </c>
      <c r="AE129" s="109">
        <f>IFERROR(LARGE($AG129:BF129,2),0)</f>
        <v>0</v>
      </c>
      <c r="AF129" s="109">
        <f>IFERROR(LARGE($AG129:BF129,3),0)</f>
        <v>0</v>
      </c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</row>
    <row r="130" spans="1:44" x14ac:dyDescent="0.3">
      <c r="A130" s="12" t="s">
        <v>1592</v>
      </c>
      <c r="B130" s="12"/>
      <c r="C130" s="12" t="s">
        <v>1480</v>
      </c>
      <c r="D130" s="12" t="s">
        <v>37</v>
      </c>
      <c r="E130" s="43">
        <v>128</v>
      </c>
      <c r="F130" s="8" t="s">
        <v>52</v>
      </c>
      <c r="G130" s="9" t="s">
        <v>1479</v>
      </c>
      <c r="H130" s="240">
        <v>36460</v>
      </c>
      <c r="I130" s="327">
        <v>30</v>
      </c>
      <c r="J130" s="327">
        <f t="shared" si="51"/>
        <v>30</v>
      </c>
      <c r="K130" s="325"/>
      <c r="L130" s="320">
        <f t="shared" si="41"/>
        <v>30</v>
      </c>
      <c r="M130" s="277"/>
      <c r="N130" s="88">
        <f t="shared" si="42"/>
        <v>30</v>
      </c>
      <c r="O130" s="406">
        <f t="shared" si="52"/>
        <v>30</v>
      </c>
      <c r="P130" s="370">
        <f t="shared" si="43"/>
        <v>0</v>
      </c>
      <c r="Q130" s="371">
        <f t="shared" si="44"/>
        <v>0</v>
      </c>
      <c r="R130" s="371">
        <f t="shared" si="45"/>
        <v>0</v>
      </c>
      <c r="S130" s="407">
        <f t="shared" si="46"/>
        <v>0</v>
      </c>
      <c r="T130" s="420"/>
      <c r="U130" s="373"/>
      <c r="V130" s="470">
        <v>30</v>
      </c>
      <c r="W130" s="470"/>
      <c r="X130" s="375"/>
      <c r="Y130" s="420"/>
      <c r="Z130" s="474"/>
      <c r="AA130" s="108">
        <f t="shared" si="47"/>
        <v>0</v>
      </c>
      <c r="AB130" s="109">
        <f t="shared" si="48"/>
        <v>0</v>
      </c>
      <c r="AC130" s="109">
        <f t="shared" si="49"/>
        <v>0</v>
      </c>
      <c r="AD130" s="109">
        <f>IFERROR(LARGE($AG130:BF130,1),0)</f>
        <v>0</v>
      </c>
      <c r="AE130" s="109">
        <f>IFERROR(LARGE($AG130:BF130,2),0)</f>
        <v>0</v>
      </c>
      <c r="AF130" s="109">
        <f>IFERROR(LARGE($AG130:BF130,3),0)</f>
        <v>0</v>
      </c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119"/>
      <c r="AQ130" s="119"/>
      <c r="AR130" s="119"/>
    </row>
    <row r="131" spans="1:44" x14ac:dyDescent="0.3">
      <c r="A131" s="12" t="s">
        <v>1622</v>
      </c>
      <c r="B131" s="12" t="s">
        <v>514</v>
      </c>
      <c r="C131" s="12" t="s">
        <v>515</v>
      </c>
      <c r="D131" s="12" t="s">
        <v>42</v>
      </c>
      <c r="E131" s="43">
        <v>129</v>
      </c>
      <c r="F131" s="8" t="s">
        <v>59</v>
      </c>
      <c r="G131" s="9" t="s">
        <v>836</v>
      </c>
      <c r="H131" s="240">
        <v>36395</v>
      </c>
      <c r="I131" s="327">
        <v>30</v>
      </c>
      <c r="J131" s="327">
        <f t="shared" si="51"/>
        <v>30</v>
      </c>
      <c r="K131" s="325"/>
      <c r="L131" s="320">
        <f t="shared" ref="L131:L162" si="53">SUM(M131:N131)</f>
        <v>30</v>
      </c>
      <c r="M131" s="277">
        <v>30</v>
      </c>
      <c r="N131" s="13">
        <f t="shared" ref="N131:N162" si="54">SUM(O131:S131)</f>
        <v>0</v>
      </c>
      <c r="O131" s="140">
        <f t="shared" si="52"/>
        <v>0</v>
      </c>
      <c r="P131" s="141">
        <f t="shared" ref="P131:P162" si="55">IFERROR(LARGE(T131:Z131, 2),0)</f>
        <v>0</v>
      </c>
      <c r="Q131" s="142">
        <f t="shared" ref="Q131:Q162" si="56">IFERROR(LARGE(AA131:AF131,1),0)</f>
        <v>0</v>
      </c>
      <c r="R131" s="142">
        <f t="shared" ref="R131:R162" si="57">IFERROR(LARGE(AA131:AF131,2),0)</f>
        <v>0</v>
      </c>
      <c r="S131" s="144">
        <f t="shared" ref="S131:S162" si="58">IFERROR(LARGE(AA131:AF131,3),0)</f>
        <v>0</v>
      </c>
      <c r="T131" s="161">
        <v>0</v>
      </c>
      <c r="U131" s="154"/>
      <c r="V131" s="469"/>
      <c r="W131" s="469"/>
      <c r="X131" s="273"/>
      <c r="Y131" s="157"/>
      <c r="Z131" s="352"/>
      <c r="AA131" s="108">
        <f t="shared" ref="AA131:AA162" si="59">IFERROR(LARGE($T131:$Z131,3), 0)</f>
        <v>0</v>
      </c>
      <c r="AB131" s="109">
        <f t="shared" ref="AB131:AB162" si="60">IFERROR(LARGE($T131:$Z131,4),)</f>
        <v>0</v>
      </c>
      <c r="AC131" s="109">
        <f t="shared" ref="AC131:AC162" si="61">IFERROR(LARGE($T131:$Z131,5),0)</f>
        <v>0</v>
      </c>
      <c r="AD131" s="109">
        <f>IFERROR(LARGE($AG131:BF131,1),0)</f>
        <v>0</v>
      </c>
      <c r="AE131" s="109">
        <f>IFERROR(LARGE($AG131:BF131,2),0)</f>
        <v>0</v>
      </c>
      <c r="AF131" s="109">
        <f>IFERROR(LARGE($AG131:BF131,3),0)</f>
        <v>0</v>
      </c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</row>
    <row r="132" spans="1:44" x14ac:dyDescent="0.3">
      <c r="A132" s="12" t="s">
        <v>1594</v>
      </c>
      <c r="B132" s="12"/>
      <c r="C132" s="12" t="s">
        <v>1588</v>
      </c>
      <c r="D132" s="12" t="s">
        <v>41</v>
      </c>
      <c r="E132" s="43">
        <v>130</v>
      </c>
      <c r="F132" s="8" t="s">
        <v>2</v>
      </c>
      <c r="G132" s="9" t="s">
        <v>1521</v>
      </c>
      <c r="H132" s="240">
        <v>36310</v>
      </c>
      <c r="I132" s="327">
        <v>30</v>
      </c>
      <c r="J132" s="327">
        <f t="shared" si="51"/>
        <v>30</v>
      </c>
      <c r="K132" s="325"/>
      <c r="L132" s="320">
        <f t="shared" si="53"/>
        <v>30</v>
      </c>
      <c r="M132" s="277"/>
      <c r="N132" s="441">
        <f t="shared" si="54"/>
        <v>30</v>
      </c>
      <c r="O132" s="359">
        <f t="shared" si="52"/>
        <v>30</v>
      </c>
      <c r="P132" s="360">
        <f t="shared" si="55"/>
        <v>0</v>
      </c>
      <c r="Q132" s="361">
        <f t="shared" si="56"/>
        <v>0</v>
      </c>
      <c r="R132" s="361">
        <f t="shared" si="57"/>
        <v>0</v>
      </c>
      <c r="S132" s="362">
        <f t="shared" si="58"/>
        <v>0</v>
      </c>
      <c r="T132" s="236"/>
      <c r="U132" s="171"/>
      <c r="V132" s="471">
        <v>30</v>
      </c>
      <c r="W132" s="471"/>
      <c r="X132" s="363"/>
      <c r="Y132" s="236"/>
      <c r="Z132" s="475"/>
      <c r="AA132" s="108">
        <f t="shared" si="59"/>
        <v>0</v>
      </c>
      <c r="AB132" s="109">
        <f t="shared" si="60"/>
        <v>0</v>
      </c>
      <c r="AC132" s="109">
        <f t="shared" si="61"/>
        <v>0</v>
      </c>
      <c r="AD132" s="109">
        <f>IFERROR(LARGE($AG132:BF132,1),0)</f>
        <v>0</v>
      </c>
      <c r="AE132" s="109">
        <f>IFERROR(LARGE($AG132:BF132,2),0)</f>
        <v>0</v>
      </c>
      <c r="AF132" s="109">
        <f>IFERROR(LARGE($AG132:BF132,3),0)</f>
        <v>0</v>
      </c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</row>
    <row r="133" spans="1:44" x14ac:dyDescent="0.3">
      <c r="A133" s="11">
        <v>628558</v>
      </c>
      <c r="B133" s="239"/>
      <c r="C133" s="12" t="s">
        <v>70</v>
      </c>
      <c r="D133" s="12" t="s">
        <v>46</v>
      </c>
      <c r="E133" s="43">
        <v>131</v>
      </c>
      <c r="F133" s="8" t="s">
        <v>1397</v>
      </c>
      <c r="G133" s="241" t="s">
        <v>1396</v>
      </c>
      <c r="H133" s="240">
        <v>36243</v>
      </c>
      <c r="I133" s="327">
        <v>30</v>
      </c>
      <c r="J133" s="327">
        <f t="shared" si="51"/>
        <v>30</v>
      </c>
      <c r="K133" s="325"/>
      <c r="L133" s="320">
        <f t="shared" si="53"/>
        <v>30</v>
      </c>
      <c r="M133" s="277"/>
      <c r="N133" s="13">
        <f t="shared" si="54"/>
        <v>30</v>
      </c>
      <c r="O133" s="141">
        <f t="shared" si="52"/>
        <v>30</v>
      </c>
      <c r="P133" s="141">
        <f t="shared" si="55"/>
        <v>0</v>
      </c>
      <c r="Q133" s="142">
        <f t="shared" si="56"/>
        <v>0</v>
      </c>
      <c r="R133" s="142">
        <f t="shared" si="57"/>
        <v>0</v>
      </c>
      <c r="S133" s="144">
        <f t="shared" si="58"/>
        <v>0</v>
      </c>
      <c r="T133" s="157"/>
      <c r="U133" s="154"/>
      <c r="V133" s="469">
        <v>30</v>
      </c>
      <c r="W133" s="469"/>
      <c r="X133" s="273"/>
      <c r="Y133" s="157"/>
      <c r="Z133" s="352"/>
      <c r="AA133" s="108">
        <f t="shared" si="59"/>
        <v>0</v>
      </c>
      <c r="AB133" s="109">
        <f t="shared" si="60"/>
        <v>0</v>
      </c>
      <c r="AC133" s="109">
        <f t="shared" si="61"/>
        <v>0</v>
      </c>
      <c r="AD133" s="109">
        <f>IFERROR(LARGE($AG133:BF133,1),0)</f>
        <v>0</v>
      </c>
      <c r="AE133" s="109">
        <f>IFERROR(LARGE($AG133:BF133,2),0)</f>
        <v>0</v>
      </c>
      <c r="AF133" s="109">
        <f>IFERROR(LARGE($AG133:BF133,3),0)</f>
        <v>0</v>
      </c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</row>
    <row r="134" spans="1:44" x14ac:dyDescent="0.3">
      <c r="A134" s="12" t="s">
        <v>2632</v>
      </c>
      <c r="B134" s="308" t="s">
        <v>358</v>
      </c>
      <c r="C134" s="12" t="s">
        <v>155</v>
      </c>
      <c r="D134" s="12" t="s">
        <v>89</v>
      </c>
      <c r="E134" s="43">
        <v>132</v>
      </c>
      <c r="F134" s="8" t="s">
        <v>103</v>
      </c>
      <c r="G134" s="9" t="s">
        <v>2633</v>
      </c>
      <c r="H134" s="240">
        <v>37111</v>
      </c>
      <c r="I134" s="327">
        <v>28</v>
      </c>
      <c r="J134" s="327">
        <v>28</v>
      </c>
      <c r="K134" s="315">
        <f>0.5*(L134)</f>
        <v>27.5</v>
      </c>
      <c r="L134" s="303">
        <f t="shared" si="53"/>
        <v>55</v>
      </c>
      <c r="M134" s="10"/>
      <c r="N134" s="88">
        <f t="shared" si="54"/>
        <v>55</v>
      </c>
      <c r="O134" s="406">
        <f>IFERROR(LARGE($T134:Z134, 1),0)</f>
        <v>45</v>
      </c>
      <c r="P134" s="370">
        <f t="shared" si="55"/>
        <v>10</v>
      </c>
      <c r="Q134" s="371">
        <f t="shared" si="56"/>
        <v>0</v>
      </c>
      <c r="R134" s="371">
        <f t="shared" si="57"/>
        <v>0</v>
      </c>
      <c r="S134" s="407">
        <f t="shared" si="58"/>
        <v>0</v>
      </c>
      <c r="T134" s="448"/>
      <c r="U134" s="449">
        <v>0</v>
      </c>
      <c r="V134" s="450">
        <v>45</v>
      </c>
      <c r="W134" s="450"/>
      <c r="X134" s="408"/>
      <c r="Y134" s="167">
        <v>10</v>
      </c>
      <c r="Z134" s="451"/>
      <c r="AA134" s="108">
        <f t="shared" si="59"/>
        <v>0</v>
      </c>
      <c r="AB134" s="109">
        <f t="shared" si="60"/>
        <v>0</v>
      </c>
      <c r="AC134" s="109">
        <f t="shared" si="61"/>
        <v>0</v>
      </c>
      <c r="AD134" s="109">
        <f>IFERROR(LARGE($AG134:AR134,1),0)</f>
        <v>0</v>
      </c>
      <c r="AE134" s="109">
        <f>IFERROR(LARGE($AG134:AR134,2),0)</f>
        <v>0</v>
      </c>
      <c r="AF134" s="109">
        <f>IFERROR(LARGE($AG134:AR134,3),0)</f>
        <v>0</v>
      </c>
      <c r="AG134" s="394"/>
      <c r="AH134" s="394"/>
      <c r="AI134" s="394"/>
      <c r="AJ134" s="394"/>
      <c r="AK134" s="119"/>
      <c r="AL134" s="119"/>
      <c r="AM134" s="119"/>
      <c r="AN134" s="119"/>
      <c r="AO134" s="119"/>
      <c r="AP134" s="412"/>
      <c r="AQ134" s="119"/>
      <c r="AR134" s="119"/>
    </row>
    <row r="135" spans="1:44" x14ac:dyDescent="0.3">
      <c r="A135" s="12" t="s">
        <v>1597</v>
      </c>
      <c r="B135" s="12" t="s">
        <v>1009</v>
      </c>
      <c r="C135" s="12" t="s">
        <v>1010</v>
      </c>
      <c r="D135" s="12" t="s">
        <v>37</v>
      </c>
      <c r="E135" s="43">
        <v>133</v>
      </c>
      <c r="F135" s="8" t="s">
        <v>1028</v>
      </c>
      <c r="G135" s="9" t="s">
        <v>1029</v>
      </c>
      <c r="H135" s="240">
        <v>36428</v>
      </c>
      <c r="I135" s="327">
        <v>26</v>
      </c>
      <c r="J135" s="327">
        <f>SUM(K135,L135)</f>
        <v>26</v>
      </c>
      <c r="K135" s="325"/>
      <c r="L135" s="320">
        <f t="shared" si="53"/>
        <v>26</v>
      </c>
      <c r="M135" s="277"/>
      <c r="N135" s="13">
        <f t="shared" si="54"/>
        <v>26</v>
      </c>
      <c r="O135" s="140">
        <f>IFERROR(LARGE(T135:Z135, 1),0)</f>
        <v>15</v>
      </c>
      <c r="P135" s="141">
        <f t="shared" si="55"/>
        <v>11</v>
      </c>
      <c r="Q135" s="142">
        <f t="shared" si="56"/>
        <v>0</v>
      </c>
      <c r="R135" s="142">
        <f t="shared" si="57"/>
        <v>0</v>
      </c>
      <c r="S135" s="144">
        <f t="shared" si="58"/>
        <v>0</v>
      </c>
      <c r="T135" s="157"/>
      <c r="U135" s="154">
        <v>0</v>
      </c>
      <c r="V135" s="469">
        <v>11</v>
      </c>
      <c r="W135" s="469"/>
      <c r="X135" s="273">
        <v>15</v>
      </c>
      <c r="Y135" s="157"/>
      <c r="Z135" s="352"/>
      <c r="AA135" s="108">
        <f t="shared" si="59"/>
        <v>0</v>
      </c>
      <c r="AB135" s="109">
        <f t="shared" si="60"/>
        <v>0</v>
      </c>
      <c r="AC135" s="109">
        <f t="shared" si="61"/>
        <v>0</v>
      </c>
      <c r="AD135" s="109">
        <f>IFERROR(LARGE($AG135:BF135,1),0)</f>
        <v>0</v>
      </c>
      <c r="AE135" s="109">
        <f>IFERROR(LARGE($AG135:BF135,2),0)</f>
        <v>0</v>
      </c>
      <c r="AF135" s="109">
        <f>IFERROR(LARGE($AG135:BF135,3),0)</f>
        <v>0</v>
      </c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</row>
    <row r="136" spans="1:44" x14ac:dyDescent="0.3">
      <c r="A136" s="12" t="s">
        <v>2691</v>
      </c>
      <c r="B136" s="308" t="s">
        <v>2692</v>
      </c>
      <c r="C136" s="12" t="s">
        <v>116</v>
      </c>
      <c r="D136" s="12" t="s">
        <v>89</v>
      </c>
      <c r="E136" s="43">
        <v>134</v>
      </c>
      <c r="F136" s="8" t="s">
        <v>13</v>
      </c>
      <c r="G136" s="9" t="s">
        <v>1048</v>
      </c>
      <c r="H136" s="240">
        <v>37238</v>
      </c>
      <c r="I136" s="327">
        <v>23</v>
      </c>
      <c r="J136" s="327">
        <v>23</v>
      </c>
      <c r="K136" s="315">
        <f t="shared" ref="K136:K144" si="62">0.5*(L136)</f>
        <v>22.5</v>
      </c>
      <c r="L136" s="303">
        <f t="shared" si="53"/>
        <v>45</v>
      </c>
      <c r="M136" s="10">
        <v>20</v>
      </c>
      <c r="N136" s="13">
        <f t="shared" si="54"/>
        <v>25</v>
      </c>
      <c r="O136" s="140">
        <f>IFERROR(LARGE($T136:Z136, 1),0)</f>
        <v>25</v>
      </c>
      <c r="P136" s="141">
        <f t="shared" si="55"/>
        <v>0</v>
      </c>
      <c r="Q136" s="142">
        <f t="shared" si="56"/>
        <v>0</v>
      </c>
      <c r="R136" s="142">
        <f t="shared" si="57"/>
        <v>0</v>
      </c>
      <c r="S136" s="144">
        <f t="shared" si="58"/>
        <v>0</v>
      </c>
      <c r="T136" s="395">
        <v>0</v>
      </c>
      <c r="U136" s="377">
        <v>25</v>
      </c>
      <c r="V136" s="440"/>
      <c r="W136" s="440"/>
      <c r="X136" s="397"/>
      <c r="Y136" s="129"/>
      <c r="Z136" s="338"/>
      <c r="AA136" s="108">
        <f t="shared" si="59"/>
        <v>0</v>
      </c>
      <c r="AB136" s="109">
        <f t="shared" si="60"/>
        <v>0</v>
      </c>
      <c r="AC136" s="109">
        <f t="shared" si="61"/>
        <v>0</v>
      </c>
      <c r="AD136" s="109">
        <f>IFERROR(LARGE($AG136:AR136,1),0)</f>
        <v>0</v>
      </c>
      <c r="AE136" s="109">
        <f>IFERROR(LARGE($AG136:AR136,2),0)</f>
        <v>0</v>
      </c>
      <c r="AF136" s="109">
        <f>IFERROR(LARGE($AG136:AR136,3),0)</f>
        <v>0</v>
      </c>
      <c r="AG136" s="11"/>
      <c r="AH136" s="11"/>
      <c r="AI136" s="11"/>
      <c r="AJ136" s="11"/>
      <c r="AK136" s="10"/>
      <c r="AL136" s="10"/>
      <c r="AM136" s="10"/>
      <c r="AN136" s="10"/>
      <c r="AO136" s="10"/>
      <c r="AP136" s="80"/>
      <c r="AQ136" s="10"/>
      <c r="AR136" s="10"/>
    </row>
    <row r="137" spans="1:44" x14ac:dyDescent="0.3">
      <c r="A137" s="12" t="s">
        <v>2683</v>
      </c>
      <c r="B137" s="308" t="s">
        <v>377</v>
      </c>
      <c r="C137" s="12" t="s">
        <v>165</v>
      </c>
      <c r="D137" s="12" t="s">
        <v>42</v>
      </c>
      <c r="E137" s="43">
        <v>135</v>
      </c>
      <c r="F137" s="8" t="s">
        <v>107</v>
      </c>
      <c r="G137" s="9" t="s">
        <v>1247</v>
      </c>
      <c r="H137" s="240">
        <v>37206</v>
      </c>
      <c r="I137" s="327">
        <v>23</v>
      </c>
      <c r="J137" s="327">
        <v>23</v>
      </c>
      <c r="K137" s="315">
        <f t="shared" si="62"/>
        <v>22.5</v>
      </c>
      <c r="L137" s="303">
        <f t="shared" si="53"/>
        <v>45</v>
      </c>
      <c r="M137" s="10"/>
      <c r="N137" s="13">
        <f t="shared" si="54"/>
        <v>45</v>
      </c>
      <c r="O137" s="140">
        <f>IFERROR(LARGE($T137:Z137, 1),0)</f>
        <v>45</v>
      </c>
      <c r="P137" s="141">
        <f t="shared" si="55"/>
        <v>0</v>
      </c>
      <c r="Q137" s="142">
        <f t="shared" si="56"/>
        <v>0</v>
      </c>
      <c r="R137" s="142">
        <f t="shared" si="57"/>
        <v>0</v>
      </c>
      <c r="S137" s="144">
        <f t="shared" si="58"/>
        <v>0</v>
      </c>
      <c r="T137" s="337"/>
      <c r="U137" s="377"/>
      <c r="V137" s="440">
        <v>45</v>
      </c>
      <c r="W137" s="440"/>
      <c r="X137" s="397">
        <v>0</v>
      </c>
      <c r="Y137" s="129"/>
      <c r="Z137" s="338"/>
      <c r="AA137" s="108">
        <f t="shared" si="59"/>
        <v>0</v>
      </c>
      <c r="AB137" s="109">
        <f t="shared" si="60"/>
        <v>0</v>
      </c>
      <c r="AC137" s="109">
        <f t="shared" si="61"/>
        <v>0</v>
      </c>
      <c r="AD137" s="109">
        <f>IFERROR(LARGE($AG137:AR137,1),0)</f>
        <v>0</v>
      </c>
      <c r="AE137" s="109">
        <f>IFERROR(LARGE($AG137:AR137,2),0)</f>
        <v>0</v>
      </c>
      <c r="AF137" s="109">
        <f>IFERROR(LARGE($AG137:AR137,3),0)</f>
        <v>0</v>
      </c>
      <c r="AG137" s="11"/>
      <c r="AH137" s="11"/>
      <c r="AI137" s="11"/>
      <c r="AJ137" s="11"/>
      <c r="AK137" s="10"/>
      <c r="AL137" s="10"/>
      <c r="AM137" s="10"/>
      <c r="AN137" s="10"/>
      <c r="AO137" s="10"/>
      <c r="AP137" s="80"/>
      <c r="AQ137" s="10"/>
      <c r="AR137" s="10"/>
    </row>
    <row r="138" spans="1:44" x14ac:dyDescent="0.3">
      <c r="A138" s="12" t="s">
        <v>2658</v>
      </c>
      <c r="B138" s="308" t="s">
        <v>331</v>
      </c>
      <c r="C138" s="12" t="s">
        <v>85</v>
      </c>
      <c r="D138" s="12" t="s">
        <v>86</v>
      </c>
      <c r="E138" s="43">
        <v>136</v>
      </c>
      <c r="F138" s="8" t="s">
        <v>113</v>
      </c>
      <c r="G138" s="9" t="s">
        <v>575</v>
      </c>
      <c r="H138" s="240">
        <v>37155</v>
      </c>
      <c r="I138" s="327">
        <v>23</v>
      </c>
      <c r="J138" s="327">
        <v>23</v>
      </c>
      <c r="K138" s="315">
        <f t="shared" si="62"/>
        <v>22.5</v>
      </c>
      <c r="L138" s="303">
        <f t="shared" si="53"/>
        <v>45</v>
      </c>
      <c r="M138" s="10"/>
      <c r="N138" s="13">
        <f t="shared" si="54"/>
        <v>45</v>
      </c>
      <c r="O138" s="140">
        <f>IFERROR(LARGE($T138:Z138, 1),0)</f>
        <v>45</v>
      </c>
      <c r="P138" s="141">
        <f t="shared" si="55"/>
        <v>0</v>
      </c>
      <c r="Q138" s="142">
        <f t="shared" si="56"/>
        <v>0</v>
      </c>
      <c r="R138" s="142">
        <f t="shared" si="57"/>
        <v>0</v>
      </c>
      <c r="S138" s="144">
        <f t="shared" si="58"/>
        <v>0</v>
      </c>
      <c r="T138" s="337"/>
      <c r="U138" s="377"/>
      <c r="V138" s="440">
        <v>45</v>
      </c>
      <c r="W138" s="440"/>
      <c r="X138" s="397"/>
      <c r="Y138" s="129"/>
      <c r="Z138" s="338"/>
      <c r="AA138" s="108">
        <f t="shared" si="59"/>
        <v>0</v>
      </c>
      <c r="AB138" s="109">
        <f t="shared" si="60"/>
        <v>0</v>
      </c>
      <c r="AC138" s="109">
        <f t="shared" si="61"/>
        <v>0</v>
      </c>
      <c r="AD138" s="109">
        <f>IFERROR(LARGE($AG138:AR138,1),0)</f>
        <v>0</v>
      </c>
      <c r="AE138" s="109">
        <f>IFERROR(LARGE($AG138:AR138,2),0)</f>
        <v>0</v>
      </c>
      <c r="AF138" s="109">
        <f>IFERROR(LARGE($AG138:AR138,3),0)</f>
        <v>0</v>
      </c>
      <c r="AG138" s="11"/>
      <c r="AH138" s="11"/>
      <c r="AI138" s="11"/>
      <c r="AJ138" s="11"/>
      <c r="AK138" s="10"/>
      <c r="AL138" s="10"/>
      <c r="AM138" s="10"/>
      <c r="AN138" s="10"/>
      <c r="AO138" s="10"/>
      <c r="AP138" s="80"/>
      <c r="AQ138" s="10"/>
      <c r="AR138" s="10"/>
    </row>
    <row r="139" spans="1:44" x14ac:dyDescent="0.3">
      <c r="A139" s="11"/>
      <c r="B139" s="11"/>
      <c r="C139" s="11" t="s">
        <v>126</v>
      </c>
      <c r="D139" s="11" t="s">
        <v>39</v>
      </c>
      <c r="E139" s="43">
        <v>137</v>
      </c>
      <c r="F139" s="8" t="s">
        <v>5</v>
      </c>
      <c r="G139" s="9" t="s">
        <v>2235</v>
      </c>
      <c r="H139" s="240">
        <v>37074</v>
      </c>
      <c r="I139" s="327">
        <v>23</v>
      </c>
      <c r="J139" s="327">
        <v>23</v>
      </c>
      <c r="K139" s="315">
        <f t="shared" si="62"/>
        <v>22.5</v>
      </c>
      <c r="L139" s="303">
        <f t="shared" si="53"/>
        <v>45</v>
      </c>
      <c r="M139" s="10"/>
      <c r="N139" s="13">
        <f t="shared" si="54"/>
        <v>45</v>
      </c>
      <c r="O139" s="140">
        <f>IFERROR(LARGE($T139:Z139, 1),0)</f>
        <v>45</v>
      </c>
      <c r="P139" s="141">
        <f t="shared" si="55"/>
        <v>0</v>
      </c>
      <c r="Q139" s="142">
        <f t="shared" si="56"/>
        <v>0</v>
      </c>
      <c r="R139" s="142">
        <f t="shared" si="57"/>
        <v>0</v>
      </c>
      <c r="S139" s="144">
        <f t="shared" si="58"/>
        <v>0</v>
      </c>
      <c r="T139" s="337"/>
      <c r="U139" s="377"/>
      <c r="V139" s="440"/>
      <c r="W139" s="440"/>
      <c r="X139" s="397"/>
      <c r="Y139" s="129"/>
      <c r="Z139" s="338">
        <v>45</v>
      </c>
      <c r="AA139" s="108">
        <f t="shared" si="59"/>
        <v>0</v>
      </c>
      <c r="AB139" s="109">
        <f t="shared" si="60"/>
        <v>0</v>
      </c>
      <c r="AC139" s="109">
        <f t="shared" si="61"/>
        <v>0</v>
      </c>
      <c r="AD139" s="109">
        <f>IFERROR(LARGE($AG139:AR139,1),0)</f>
        <v>0</v>
      </c>
      <c r="AE139" s="109">
        <f>IFERROR(LARGE($AG139:AR139,2),0)</f>
        <v>0</v>
      </c>
      <c r="AF139" s="109">
        <f>IFERROR(LARGE($AG139:AR139,3),0)</f>
        <v>0</v>
      </c>
      <c r="AG139" s="11"/>
      <c r="AH139" s="11"/>
      <c r="AI139" s="11"/>
      <c r="AJ139" s="11"/>
      <c r="AK139" s="10"/>
      <c r="AL139" s="10"/>
      <c r="AM139" s="10"/>
      <c r="AN139" s="10"/>
      <c r="AO139" s="10"/>
      <c r="AP139" s="80"/>
      <c r="AQ139" s="10"/>
      <c r="AR139" s="10"/>
    </row>
    <row r="140" spans="1:44" x14ac:dyDescent="0.3">
      <c r="A140" s="12" t="s">
        <v>2608</v>
      </c>
      <c r="B140" s="308" t="s">
        <v>2437</v>
      </c>
      <c r="C140" s="12" t="s">
        <v>126</v>
      </c>
      <c r="D140" s="12" t="s">
        <v>39</v>
      </c>
      <c r="E140" s="43">
        <v>138</v>
      </c>
      <c r="F140" s="8" t="s">
        <v>6</v>
      </c>
      <c r="G140" s="9" t="s">
        <v>2609</v>
      </c>
      <c r="H140" s="240">
        <v>37047</v>
      </c>
      <c r="I140" s="327">
        <v>23</v>
      </c>
      <c r="J140" s="327">
        <v>23</v>
      </c>
      <c r="K140" s="315">
        <f t="shared" si="62"/>
        <v>22.5</v>
      </c>
      <c r="L140" s="303">
        <f t="shared" si="53"/>
        <v>45</v>
      </c>
      <c r="M140" s="10"/>
      <c r="N140" s="441">
        <f t="shared" si="54"/>
        <v>45</v>
      </c>
      <c r="O140" s="359">
        <f>IFERROR(LARGE($T140:Z140, 1),0)</f>
        <v>45</v>
      </c>
      <c r="P140" s="360">
        <f t="shared" si="55"/>
        <v>0</v>
      </c>
      <c r="Q140" s="361">
        <f t="shared" si="56"/>
        <v>0</v>
      </c>
      <c r="R140" s="361">
        <f t="shared" si="57"/>
        <v>0</v>
      </c>
      <c r="S140" s="362">
        <f t="shared" si="58"/>
        <v>0</v>
      </c>
      <c r="T140" s="452"/>
      <c r="U140" s="442"/>
      <c r="V140" s="443">
        <v>45</v>
      </c>
      <c r="W140" s="443"/>
      <c r="X140" s="444">
        <v>0</v>
      </c>
      <c r="Y140" s="445"/>
      <c r="Z140" s="446"/>
      <c r="AA140" s="108">
        <f t="shared" si="59"/>
        <v>0</v>
      </c>
      <c r="AB140" s="109">
        <f t="shared" si="60"/>
        <v>0</v>
      </c>
      <c r="AC140" s="109">
        <f t="shared" si="61"/>
        <v>0</v>
      </c>
      <c r="AD140" s="109">
        <f>IFERROR(LARGE($AG140:AR140,1),0)</f>
        <v>0</v>
      </c>
      <c r="AE140" s="109">
        <f>IFERROR(LARGE($AG140:AR140,2),0)</f>
        <v>0</v>
      </c>
      <c r="AF140" s="109">
        <f>IFERROR(LARGE($AG140:AR140,3),0)</f>
        <v>0</v>
      </c>
      <c r="AG140" s="173"/>
      <c r="AH140" s="173"/>
      <c r="AI140" s="173"/>
      <c r="AJ140" s="173"/>
      <c r="AK140" s="169"/>
      <c r="AL140" s="169"/>
      <c r="AM140" s="169"/>
      <c r="AN140" s="169"/>
      <c r="AO140" s="169"/>
      <c r="AP140" s="447"/>
      <c r="AQ140" s="169"/>
      <c r="AR140" s="169"/>
    </row>
    <row r="141" spans="1:44" x14ac:dyDescent="0.3">
      <c r="A141" s="12" t="s">
        <v>2605</v>
      </c>
      <c r="B141" s="308" t="s">
        <v>432</v>
      </c>
      <c r="C141" s="12" t="s">
        <v>22</v>
      </c>
      <c r="D141" s="12" t="s">
        <v>46</v>
      </c>
      <c r="E141" s="43">
        <v>139</v>
      </c>
      <c r="F141" s="8" t="s">
        <v>101</v>
      </c>
      <c r="G141" s="9" t="s">
        <v>737</v>
      </c>
      <c r="H141" s="240">
        <v>37046</v>
      </c>
      <c r="I141" s="327">
        <v>23</v>
      </c>
      <c r="J141" s="327">
        <v>23</v>
      </c>
      <c r="K141" s="315">
        <f t="shared" si="62"/>
        <v>22.5</v>
      </c>
      <c r="L141" s="303">
        <f t="shared" si="53"/>
        <v>45</v>
      </c>
      <c r="M141" s="10"/>
      <c r="N141" s="13">
        <f t="shared" si="54"/>
        <v>45</v>
      </c>
      <c r="O141" s="141">
        <f>IFERROR(LARGE($T141:Z141, 1),0)</f>
        <v>45</v>
      </c>
      <c r="P141" s="141">
        <f t="shared" si="55"/>
        <v>0</v>
      </c>
      <c r="Q141" s="142">
        <f t="shared" si="56"/>
        <v>0</v>
      </c>
      <c r="R141" s="142">
        <f t="shared" si="57"/>
        <v>0</v>
      </c>
      <c r="S141" s="144">
        <f t="shared" si="58"/>
        <v>0</v>
      </c>
      <c r="T141" s="337"/>
      <c r="U141" s="377"/>
      <c r="V141" s="440">
        <v>45</v>
      </c>
      <c r="W141" s="440"/>
      <c r="X141" s="397">
        <v>0</v>
      </c>
      <c r="Y141" s="129"/>
      <c r="Z141" s="338"/>
      <c r="AA141" s="108">
        <f t="shared" si="59"/>
        <v>0</v>
      </c>
      <c r="AB141" s="109">
        <f t="shared" si="60"/>
        <v>0</v>
      </c>
      <c r="AC141" s="109">
        <f t="shared" si="61"/>
        <v>0</v>
      </c>
      <c r="AD141" s="109">
        <f>IFERROR(LARGE($AG141:AR141,1),0)</f>
        <v>0</v>
      </c>
      <c r="AE141" s="109">
        <f>IFERROR(LARGE($AG141:AR141,2),0)</f>
        <v>0</v>
      </c>
      <c r="AF141" s="109">
        <f>IFERROR(LARGE($AG141:AR141,3),0)</f>
        <v>0</v>
      </c>
      <c r="AG141" s="11"/>
      <c r="AH141" s="11"/>
      <c r="AI141" s="11"/>
      <c r="AJ141" s="11"/>
      <c r="AK141" s="10"/>
      <c r="AL141" s="10"/>
      <c r="AM141" s="10"/>
      <c r="AN141" s="10"/>
      <c r="AO141" s="10"/>
      <c r="AP141" s="80"/>
      <c r="AQ141" s="10"/>
      <c r="AR141" s="10"/>
    </row>
    <row r="142" spans="1:44" x14ac:dyDescent="0.3">
      <c r="A142" s="12" t="s">
        <v>2574</v>
      </c>
      <c r="B142" s="308" t="s">
        <v>304</v>
      </c>
      <c r="C142" s="12" t="s">
        <v>128</v>
      </c>
      <c r="D142" s="12" t="s">
        <v>45</v>
      </c>
      <c r="E142" s="43">
        <v>140</v>
      </c>
      <c r="F142" s="8" t="s">
        <v>2575</v>
      </c>
      <c r="G142" s="9" t="s">
        <v>2576</v>
      </c>
      <c r="H142" s="240">
        <v>36985</v>
      </c>
      <c r="I142" s="327">
        <v>23</v>
      </c>
      <c r="J142" s="327">
        <v>23</v>
      </c>
      <c r="K142" s="315">
        <f t="shared" si="62"/>
        <v>22.5</v>
      </c>
      <c r="L142" s="303">
        <f t="shared" si="53"/>
        <v>45</v>
      </c>
      <c r="M142" s="10"/>
      <c r="N142" s="13">
        <f t="shared" si="54"/>
        <v>45</v>
      </c>
      <c r="O142" s="141">
        <f>IFERROR(LARGE($T142:Z142, 1),0)</f>
        <v>45</v>
      </c>
      <c r="P142" s="141">
        <f t="shared" si="55"/>
        <v>0</v>
      </c>
      <c r="Q142" s="142">
        <f t="shared" si="56"/>
        <v>0</v>
      </c>
      <c r="R142" s="142">
        <f t="shared" si="57"/>
        <v>0</v>
      </c>
      <c r="S142" s="144">
        <f t="shared" si="58"/>
        <v>0</v>
      </c>
      <c r="T142" s="337"/>
      <c r="U142" s="377"/>
      <c r="V142" s="440">
        <v>45</v>
      </c>
      <c r="W142" s="440"/>
      <c r="X142" s="397"/>
      <c r="Y142" s="129"/>
      <c r="Z142" s="338"/>
      <c r="AA142" s="108">
        <f t="shared" si="59"/>
        <v>0</v>
      </c>
      <c r="AB142" s="109">
        <f t="shared" si="60"/>
        <v>0</v>
      </c>
      <c r="AC142" s="109">
        <f t="shared" si="61"/>
        <v>0</v>
      </c>
      <c r="AD142" s="109">
        <f>IFERROR(LARGE($AG142:AR142,1),0)</f>
        <v>0</v>
      </c>
      <c r="AE142" s="109">
        <f>IFERROR(LARGE($AG142:AR142,2),0)</f>
        <v>0</v>
      </c>
      <c r="AF142" s="109">
        <f>IFERROR(LARGE($AG142:AR142,3),0)</f>
        <v>0</v>
      </c>
      <c r="AG142" s="11"/>
      <c r="AH142" s="11"/>
      <c r="AI142" s="11"/>
      <c r="AJ142" s="11"/>
      <c r="AK142" s="10"/>
      <c r="AL142" s="10"/>
      <c r="AM142" s="10"/>
      <c r="AN142" s="10"/>
      <c r="AO142" s="10"/>
      <c r="AP142" s="80"/>
      <c r="AQ142" s="10"/>
      <c r="AR142" s="10"/>
    </row>
    <row r="143" spans="1:44" x14ac:dyDescent="0.3">
      <c r="A143" s="12" t="s">
        <v>2566</v>
      </c>
      <c r="B143" s="308" t="s">
        <v>677</v>
      </c>
      <c r="C143" s="12" t="s">
        <v>678</v>
      </c>
      <c r="D143" s="12" t="s">
        <v>1077</v>
      </c>
      <c r="E143" s="43">
        <v>141</v>
      </c>
      <c r="F143" s="8" t="s">
        <v>10</v>
      </c>
      <c r="G143" s="9" t="s">
        <v>739</v>
      </c>
      <c r="H143" s="240">
        <v>36973</v>
      </c>
      <c r="I143" s="327">
        <v>23</v>
      </c>
      <c r="J143" s="327">
        <v>23</v>
      </c>
      <c r="K143" s="315">
        <f t="shared" si="62"/>
        <v>22.5</v>
      </c>
      <c r="L143" s="303">
        <f t="shared" si="53"/>
        <v>45</v>
      </c>
      <c r="M143" s="10"/>
      <c r="N143" s="358">
        <f t="shared" si="54"/>
        <v>45</v>
      </c>
      <c r="O143" s="453">
        <f>IFERROR(LARGE($T143:Z143, 1),0)</f>
        <v>45</v>
      </c>
      <c r="P143" s="454">
        <f t="shared" si="55"/>
        <v>0</v>
      </c>
      <c r="Q143" s="455">
        <f t="shared" si="56"/>
        <v>0</v>
      </c>
      <c r="R143" s="455">
        <f t="shared" si="57"/>
        <v>0</v>
      </c>
      <c r="S143" s="456">
        <f t="shared" si="58"/>
        <v>0</v>
      </c>
      <c r="T143" s="457"/>
      <c r="U143" s="458"/>
      <c r="V143" s="459">
        <v>45</v>
      </c>
      <c r="W143" s="459"/>
      <c r="X143" s="460"/>
      <c r="Y143" s="461"/>
      <c r="Z143" s="462"/>
      <c r="AA143" s="108">
        <f t="shared" si="59"/>
        <v>0</v>
      </c>
      <c r="AB143" s="109">
        <f t="shared" si="60"/>
        <v>0</v>
      </c>
      <c r="AC143" s="109">
        <f t="shared" si="61"/>
        <v>0</v>
      </c>
      <c r="AD143" s="109">
        <f>IFERROR(LARGE($AG143:AR143,1),0)</f>
        <v>0</v>
      </c>
      <c r="AE143" s="109">
        <f>IFERROR(LARGE($AG143:AR143,2),0)</f>
        <v>0</v>
      </c>
      <c r="AF143" s="109">
        <f>IFERROR(LARGE($AG143:AR143,3),0)</f>
        <v>0</v>
      </c>
      <c r="AG143" s="463"/>
      <c r="AH143" s="463"/>
      <c r="AI143" s="463"/>
      <c r="AJ143" s="463"/>
      <c r="AK143" s="464"/>
      <c r="AL143" s="464"/>
      <c r="AM143" s="464"/>
      <c r="AN143" s="464"/>
      <c r="AO143" s="464"/>
      <c r="AP143" s="465"/>
      <c r="AQ143" s="464"/>
      <c r="AR143" s="464"/>
    </row>
    <row r="144" spans="1:44" x14ac:dyDescent="0.3">
      <c r="A144" s="12" t="s">
        <v>2546</v>
      </c>
      <c r="B144" s="308" t="s">
        <v>2547</v>
      </c>
      <c r="C144" s="12" t="s">
        <v>2548</v>
      </c>
      <c r="D144" s="12" t="s">
        <v>44</v>
      </c>
      <c r="E144" s="43">
        <v>142</v>
      </c>
      <c r="F144" s="8" t="s">
        <v>153</v>
      </c>
      <c r="G144" s="9" t="s">
        <v>2549</v>
      </c>
      <c r="H144" s="240">
        <v>36913</v>
      </c>
      <c r="I144" s="327">
        <v>23</v>
      </c>
      <c r="J144" s="327">
        <v>23</v>
      </c>
      <c r="K144" s="315">
        <f t="shared" si="62"/>
        <v>22.5</v>
      </c>
      <c r="L144" s="303">
        <f t="shared" si="53"/>
        <v>45</v>
      </c>
      <c r="M144" s="10"/>
      <c r="N144" s="13">
        <f t="shared" si="54"/>
        <v>45</v>
      </c>
      <c r="O144" s="141">
        <f>IFERROR(LARGE($T144:Z144, 1),0)</f>
        <v>45</v>
      </c>
      <c r="P144" s="141">
        <f t="shared" si="55"/>
        <v>0</v>
      </c>
      <c r="Q144" s="142">
        <f t="shared" si="56"/>
        <v>0</v>
      </c>
      <c r="R144" s="142">
        <f t="shared" si="57"/>
        <v>0</v>
      </c>
      <c r="S144" s="144">
        <f t="shared" si="58"/>
        <v>0</v>
      </c>
      <c r="T144" s="337"/>
      <c r="U144" s="377"/>
      <c r="V144" s="440">
        <v>45</v>
      </c>
      <c r="W144" s="440"/>
      <c r="X144" s="397"/>
      <c r="Y144" s="129"/>
      <c r="Z144" s="338"/>
      <c r="AA144" s="108">
        <f t="shared" si="59"/>
        <v>0</v>
      </c>
      <c r="AB144" s="109">
        <f t="shared" si="60"/>
        <v>0</v>
      </c>
      <c r="AC144" s="109">
        <f t="shared" si="61"/>
        <v>0</v>
      </c>
      <c r="AD144" s="109">
        <f>IFERROR(LARGE($AG144:AR144,1),0)</f>
        <v>0</v>
      </c>
      <c r="AE144" s="109">
        <f>IFERROR(LARGE($AG144:AR144,2),0)</f>
        <v>0</v>
      </c>
      <c r="AF144" s="109">
        <f>IFERROR(LARGE($AG144:AR144,3),0)</f>
        <v>0</v>
      </c>
      <c r="AG144" s="11"/>
      <c r="AH144" s="11"/>
      <c r="AI144" s="11"/>
      <c r="AJ144" s="11"/>
      <c r="AK144" s="10"/>
      <c r="AL144" s="10"/>
      <c r="AM144" s="10"/>
      <c r="AN144" s="10"/>
      <c r="AO144" s="10"/>
      <c r="AP144" s="80"/>
      <c r="AQ144" s="10"/>
      <c r="AR144" s="10"/>
    </row>
    <row r="145" spans="1:44" x14ac:dyDescent="0.3">
      <c r="A145" s="11"/>
      <c r="B145" s="11"/>
      <c r="C145" s="11"/>
      <c r="D145" s="11" t="s">
        <v>36</v>
      </c>
      <c r="E145" s="43">
        <v>143</v>
      </c>
      <c r="F145" s="8" t="s">
        <v>1397</v>
      </c>
      <c r="G145" s="9" t="s">
        <v>1377</v>
      </c>
      <c r="H145" s="240">
        <v>36610</v>
      </c>
      <c r="I145" s="327">
        <v>20</v>
      </c>
      <c r="J145" s="327">
        <f>SUM(K145,L145)</f>
        <v>20</v>
      </c>
      <c r="K145" s="325"/>
      <c r="L145" s="320">
        <f t="shared" si="53"/>
        <v>20</v>
      </c>
      <c r="M145" s="277">
        <v>20</v>
      </c>
      <c r="N145" s="13">
        <f t="shared" si="54"/>
        <v>0</v>
      </c>
      <c r="O145" s="141">
        <f>IFERROR(LARGE(T145:Z145, 1),0)</f>
        <v>0</v>
      </c>
      <c r="P145" s="141">
        <f t="shared" si="55"/>
        <v>0</v>
      </c>
      <c r="Q145" s="142">
        <f t="shared" si="56"/>
        <v>0</v>
      </c>
      <c r="R145" s="142">
        <f t="shared" si="57"/>
        <v>0</v>
      </c>
      <c r="S145" s="144">
        <f t="shared" si="58"/>
        <v>0</v>
      </c>
      <c r="T145" s="157"/>
      <c r="U145" s="154"/>
      <c r="V145" s="469"/>
      <c r="W145" s="469"/>
      <c r="X145" s="273"/>
      <c r="Y145" s="157"/>
      <c r="Z145" s="352"/>
      <c r="AA145" s="108">
        <f t="shared" si="59"/>
        <v>0</v>
      </c>
      <c r="AB145" s="109">
        <f t="shared" si="60"/>
        <v>0</v>
      </c>
      <c r="AC145" s="109">
        <f t="shared" si="61"/>
        <v>0</v>
      </c>
      <c r="AD145" s="109">
        <f>IFERROR(LARGE($AG145:BF145,1),0)</f>
        <v>0</v>
      </c>
      <c r="AE145" s="109">
        <f>IFERROR(LARGE($AG145:BF145,2),0)</f>
        <v>0</v>
      </c>
      <c r="AF145" s="109">
        <f>IFERROR(LARGE($AG145:BF145,3),0)</f>
        <v>0</v>
      </c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</row>
    <row r="146" spans="1:44" x14ac:dyDescent="0.3">
      <c r="A146" s="12" t="s">
        <v>2693</v>
      </c>
      <c r="B146" s="308" t="s">
        <v>2694</v>
      </c>
      <c r="C146" s="12" t="s">
        <v>2695</v>
      </c>
      <c r="D146" s="12" t="s">
        <v>44</v>
      </c>
      <c r="E146" s="43">
        <v>144</v>
      </c>
      <c r="F146" s="8" t="s">
        <v>2</v>
      </c>
      <c r="G146" s="9" t="s">
        <v>575</v>
      </c>
      <c r="H146" s="240">
        <v>37240</v>
      </c>
      <c r="I146" s="327">
        <v>15</v>
      </c>
      <c r="J146" s="327">
        <v>15</v>
      </c>
      <c r="K146" s="315">
        <f t="shared" ref="K146:K157" si="63">0.5*(L146)</f>
        <v>15</v>
      </c>
      <c r="L146" s="303">
        <f t="shared" si="53"/>
        <v>30</v>
      </c>
      <c r="M146" s="10"/>
      <c r="N146" s="88">
        <f t="shared" si="54"/>
        <v>30</v>
      </c>
      <c r="O146" s="406">
        <f>IFERROR(LARGE($T146:Z146, 1),0)</f>
        <v>30</v>
      </c>
      <c r="P146" s="370">
        <f t="shared" si="55"/>
        <v>0</v>
      </c>
      <c r="Q146" s="371">
        <f t="shared" si="56"/>
        <v>0</v>
      </c>
      <c r="R146" s="371">
        <f t="shared" si="57"/>
        <v>0</v>
      </c>
      <c r="S146" s="407">
        <f t="shared" si="58"/>
        <v>0</v>
      </c>
      <c r="T146" s="448"/>
      <c r="U146" s="449"/>
      <c r="V146" s="450">
        <v>30</v>
      </c>
      <c r="W146" s="450"/>
      <c r="X146" s="408"/>
      <c r="Y146" s="167"/>
      <c r="Z146" s="451"/>
      <c r="AA146" s="108">
        <f t="shared" si="59"/>
        <v>0</v>
      </c>
      <c r="AB146" s="109">
        <f t="shared" si="60"/>
        <v>0</v>
      </c>
      <c r="AC146" s="109">
        <f t="shared" si="61"/>
        <v>0</v>
      </c>
      <c r="AD146" s="109">
        <f>IFERROR(LARGE($AG146:AR146,1),0)</f>
        <v>0</v>
      </c>
      <c r="AE146" s="109">
        <f>IFERROR(LARGE($AG146:AR146,2),0)</f>
        <v>0</v>
      </c>
      <c r="AF146" s="109">
        <f>IFERROR(LARGE($AG146:AR146,3),0)</f>
        <v>0</v>
      </c>
      <c r="AG146" s="394"/>
      <c r="AH146" s="394"/>
      <c r="AI146" s="394"/>
      <c r="AJ146" s="394"/>
      <c r="AK146" s="119"/>
      <c r="AL146" s="119"/>
      <c r="AM146" s="119"/>
      <c r="AN146" s="119"/>
      <c r="AO146" s="119"/>
      <c r="AP146" s="412"/>
      <c r="AQ146" s="119"/>
      <c r="AR146" s="119"/>
    </row>
    <row r="147" spans="1:44" x14ac:dyDescent="0.3">
      <c r="A147" s="12" t="s">
        <v>2688</v>
      </c>
      <c r="B147" s="308" t="s">
        <v>512</v>
      </c>
      <c r="C147" s="12" t="s">
        <v>513</v>
      </c>
      <c r="D147" s="12" t="s">
        <v>45</v>
      </c>
      <c r="E147" s="43">
        <v>145</v>
      </c>
      <c r="F147" s="8" t="s">
        <v>2689</v>
      </c>
      <c r="G147" s="9" t="s">
        <v>2690</v>
      </c>
      <c r="H147" s="240">
        <v>37236</v>
      </c>
      <c r="I147" s="327">
        <v>15</v>
      </c>
      <c r="J147" s="327">
        <v>15</v>
      </c>
      <c r="K147" s="315">
        <f t="shared" si="63"/>
        <v>15</v>
      </c>
      <c r="L147" s="303">
        <f t="shared" si="53"/>
        <v>30</v>
      </c>
      <c r="M147" s="10"/>
      <c r="N147" s="13">
        <f t="shared" si="54"/>
        <v>30</v>
      </c>
      <c r="O147" s="140">
        <f>IFERROR(LARGE($T147:Z147, 1),0)</f>
        <v>30</v>
      </c>
      <c r="P147" s="141">
        <f t="shared" si="55"/>
        <v>0</v>
      </c>
      <c r="Q147" s="142">
        <f t="shared" si="56"/>
        <v>0</v>
      </c>
      <c r="R147" s="142">
        <f t="shared" si="57"/>
        <v>0</v>
      </c>
      <c r="S147" s="144">
        <f t="shared" si="58"/>
        <v>0</v>
      </c>
      <c r="T147" s="337"/>
      <c r="U147" s="377"/>
      <c r="V147" s="440">
        <v>30</v>
      </c>
      <c r="W147" s="440"/>
      <c r="X147" s="397"/>
      <c r="Y147" s="129"/>
      <c r="Z147" s="338"/>
      <c r="AA147" s="108">
        <f t="shared" si="59"/>
        <v>0</v>
      </c>
      <c r="AB147" s="109">
        <f t="shared" si="60"/>
        <v>0</v>
      </c>
      <c r="AC147" s="109">
        <f t="shared" si="61"/>
        <v>0</v>
      </c>
      <c r="AD147" s="109">
        <f>IFERROR(LARGE($AG147:AR147,1),0)</f>
        <v>0</v>
      </c>
      <c r="AE147" s="109">
        <f>IFERROR(LARGE($AG147:AR147,2),0)</f>
        <v>0</v>
      </c>
      <c r="AF147" s="109">
        <f>IFERROR(LARGE($AG147:AR147,3),0)</f>
        <v>0</v>
      </c>
      <c r="AG147" s="11"/>
      <c r="AH147" s="11"/>
      <c r="AI147" s="11"/>
      <c r="AJ147" s="11"/>
      <c r="AK147" s="10"/>
      <c r="AL147" s="10"/>
      <c r="AM147" s="10"/>
      <c r="AN147" s="10"/>
      <c r="AO147" s="10"/>
      <c r="AP147" s="80"/>
      <c r="AQ147" s="10"/>
      <c r="AR147" s="10"/>
    </row>
    <row r="148" spans="1:44" x14ac:dyDescent="0.3">
      <c r="A148" s="12" t="s">
        <v>2662</v>
      </c>
      <c r="B148" s="308" t="s">
        <v>363</v>
      </c>
      <c r="C148" s="12" t="s">
        <v>156</v>
      </c>
      <c r="D148" s="12" t="s">
        <v>1077</v>
      </c>
      <c r="E148" s="43">
        <v>146</v>
      </c>
      <c r="F148" s="8" t="s">
        <v>8</v>
      </c>
      <c r="G148" s="9" t="s">
        <v>2663</v>
      </c>
      <c r="H148" s="240">
        <v>37180</v>
      </c>
      <c r="I148" s="327">
        <v>15</v>
      </c>
      <c r="J148" s="327">
        <v>15</v>
      </c>
      <c r="K148" s="315">
        <f t="shared" si="63"/>
        <v>15</v>
      </c>
      <c r="L148" s="303">
        <f t="shared" si="53"/>
        <v>30</v>
      </c>
      <c r="M148" s="10"/>
      <c r="N148" s="13">
        <f t="shared" si="54"/>
        <v>30</v>
      </c>
      <c r="O148" s="140">
        <f>IFERROR(LARGE($T148:Z148, 1),0)</f>
        <v>30</v>
      </c>
      <c r="P148" s="141">
        <f t="shared" si="55"/>
        <v>0</v>
      </c>
      <c r="Q148" s="142">
        <f t="shared" si="56"/>
        <v>0</v>
      </c>
      <c r="R148" s="142">
        <f t="shared" si="57"/>
        <v>0</v>
      </c>
      <c r="S148" s="144">
        <f t="shared" si="58"/>
        <v>0</v>
      </c>
      <c r="T148" s="337"/>
      <c r="U148" s="377"/>
      <c r="V148" s="440">
        <v>30</v>
      </c>
      <c r="W148" s="440"/>
      <c r="X148" s="397"/>
      <c r="Y148" s="129"/>
      <c r="Z148" s="338"/>
      <c r="AA148" s="108">
        <f t="shared" si="59"/>
        <v>0</v>
      </c>
      <c r="AB148" s="109">
        <f t="shared" si="60"/>
        <v>0</v>
      </c>
      <c r="AC148" s="109">
        <f t="shared" si="61"/>
        <v>0</v>
      </c>
      <c r="AD148" s="109">
        <f>IFERROR(LARGE($AG148:AR148,1),0)</f>
        <v>0</v>
      </c>
      <c r="AE148" s="109">
        <f>IFERROR(LARGE($AG148:AR148,2),0)</f>
        <v>0</v>
      </c>
      <c r="AF148" s="109">
        <f>IFERROR(LARGE($AG148:AR148,3),0)</f>
        <v>0</v>
      </c>
      <c r="AG148" s="11"/>
      <c r="AH148" s="11"/>
      <c r="AI148" s="11"/>
      <c r="AJ148" s="11"/>
      <c r="AK148" s="10"/>
      <c r="AL148" s="10"/>
      <c r="AM148" s="10"/>
      <c r="AN148" s="10"/>
      <c r="AO148" s="10"/>
      <c r="AP148" s="80"/>
      <c r="AQ148" s="10"/>
      <c r="AR148" s="10"/>
    </row>
    <row r="149" spans="1:44" x14ac:dyDescent="0.3">
      <c r="A149" s="12" t="s">
        <v>2644</v>
      </c>
      <c r="B149" s="308" t="s">
        <v>2645</v>
      </c>
      <c r="C149" s="12" t="s">
        <v>2646</v>
      </c>
      <c r="D149" s="12" t="s">
        <v>43</v>
      </c>
      <c r="E149" s="43">
        <v>147</v>
      </c>
      <c r="F149" s="8" t="s">
        <v>63</v>
      </c>
      <c r="G149" s="9" t="s">
        <v>2647</v>
      </c>
      <c r="H149" s="240">
        <v>37132</v>
      </c>
      <c r="I149" s="327">
        <v>15</v>
      </c>
      <c r="J149" s="327">
        <v>15</v>
      </c>
      <c r="K149" s="315">
        <f t="shared" si="63"/>
        <v>15</v>
      </c>
      <c r="L149" s="303">
        <f t="shared" si="53"/>
        <v>30</v>
      </c>
      <c r="M149" s="10"/>
      <c r="N149" s="13">
        <f t="shared" si="54"/>
        <v>30</v>
      </c>
      <c r="O149" s="140">
        <f>IFERROR(LARGE($T149:Z149, 1),0)</f>
        <v>30</v>
      </c>
      <c r="P149" s="141">
        <f t="shared" si="55"/>
        <v>0</v>
      </c>
      <c r="Q149" s="142">
        <f t="shared" si="56"/>
        <v>0</v>
      </c>
      <c r="R149" s="142">
        <f t="shared" si="57"/>
        <v>0</v>
      </c>
      <c r="S149" s="144">
        <f t="shared" si="58"/>
        <v>0</v>
      </c>
      <c r="T149" s="337"/>
      <c r="U149" s="377">
        <v>0</v>
      </c>
      <c r="V149" s="440">
        <v>30</v>
      </c>
      <c r="W149" s="440"/>
      <c r="X149" s="397"/>
      <c r="Y149" s="129"/>
      <c r="Z149" s="338"/>
      <c r="AA149" s="108">
        <f t="shared" si="59"/>
        <v>0</v>
      </c>
      <c r="AB149" s="109">
        <f t="shared" si="60"/>
        <v>0</v>
      </c>
      <c r="AC149" s="109">
        <f t="shared" si="61"/>
        <v>0</v>
      </c>
      <c r="AD149" s="109">
        <f>IFERROR(LARGE($AG149:AR149,1),0)</f>
        <v>0</v>
      </c>
      <c r="AE149" s="109">
        <f>IFERROR(LARGE($AG149:AR149,2),0)</f>
        <v>0</v>
      </c>
      <c r="AF149" s="109">
        <f>IFERROR(LARGE($AG149:AR149,3),0)</f>
        <v>0</v>
      </c>
      <c r="AG149" s="11"/>
      <c r="AH149" s="11"/>
      <c r="AI149" s="11"/>
      <c r="AJ149" s="11"/>
      <c r="AK149" s="10"/>
      <c r="AL149" s="10"/>
      <c r="AM149" s="10"/>
      <c r="AN149" s="10"/>
      <c r="AO149" s="10"/>
      <c r="AP149" s="80"/>
      <c r="AQ149" s="10"/>
      <c r="AR149" s="10"/>
    </row>
    <row r="150" spans="1:44" x14ac:dyDescent="0.3">
      <c r="A150" s="12">
        <v>598468</v>
      </c>
      <c r="B150" s="308" t="s">
        <v>2612</v>
      </c>
      <c r="C150" s="12" t="s">
        <v>2613</v>
      </c>
      <c r="D150" s="12" t="s">
        <v>39</v>
      </c>
      <c r="E150" s="43">
        <v>148</v>
      </c>
      <c r="F150" s="8" t="s">
        <v>1308</v>
      </c>
      <c r="G150" s="9" t="s">
        <v>2614</v>
      </c>
      <c r="H150" s="400">
        <v>37049</v>
      </c>
      <c r="I150" s="413">
        <v>15</v>
      </c>
      <c r="J150" s="413">
        <v>15</v>
      </c>
      <c r="K150" s="315">
        <f t="shared" si="63"/>
        <v>15</v>
      </c>
      <c r="L150" s="303">
        <f t="shared" si="53"/>
        <v>30</v>
      </c>
      <c r="M150" s="10"/>
      <c r="N150" s="441">
        <f t="shared" si="54"/>
        <v>30</v>
      </c>
      <c r="O150" s="359">
        <f>IFERROR(LARGE($T150:Z150, 1),0)</f>
        <v>30</v>
      </c>
      <c r="P150" s="360">
        <f t="shared" si="55"/>
        <v>0</v>
      </c>
      <c r="Q150" s="361">
        <f t="shared" si="56"/>
        <v>0</v>
      </c>
      <c r="R150" s="361">
        <f t="shared" si="57"/>
        <v>0</v>
      </c>
      <c r="S150" s="362">
        <f t="shared" si="58"/>
        <v>0</v>
      </c>
      <c r="T150" s="452"/>
      <c r="U150" s="442"/>
      <c r="V150" s="443">
        <v>30</v>
      </c>
      <c r="W150" s="443"/>
      <c r="X150" s="444"/>
      <c r="Y150" s="445"/>
      <c r="Z150" s="446"/>
      <c r="AA150" s="108">
        <f t="shared" si="59"/>
        <v>0</v>
      </c>
      <c r="AB150" s="109">
        <f t="shared" si="60"/>
        <v>0</v>
      </c>
      <c r="AC150" s="109">
        <f t="shared" si="61"/>
        <v>0</v>
      </c>
      <c r="AD150" s="109">
        <f>IFERROR(LARGE($AG150:AR150,1),0)</f>
        <v>0</v>
      </c>
      <c r="AE150" s="109">
        <f>IFERROR(LARGE($AG150:AR150,2),0)</f>
        <v>0</v>
      </c>
      <c r="AF150" s="109">
        <f>IFERROR(LARGE($AG150:AR150,3),0)</f>
        <v>0</v>
      </c>
      <c r="AG150" s="173"/>
      <c r="AH150" s="173"/>
      <c r="AI150" s="173"/>
      <c r="AJ150" s="173"/>
      <c r="AK150" s="169"/>
      <c r="AL150" s="169"/>
      <c r="AM150" s="169"/>
      <c r="AN150" s="169"/>
      <c r="AO150" s="169"/>
      <c r="AP150" s="447"/>
      <c r="AQ150" s="169"/>
      <c r="AR150" s="169"/>
    </row>
    <row r="151" spans="1:44" x14ac:dyDescent="0.3">
      <c r="A151" s="12" t="s">
        <v>2606</v>
      </c>
      <c r="B151" s="308" t="s">
        <v>643</v>
      </c>
      <c r="C151" s="12" t="s">
        <v>644</v>
      </c>
      <c r="D151" s="12" t="s">
        <v>46</v>
      </c>
      <c r="E151" s="43">
        <v>149</v>
      </c>
      <c r="F151" s="8" t="s">
        <v>1019</v>
      </c>
      <c r="G151" s="9" t="s">
        <v>2607</v>
      </c>
      <c r="H151" s="240">
        <v>37046</v>
      </c>
      <c r="I151" s="327">
        <v>15</v>
      </c>
      <c r="J151" s="327">
        <v>15</v>
      </c>
      <c r="K151" s="315">
        <f t="shared" si="63"/>
        <v>15</v>
      </c>
      <c r="L151" s="303">
        <f t="shared" si="53"/>
        <v>30</v>
      </c>
      <c r="M151" s="10"/>
      <c r="N151" s="13">
        <f t="shared" si="54"/>
        <v>30</v>
      </c>
      <c r="O151" s="141">
        <f>IFERROR(LARGE($T151:Z151, 1),0)</f>
        <v>30</v>
      </c>
      <c r="P151" s="141">
        <f t="shared" si="55"/>
        <v>0</v>
      </c>
      <c r="Q151" s="142">
        <f t="shared" si="56"/>
        <v>0</v>
      </c>
      <c r="R151" s="142">
        <f t="shared" si="57"/>
        <v>0</v>
      </c>
      <c r="S151" s="144">
        <f t="shared" si="58"/>
        <v>0</v>
      </c>
      <c r="T151" s="337"/>
      <c r="U151" s="377"/>
      <c r="V151" s="440">
        <v>30</v>
      </c>
      <c r="W151" s="440"/>
      <c r="X151" s="397">
        <v>0</v>
      </c>
      <c r="Y151" s="129"/>
      <c r="Z151" s="338"/>
      <c r="AA151" s="108">
        <f t="shared" si="59"/>
        <v>0</v>
      </c>
      <c r="AB151" s="109">
        <f t="shared" si="60"/>
        <v>0</v>
      </c>
      <c r="AC151" s="109">
        <f t="shared" si="61"/>
        <v>0</v>
      </c>
      <c r="AD151" s="109">
        <f>IFERROR(LARGE($AG151:AR151,1),0)</f>
        <v>0</v>
      </c>
      <c r="AE151" s="109">
        <f>IFERROR(LARGE($AG151:AR151,2),0)</f>
        <v>0</v>
      </c>
      <c r="AF151" s="109">
        <f>IFERROR(LARGE($AG151:AR151,3),0)</f>
        <v>0</v>
      </c>
      <c r="AG151" s="11"/>
      <c r="AH151" s="11"/>
      <c r="AI151" s="11"/>
      <c r="AJ151" s="11"/>
      <c r="AK151" s="10"/>
      <c r="AL151" s="10"/>
      <c r="AM151" s="10"/>
      <c r="AN151" s="10"/>
      <c r="AO151" s="10"/>
      <c r="AP151" s="80"/>
      <c r="AQ151" s="10"/>
      <c r="AR151" s="10"/>
    </row>
    <row r="152" spans="1:44" x14ac:dyDescent="0.3">
      <c r="A152" s="12" t="s">
        <v>2601</v>
      </c>
      <c r="B152" s="308" t="s">
        <v>2602</v>
      </c>
      <c r="C152" s="12" t="s">
        <v>2603</v>
      </c>
      <c r="D152" s="12" t="s">
        <v>37</v>
      </c>
      <c r="E152" s="43">
        <v>150</v>
      </c>
      <c r="F152" s="8" t="s">
        <v>13</v>
      </c>
      <c r="G152" s="9" t="s">
        <v>2604</v>
      </c>
      <c r="H152" s="240">
        <v>37042</v>
      </c>
      <c r="I152" s="327">
        <v>15</v>
      </c>
      <c r="J152" s="327">
        <v>15</v>
      </c>
      <c r="K152" s="315">
        <f t="shared" si="63"/>
        <v>15</v>
      </c>
      <c r="L152" s="303">
        <f t="shared" si="53"/>
        <v>30</v>
      </c>
      <c r="M152" s="10"/>
      <c r="N152" s="88">
        <f t="shared" si="54"/>
        <v>30</v>
      </c>
      <c r="O152" s="406">
        <f>IFERROR(LARGE($T152:Z152, 1),0)</f>
        <v>30</v>
      </c>
      <c r="P152" s="370">
        <f t="shared" si="55"/>
        <v>0</v>
      </c>
      <c r="Q152" s="371">
        <f t="shared" si="56"/>
        <v>0</v>
      </c>
      <c r="R152" s="371">
        <f t="shared" si="57"/>
        <v>0</v>
      </c>
      <c r="S152" s="407">
        <f t="shared" si="58"/>
        <v>0</v>
      </c>
      <c r="T152" s="448"/>
      <c r="U152" s="449"/>
      <c r="V152" s="450">
        <v>30</v>
      </c>
      <c r="W152" s="450"/>
      <c r="X152" s="408"/>
      <c r="Y152" s="167"/>
      <c r="Z152" s="451"/>
      <c r="AA152" s="108">
        <f t="shared" si="59"/>
        <v>0</v>
      </c>
      <c r="AB152" s="109">
        <f t="shared" si="60"/>
        <v>0</v>
      </c>
      <c r="AC152" s="109">
        <f t="shared" si="61"/>
        <v>0</v>
      </c>
      <c r="AD152" s="109">
        <f>IFERROR(LARGE($AG152:AR152,1),0)</f>
        <v>0</v>
      </c>
      <c r="AE152" s="109">
        <f>IFERROR(LARGE($AG152:AR152,2),0)</f>
        <v>0</v>
      </c>
      <c r="AF152" s="109">
        <f>IFERROR(LARGE($AG152:AR152,3),0)</f>
        <v>0</v>
      </c>
      <c r="AG152" s="394"/>
      <c r="AH152" s="394"/>
      <c r="AI152" s="394"/>
      <c r="AJ152" s="394"/>
      <c r="AK152" s="119"/>
      <c r="AL152" s="119"/>
      <c r="AM152" s="119"/>
      <c r="AN152" s="119"/>
      <c r="AO152" s="119"/>
      <c r="AP152" s="412"/>
      <c r="AQ152" s="119"/>
      <c r="AR152" s="119"/>
    </row>
    <row r="153" spans="1:44" x14ac:dyDescent="0.3">
      <c r="A153" s="12" t="s">
        <v>2581</v>
      </c>
      <c r="B153" s="308" t="s">
        <v>2582</v>
      </c>
      <c r="C153" s="12" t="s">
        <v>2583</v>
      </c>
      <c r="D153" s="12" t="s">
        <v>36</v>
      </c>
      <c r="E153" s="43">
        <v>151</v>
      </c>
      <c r="F153" s="8" t="s">
        <v>2584</v>
      </c>
      <c r="G153" s="9" t="s">
        <v>2585</v>
      </c>
      <c r="H153" s="240">
        <v>37006</v>
      </c>
      <c r="I153" s="327">
        <v>15</v>
      </c>
      <c r="J153" s="327">
        <v>15</v>
      </c>
      <c r="K153" s="315">
        <f t="shared" si="63"/>
        <v>15</v>
      </c>
      <c r="L153" s="303">
        <f t="shared" si="53"/>
        <v>30</v>
      </c>
      <c r="M153" s="10"/>
      <c r="N153" s="13">
        <f t="shared" si="54"/>
        <v>30</v>
      </c>
      <c r="O153" s="140">
        <f>IFERROR(LARGE($T153:Z153, 1),0)</f>
        <v>30</v>
      </c>
      <c r="P153" s="141">
        <f t="shared" si="55"/>
        <v>0</v>
      </c>
      <c r="Q153" s="142">
        <f t="shared" si="56"/>
        <v>0</v>
      </c>
      <c r="R153" s="142">
        <f t="shared" si="57"/>
        <v>0</v>
      </c>
      <c r="S153" s="144">
        <f t="shared" si="58"/>
        <v>0</v>
      </c>
      <c r="T153" s="337"/>
      <c r="U153" s="377"/>
      <c r="V153" s="440">
        <v>30</v>
      </c>
      <c r="W153" s="440"/>
      <c r="X153" s="397"/>
      <c r="Y153" s="129"/>
      <c r="Z153" s="338"/>
      <c r="AA153" s="108">
        <f t="shared" si="59"/>
        <v>0</v>
      </c>
      <c r="AB153" s="109">
        <f t="shared" si="60"/>
        <v>0</v>
      </c>
      <c r="AC153" s="109">
        <f t="shared" si="61"/>
        <v>0</v>
      </c>
      <c r="AD153" s="109">
        <f>IFERROR(LARGE($AG153:AR153,1),0)</f>
        <v>0</v>
      </c>
      <c r="AE153" s="109">
        <f>IFERROR(LARGE($AG153:AR153,2),0)</f>
        <v>0</v>
      </c>
      <c r="AF153" s="109">
        <f>IFERROR(LARGE($AG153:AR153,3),0)</f>
        <v>0</v>
      </c>
      <c r="AG153" s="11"/>
      <c r="AH153" s="11"/>
      <c r="AI153" s="11"/>
      <c r="AJ153" s="11"/>
      <c r="AK153" s="10"/>
      <c r="AL153" s="10"/>
      <c r="AM153" s="10"/>
      <c r="AN153" s="10"/>
      <c r="AO153" s="10"/>
      <c r="AP153" s="80"/>
      <c r="AQ153" s="10"/>
      <c r="AR153" s="10"/>
    </row>
    <row r="154" spans="1:44" x14ac:dyDescent="0.3">
      <c r="A154" s="12" t="s">
        <v>2551</v>
      </c>
      <c r="B154" s="308" t="s">
        <v>363</v>
      </c>
      <c r="C154" s="12" t="s">
        <v>156</v>
      </c>
      <c r="D154" s="12" t="s">
        <v>1077</v>
      </c>
      <c r="E154" s="43">
        <v>152</v>
      </c>
      <c r="F154" s="8" t="s">
        <v>55</v>
      </c>
      <c r="G154" s="9" t="s">
        <v>2552</v>
      </c>
      <c r="H154" s="240">
        <v>36919</v>
      </c>
      <c r="I154" s="327">
        <v>15</v>
      </c>
      <c r="J154" s="327">
        <v>15</v>
      </c>
      <c r="K154" s="315">
        <f t="shared" si="63"/>
        <v>15</v>
      </c>
      <c r="L154" s="303">
        <f t="shared" si="53"/>
        <v>30</v>
      </c>
      <c r="M154" s="10"/>
      <c r="N154" s="441">
        <f t="shared" si="54"/>
        <v>30</v>
      </c>
      <c r="O154" s="359">
        <f>IFERROR(LARGE($T154:Z154, 1),0)</f>
        <v>30</v>
      </c>
      <c r="P154" s="360">
        <f t="shared" si="55"/>
        <v>0</v>
      </c>
      <c r="Q154" s="361">
        <f t="shared" si="56"/>
        <v>0</v>
      </c>
      <c r="R154" s="361">
        <f t="shared" si="57"/>
        <v>0</v>
      </c>
      <c r="S154" s="362">
        <f t="shared" si="58"/>
        <v>0</v>
      </c>
      <c r="T154" s="452"/>
      <c r="U154" s="442"/>
      <c r="V154" s="443">
        <v>30</v>
      </c>
      <c r="W154" s="443"/>
      <c r="X154" s="444"/>
      <c r="Y154" s="445"/>
      <c r="Z154" s="446"/>
      <c r="AA154" s="108">
        <f t="shared" si="59"/>
        <v>0</v>
      </c>
      <c r="AB154" s="109">
        <f t="shared" si="60"/>
        <v>0</v>
      </c>
      <c r="AC154" s="109">
        <f t="shared" si="61"/>
        <v>0</v>
      </c>
      <c r="AD154" s="109">
        <f>IFERROR(LARGE($AG154:AR154,1),0)</f>
        <v>0</v>
      </c>
      <c r="AE154" s="109">
        <f>IFERROR(LARGE($AG154:AR154,2),0)</f>
        <v>0</v>
      </c>
      <c r="AF154" s="109">
        <f>IFERROR(LARGE($AG154:AR154,3),0)</f>
        <v>0</v>
      </c>
      <c r="AG154" s="173"/>
      <c r="AH154" s="173"/>
      <c r="AI154" s="173"/>
      <c r="AJ154" s="173"/>
      <c r="AK154" s="169"/>
      <c r="AL154" s="169"/>
      <c r="AM154" s="169"/>
      <c r="AN154" s="169"/>
      <c r="AO154" s="169"/>
      <c r="AP154" s="447"/>
      <c r="AQ154" s="169"/>
      <c r="AR154" s="169"/>
    </row>
    <row r="155" spans="1:44" x14ac:dyDescent="0.3">
      <c r="A155" s="11"/>
      <c r="B155" s="11"/>
      <c r="C155" s="11"/>
      <c r="D155" s="11" t="s">
        <v>1077</v>
      </c>
      <c r="E155" s="43">
        <v>153</v>
      </c>
      <c r="F155" s="8" t="s">
        <v>2569</v>
      </c>
      <c r="G155" s="9" t="s">
        <v>2570</v>
      </c>
      <c r="H155" s="240">
        <v>36978</v>
      </c>
      <c r="I155" s="327">
        <v>10</v>
      </c>
      <c r="J155" s="327">
        <v>10</v>
      </c>
      <c r="K155" s="315">
        <f t="shared" si="63"/>
        <v>10</v>
      </c>
      <c r="L155" s="303">
        <f t="shared" si="53"/>
        <v>20</v>
      </c>
      <c r="M155" s="10">
        <v>20</v>
      </c>
      <c r="N155" s="13">
        <f t="shared" si="54"/>
        <v>0</v>
      </c>
      <c r="O155" s="141">
        <f>IFERROR(LARGE($T155:Z155, 1),0)</f>
        <v>0</v>
      </c>
      <c r="P155" s="141">
        <f t="shared" si="55"/>
        <v>0</v>
      </c>
      <c r="Q155" s="142">
        <f t="shared" si="56"/>
        <v>0</v>
      </c>
      <c r="R155" s="142">
        <f t="shared" si="57"/>
        <v>0</v>
      </c>
      <c r="S155" s="144">
        <f t="shared" si="58"/>
        <v>0</v>
      </c>
      <c r="T155" s="337"/>
      <c r="U155" s="377"/>
      <c r="V155" s="440"/>
      <c r="W155" s="440"/>
      <c r="X155" s="397"/>
      <c r="Y155" s="129"/>
      <c r="Z155" s="338"/>
      <c r="AA155" s="108">
        <f t="shared" si="59"/>
        <v>0</v>
      </c>
      <c r="AB155" s="109">
        <f t="shared" si="60"/>
        <v>0</v>
      </c>
      <c r="AC155" s="109">
        <f t="shared" si="61"/>
        <v>0</v>
      </c>
      <c r="AD155" s="109">
        <f>IFERROR(LARGE($AG155:AR155,1),0)</f>
        <v>0</v>
      </c>
      <c r="AE155" s="109">
        <f>IFERROR(LARGE($AG155:AR155,2),0)</f>
        <v>0</v>
      </c>
      <c r="AF155" s="109">
        <f>IFERROR(LARGE($AG155:AR155,3),0)</f>
        <v>0</v>
      </c>
      <c r="AG155" s="11"/>
      <c r="AH155" s="11"/>
      <c r="AI155" s="11"/>
      <c r="AJ155" s="11"/>
      <c r="AK155" s="10"/>
      <c r="AL155" s="10"/>
      <c r="AM155" s="10"/>
      <c r="AN155" s="10"/>
      <c r="AO155" s="10"/>
      <c r="AP155" s="80"/>
      <c r="AQ155" s="10"/>
      <c r="AR155" s="10"/>
    </row>
    <row r="156" spans="1:44" x14ac:dyDescent="0.3">
      <c r="A156" s="11"/>
      <c r="B156" s="11"/>
      <c r="C156" s="11" t="s">
        <v>145</v>
      </c>
      <c r="D156" s="11" t="s">
        <v>36</v>
      </c>
      <c r="E156" s="43">
        <v>154</v>
      </c>
      <c r="F156" s="8" t="s">
        <v>64</v>
      </c>
      <c r="G156" s="9" t="s">
        <v>790</v>
      </c>
      <c r="H156" s="240">
        <v>36925</v>
      </c>
      <c r="I156" s="327">
        <v>10</v>
      </c>
      <c r="J156" s="327">
        <v>10</v>
      </c>
      <c r="K156" s="315">
        <f t="shared" si="63"/>
        <v>10</v>
      </c>
      <c r="L156" s="303">
        <f t="shared" si="53"/>
        <v>20</v>
      </c>
      <c r="M156" s="10"/>
      <c r="N156" s="88">
        <f t="shared" si="54"/>
        <v>20</v>
      </c>
      <c r="O156" s="406">
        <f>IFERROR(LARGE($T156:Z156, 1),0)</f>
        <v>10</v>
      </c>
      <c r="P156" s="370">
        <f t="shared" si="55"/>
        <v>10</v>
      </c>
      <c r="Q156" s="371">
        <f t="shared" si="56"/>
        <v>0</v>
      </c>
      <c r="R156" s="371">
        <f t="shared" si="57"/>
        <v>0</v>
      </c>
      <c r="S156" s="407">
        <f t="shared" si="58"/>
        <v>0</v>
      </c>
      <c r="T156" s="448"/>
      <c r="U156" s="449"/>
      <c r="V156" s="450"/>
      <c r="W156" s="450"/>
      <c r="X156" s="408"/>
      <c r="Y156" s="167">
        <v>10</v>
      </c>
      <c r="Z156" s="451">
        <v>10</v>
      </c>
      <c r="AA156" s="108">
        <f t="shared" si="59"/>
        <v>0</v>
      </c>
      <c r="AB156" s="109">
        <f t="shared" si="60"/>
        <v>0</v>
      </c>
      <c r="AC156" s="109">
        <f t="shared" si="61"/>
        <v>0</v>
      </c>
      <c r="AD156" s="109">
        <f>IFERROR(LARGE($AG156:AR156,1),0)</f>
        <v>0</v>
      </c>
      <c r="AE156" s="109">
        <f>IFERROR(LARGE($AG156:AR156,2),0)</f>
        <v>0</v>
      </c>
      <c r="AF156" s="109">
        <f>IFERROR(LARGE($AG156:AR156,3),0)</f>
        <v>0</v>
      </c>
      <c r="AG156" s="394"/>
      <c r="AH156" s="394"/>
      <c r="AI156" s="394"/>
      <c r="AJ156" s="394"/>
      <c r="AK156" s="119"/>
      <c r="AL156" s="119"/>
      <c r="AM156" s="119"/>
      <c r="AN156" s="119"/>
      <c r="AO156" s="119"/>
      <c r="AP156" s="412"/>
      <c r="AQ156" s="119"/>
      <c r="AR156" s="119"/>
    </row>
    <row r="157" spans="1:44" x14ac:dyDescent="0.3">
      <c r="A157" s="11"/>
      <c r="B157" s="11"/>
      <c r="C157" s="11"/>
      <c r="D157" s="11" t="s">
        <v>44</v>
      </c>
      <c r="E157" s="43">
        <v>155</v>
      </c>
      <c r="F157" s="8" t="s">
        <v>53</v>
      </c>
      <c r="G157" s="9" t="s">
        <v>2550</v>
      </c>
      <c r="H157" s="240">
        <v>36914</v>
      </c>
      <c r="I157" s="327">
        <v>10</v>
      </c>
      <c r="J157" s="327">
        <v>10</v>
      </c>
      <c r="K157" s="315">
        <f t="shared" si="63"/>
        <v>10</v>
      </c>
      <c r="L157" s="303">
        <f t="shared" si="53"/>
        <v>20</v>
      </c>
      <c r="M157" s="10">
        <v>20</v>
      </c>
      <c r="N157" s="13">
        <f t="shared" si="54"/>
        <v>0</v>
      </c>
      <c r="O157" s="140">
        <f>IFERROR(LARGE($T157:Z157, 1),0)</f>
        <v>0</v>
      </c>
      <c r="P157" s="141">
        <f t="shared" si="55"/>
        <v>0</v>
      </c>
      <c r="Q157" s="142">
        <f t="shared" si="56"/>
        <v>0</v>
      </c>
      <c r="R157" s="142">
        <f t="shared" si="57"/>
        <v>0</v>
      </c>
      <c r="S157" s="144">
        <f t="shared" si="58"/>
        <v>0</v>
      </c>
      <c r="T157" s="337"/>
      <c r="U157" s="377"/>
      <c r="V157" s="440"/>
      <c r="W157" s="440"/>
      <c r="X157" s="397"/>
      <c r="Y157" s="129"/>
      <c r="Z157" s="338"/>
      <c r="AA157" s="108">
        <f t="shared" si="59"/>
        <v>0</v>
      </c>
      <c r="AB157" s="109">
        <f t="shared" si="60"/>
        <v>0</v>
      </c>
      <c r="AC157" s="109">
        <f t="shared" si="61"/>
        <v>0</v>
      </c>
      <c r="AD157" s="109">
        <f>IFERROR(LARGE($AG157:AR157,1),0)</f>
        <v>0</v>
      </c>
      <c r="AE157" s="109">
        <f>IFERROR(LARGE($AG157:AR157,2),0)</f>
        <v>0</v>
      </c>
      <c r="AF157" s="109">
        <f>IFERROR(LARGE($AG157:AR157,3),0)</f>
        <v>0</v>
      </c>
      <c r="AG157" s="11"/>
      <c r="AH157" s="11"/>
      <c r="AI157" s="11"/>
      <c r="AJ157" s="11"/>
      <c r="AK157" s="10"/>
      <c r="AL157" s="10"/>
      <c r="AM157" s="10"/>
      <c r="AN157" s="10"/>
      <c r="AO157" s="10"/>
      <c r="AP157" s="80"/>
      <c r="AQ157" s="10"/>
      <c r="AR157" s="10"/>
    </row>
    <row r="158" spans="1:44" x14ac:dyDescent="0.3">
      <c r="A158" s="11"/>
      <c r="B158" s="11"/>
      <c r="C158" s="11"/>
      <c r="D158" s="11"/>
      <c r="E158" s="43">
        <v>156</v>
      </c>
      <c r="F158" s="8" t="s">
        <v>63</v>
      </c>
      <c r="G158" s="9" t="s">
        <v>1986</v>
      </c>
      <c r="H158" s="67">
        <v>36841</v>
      </c>
      <c r="I158" s="416">
        <v>10</v>
      </c>
      <c r="J158" s="327">
        <f t="shared" ref="J158:J168" si="64">SUM(K158,L158)</f>
        <v>10</v>
      </c>
      <c r="K158" s="426"/>
      <c r="L158" s="320">
        <f t="shared" si="53"/>
        <v>10</v>
      </c>
      <c r="M158" s="277"/>
      <c r="N158" s="13">
        <f t="shared" si="54"/>
        <v>10</v>
      </c>
      <c r="O158" s="140">
        <f t="shared" ref="O158:O168" si="65">IFERROR(LARGE(T158:Z158, 1),0)</f>
        <v>10</v>
      </c>
      <c r="P158" s="141">
        <f t="shared" si="55"/>
        <v>0</v>
      </c>
      <c r="Q158" s="142">
        <f t="shared" si="56"/>
        <v>0</v>
      </c>
      <c r="R158" s="142">
        <f t="shared" si="57"/>
        <v>0</v>
      </c>
      <c r="S158" s="144">
        <f t="shared" si="58"/>
        <v>0</v>
      </c>
      <c r="T158" s="157"/>
      <c r="U158" s="154"/>
      <c r="V158" s="469"/>
      <c r="W158" s="469"/>
      <c r="X158" s="273"/>
      <c r="Y158" s="157">
        <v>10</v>
      </c>
      <c r="Z158" s="352"/>
      <c r="AA158" s="108">
        <f t="shared" si="59"/>
        <v>0</v>
      </c>
      <c r="AB158" s="109">
        <f t="shared" si="60"/>
        <v>0</v>
      </c>
      <c r="AC158" s="109">
        <f t="shared" si="61"/>
        <v>0</v>
      </c>
      <c r="AD158" s="109">
        <f>IFERROR(LARGE($AG158:BF158,1),0)</f>
        <v>0</v>
      </c>
      <c r="AE158" s="109">
        <f>IFERROR(LARGE($AG158:BF158,2),0)</f>
        <v>0</v>
      </c>
      <c r="AF158" s="109">
        <f>IFERROR(LARGE($AG158:BF158,3),0)</f>
        <v>0</v>
      </c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</row>
    <row r="159" spans="1:44" x14ac:dyDescent="0.3">
      <c r="A159" s="12" t="s">
        <v>1609</v>
      </c>
      <c r="B159" s="12"/>
      <c r="C159" s="12" t="s">
        <v>1483</v>
      </c>
      <c r="D159" s="12" t="s">
        <v>37</v>
      </c>
      <c r="E159" s="43">
        <v>157</v>
      </c>
      <c r="F159" s="8" t="s">
        <v>1482</v>
      </c>
      <c r="G159" s="9" t="s">
        <v>1481</v>
      </c>
      <c r="H159" s="240">
        <v>36806</v>
      </c>
      <c r="I159" s="327">
        <v>10</v>
      </c>
      <c r="J159" s="327">
        <f t="shared" si="64"/>
        <v>10</v>
      </c>
      <c r="K159" s="325"/>
      <c r="L159" s="320">
        <f t="shared" si="53"/>
        <v>10</v>
      </c>
      <c r="M159" s="277"/>
      <c r="N159" s="441">
        <f t="shared" si="54"/>
        <v>10</v>
      </c>
      <c r="O159" s="359">
        <f t="shared" si="65"/>
        <v>10</v>
      </c>
      <c r="P159" s="360">
        <f t="shared" si="55"/>
        <v>0</v>
      </c>
      <c r="Q159" s="361">
        <f t="shared" si="56"/>
        <v>0</v>
      </c>
      <c r="R159" s="361">
        <f t="shared" si="57"/>
        <v>0</v>
      </c>
      <c r="S159" s="362">
        <f t="shared" si="58"/>
        <v>0</v>
      </c>
      <c r="T159" s="236"/>
      <c r="U159" s="171"/>
      <c r="V159" s="471">
        <v>10</v>
      </c>
      <c r="W159" s="471"/>
      <c r="X159" s="363"/>
      <c r="Y159" s="236"/>
      <c r="Z159" s="475"/>
      <c r="AA159" s="108">
        <f t="shared" si="59"/>
        <v>0</v>
      </c>
      <c r="AB159" s="109">
        <f t="shared" si="60"/>
        <v>0</v>
      </c>
      <c r="AC159" s="109">
        <f t="shared" si="61"/>
        <v>0</v>
      </c>
      <c r="AD159" s="109">
        <f>IFERROR(LARGE($AG159:BF159,1),0)</f>
        <v>0</v>
      </c>
      <c r="AE159" s="109">
        <f>IFERROR(LARGE($AG159:BF159,2),0)</f>
        <v>0</v>
      </c>
      <c r="AF159" s="109">
        <f>IFERROR(LARGE($AG159:BF159,3),0)</f>
        <v>0</v>
      </c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</row>
    <row r="160" spans="1:44" x14ac:dyDescent="0.3">
      <c r="A160" s="12" t="s">
        <v>1601</v>
      </c>
      <c r="B160" s="12"/>
      <c r="C160" s="12" t="s">
        <v>1512</v>
      </c>
      <c r="D160" s="12" t="s">
        <v>44</v>
      </c>
      <c r="E160" s="43">
        <v>158</v>
      </c>
      <c r="F160" s="8" t="s">
        <v>977</v>
      </c>
      <c r="G160" s="9" t="s">
        <v>1511</v>
      </c>
      <c r="H160" s="240">
        <v>36692</v>
      </c>
      <c r="I160" s="327">
        <v>10</v>
      </c>
      <c r="J160" s="327">
        <f t="shared" si="64"/>
        <v>10</v>
      </c>
      <c r="K160" s="325"/>
      <c r="L160" s="320">
        <f t="shared" si="53"/>
        <v>10</v>
      </c>
      <c r="M160" s="277"/>
      <c r="N160" s="13">
        <f t="shared" si="54"/>
        <v>10</v>
      </c>
      <c r="O160" s="141">
        <f t="shared" si="65"/>
        <v>10</v>
      </c>
      <c r="P160" s="141">
        <f t="shared" si="55"/>
        <v>0</v>
      </c>
      <c r="Q160" s="142">
        <f t="shared" si="56"/>
        <v>0</v>
      </c>
      <c r="R160" s="142">
        <f t="shared" si="57"/>
        <v>0</v>
      </c>
      <c r="S160" s="144">
        <f t="shared" si="58"/>
        <v>0</v>
      </c>
      <c r="T160" s="157"/>
      <c r="U160" s="154"/>
      <c r="V160" s="469">
        <v>10</v>
      </c>
      <c r="W160" s="469"/>
      <c r="X160" s="273"/>
      <c r="Y160" s="157"/>
      <c r="Z160" s="352"/>
      <c r="AA160" s="108">
        <f t="shared" si="59"/>
        <v>0</v>
      </c>
      <c r="AB160" s="109">
        <f t="shared" si="60"/>
        <v>0</v>
      </c>
      <c r="AC160" s="109">
        <f t="shared" si="61"/>
        <v>0</v>
      </c>
      <c r="AD160" s="109">
        <f>IFERROR(LARGE($AG160:BF160,1),0)</f>
        <v>0</v>
      </c>
      <c r="AE160" s="109">
        <f>IFERROR(LARGE($AG160:BF160,2),0)</f>
        <v>0</v>
      </c>
      <c r="AF160" s="109">
        <f>IFERROR(LARGE($AG160:BF160,3),0)</f>
        <v>0</v>
      </c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</row>
    <row r="161" spans="1:44" x14ac:dyDescent="0.3">
      <c r="A161" s="11"/>
      <c r="B161" s="11"/>
      <c r="C161" s="11"/>
      <c r="D161" s="11" t="s">
        <v>46</v>
      </c>
      <c r="E161" s="43">
        <v>159</v>
      </c>
      <c r="F161" s="8" t="s">
        <v>2</v>
      </c>
      <c r="G161" s="9" t="s">
        <v>1987</v>
      </c>
      <c r="H161" s="240">
        <v>36659</v>
      </c>
      <c r="I161" s="327">
        <v>10</v>
      </c>
      <c r="J161" s="327">
        <f t="shared" si="64"/>
        <v>10</v>
      </c>
      <c r="K161" s="325"/>
      <c r="L161" s="320">
        <f t="shared" si="53"/>
        <v>10</v>
      </c>
      <c r="M161" s="277">
        <v>10</v>
      </c>
      <c r="N161" s="358">
        <f t="shared" si="54"/>
        <v>0</v>
      </c>
      <c r="O161" s="453">
        <f t="shared" si="65"/>
        <v>0</v>
      </c>
      <c r="P161" s="454">
        <f t="shared" si="55"/>
        <v>0</v>
      </c>
      <c r="Q161" s="455">
        <f t="shared" si="56"/>
        <v>0</v>
      </c>
      <c r="R161" s="455">
        <f t="shared" si="57"/>
        <v>0</v>
      </c>
      <c r="S161" s="456">
        <f t="shared" si="58"/>
        <v>0</v>
      </c>
      <c r="T161" s="467"/>
      <c r="U161" s="468"/>
      <c r="V161" s="472"/>
      <c r="W161" s="472"/>
      <c r="X161" s="473"/>
      <c r="Y161" s="467"/>
      <c r="Z161" s="476"/>
      <c r="AA161" s="108">
        <f t="shared" si="59"/>
        <v>0</v>
      </c>
      <c r="AB161" s="109">
        <f t="shared" si="60"/>
        <v>0</v>
      </c>
      <c r="AC161" s="109">
        <f t="shared" si="61"/>
        <v>0</v>
      </c>
      <c r="AD161" s="109">
        <f>IFERROR(LARGE($AG161:BF161,1),0)</f>
        <v>0</v>
      </c>
      <c r="AE161" s="109">
        <f>IFERROR(LARGE($AG161:BF161,2),0)</f>
        <v>0</v>
      </c>
      <c r="AF161" s="109">
        <f>IFERROR(LARGE($AG161:BF161,3),0)</f>
        <v>0</v>
      </c>
      <c r="AG161" s="464"/>
      <c r="AH161" s="464"/>
      <c r="AI161" s="464"/>
      <c r="AJ161" s="464"/>
      <c r="AK161" s="464"/>
      <c r="AL161" s="464"/>
      <c r="AM161" s="464"/>
      <c r="AN161" s="464"/>
      <c r="AO161" s="464"/>
      <c r="AP161" s="464"/>
      <c r="AQ161" s="464"/>
      <c r="AR161" s="464"/>
    </row>
    <row r="162" spans="1:44" x14ac:dyDescent="0.3">
      <c r="A162" s="11"/>
      <c r="B162" s="11"/>
      <c r="C162" s="11"/>
      <c r="D162" s="11" t="s">
        <v>1045</v>
      </c>
      <c r="E162" s="43">
        <v>160</v>
      </c>
      <c r="F162" s="8" t="s">
        <v>63</v>
      </c>
      <c r="G162" s="9" t="s">
        <v>2019</v>
      </c>
      <c r="H162" s="240">
        <v>36556</v>
      </c>
      <c r="I162" s="327">
        <v>10</v>
      </c>
      <c r="J162" s="327">
        <f t="shared" si="64"/>
        <v>10</v>
      </c>
      <c r="K162" s="325"/>
      <c r="L162" s="320">
        <f t="shared" si="53"/>
        <v>10</v>
      </c>
      <c r="M162" s="277">
        <v>10</v>
      </c>
      <c r="N162" s="13">
        <f t="shared" si="54"/>
        <v>0</v>
      </c>
      <c r="O162" s="141">
        <f t="shared" si="65"/>
        <v>0</v>
      </c>
      <c r="P162" s="141">
        <f t="shared" si="55"/>
        <v>0</v>
      </c>
      <c r="Q162" s="142">
        <f t="shared" si="56"/>
        <v>0</v>
      </c>
      <c r="R162" s="142">
        <f t="shared" si="57"/>
        <v>0</v>
      </c>
      <c r="S162" s="144">
        <f t="shared" si="58"/>
        <v>0</v>
      </c>
      <c r="T162" s="157"/>
      <c r="U162" s="154"/>
      <c r="V162" s="469"/>
      <c r="W162" s="469"/>
      <c r="X162" s="273"/>
      <c r="Y162" s="157"/>
      <c r="Z162" s="352"/>
      <c r="AA162" s="108">
        <f t="shared" si="59"/>
        <v>0</v>
      </c>
      <c r="AB162" s="109">
        <f t="shared" si="60"/>
        <v>0</v>
      </c>
      <c r="AC162" s="109">
        <f t="shared" si="61"/>
        <v>0</v>
      </c>
      <c r="AD162" s="109">
        <f>IFERROR(LARGE($AG162:BF162,1),0)</f>
        <v>0</v>
      </c>
      <c r="AE162" s="109">
        <f>IFERROR(LARGE($AG162:BF162,2),0)</f>
        <v>0</v>
      </c>
      <c r="AF162" s="109">
        <f>IFERROR(LARGE($AG162:BF162,3),0)</f>
        <v>0</v>
      </c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</row>
    <row r="163" spans="1:44" x14ac:dyDescent="0.3">
      <c r="A163" s="12" t="s">
        <v>1602</v>
      </c>
      <c r="B163" s="12" t="s">
        <v>1035</v>
      </c>
      <c r="C163" s="12" t="s">
        <v>1036</v>
      </c>
      <c r="D163" s="12" t="s">
        <v>37</v>
      </c>
      <c r="E163" s="43">
        <v>161</v>
      </c>
      <c r="F163" s="8" t="s">
        <v>52</v>
      </c>
      <c r="G163" s="9" t="s">
        <v>1017</v>
      </c>
      <c r="H163" s="240">
        <v>36544</v>
      </c>
      <c r="I163" s="327">
        <v>10</v>
      </c>
      <c r="J163" s="327">
        <f t="shared" si="64"/>
        <v>10</v>
      </c>
      <c r="K163" s="325"/>
      <c r="L163" s="320">
        <f t="shared" ref="L163:L191" si="66">SUM(M163:N163)</f>
        <v>10</v>
      </c>
      <c r="M163" s="277"/>
      <c r="N163" s="358">
        <f t="shared" ref="N163:N191" si="67">SUM(O163:S163)</f>
        <v>10</v>
      </c>
      <c r="O163" s="453">
        <f t="shared" si="65"/>
        <v>10</v>
      </c>
      <c r="P163" s="454">
        <f t="shared" ref="P163:P191" si="68">IFERROR(LARGE(T163:Z163, 2),0)</f>
        <v>0</v>
      </c>
      <c r="Q163" s="455">
        <f t="shared" ref="Q163:Q191" si="69">IFERROR(LARGE(AA163:AF163,1),0)</f>
        <v>0</v>
      </c>
      <c r="R163" s="455">
        <f t="shared" ref="R163:R191" si="70">IFERROR(LARGE(AA163:AF163,2),0)</f>
        <v>0</v>
      </c>
      <c r="S163" s="456">
        <f t="shared" ref="S163:S191" si="71">IFERROR(LARGE(AA163:AF163,3),0)</f>
        <v>0</v>
      </c>
      <c r="T163" s="467"/>
      <c r="U163" s="468">
        <v>10</v>
      </c>
      <c r="V163" s="472"/>
      <c r="W163" s="472"/>
      <c r="X163" s="473"/>
      <c r="Y163" s="467"/>
      <c r="Z163" s="476"/>
      <c r="AA163" s="108">
        <f t="shared" ref="AA163:AA191" si="72">IFERROR(LARGE($T163:$Z163,3), 0)</f>
        <v>0</v>
      </c>
      <c r="AB163" s="109">
        <f t="shared" ref="AB163:AB191" si="73">IFERROR(LARGE($T163:$Z163,4),)</f>
        <v>0</v>
      </c>
      <c r="AC163" s="109">
        <f t="shared" ref="AC163:AC191" si="74">IFERROR(LARGE($T163:$Z163,5),0)</f>
        <v>0</v>
      </c>
      <c r="AD163" s="109">
        <f>IFERROR(LARGE($AG163:BF163,1),0)</f>
        <v>0</v>
      </c>
      <c r="AE163" s="109">
        <f>IFERROR(LARGE($AG163:BF163,2),0)</f>
        <v>0</v>
      </c>
      <c r="AF163" s="109">
        <f>IFERROR(LARGE($AG163:BF163,3),0)</f>
        <v>0</v>
      </c>
      <c r="AG163" s="464"/>
      <c r="AH163" s="464"/>
      <c r="AI163" s="464"/>
      <c r="AJ163" s="464"/>
      <c r="AK163" s="464"/>
      <c r="AL163" s="464"/>
      <c r="AM163" s="464"/>
      <c r="AN163" s="464"/>
      <c r="AO163" s="464"/>
      <c r="AP163" s="464"/>
      <c r="AQ163" s="464"/>
      <c r="AR163" s="464"/>
    </row>
    <row r="164" spans="1:44" x14ac:dyDescent="0.3">
      <c r="A164" s="12" t="s">
        <v>1608</v>
      </c>
      <c r="B164" s="12"/>
      <c r="C164" s="12" t="s">
        <v>1627</v>
      </c>
      <c r="D164" s="12" t="s">
        <v>46</v>
      </c>
      <c r="E164" s="43">
        <v>162</v>
      </c>
      <c r="F164" s="8" t="s">
        <v>107</v>
      </c>
      <c r="G164" s="9" t="s">
        <v>1394</v>
      </c>
      <c r="H164" s="240">
        <v>36532</v>
      </c>
      <c r="I164" s="327">
        <v>10</v>
      </c>
      <c r="J164" s="327">
        <f t="shared" si="64"/>
        <v>10</v>
      </c>
      <c r="K164" s="325"/>
      <c r="L164" s="320">
        <f t="shared" si="66"/>
        <v>10</v>
      </c>
      <c r="M164" s="277"/>
      <c r="N164" s="13">
        <f t="shared" si="67"/>
        <v>10</v>
      </c>
      <c r="O164" s="141">
        <f t="shared" si="65"/>
        <v>10</v>
      </c>
      <c r="P164" s="141">
        <f t="shared" si="68"/>
        <v>0</v>
      </c>
      <c r="Q164" s="142">
        <f t="shared" si="69"/>
        <v>0</v>
      </c>
      <c r="R164" s="142">
        <f t="shared" si="70"/>
        <v>0</v>
      </c>
      <c r="S164" s="144">
        <f t="shared" si="71"/>
        <v>0</v>
      </c>
      <c r="T164" s="157"/>
      <c r="U164" s="154"/>
      <c r="V164" s="469">
        <v>10</v>
      </c>
      <c r="W164" s="469"/>
      <c r="X164" s="273"/>
      <c r="Y164" s="157"/>
      <c r="Z164" s="352"/>
      <c r="AA164" s="108">
        <f t="shared" si="72"/>
        <v>0</v>
      </c>
      <c r="AB164" s="109">
        <f t="shared" si="73"/>
        <v>0</v>
      </c>
      <c r="AC164" s="109">
        <f t="shared" si="74"/>
        <v>0</v>
      </c>
      <c r="AD164" s="109">
        <f>IFERROR(LARGE($AG164:BF164,1),0)</f>
        <v>0</v>
      </c>
      <c r="AE164" s="109">
        <f>IFERROR(LARGE($AG164:BF164,2),0)</f>
        <v>0</v>
      </c>
      <c r="AF164" s="109">
        <f>IFERROR(LARGE($AG164:BF164,3),0)</f>
        <v>0</v>
      </c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</row>
    <row r="165" spans="1:44" x14ac:dyDescent="0.3">
      <c r="A165" s="12" t="s">
        <v>1607</v>
      </c>
      <c r="B165" s="12"/>
      <c r="C165" s="12" t="s">
        <v>473</v>
      </c>
      <c r="D165" s="12" t="s">
        <v>41</v>
      </c>
      <c r="E165" s="43">
        <v>163</v>
      </c>
      <c r="F165" s="8" t="s">
        <v>1019</v>
      </c>
      <c r="G165" s="9" t="s">
        <v>1522</v>
      </c>
      <c r="H165" s="240">
        <v>36497</v>
      </c>
      <c r="I165" s="327">
        <v>10</v>
      </c>
      <c r="J165" s="327">
        <f t="shared" si="64"/>
        <v>10</v>
      </c>
      <c r="K165" s="325"/>
      <c r="L165" s="320">
        <f t="shared" si="66"/>
        <v>10</v>
      </c>
      <c r="M165" s="277"/>
      <c r="N165" s="358">
        <f t="shared" si="67"/>
        <v>10</v>
      </c>
      <c r="O165" s="453">
        <f t="shared" si="65"/>
        <v>10</v>
      </c>
      <c r="P165" s="454">
        <f t="shared" si="68"/>
        <v>0</v>
      </c>
      <c r="Q165" s="455">
        <f t="shared" si="69"/>
        <v>0</v>
      </c>
      <c r="R165" s="455">
        <f t="shared" si="70"/>
        <v>0</v>
      </c>
      <c r="S165" s="456">
        <f t="shared" si="71"/>
        <v>0</v>
      </c>
      <c r="T165" s="467"/>
      <c r="U165" s="468"/>
      <c r="V165" s="472">
        <v>10</v>
      </c>
      <c r="W165" s="472"/>
      <c r="X165" s="473"/>
      <c r="Y165" s="467"/>
      <c r="Z165" s="476"/>
      <c r="AA165" s="108">
        <f t="shared" si="72"/>
        <v>0</v>
      </c>
      <c r="AB165" s="109">
        <f t="shared" si="73"/>
        <v>0</v>
      </c>
      <c r="AC165" s="109">
        <f t="shared" si="74"/>
        <v>0</v>
      </c>
      <c r="AD165" s="109">
        <f>IFERROR(LARGE($AG165:BF165,1),0)</f>
        <v>0</v>
      </c>
      <c r="AE165" s="109">
        <f>IFERROR(LARGE($AG165:BF165,2),0)</f>
        <v>0</v>
      </c>
      <c r="AF165" s="109">
        <f>IFERROR(LARGE($AG165:BF165,3),0)</f>
        <v>0</v>
      </c>
      <c r="AG165" s="464"/>
      <c r="AH165" s="464"/>
      <c r="AI165" s="464"/>
      <c r="AJ165" s="464"/>
      <c r="AK165" s="464"/>
      <c r="AL165" s="464"/>
      <c r="AM165" s="464"/>
      <c r="AN165" s="464"/>
      <c r="AO165" s="464"/>
      <c r="AP165" s="464"/>
      <c r="AQ165" s="464"/>
      <c r="AR165" s="464"/>
    </row>
    <row r="166" spans="1:44" x14ac:dyDescent="0.3">
      <c r="A166" s="12" t="s">
        <v>1603</v>
      </c>
      <c r="B166" s="12"/>
      <c r="C166" s="12" t="s">
        <v>1372</v>
      </c>
      <c r="D166" s="12" t="s">
        <v>36</v>
      </c>
      <c r="E166" s="43">
        <v>164</v>
      </c>
      <c r="F166" s="8" t="s">
        <v>1371</v>
      </c>
      <c r="G166" s="9" t="s">
        <v>1370</v>
      </c>
      <c r="H166" s="240">
        <v>36486</v>
      </c>
      <c r="I166" s="327">
        <v>10</v>
      </c>
      <c r="J166" s="327">
        <f t="shared" si="64"/>
        <v>10</v>
      </c>
      <c r="K166" s="325"/>
      <c r="L166" s="320">
        <f t="shared" si="66"/>
        <v>10</v>
      </c>
      <c r="M166" s="277"/>
      <c r="N166" s="13">
        <f t="shared" si="67"/>
        <v>10</v>
      </c>
      <c r="O166" s="141">
        <f t="shared" si="65"/>
        <v>10</v>
      </c>
      <c r="P166" s="141">
        <f t="shared" si="68"/>
        <v>0</v>
      </c>
      <c r="Q166" s="142">
        <f t="shared" si="69"/>
        <v>0</v>
      </c>
      <c r="R166" s="142">
        <f t="shared" si="70"/>
        <v>0</v>
      </c>
      <c r="S166" s="144">
        <f t="shared" si="71"/>
        <v>0</v>
      </c>
      <c r="T166" s="157"/>
      <c r="U166" s="154"/>
      <c r="V166" s="469">
        <v>10</v>
      </c>
      <c r="W166" s="469"/>
      <c r="X166" s="273"/>
      <c r="Y166" s="157"/>
      <c r="Z166" s="352"/>
      <c r="AA166" s="108">
        <f t="shared" si="72"/>
        <v>0</v>
      </c>
      <c r="AB166" s="109">
        <f t="shared" si="73"/>
        <v>0</v>
      </c>
      <c r="AC166" s="109">
        <f t="shared" si="74"/>
        <v>0</v>
      </c>
      <c r="AD166" s="109">
        <f>IFERROR(LARGE($AG166:BF166,1),0)</f>
        <v>0</v>
      </c>
      <c r="AE166" s="109">
        <f>IFERROR(LARGE($AG166:BF166,2),0)</f>
        <v>0</v>
      </c>
      <c r="AF166" s="109">
        <f>IFERROR(LARGE($AG166:BF166,3),0)</f>
        <v>0</v>
      </c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</row>
    <row r="167" spans="1:44" x14ac:dyDescent="0.3">
      <c r="A167" s="12" t="s">
        <v>1604</v>
      </c>
      <c r="B167" s="12" t="s">
        <v>354</v>
      </c>
      <c r="C167" s="12" t="s">
        <v>23</v>
      </c>
      <c r="D167" s="12" t="s">
        <v>42</v>
      </c>
      <c r="E167" s="43">
        <v>165</v>
      </c>
      <c r="F167" s="8" t="s">
        <v>63</v>
      </c>
      <c r="G167" s="9" t="s">
        <v>761</v>
      </c>
      <c r="H167" s="240">
        <v>36441</v>
      </c>
      <c r="I167" s="327">
        <v>10</v>
      </c>
      <c r="J167" s="327">
        <f t="shared" si="64"/>
        <v>10</v>
      </c>
      <c r="K167" s="325"/>
      <c r="L167" s="320">
        <f t="shared" si="66"/>
        <v>10</v>
      </c>
      <c r="M167" s="277"/>
      <c r="N167" s="13">
        <f t="shared" si="67"/>
        <v>10</v>
      </c>
      <c r="O167" s="141">
        <f t="shared" si="65"/>
        <v>10</v>
      </c>
      <c r="P167" s="141">
        <f t="shared" si="68"/>
        <v>0</v>
      </c>
      <c r="Q167" s="142">
        <f t="shared" si="69"/>
        <v>0</v>
      </c>
      <c r="R167" s="142">
        <f t="shared" si="70"/>
        <v>0</v>
      </c>
      <c r="S167" s="144">
        <f t="shared" si="71"/>
        <v>0</v>
      </c>
      <c r="T167" s="157"/>
      <c r="U167" s="154">
        <v>10</v>
      </c>
      <c r="V167" s="469"/>
      <c r="W167" s="469"/>
      <c r="X167" s="273"/>
      <c r="Y167" s="157"/>
      <c r="Z167" s="352"/>
      <c r="AA167" s="108">
        <f t="shared" si="72"/>
        <v>0</v>
      </c>
      <c r="AB167" s="109">
        <f t="shared" si="73"/>
        <v>0</v>
      </c>
      <c r="AC167" s="109">
        <f t="shared" si="74"/>
        <v>0</v>
      </c>
      <c r="AD167" s="109">
        <f>IFERROR(LARGE($AG167:BF167,1),0)</f>
        <v>0</v>
      </c>
      <c r="AE167" s="109">
        <f>IFERROR(LARGE($AG167:BF167,2),0)</f>
        <v>0</v>
      </c>
      <c r="AF167" s="109">
        <f>IFERROR(LARGE($AG167:BF167,3),0)</f>
        <v>0</v>
      </c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</row>
    <row r="168" spans="1:44" x14ac:dyDescent="0.3">
      <c r="A168" s="12" t="s">
        <v>1605</v>
      </c>
      <c r="B168" s="12" t="s">
        <v>969</v>
      </c>
      <c r="C168" s="12" t="s">
        <v>970</v>
      </c>
      <c r="D168" s="12" t="s">
        <v>36</v>
      </c>
      <c r="E168" s="43">
        <v>166</v>
      </c>
      <c r="F168" s="8" t="s">
        <v>1019</v>
      </c>
      <c r="G168" s="9" t="s">
        <v>1020</v>
      </c>
      <c r="H168" s="240">
        <v>36399</v>
      </c>
      <c r="I168" s="327">
        <v>10</v>
      </c>
      <c r="J168" s="327">
        <f t="shared" si="64"/>
        <v>10</v>
      </c>
      <c r="K168" s="325"/>
      <c r="L168" s="320">
        <f t="shared" si="66"/>
        <v>10</v>
      </c>
      <c r="M168" s="277"/>
      <c r="N168" s="13">
        <f t="shared" si="67"/>
        <v>10</v>
      </c>
      <c r="O168" s="141">
        <f t="shared" si="65"/>
        <v>10</v>
      </c>
      <c r="P168" s="141">
        <f t="shared" si="68"/>
        <v>0</v>
      </c>
      <c r="Q168" s="142">
        <f t="shared" si="69"/>
        <v>0</v>
      </c>
      <c r="R168" s="142">
        <f t="shared" si="70"/>
        <v>0</v>
      </c>
      <c r="S168" s="144">
        <f t="shared" si="71"/>
        <v>0</v>
      </c>
      <c r="T168" s="157"/>
      <c r="U168" s="154">
        <v>10</v>
      </c>
      <c r="V168" s="469"/>
      <c r="W168" s="469"/>
      <c r="X168" s="273"/>
      <c r="Y168" s="157"/>
      <c r="Z168" s="352"/>
      <c r="AA168" s="108">
        <f t="shared" si="72"/>
        <v>0</v>
      </c>
      <c r="AB168" s="109">
        <f t="shared" si="73"/>
        <v>0</v>
      </c>
      <c r="AC168" s="109">
        <f t="shared" si="74"/>
        <v>0</v>
      </c>
      <c r="AD168" s="109">
        <f>IFERROR(LARGE($AG168:BF168,1),0)</f>
        <v>0</v>
      </c>
      <c r="AE168" s="109">
        <f>IFERROR(LARGE($AG168:BF168,2),0)</f>
        <v>0</v>
      </c>
      <c r="AF168" s="109">
        <f>IFERROR(LARGE($AG168:BF168,3),0)</f>
        <v>0</v>
      </c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</row>
    <row r="169" spans="1:44" x14ac:dyDescent="0.3">
      <c r="A169" s="11"/>
      <c r="B169" s="11"/>
      <c r="C169" s="11" t="s">
        <v>78</v>
      </c>
      <c r="D169" s="11" t="s">
        <v>39</v>
      </c>
      <c r="E169" s="43">
        <v>167</v>
      </c>
      <c r="F169" s="8" t="s">
        <v>2677</v>
      </c>
      <c r="G169" s="9" t="s">
        <v>2678</v>
      </c>
      <c r="H169" s="240">
        <v>37192</v>
      </c>
      <c r="I169" s="327">
        <v>5</v>
      </c>
      <c r="J169" s="327">
        <v>5</v>
      </c>
      <c r="K169" s="315">
        <f t="shared" ref="K169:K176" si="75">0.5*(L169)</f>
        <v>5</v>
      </c>
      <c r="L169" s="303">
        <f t="shared" si="66"/>
        <v>10</v>
      </c>
      <c r="M169" s="10"/>
      <c r="N169" s="88">
        <f t="shared" si="67"/>
        <v>10</v>
      </c>
      <c r="O169" s="406">
        <f>IFERROR(LARGE($T169:Z169, 1),0)</f>
        <v>10</v>
      </c>
      <c r="P169" s="370">
        <f t="shared" si="68"/>
        <v>0</v>
      </c>
      <c r="Q169" s="371">
        <f t="shared" si="69"/>
        <v>0</v>
      </c>
      <c r="R169" s="371">
        <f t="shared" si="70"/>
        <v>0</v>
      </c>
      <c r="S169" s="407">
        <f t="shared" si="71"/>
        <v>0</v>
      </c>
      <c r="T169" s="448"/>
      <c r="U169" s="449"/>
      <c r="V169" s="450"/>
      <c r="W169" s="450"/>
      <c r="X169" s="408"/>
      <c r="Y169" s="167"/>
      <c r="Z169" s="451">
        <v>10</v>
      </c>
      <c r="AA169" s="108">
        <f t="shared" si="72"/>
        <v>0</v>
      </c>
      <c r="AB169" s="109">
        <f t="shared" si="73"/>
        <v>0</v>
      </c>
      <c r="AC169" s="109">
        <f t="shared" si="74"/>
        <v>0</v>
      </c>
      <c r="AD169" s="109">
        <f>IFERROR(LARGE($AG169:AR169,1),0)</f>
        <v>0</v>
      </c>
      <c r="AE169" s="109">
        <f>IFERROR(LARGE($AG169:AR169,2),0)</f>
        <v>0</v>
      </c>
      <c r="AF169" s="109">
        <f>IFERROR(LARGE($AG169:AR169,3),0)</f>
        <v>0</v>
      </c>
      <c r="AG169" s="394"/>
      <c r="AH169" s="394"/>
      <c r="AI169" s="394"/>
      <c r="AJ169" s="394"/>
      <c r="AK169" s="119"/>
      <c r="AL169" s="119"/>
      <c r="AM169" s="119"/>
      <c r="AN169" s="119"/>
      <c r="AO169" s="119"/>
      <c r="AP169" s="412"/>
      <c r="AQ169" s="119"/>
      <c r="AR169" s="119"/>
    </row>
    <row r="170" spans="1:44" x14ac:dyDescent="0.3">
      <c r="A170" s="12" t="s">
        <v>2672</v>
      </c>
      <c r="B170" s="308" t="s">
        <v>2213</v>
      </c>
      <c r="C170" s="12" t="s">
        <v>1167</v>
      </c>
      <c r="D170" s="12" t="s">
        <v>48</v>
      </c>
      <c r="E170" s="43">
        <v>168</v>
      </c>
      <c r="F170" s="8" t="s">
        <v>2673</v>
      </c>
      <c r="G170" s="9" t="s">
        <v>2467</v>
      </c>
      <c r="H170" s="240">
        <v>37188</v>
      </c>
      <c r="I170" s="327">
        <v>5</v>
      </c>
      <c r="J170" s="327">
        <v>5</v>
      </c>
      <c r="K170" s="315">
        <f t="shared" si="75"/>
        <v>5</v>
      </c>
      <c r="L170" s="303">
        <f t="shared" si="66"/>
        <v>10</v>
      </c>
      <c r="M170" s="10"/>
      <c r="N170" s="441">
        <f t="shared" si="67"/>
        <v>10</v>
      </c>
      <c r="O170" s="359">
        <f>IFERROR(LARGE($T170:Z170, 1),0)</f>
        <v>10</v>
      </c>
      <c r="P170" s="360">
        <f t="shared" si="68"/>
        <v>0</v>
      </c>
      <c r="Q170" s="361">
        <f t="shared" si="69"/>
        <v>0</v>
      </c>
      <c r="R170" s="361">
        <f t="shared" si="70"/>
        <v>0</v>
      </c>
      <c r="S170" s="362">
        <f t="shared" si="71"/>
        <v>0</v>
      </c>
      <c r="T170" s="452"/>
      <c r="U170" s="442"/>
      <c r="V170" s="443">
        <v>10</v>
      </c>
      <c r="W170" s="443"/>
      <c r="X170" s="444"/>
      <c r="Y170" s="445"/>
      <c r="Z170" s="446"/>
      <c r="AA170" s="108">
        <f t="shared" si="72"/>
        <v>0</v>
      </c>
      <c r="AB170" s="109">
        <f t="shared" si="73"/>
        <v>0</v>
      </c>
      <c r="AC170" s="109">
        <f t="shared" si="74"/>
        <v>0</v>
      </c>
      <c r="AD170" s="109">
        <f>IFERROR(LARGE($AG170:AR170,1),0)</f>
        <v>0</v>
      </c>
      <c r="AE170" s="109">
        <f>IFERROR(LARGE($AG170:AR170,2),0)</f>
        <v>0</v>
      </c>
      <c r="AF170" s="109">
        <f>IFERROR(LARGE($AG170:AR170,3),0)</f>
        <v>0</v>
      </c>
      <c r="AG170" s="173"/>
      <c r="AH170" s="173"/>
      <c r="AI170" s="173"/>
      <c r="AJ170" s="173"/>
      <c r="AK170" s="169"/>
      <c r="AL170" s="169"/>
      <c r="AM170" s="169"/>
      <c r="AN170" s="169"/>
      <c r="AO170" s="169"/>
      <c r="AP170" s="447"/>
      <c r="AQ170" s="169"/>
      <c r="AR170" s="169"/>
    </row>
    <row r="171" spans="1:44" x14ac:dyDescent="0.3">
      <c r="A171" s="12" t="s">
        <v>2664</v>
      </c>
      <c r="B171" s="308" t="s">
        <v>2665</v>
      </c>
      <c r="C171" s="12" t="s">
        <v>1445</v>
      </c>
      <c r="D171" s="12" t="s">
        <v>48</v>
      </c>
      <c r="E171" s="43">
        <v>169</v>
      </c>
      <c r="F171" s="8" t="s">
        <v>2666</v>
      </c>
      <c r="G171" s="9" t="s">
        <v>57</v>
      </c>
      <c r="H171" s="240">
        <v>37182</v>
      </c>
      <c r="I171" s="327">
        <v>5</v>
      </c>
      <c r="J171" s="327">
        <v>5</v>
      </c>
      <c r="K171" s="315">
        <f t="shared" si="75"/>
        <v>5</v>
      </c>
      <c r="L171" s="303">
        <f t="shared" si="66"/>
        <v>10</v>
      </c>
      <c r="M171" s="10"/>
      <c r="N171" s="13">
        <f t="shared" si="67"/>
        <v>10</v>
      </c>
      <c r="O171" s="141">
        <f>IFERROR(LARGE($T171:Z171, 1),0)</f>
        <v>10</v>
      </c>
      <c r="P171" s="141">
        <f t="shared" si="68"/>
        <v>0</v>
      </c>
      <c r="Q171" s="142">
        <f t="shared" si="69"/>
        <v>0</v>
      </c>
      <c r="R171" s="142">
        <f t="shared" si="70"/>
        <v>0</v>
      </c>
      <c r="S171" s="144">
        <f t="shared" si="71"/>
        <v>0</v>
      </c>
      <c r="T171" s="337"/>
      <c r="U171" s="377"/>
      <c r="V171" s="440">
        <v>10</v>
      </c>
      <c r="W171" s="440"/>
      <c r="X171" s="397"/>
      <c r="Y171" s="129"/>
      <c r="Z171" s="338"/>
      <c r="AA171" s="108">
        <f t="shared" si="72"/>
        <v>0</v>
      </c>
      <c r="AB171" s="109">
        <f t="shared" si="73"/>
        <v>0</v>
      </c>
      <c r="AC171" s="109">
        <f t="shared" si="74"/>
        <v>0</v>
      </c>
      <c r="AD171" s="109">
        <f>IFERROR(LARGE($AG171:AR171,1),0)</f>
        <v>0</v>
      </c>
      <c r="AE171" s="109">
        <f>IFERROR(LARGE($AG171:AR171,2),0)</f>
        <v>0</v>
      </c>
      <c r="AF171" s="109">
        <f>IFERROR(LARGE($AG171:AR171,3),0)</f>
        <v>0</v>
      </c>
      <c r="AG171" s="11"/>
      <c r="AH171" s="11"/>
      <c r="AI171" s="11"/>
      <c r="AJ171" s="11"/>
      <c r="AK171" s="10"/>
      <c r="AL171" s="10"/>
      <c r="AM171" s="10"/>
      <c r="AN171" s="10"/>
      <c r="AO171" s="10"/>
      <c r="AP171" s="80"/>
      <c r="AQ171" s="10"/>
      <c r="AR171" s="10"/>
    </row>
    <row r="172" spans="1:44" x14ac:dyDescent="0.3">
      <c r="A172" s="12" t="s">
        <v>2660</v>
      </c>
      <c r="B172" s="308" t="s">
        <v>359</v>
      </c>
      <c r="C172" s="12" t="s">
        <v>166</v>
      </c>
      <c r="D172" s="12" t="s">
        <v>45</v>
      </c>
      <c r="E172" s="43">
        <v>170</v>
      </c>
      <c r="F172" s="8" t="s">
        <v>6</v>
      </c>
      <c r="G172" s="9" t="s">
        <v>2661</v>
      </c>
      <c r="H172" s="240">
        <v>37164</v>
      </c>
      <c r="I172" s="327">
        <v>5</v>
      </c>
      <c r="J172" s="327">
        <v>5</v>
      </c>
      <c r="K172" s="315">
        <f t="shared" si="75"/>
        <v>5</v>
      </c>
      <c r="L172" s="303">
        <f t="shared" si="66"/>
        <v>10</v>
      </c>
      <c r="M172" s="10"/>
      <c r="N172" s="13">
        <f t="shared" si="67"/>
        <v>10</v>
      </c>
      <c r="O172" s="141">
        <f>IFERROR(LARGE($T172:Z172, 1),0)</f>
        <v>10</v>
      </c>
      <c r="P172" s="141">
        <f t="shared" si="68"/>
        <v>0</v>
      </c>
      <c r="Q172" s="142">
        <f t="shared" si="69"/>
        <v>0</v>
      </c>
      <c r="R172" s="142">
        <f t="shared" si="70"/>
        <v>0</v>
      </c>
      <c r="S172" s="144">
        <f t="shared" si="71"/>
        <v>0</v>
      </c>
      <c r="T172" s="337"/>
      <c r="U172" s="377"/>
      <c r="V172" s="440">
        <v>10</v>
      </c>
      <c r="W172" s="440"/>
      <c r="X172" s="397"/>
      <c r="Y172" s="129"/>
      <c r="Z172" s="338"/>
      <c r="AA172" s="108">
        <f t="shared" si="72"/>
        <v>0</v>
      </c>
      <c r="AB172" s="109">
        <f t="shared" si="73"/>
        <v>0</v>
      </c>
      <c r="AC172" s="109">
        <f t="shared" si="74"/>
        <v>0</v>
      </c>
      <c r="AD172" s="109">
        <f>IFERROR(LARGE($AG172:AR172,1),0)</f>
        <v>0</v>
      </c>
      <c r="AE172" s="109">
        <f>IFERROR(LARGE($AG172:AR172,2),0)</f>
        <v>0</v>
      </c>
      <c r="AF172" s="109">
        <f>IFERROR(LARGE($AG172:AR172,3),0)</f>
        <v>0</v>
      </c>
      <c r="AG172" s="11"/>
      <c r="AH172" s="11"/>
      <c r="AI172" s="11"/>
      <c r="AJ172" s="11"/>
      <c r="AK172" s="10"/>
      <c r="AL172" s="10"/>
      <c r="AM172" s="10"/>
      <c r="AN172" s="10"/>
      <c r="AO172" s="10"/>
      <c r="AP172" s="80"/>
      <c r="AQ172" s="10"/>
      <c r="AR172" s="10"/>
    </row>
    <row r="173" spans="1:44" x14ac:dyDescent="0.3">
      <c r="A173" s="12" t="s">
        <v>2652</v>
      </c>
      <c r="B173" s="308" t="s">
        <v>2314</v>
      </c>
      <c r="C173" s="12" t="s">
        <v>2315</v>
      </c>
      <c r="D173" s="12" t="s">
        <v>46</v>
      </c>
      <c r="E173" s="43">
        <v>171</v>
      </c>
      <c r="F173" s="8" t="s">
        <v>2</v>
      </c>
      <c r="G173" s="9" t="s">
        <v>2653</v>
      </c>
      <c r="H173" s="240">
        <v>37141</v>
      </c>
      <c r="I173" s="327">
        <v>5</v>
      </c>
      <c r="J173" s="327">
        <v>5</v>
      </c>
      <c r="K173" s="315">
        <f t="shared" si="75"/>
        <v>5</v>
      </c>
      <c r="L173" s="303">
        <f t="shared" si="66"/>
        <v>10</v>
      </c>
      <c r="M173" s="10"/>
      <c r="N173" s="13">
        <f t="shared" si="67"/>
        <v>10</v>
      </c>
      <c r="O173" s="141">
        <f>IFERROR(LARGE($T173:Z173, 1),0)</f>
        <v>10</v>
      </c>
      <c r="P173" s="141">
        <f t="shared" si="68"/>
        <v>0</v>
      </c>
      <c r="Q173" s="142">
        <f t="shared" si="69"/>
        <v>0</v>
      </c>
      <c r="R173" s="142">
        <f t="shared" si="70"/>
        <v>0</v>
      </c>
      <c r="S173" s="144">
        <f t="shared" si="71"/>
        <v>0</v>
      </c>
      <c r="T173" s="395">
        <v>0</v>
      </c>
      <c r="U173" s="377"/>
      <c r="V173" s="440">
        <v>10</v>
      </c>
      <c r="W173" s="440"/>
      <c r="X173" s="397"/>
      <c r="Y173" s="129"/>
      <c r="Z173" s="338"/>
      <c r="AA173" s="108">
        <f t="shared" si="72"/>
        <v>0</v>
      </c>
      <c r="AB173" s="109">
        <f t="shared" si="73"/>
        <v>0</v>
      </c>
      <c r="AC173" s="109">
        <f t="shared" si="74"/>
        <v>0</v>
      </c>
      <c r="AD173" s="109">
        <f>IFERROR(LARGE($AG173:AR173,1),0)</f>
        <v>0</v>
      </c>
      <c r="AE173" s="109">
        <f>IFERROR(LARGE($AG173:AR173,2),0)</f>
        <v>0</v>
      </c>
      <c r="AF173" s="109">
        <f>IFERROR(LARGE($AG173:AR173,3),0)</f>
        <v>0</v>
      </c>
      <c r="AG173" s="11"/>
      <c r="AH173" s="11"/>
      <c r="AI173" s="11"/>
      <c r="AJ173" s="11"/>
      <c r="AK173" s="10"/>
      <c r="AL173" s="10"/>
      <c r="AM173" s="10"/>
      <c r="AN173" s="10"/>
      <c r="AO173" s="10"/>
      <c r="AP173" s="80"/>
      <c r="AQ173" s="10"/>
      <c r="AR173" s="10"/>
    </row>
    <row r="174" spans="1:44" x14ac:dyDescent="0.3">
      <c r="A174" s="12" t="s">
        <v>2619</v>
      </c>
      <c r="B174" s="308" t="s">
        <v>2620</v>
      </c>
      <c r="C174" s="12" t="s">
        <v>1163</v>
      </c>
      <c r="D174" s="12" t="s">
        <v>36</v>
      </c>
      <c r="E174" s="43">
        <v>172</v>
      </c>
      <c r="F174" s="8" t="s">
        <v>11</v>
      </c>
      <c r="G174" s="9" t="s">
        <v>2621</v>
      </c>
      <c r="H174" s="240">
        <v>37069</v>
      </c>
      <c r="I174" s="327">
        <v>5</v>
      </c>
      <c r="J174" s="327">
        <v>5</v>
      </c>
      <c r="K174" s="315">
        <f t="shared" si="75"/>
        <v>5</v>
      </c>
      <c r="L174" s="303">
        <f t="shared" si="66"/>
        <v>10</v>
      </c>
      <c r="M174" s="10"/>
      <c r="N174" s="88">
        <f t="shared" si="67"/>
        <v>10</v>
      </c>
      <c r="O174" s="406">
        <f>IFERROR(LARGE($T174:Z174, 1),0)</f>
        <v>10</v>
      </c>
      <c r="P174" s="370">
        <f t="shared" si="68"/>
        <v>0</v>
      </c>
      <c r="Q174" s="371">
        <f t="shared" si="69"/>
        <v>0</v>
      </c>
      <c r="R174" s="371">
        <f t="shared" si="70"/>
        <v>0</v>
      </c>
      <c r="S174" s="407">
        <f t="shared" si="71"/>
        <v>0</v>
      </c>
      <c r="T174" s="448"/>
      <c r="U174" s="449"/>
      <c r="V174" s="450">
        <v>10</v>
      </c>
      <c r="W174" s="450"/>
      <c r="X174" s="408"/>
      <c r="Y174" s="167"/>
      <c r="Z174" s="451"/>
      <c r="AA174" s="108">
        <f t="shared" si="72"/>
        <v>0</v>
      </c>
      <c r="AB174" s="109">
        <f t="shared" si="73"/>
        <v>0</v>
      </c>
      <c r="AC174" s="109">
        <f t="shared" si="74"/>
        <v>0</v>
      </c>
      <c r="AD174" s="109">
        <f>IFERROR(LARGE($AG174:AR174,1),0)</f>
        <v>0</v>
      </c>
      <c r="AE174" s="109">
        <f>IFERROR(LARGE($AG174:AR174,2),0)</f>
        <v>0</v>
      </c>
      <c r="AF174" s="109">
        <f>IFERROR(LARGE($AG174:AR174,3),0)</f>
        <v>0</v>
      </c>
      <c r="AG174" s="394"/>
      <c r="AH174" s="394"/>
      <c r="AI174" s="394"/>
      <c r="AJ174" s="394"/>
      <c r="AK174" s="119"/>
      <c r="AL174" s="119"/>
      <c r="AM174" s="119"/>
      <c r="AN174" s="119"/>
      <c r="AO174" s="119"/>
      <c r="AP174" s="412"/>
      <c r="AQ174" s="119"/>
      <c r="AR174" s="119"/>
    </row>
    <row r="175" spans="1:44" x14ac:dyDescent="0.3">
      <c r="A175" s="11"/>
      <c r="B175" s="11"/>
      <c r="C175" s="11" t="s">
        <v>2425</v>
      </c>
      <c r="D175" s="11" t="s">
        <v>48</v>
      </c>
      <c r="E175" s="43">
        <v>173</v>
      </c>
      <c r="F175" s="8" t="s">
        <v>2600</v>
      </c>
      <c r="G175" s="9" t="s">
        <v>2427</v>
      </c>
      <c r="H175" s="240">
        <v>37041</v>
      </c>
      <c r="I175" s="327">
        <v>5</v>
      </c>
      <c r="J175" s="327">
        <v>5</v>
      </c>
      <c r="K175" s="315">
        <f t="shared" si="75"/>
        <v>5</v>
      </c>
      <c r="L175" s="303">
        <f t="shared" si="66"/>
        <v>10</v>
      </c>
      <c r="M175" s="10"/>
      <c r="N175" s="13">
        <f t="shared" si="67"/>
        <v>10</v>
      </c>
      <c r="O175" s="140">
        <f>IFERROR(LARGE($T175:Z175, 1),0)</f>
        <v>10</v>
      </c>
      <c r="P175" s="141">
        <f t="shared" si="68"/>
        <v>0</v>
      </c>
      <c r="Q175" s="142">
        <f t="shared" si="69"/>
        <v>0</v>
      </c>
      <c r="R175" s="142">
        <f t="shared" si="70"/>
        <v>0</v>
      </c>
      <c r="S175" s="144">
        <f t="shared" si="71"/>
        <v>0</v>
      </c>
      <c r="T175" s="337"/>
      <c r="U175" s="377"/>
      <c r="V175" s="440"/>
      <c r="W175" s="440"/>
      <c r="X175" s="397"/>
      <c r="Y175" s="129"/>
      <c r="Z175" s="338">
        <v>10</v>
      </c>
      <c r="AA175" s="108">
        <f t="shared" si="72"/>
        <v>0</v>
      </c>
      <c r="AB175" s="109">
        <f t="shared" si="73"/>
        <v>0</v>
      </c>
      <c r="AC175" s="109">
        <f t="shared" si="74"/>
        <v>0</v>
      </c>
      <c r="AD175" s="109">
        <f>IFERROR(LARGE($AG175:AR175,1),0)</f>
        <v>0</v>
      </c>
      <c r="AE175" s="109">
        <f>IFERROR(LARGE($AG175:AR175,2),0)</f>
        <v>0</v>
      </c>
      <c r="AF175" s="109">
        <f>IFERROR(LARGE($AG175:AR175,3),0)</f>
        <v>0</v>
      </c>
      <c r="AG175" s="11"/>
      <c r="AH175" s="11"/>
      <c r="AI175" s="11"/>
      <c r="AJ175" s="11"/>
      <c r="AK175" s="10"/>
      <c r="AL175" s="10"/>
      <c r="AM175" s="10"/>
      <c r="AN175" s="10"/>
      <c r="AO175" s="10"/>
      <c r="AP175" s="80"/>
      <c r="AQ175" s="10"/>
      <c r="AR175" s="10"/>
    </row>
    <row r="176" spans="1:44" x14ac:dyDescent="0.3">
      <c r="A176" s="12" t="s">
        <v>2596</v>
      </c>
      <c r="B176" s="308" t="s">
        <v>336</v>
      </c>
      <c r="C176" s="12" t="s">
        <v>145</v>
      </c>
      <c r="D176" s="12" t="s">
        <v>36</v>
      </c>
      <c r="E176" s="43">
        <v>174</v>
      </c>
      <c r="F176" s="8" t="s">
        <v>59</v>
      </c>
      <c r="G176" s="9" t="s">
        <v>2407</v>
      </c>
      <c r="H176" s="240">
        <v>37019</v>
      </c>
      <c r="I176" s="327">
        <v>5</v>
      </c>
      <c r="J176" s="327">
        <v>5</v>
      </c>
      <c r="K176" s="315">
        <f t="shared" si="75"/>
        <v>5</v>
      </c>
      <c r="L176" s="303">
        <f t="shared" si="66"/>
        <v>10</v>
      </c>
      <c r="M176" s="10"/>
      <c r="N176" s="13">
        <f t="shared" si="67"/>
        <v>10</v>
      </c>
      <c r="O176" s="140">
        <f>IFERROR(LARGE($T176:Z176, 1),0)</f>
        <v>10</v>
      </c>
      <c r="P176" s="141">
        <f t="shared" si="68"/>
        <v>0</v>
      </c>
      <c r="Q176" s="142">
        <f t="shared" si="69"/>
        <v>0</v>
      </c>
      <c r="R176" s="142">
        <f t="shared" si="70"/>
        <v>0</v>
      </c>
      <c r="S176" s="144">
        <f t="shared" si="71"/>
        <v>0</v>
      </c>
      <c r="T176" s="337"/>
      <c r="U176" s="377">
        <v>10</v>
      </c>
      <c r="V176" s="440"/>
      <c r="W176" s="440"/>
      <c r="X176" s="397"/>
      <c r="Y176" s="129"/>
      <c r="Z176" s="338"/>
      <c r="AA176" s="108">
        <f t="shared" si="72"/>
        <v>0</v>
      </c>
      <c r="AB176" s="109">
        <f t="shared" si="73"/>
        <v>0</v>
      </c>
      <c r="AC176" s="109">
        <f t="shared" si="74"/>
        <v>0</v>
      </c>
      <c r="AD176" s="109">
        <f>IFERROR(LARGE($AG176:AR176,1),0)</f>
        <v>0</v>
      </c>
      <c r="AE176" s="109">
        <f>IFERROR(LARGE($AG176:AR176,2),0)</f>
        <v>0</v>
      </c>
      <c r="AF176" s="109">
        <f>IFERROR(LARGE($AG176:AR176,3),0)</f>
        <v>0</v>
      </c>
      <c r="AG176" s="11"/>
      <c r="AH176" s="11"/>
      <c r="AI176" s="11"/>
      <c r="AJ176" s="11"/>
      <c r="AK176" s="10"/>
      <c r="AL176" s="10"/>
      <c r="AM176" s="10"/>
      <c r="AN176" s="10"/>
      <c r="AO176" s="10"/>
      <c r="AP176" s="80"/>
      <c r="AQ176" s="10"/>
      <c r="AR176" s="10"/>
    </row>
    <row r="177" spans="1:44" x14ac:dyDescent="0.3">
      <c r="A177" s="12" t="s">
        <v>1611</v>
      </c>
      <c r="B177" s="12"/>
      <c r="C177" s="12" t="s">
        <v>77</v>
      </c>
      <c r="D177" s="12" t="s">
        <v>36</v>
      </c>
      <c r="E177" s="43">
        <v>175</v>
      </c>
      <c r="F177" s="8" t="s">
        <v>1376</v>
      </c>
      <c r="G177" s="9" t="s">
        <v>1375</v>
      </c>
      <c r="H177" s="240">
        <v>36838</v>
      </c>
      <c r="I177" s="327">
        <v>5</v>
      </c>
      <c r="J177" s="327">
        <f>SUM(K177,L177)</f>
        <v>5</v>
      </c>
      <c r="K177" s="325"/>
      <c r="L177" s="320">
        <f t="shared" si="66"/>
        <v>5</v>
      </c>
      <c r="M177" s="277"/>
      <c r="N177" s="13">
        <f t="shared" si="67"/>
        <v>5</v>
      </c>
      <c r="O177" s="140">
        <f>IFERROR(LARGE(T177:Z177, 1),0)</f>
        <v>5</v>
      </c>
      <c r="P177" s="141">
        <f t="shared" si="68"/>
        <v>0</v>
      </c>
      <c r="Q177" s="142">
        <f t="shared" si="69"/>
        <v>0</v>
      </c>
      <c r="R177" s="142">
        <f t="shared" si="70"/>
        <v>0</v>
      </c>
      <c r="S177" s="144">
        <f t="shared" si="71"/>
        <v>0</v>
      </c>
      <c r="T177" s="157"/>
      <c r="U177" s="154"/>
      <c r="V177" s="469">
        <v>5</v>
      </c>
      <c r="W177" s="469"/>
      <c r="X177" s="273"/>
      <c r="Y177" s="157"/>
      <c r="Z177" s="352"/>
      <c r="AA177" s="108">
        <f t="shared" si="72"/>
        <v>0</v>
      </c>
      <c r="AB177" s="109">
        <f t="shared" si="73"/>
        <v>0</v>
      </c>
      <c r="AC177" s="109">
        <f t="shared" si="74"/>
        <v>0</v>
      </c>
      <c r="AD177" s="109">
        <f>IFERROR(LARGE($AG177:BF177,1),0)</f>
        <v>0</v>
      </c>
      <c r="AE177" s="109">
        <f>IFERROR(LARGE($AG177:BF177,2),0)</f>
        <v>0</v>
      </c>
      <c r="AF177" s="109">
        <f>IFERROR(LARGE($AG177:BF177,3),0)</f>
        <v>0</v>
      </c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</row>
    <row r="178" spans="1:44" x14ac:dyDescent="0.3">
      <c r="A178" s="12" t="s">
        <v>1612</v>
      </c>
      <c r="B178" s="12"/>
      <c r="C178" s="12" t="s">
        <v>1175</v>
      </c>
      <c r="D178" s="12" t="s">
        <v>36</v>
      </c>
      <c r="E178" s="43">
        <v>176</v>
      </c>
      <c r="F178" s="8" t="s">
        <v>1374</v>
      </c>
      <c r="G178" s="9" t="s">
        <v>1373</v>
      </c>
      <c r="H178" s="240">
        <v>36437</v>
      </c>
      <c r="I178" s="327">
        <v>5</v>
      </c>
      <c r="J178" s="327">
        <f>SUM(K178,L178)</f>
        <v>5</v>
      </c>
      <c r="K178" s="325"/>
      <c r="L178" s="320">
        <f t="shared" si="66"/>
        <v>5</v>
      </c>
      <c r="M178" s="277"/>
      <c r="N178" s="13">
        <f t="shared" si="67"/>
        <v>5</v>
      </c>
      <c r="O178" s="141">
        <f>IFERROR(LARGE(T178:Z178, 1),0)</f>
        <v>5</v>
      </c>
      <c r="P178" s="141">
        <f t="shared" si="68"/>
        <v>0</v>
      </c>
      <c r="Q178" s="142">
        <f t="shared" si="69"/>
        <v>0</v>
      </c>
      <c r="R178" s="142">
        <f t="shared" si="70"/>
        <v>0</v>
      </c>
      <c r="S178" s="175">
        <f t="shared" si="71"/>
        <v>0</v>
      </c>
      <c r="T178" s="219"/>
      <c r="U178" s="154"/>
      <c r="V178" s="203">
        <v>5</v>
      </c>
      <c r="W178" s="203"/>
      <c r="X178" s="273"/>
      <c r="Y178" s="154"/>
      <c r="Z178" s="154"/>
      <c r="AA178" s="108">
        <f t="shared" si="72"/>
        <v>0</v>
      </c>
      <c r="AB178" s="109">
        <f t="shared" si="73"/>
        <v>0</v>
      </c>
      <c r="AC178" s="109">
        <f t="shared" si="74"/>
        <v>0</v>
      </c>
      <c r="AD178" s="109">
        <f>IFERROR(LARGE($AG178:BF178,1),0)</f>
        <v>0</v>
      </c>
      <c r="AE178" s="109">
        <f>IFERROR(LARGE($AG178:BF178,2),0)</f>
        <v>0</v>
      </c>
      <c r="AF178" s="109">
        <f>IFERROR(LARGE($AG178:BF178,3),0)</f>
        <v>0</v>
      </c>
      <c r="AG178" s="479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</row>
    <row r="179" spans="1:44" x14ac:dyDescent="0.3">
      <c r="A179" s="12" t="s">
        <v>2641</v>
      </c>
      <c r="B179" s="308" t="s">
        <v>329</v>
      </c>
      <c r="C179" s="12" t="s">
        <v>176</v>
      </c>
      <c r="D179" s="12" t="s">
        <v>46</v>
      </c>
      <c r="E179" s="43">
        <v>177</v>
      </c>
      <c r="F179" s="8" t="s">
        <v>2642</v>
      </c>
      <c r="G179" s="9" t="s">
        <v>2643</v>
      </c>
      <c r="H179" s="240">
        <v>37120</v>
      </c>
      <c r="I179" s="327">
        <v>3</v>
      </c>
      <c r="J179" s="327">
        <v>3</v>
      </c>
      <c r="K179" s="315">
        <f>0.5*(L179)</f>
        <v>2.5</v>
      </c>
      <c r="L179" s="303">
        <f t="shared" si="66"/>
        <v>5</v>
      </c>
      <c r="M179" s="10"/>
      <c r="N179" s="13">
        <f t="shared" si="67"/>
        <v>5</v>
      </c>
      <c r="O179" s="141">
        <f>IFERROR(LARGE($T179:Z179, 1),0)</f>
        <v>5</v>
      </c>
      <c r="P179" s="141">
        <f t="shared" si="68"/>
        <v>0</v>
      </c>
      <c r="Q179" s="142">
        <f t="shared" si="69"/>
        <v>0</v>
      </c>
      <c r="R179" s="142">
        <f t="shared" si="70"/>
        <v>0</v>
      </c>
      <c r="S179" s="175">
        <f t="shared" si="71"/>
        <v>0</v>
      </c>
      <c r="T179" s="335"/>
      <c r="U179" s="377">
        <v>0</v>
      </c>
      <c r="V179" s="332">
        <v>5</v>
      </c>
      <c r="W179" s="332"/>
      <c r="X179" s="397"/>
      <c r="Y179" s="111"/>
      <c r="Z179" s="111"/>
      <c r="AA179" s="108">
        <f t="shared" si="72"/>
        <v>0</v>
      </c>
      <c r="AB179" s="109">
        <f t="shared" si="73"/>
        <v>0</v>
      </c>
      <c r="AC179" s="109">
        <f t="shared" si="74"/>
        <v>0</v>
      </c>
      <c r="AD179" s="109">
        <f>IFERROR(LARGE($AG179:AR179,1),0)</f>
        <v>0</v>
      </c>
      <c r="AE179" s="109">
        <f>IFERROR(LARGE($AG179:AR179,2),0)</f>
        <v>0</v>
      </c>
      <c r="AF179" s="109">
        <f>IFERROR(LARGE($AG179:AR179,3),0)</f>
        <v>0</v>
      </c>
      <c r="AG179" s="466"/>
      <c r="AH179" s="11"/>
      <c r="AI179" s="11"/>
      <c r="AJ179" s="11"/>
      <c r="AK179" s="10"/>
      <c r="AL179" s="10"/>
      <c r="AM179" s="10"/>
      <c r="AN179" s="10"/>
      <c r="AO179" s="10"/>
      <c r="AP179" s="80"/>
      <c r="AQ179" s="10"/>
      <c r="AR179" s="10"/>
    </row>
    <row r="180" spans="1:44" x14ac:dyDescent="0.3">
      <c r="A180" s="12" t="s">
        <v>2669</v>
      </c>
      <c r="B180" s="308" t="s">
        <v>329</v>
      </c>
      <c r="C180" s="12" t="s">
        <v>176</v>
      </c>
      <c r="D180" s="12" t="s">
        <v>46</v>
      </c>
      <c r="E180" s="43">
        <v>178</v>
      </c>
      <c r="F180" s="8" t="s">
        <v>2670</v>
      </c>
      <c r="G180" s="9" t="s">
        <v>2671</v>
      </c>
      <c r="H180" s="240">
        <v>37187</v>
      </c>
      <c r="I180" s="327">
        <v>0</v>
      </c>
      <c r="J180" s="327">
        <v>0</v>
      </c>
      <c r="K180" s="315">
        <f>0.5*(L180)</f>
        <v>0</v>
      </c>
      <c r="L180" s="303">
        <f t="shared" si="66"/>
        <v>0</v>
      </c>
      <c r="M180" s="10"/>
      <c r="N180" s="13">
        <f t="shared" si="67"/>
        <v>0</v>
      </c>
      <c r="O180" s="140">
        <f>IFERROR(LARGE($T180:Z180, 1),0)</f>
        <v>0</v>
      </c>
      <c r="P180" s="141">
        <f t="shared" si="68"/>
        <v>0</v>
      </c>
      <c r="Q180" s="142">
        <f t="shared" si="69"/>
        <v>0</v>
      </c>
      <c r="R180" s="142">
        <f t="shared" si="70"/>
        <v>0</v>
      </c>
      <c r="S180" s="144">
        <f t="shared" si="71"/>
        <v>0</v>
      </c>
      <c r="T180" s="337"/>
      <c r="U180" s="377">
        <v>0</v>
      </c>
      <c r="V180" s="440"/>
      <c r="W180" s="440"/>
      <c r="X180" s="397"/>
      <c r="Y180" s="129"/>
      <c r="Z180" s="338"/>
      <c r="AA180" s="108">
        <f t="shared" si="72"/>
        <v>0</v>
      </c>
      <c r="AB180" s="109">
        <f t="shared" si="73"/>
        <v>0</v>
      </c>
      <c r="AC180" s="109">
        <f t="shared" si="74"/>
        <v>0</v>
      </c>
      <c r="AD180" s="109">
        <f>IFERROR(LARGE($AG180:AR180,1),0)</f>
        <v>0</v>
      </c>
      <c r="AE180" s="109">
        <f>IFERROR(LARGE($AG180:AR180,2),0)</f>
        <v>0</v>
      </c>
      <c r="AF180" s="109">
        <f>IFERROR(LARGE($AG180:AR180,3),0)</f>
        <v>0</v>
      </c>
      <c r="AG180" s="11"/>
      <c r="AH180" s="11"/>
      <c r="AI180" s="11"/>
      <c r="AJ180" s="11"/>
      <c r="AK180" s="10"/>
      <c r="AL180" s="10"/>
      <c r="AM180" s="10"/>
      <c r="AN180" s="10"/>
      <c r="AO180" s="10"/>
      <c r="AP180" s="80"/>
      <c r="AQ180" s="10"/>
      <c r="AR180" s="10"/>
    </row>
    <row r="181" spans="1:44" x14ac:dyDescent="0.3">
      <c r="A181" s="12" t="s">
        <v>2594</v>
      </c>
      <c r="B181" s="308" t="s">
        <v>2165</v>
      </c>
      <c r="C181" s="12" t="s">
        <v>2166</v>
      </c>
      <c r="D181" s="12" t="s">
        <v>42</v>
      </c>
      <c r="E181" s="43">
        <v>179</v>
      </c>
      <c r="F181" s="8" t="s">
        <v>450</v>
      </c>
      <c r="G181" s="9" t="s">
        <v>2595</v>
      </c>
      <c r="H181" s="240">
        <v>37014</v>
      </c>
      <c r="I181" s="327">
        <v>0</v>
      </c>
      <c r="J181" s="327">
        <v>0</v>
      </c>
      <c r="K181" s="315">
        <f>0.5*(L181)</f>
        <v>0</v>
      </c>
      <c r="L181" s="303">
        <f t="shared" si="66"/>
        <v>0</v>
      </c>
      <c r="M181" s="10"/>
      <c r="N181" s="13">
        <f t="shared" si="67"/>
        <v>0</v>
      </c>
      <c r="O181" s="140">
        <f>IFERROR(LARGE($T181:Z181, 1),0)</f>
        <v>0</v>
      </c>
      <c r="P181" s="141">
        <f t="shared" si="68"/>
        <v>0</v>
      </c>
      <c r="Q181" s="142">
        <f t="shared" si="69"/>
        <v>0</v>
      </c>
      <c r="R181" s="142">
        <f t="shared" si="70"/>
        <v>0</v>
      </c>
      <c r="S181" s="144">
        <f t="shared" si="71"/>
        <v>0</v>
      </c>
      <c r="T181" s="337"/>
      <c r="U181" s="377">
        <v>0</v>
      </c>
      <c r="V181" s="440"/>
      <c r="W181" s="440"/>
      <c r="X181" s="397"/>
      <c r="Y181" s="129"/>
      <c r="Z181" s="338"/>
      <c r="AA181" s="108">
        <f t="shared" si="72"/>
        <v>0</v>
      </c>
      <c r="AB181" s="109">
        <f t="shared" si="73"/>
        <v>0</v>
      </c>
      <c r="AC181" s="109">
        <f t="shared" si="74"/>
        <v>0</v>
      </c>
      <c r="AD181" s="109">
        <f>IFERROR(LARGE($AG181:AR181,1),0)</f>
        <v>0</v>
      </c>
      <c r="AE181" s="109">
        <f>IFERROR(LARGE($AG181:AR181,2),0)</f>
        <v>0</v>
      </c>
      <c r="AF181" s="109">
        <f>IFERROR(LARGE($AG181:AR181,3),0)</f>
        <v>0</v>
      </c>
      <c r="AG181" s="11"/>
      <c r="AH181" s="11"/>
      <c r="AI181" s="11"/>
      <c r="AJ181" s="11"/>
      <c r="AK181" s="10"/>
      <c r="AL181" s="10"/>
      <c r="AM181" s="10"/>
      <c r="AN181" s="10"/>
      <c r="AO181" s="10"/>
      <c r="AP181" s="80"/>
      <c r="AQ181" s="10"/>
      <c r="AR181" s="10"/>
    </row>
    <row r="182" spans="1:44" x14ac:dyDescent="0.3">
      <c r="A182" s="12" t="s">
        <v>2557</v>
      </c>
      <c r="B182" s="308" t="s">
        <v>455</v>
      </c>
      <c r="C182" s="12" t="s">
        <v>456</v>
      </c>
      <c r="D182" s="12" t="s">
        <v>46</v>
      </c>
      <c r="E182" s="43">
        <v>180</v>
      </c>
      <c r="F182" s="8" t="s">
        <v>6</v>
      </c>
      <c r="G182" s="9" t="s">
        <v>2558</v>
      </c>
      <c r="H182" s="240">
        <v>36948</v>
      </c>
      <c r="I182" s="327">
        <v>0</v>
      </c>
      <c r="J182" s="327">
        <v>0</v>
      </c>
      <c r="K182" s="315">
        <f>0.5*(L182)</f>
        <v>0</v>
      </c>
      <c r="L182" s="303">
        <f t="shared" si="66"/>
        <v>0</v>
      </c>
      <c r="M182" s="10"/>
      <c r="N182" s="13">
        <f t="shared" si="67"/>
        <v>0</v>
      </c>
      <c r="O182" s="140">
        <f>IFERROR(LARGE($T182:Z182, 1),0)</f>
        <v>0</v>
      </c>
      <c r="P182" s="141">
        <f t="shared" si="68"/>
        <v>0</v>
      </c>
      <c r="Q182" s="142">
        <f t="shared" si="69"/>
        <v>0</v>
      </c>
      <c r="R182" s="142">
        <f t="shared" si="70"/>
        <v>0</v>
      </c>
      <c r="S182" s="144">
        <f t="shared" si="71"/>
        <v>0</v>
      </c>
      <c r="T182" s="395">
        <v>0</v>
      </c>
      <c r="U182" s="377"/>
      <c r="V182" s="440"/>
      <c r="W182" s="440"/>
      <c r="X182" s="397"/>
      <c r="Y182" s="129"/>
      <c r="Z182" s="338"/>
      <c r="AA182" s="108">
        <f t="shared" si="72"/>
        <v>0</v>
      </c>
      <c r="AB182" s="109">
        <f t="shared" si="73"/>
        <v>0</v>
      </c>
      <c r="AC182" s="109">
        <f t="shared" si="74"/>
        <v>0</v>
      </c>
      <c r="AD182" s="109">
        <f>IFERROR(LARGE($AG182:AR182,1),0)</f>
        <v>0</v>
      </c>
      <c r="AE182" s="109">
        <f>IFERROR(LARGE($AG182:AR182,2),0)</f>
        <v>0</v>
      </c>
      <c r="AF182" s="109">
        <f>IFERROR(LARGE($AG182:AR182,3),0)</f>
        <v>0</v>
      </c>
      <c r="AG182" s="11"/>
      <c r="AH182" s="11"/>
      <c r="AI182" s="11"/>
      <c r="AJ182" s="11"/>
      <c r="AK182" s="10"/>
      <c r="AL182" s="10"/>
      <c r="AM182" s="10"/>
      <c r="AN182" s="10"/>
      <c r="AO182" s="10"/>
      <c r="AP182" s="80"/>
      <c r="AQ182" s="10"/>
      <c r="AR182" s="10"/>
    </row>
    <row r="183" spans="1:44" x14ac:dyDescent="0.3">
      <c r="A183" s="12" t="s">
        <v>1615</v>
      </c>
      <c r="B183" s="12" t="s">
        <v>425</v>
      </c>
      <c r="C183" s="12" t="s">
        <v>426</v>
      </c>
      <c r="D183" s="12" t="s">
        <v>42</v>
      </c>
      <c r="E183" s="43">
        <v>181</v>
      </c>
      <c r="F183" s="8" t="s">
        <v>820</v>
      </c>
      <c r="G183" s="9" t="s">
        <v>567</v>
      </c>
      <c r="H183" s="240">
        <v>36728</v>
      </c>
      <c r="I183" s="327">
        <v>0</v>
      </c>
      <c r="J183" s="327">
        <f t="shared" ref="J183:J191" si="76">SUM(K183,L183)</f>
        <v>0</v>
      </c>
      <c r="K183" s="325"/>
      <c r="L183" s="320">
        <f t="shared" si="66"/>
        <v>0</v>
      </c>
      <c r="M183" s="277"/>
      <c r="N183" s="13">
        <f t="shared" si="67"/>
        <v>0</v>
      </c>
      <c r="O183" s="140">
        <f t="shared" ref="O183:O191" si="77">IFERROR(LARGE(T183:Z183, 1),0)</f>
        <v>0</v>
      </c>
      <c r="P183" s="141">
        <f t="shared" si="68"/>
        <v>0</v>
      </c>
      <c r="Q183" s="142">
        <f t="shared" si="69"/>
        <v>0</v>
      </c>
      <c r="R183" s="142">
        <f t="shared" si="70"/>
        <v>0</v>
      </c>
      <c r="S183" s="144">
        <f t="shared" si="71"/>
        <v>0</v>
      </c>
      <c r="T183" s="161">
        <v>0</v>
      </c>
      <c r="U183" s="154">
        <v>0</v>
      </c>
      <c r="V183" s="469"/>
      <c r="W183" s="469"/>
      <c r="X183" s="273"/>
      <c r="Y183" s="157"/>
      <c r="Z183" s="352"/>
      <c r="AA183" s="108">
        <f t="shared" si="72"/>
        <v>0</v>
      </c>
      <c r="AB183" s="109">
        <f t="shared" si="73"/>
        <v>0</v>
      </c>
      <c r="AC183" s="109">
        <f t="shared" si="74"/>
        <v>0</v>
      </c>
      <c r="AD183" s="109">
        <f>IFERROR(LARGE($AG183:BF183,1),0)</f>
        <v>0</v>
      </c>
      <c r="AE183" s="109">
        <f>IFERROR(LARGE($AG183:BF183,2),0)</f>
        <v>0</v>
      </c>
      <c r="AF183" s="109">
        <f>IFERROR(LARGE($AG183:BF183,3),0)</f>
        <v>0</v>
      </c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</row>
    <row r="184" spans="1:44" x14ac:dyDescent="0.3">
      <c r="A184" s="12" t="s">
        <v>1616</v>
      </c>
      <c r="B184" s="12" t="s">
        <v>495</v>
      </c>
      <c r="C184" s="12" t="s">
        <v>252</v>
      </c>
      <c r="D184" s="12" t="s">
        <v>41</v>
      </c>
      <c r="E184" s="43">
        <v>182</v>
      </c>
      <c r="F184" s="8" t="s">
        <v>1</v>
      </c>
      <c r="G184" s="9" t="s">
        <v>834</v>
      </c>
      <c r="H184" s="240">
        <v>36675</v>
      </c>
      <c r="I184" s="327">
        <v>0</v>
      </c>
      <c r="J184" s="327">
        <f t="shared" si="76"/>
        <v>0</v>
      </c>
      <c r="K184" s="325"/>
      <c r="L184" s="320">
        <f t="shared" si="66"/>
        <v>0</v>
      </c>
      <c r="M184" s="277"/>
      <c r="N184" s="13">
        <f t="shared" si="67"/>
        <v>0</v>
      </c>
      <c r="O184" s="140">
        <f t="shared" si="77"/>
        <v>0</v>
      </c>
      <c r="P184" s="141">
        <f t="shared" si="68"/>
        <v>0</v>
      </c>
      <c r="Q184" s="142">
        <f t="shared" si="69"/>
        <v>0</v>
      </c>
      <c r="R184" s="142">
        <f t="shared" si="70"/>
        <v>0</v>
      </c>
      <c r="S184" s="144">
        <f t="shared" si="71"/>
        <v>0</v>
      </c>
      <c r="T184" s="161">
        <v>0</v>
      </c>
      <c r="U184" s="154">
        <v>0</v>
      </c>
      <c r="V184" s="469"/>
      <c r="W184" s="469"/>
      <c r="X184" s="273"/>
      <c r="Y184" s="157"/>
      <c r="Z184" s="352"/>
      <c r="AA184" s="108">
        <f t="shared" si="72"/>
        <v>0</v>
      </c>
      <c r="AB184" s="109">
        <f t="shared" si="73"/>
        <v>0</v>
      </c>
      <c r="AC184" s="109">
        <f t="shared" si="74"/>
        <v>0</v>
      </c>
      <c r="AD184" s="109">
        <f>IFERROR(LARGE($AG184:BF184,1),0)</f>
        <v>0</v>
      </c>
      <c r="AE184" s="109">
        <f>IFERROR(LARGE($AG184:BF184,2),0)</f>
        <v>0</v>
      </c>
      <c r="AF184" s="109">
        <f>IFERROR(LARGE($AG184:BF184,3),0)</f>
        <v>0</v>
      </c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</row>
    <row r="185" spans="1:44" x14ac:dyDescent="0.3">
      <c r="A185" s="12" t="s">
        <v>1617</v>
      </c>
      <c r="B185" s="12" t="s">
        <v>425</v>
      </c>
      <c r="C185" s="12" t="s">
        <v>426</v>
      </c>
      <c r="D185" s="12" t="s">
        <v>42</v>
      </c>
      <c r="E185" s="43">
        <v>183</v>
      </c>
      <c r="F185" s="8" t="s">
        <v>2</v>
      </c>
      <c r="G185" s="9" t="s">
        <v>837</v>
      </c>
      <c r="H185" s="240">
        <v>36669</v>
      </c>
      <c r="I185" s="327">
        <v>0</v>
      </c>
      <c r="J185" s="327">
        <f t="shared" si="76"/>
        <v>0</v>
      </c>
      <c r="K185" s="325"/>
      <c r="L185" s="320">
        <f t="shared" si="66"/>
        <v>0</v>
      </c>
      <c r="M185" s="277"/>
      <c r="N185" s="13">
        <f t="shared" si="67"/>
        <v>0</v>
      </c>
      <c r="O185" s="140">
        <f t="shared" si="77"/>
        <v>0</v>
      </c>
      <c r="P185" s="141">
        <f t="shared" si="68"/>
        <v>0</v>
      </c>
      <c r="Q185" s="142">
        <f t="shared" si="69"/>
        <v>0</v>
      </c>
      <c r="R185" s="142">
        <f t="shared" si="70"/>
        <v>0</v>
      </c>
      <c r="S185" s="144">
        <f t="shared" si="71"/>
        <v>0</v>
      </c>
      <c r="T185" s="161">
        <v>0</v>
      </c>
      <c r="U185" s="154"/>
      <c r="V185" s="469"/>
      <c r="W185" s="469"/>
      <c r="X185" s="273"/>
      <c r="Y185" s="157"/>
      <c r="Z185" s="352"/>
      <c r="AA185" s="108">
        <f t="shared" si="72"/>
        <v>0</v>
      </c>
      <c r="AB185" s="109">
        <f t="shared" si="73"/>
        <v>0</v>
      </c>
      <c r="AC185" s="109">
        <f t="shared" si="74"/>
        <v>0</v>
      </c>
      <c r="AD185" s="109">
        <f>IFERROR(LARGE($AG185:BF185,1),0)</f>
        <v>0</v>
      </c>
      <c r="AE185" s="109">
        <f>IFERROR(LARGE($AG185:BF185,2),0)</f>
        <v>0</v>
      </c>
      <c r="AF185" s="109">
        <f>IFERROR(LARGE($AG185:BF185,3),0)</f>
        <v>0</v>
      </c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</row>
    <row r="186" spans="1:44" x14ac:dyDescent="0.3">
      <c r="A186" s="12" t="s">
        <v>1618</v>
      </c>
      <c r="B186" s="12" t="s">
        <v>1037</v>
      </c>
      <c r="C186" s="12" t="s">
        <v>1038</v>
      </c>
      <c r="D186" s="12" t="s">
        <v>48</v>
      </c>
      <c r="E186" s="43">
        <v>184</v>
      </c>
      <c r="F186" s="8" t="s">
        <v>107</v>
      </c>
      <c r="G186" s="9" t="s">
        <v>1024</v>
      </c>
      <c r="H186" s="240">
        <v>36574</v>
      </c>
      <c r="I186" s="327">
        <v>0</v>
      </c>
      <c r="J186" s="327">
        <f t="shared" si="76"/>
        <v>0</v>
      </c>
      <c r="K186" s="325"/>
      <c r="L186" s="320">
        <f t="shared" si="66"/>
        <v>0</v>
      </c>
      <c r="M186" s="277"/>
      <c r="N186" s="13">
        <f t="shared" si="67"/>
        <v>0</v>
      </c>
      <c r="O186" s="140">
        <f t="shared" si="77"/>
        <v>0</v>
      </c>
      <c r="P186" s="141">
        <f t="shared" si="68"/>
        <v>0</v>
      </c>
      <c r="Q186" s="142">
        <f t="shared" si="69"/>
        <v>0</v>
      </c>
      <c r="R186" s="142">
        <f t="shared" si="70"/>
        <v>0</v>
      </c>
      <c r="S186" s="144">
        <f t="shared" si="71"/>
        <v>0</v>
      </c>
      <c r="T186" s="157"/>
      <c r="U186" s="154">
        <v>0</v>
      </c>
      <c r="V186" s="469"/>
      <c r="W186" s="469"/>
      <c r="X186" s="273"/>
      <c r="Y186" s="157"/>
      <c r="Z186" s="352"/>
      <c r="AA186" s="108">
        <f t="shared" si="72"/>
        <v>0</v>
      </c>
      <c r="AB186" s="109">
        <f t="shared" si="73"/>
        <v>0</v>
      </c>
      <c r="AC186" s="109">
        <f t="shared" si="74"/>
        <v>0</v>
      </c>
      <c r="AD186" s="109">
        <f>IFERROR(LARGE($AG186:BF186,1),0)</f>
        <v>0</v>
      </c>
      <c r="AE186" s="109">
        <f>IFERROR(LARGE($AG186:BF186,2),0)</f>
        <v>0</v>
      </c>
      <c r="AF186" s="109">
        <f>IFERROR(LARGE($AG186:BF186,3),0)</f>
        <v>0</v>
      </c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</row>
    <row r="187" spans="1:44" x14ac:dyDescent="0.3">
      <c r="A187" s="12" t="s">
        <v>1619</v>
      </c>
      <c r="B187" s="12" t="s">
        <v>410</v>
      </c>
      <c r="C187" s="12" t="s">
        <v>138</v>
      </c>
      <c r="D187" s="12" t="s">
        <v>1077</v>
      </c>
      <c r="E187" s="43">
        <v>185</v>
      </c>
      <c r="F187" s="8" t="s">
        <v>764</v>
      </c>
      <c r="G187" s="9" t="s">
        <v>821</v>
      </c>
      <c r="H187" s="240">
        <v>36522</v>
      </c>
      <c r="I187" s="327">
        <v>0</v>
      </c>
      <c r="J187" s="327">
        <f t="shared" si="76"/>
        <v>0</v>
      </c>
      <c r="K187" s="325"/>
      <c r="L187" s="320">
        <f t="shared" si="66"/>
        <v>0</v>
      </c>
      <c r="M187" s="277"/>
      <c r="N187" s="13">
        <f t="shared" si="67"/>
        <v>0</v>
      </c>
      <c r="O187" s="140">
        <f t="shared" si="77"/>
        <v>0</v>
      </c>
      <c r="P187" s="141">
        <f t="shared" si="68"/>
        <v>0</v>
      </c>
      <c r="Q187" s="142">
        <f t="shared" si="69"/>
        <v>0</v>
      </c>
      <c r="R187" s="142">
        <f t="shared" si="70"/>
        <v>0</v>
      </c>
      <c r="S187" s="144">
        <f t="shared" si="71"/>
        <v>0</v>
      </c>
      <c r="T187" s="161">
        <v>0</v>
      </c>
      <c r="U187" s="154"/>
      <c r="V187" s="469"/>
      <c r="W187" s="469"/>
      <c r="X187" s="273"/>
      <c r="Y187" s="157"/>
      <c r="Z187" s="352"/>
      <c r="AA187" s="108">
        <f t="shared" si="72"/>
        <v>0</v>
      </c>
      <c r="AB187" s="109">
        <f t="shared" si="73"/>
        <v>0</v>
      </c>
      <c r="AC187" s="109">
        <f t="shared" si="74"/>
        <v>0</v>
      </c>
      <c r="AD187" s="109">
        <f>IFERROR(LARGE($AG187:BF187,1),0)</f>
        <v>0</v>
      </c>
      <c r="AE187" s="109">
        <f>IFERROR(LARGE($AG187:BF187,2),0)</f>
        <v>0</v>
      </c>
      <c r="AF187" s="109">
        <f>IFERROR(LARGE($AG187:BF187,3),0)</f>
        <v>0</v>
      </c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</row>
    <row r="188" spans="1:44" x14ac:dyDescent="0.3">
      <c r="A188" s="12" t="s">
        <v>1620</v>
      </c>
      <c r="B188" s="12" t="s">
        <v>378</v>
      </c>
      <c r="C188" s="12" t="s">
        <v>144</v>
      </c>
      <c r="D188" s="12" t="s">
        <v>46</v>
      </c>
      <c r="E188" s="43">
        <v>186</v>
      </c>
      <c r="F188" s="8" t="s">
        <v>1030</v>
      </c>
      <c r="G188" s="9" t="s">
        <v>1031</v>
      </c>
      <c r="H188" s="240">
        <v>36471</v>
      </c>
      <c r="I188" s="327">
        <v>0</v>
      </c>
      <c r="J188" s="327">
        <f t="shared" si="76"/>
        <v>0</v>
      </c>
      <c r="K188" s="325"/>
      <c r="L188" s="320">
        <f t="shared" si="66"/>
        <v>0</v>
      </c>
      <c r="M188" s="277"/>
      <c r="N188" s="13">
        <f t="shared" si="67"/>
        <v>0</v>
      </c>
      <c r="O188" s="140">
        <f t="shared" si="77"/>
        <v>0</v>
      </c>
      <c r="P188" s="141">
        <f t="shared" si="68"/>
        <v>0</v>
      </c>
      <c r="Q188" s="142">
        <f t="shared" si="69"/>
        <v>0</v>
      </c>
      <c r="R188" s="142">
        <f t="shared" si="70"/>
        <v>0</v>
      </c>
      <c r="S188" s="144">
        <f t="shared" si="71"/>
        <v>0</v>
      </c>
      <c r="T188" s="157"/>
      <c r="U188" s="154">
        <v>0</v>
      </c>
      <c r="V188" s="469"/>
      <c r="W188" s="469"/>
      <c r="X188" s="273"/>
      <c r="Y188" s="157"/>
      <c r="Z188" s="352"/>
      <c r="AA188" s="108">
        <f t="shared" si="72"/>
        <v>0</v>
      </c>
      <c r="AB188" s="109">
        <f t="shared" si="73"/>
        <v>0</v>
      </c>
      <c r="AC188" s="109">
        <f t="shared" si="74"/>
        <v>0</v>
      </c>
      <c r="AD188" s="109">
        <f>IFERROR(LARGE($AG188:BF188,1),0)</f>
        <v>0</v>
      </c>
      <c r="AE188" s="109">
        <f>IFERROR(LARGE($AG188:BF188,2),0)</f>
        <v>0</v>
      </c>
      <c r="AF188" s="109">
        <f>IFERROR(LARGE($AG188:BF188,3),0)</f>
        <v>0</v>
      </c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</row>
    <row r="189" spans="1:44" x14ac:dyDescent="0.3">
      <c r="A189" s="12" t="s">
        <v>1621</v>
      </c>
      <c r="B189" s="12" t="s">
        <v>378</v>
      </c>
      <c r="C189" s="12" t="s">
        <v>144</v>
      </c>
      <c r="D189" s="12" t="s">
        <v>46</v>
      </c>
      <c r="E189" s="43">
        <v>187</v>
      </c>
      <c r="F189" s="8" t="s">
        <v>1</v>
      </c>
      <c r="G189" s="9" t="s">
        <v>830</v>
      </c>
      <c r="H189" s="240">
        <v>36449</v>
      </c>
      <c r="I189" s="327">
        <v>0</v>
      </c>
      <c r="J189" s="327">
        <f t="shared" si="76"/>
        <v>0</v>
      </c>
      <c r="K189" s="325"/>
      <c r="L189" s="320">
        <f t="shared" si="66"/>
        <v>0</v>
      </c>
      <c r="M189" s="277"/>
      <c r="N189" s="441">
        <f t="shared" si="67"/>
        <v>0</v>
      </c>
      <c r="O189" s="359">
        <f t="shared" si="77"/>
        <v>0</v>
      </c>
      <c r="P189" s="360">
        <f t="shared" si="68"/>
        <v>0</v>
      </c>
      <c r="Q189" s="361">
        <f t="shared" si="69"/>
        <v>0</v>
      </c>
      <c r="R189" s="361">
        <f t="shared" si="70"/>
        <v>0</v>
      </c>
      <c r="S189" s="362">
        <f t="shared" si="71"/>
        <v>0</v>
      </c>
      <c r="T189" s="301">
        <v>0</v>
      </c>
      <c r="U189" s="171"/>
      <c r="V189" s="471"/>
      <c r="W189" s="471"/>
      <c r="X189" s="363"/>
      <c r="Y189" s="236"/>
      <c r="Z189" s="475"/>
      <c r="AA189" s="108">
        <f t="shared" si="72"/>
        <v>0</v>
      </c>
      <c r="AB189" s="109">
        <f t="shared" si="73"/>
        <v>0</v>
      </c>
      <c r="AC189" s="109">
        <f t="shared" si="74"/>
        <v>0</v>
      </c>
      <c r="AD189" s="109">
        <f>IFERROR(LARGE($AG189:BF189,1),0)</f>
        <v>0</v>
      </c>
      <c r="AE189" s="109">
        <f>IFERROR(LARGE($AG189:BF189,2),0)</f>
        <v>0</v>
      </c>
      <c r="AF189" s="109">
        <f>IFERROR(LARGE($AG189:BF189,3),0)</f>
        <v>0</v>
      </c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</row>
    <row r="190" spans="1:44" x14ac:dyDescent="0.3">
      <c r="A190" s="12" t="s">
        <v>1625</v>
      </c>
      <c r="B190" s="12" t="s">
        <v>379</v>
      </c>
      <c r="C190" s="12" t="s">
        <v>91</v>
      </c>
      <c r="D190" s="12" t="s">
        <v>1045</v>
      </c>
      <c r="E190" s="43">
        <v>188</v>
      </c>
      <c r="F190" s="8" t="s">
        <v>13</v>
      </c>
      <c r="G190" s="9" t="s">
        <v>1021</v>
      </c>
      <c r="H190" s="240">
        <v>36175</v>
      </c>
      <c r="I190" s="327">
        <v>0</v>
      </c>
      <c r="J190" s="327">
        <f t="shared" si="76"/>
        <v>0</v>
      </c>
      <c r="K190" s="325"/>
      <c r="L190" s="320">
        <f t="shared" si="66"/>
        <v>0</v>
      </c>
      <c r="M190" s="277"/>
      <c r="N190" s="13">
        <f t="shared" si="67"/>
        <v>0</v>
      </c>
      <c r="O190" s="141">
        <f t="shared" si="77"/>
        <v>0</v>
      </c>
      <c r="P190" s="141">
        <f t="shared" si="68"/>
        <v>0</v>
      </c>
      <c r="Q190" s="142">
        <f t="shared" si="69"/>
        <v>0</v>
      </c>
      <c r="R190" s="142">
        <f t="shared" si="70"/>
        <v>0</v>
      </c>
      <c r="S190" s="144">
        <f t="shared" si="71"/>
        <v>0</v>
      </c>
      <c r="T190" s="157"/>
      <c r="U190" s="154">
        <v>0</v>
      </c>
      <c r="V190" s="469"/>
      <c r="W190" s="469"/>
      <c r="X190" s="273"/>
      <c r="Y190" s="157"/>
      <c r="Z190" s="352"/>
      <c r="AA190" s="108">
        <f t="shared" si="72"/>
        <v>0</v>
      </c>
      <c r="AB190" s="109">
        <f t="shared" si="73"/>
        <v>0</v>
      </c>
      <c r="AC190" s="109">
        <f t="shared" si="74"/>
        <v>0</v>
      </c>
      <c r="AD190" s="109">
        <f>IFERROR(LARGE($AG190:BF190,1),0)</f>
        <v>0</v>
      </c>
      <c r="AE190" s="109">
        <f>IFERROR(LARGE($AG190:BF190,2),0)</f>
        <v>0</v>
      </c>
      <c r="AF190" s="109">
        <f>IFERROR(LARGE($AG190:BF190,3),0)</f>
        <v>0</v>
      </c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</row>
    <row r="191" spans="1:44" x14ac:dyDescent="0.3">
      <c r="A191" s="12" t="s">
        <v>1626</v>
      </c>
      <c r="B191" s="12" t="s">
        <v>539</v>
      </c>
      <c r="C191" s="12" t="s">
        <v>540</v>
      </c>
      <c r="D191" s="12" t="s">
        <v>37</v>
      </c>
      <c r="E191" s="43">
        <v>189</v>
      </c>
      <c r="F191" s="8" t="s">
        <v>98</v>
      </c>
      <c r="G191" s="9" t="s">
        <v>819</v>
      </c>
      <c r="H191" s="240">
        <v>36167</v>
      </c>
      <c r="I191" s="327">
        <v>0</v>
      </c>
      <c r="J191" s="327">
        <f t="shared" si="76"/>
        <v>0</v>
      </c>
      <c r="K191" s="325"/>
      <c r="L191" s="320">
        <f t="shared" si="66"/>
        <v>0</v>
      </c>
      <c r="M191" s="277"/>
      <c r="N191" s="13">
        <f t="shared" si="67"/>
        <v>0</v>
      </c>
      <c r="O191" s="141">
        <f t="shared" si="77"/>
        <v>0</v>
      </c>
      <c r="P191" s="141">
        <f t="shared" si="68"/>
        <v>0</v>
      </c>
      <c r="Q191" s="142">
        <f t="shared" si="69"/>
        <v>0</v>
      </c>
      <c r="R191" s="142">
        <f t="shared" si="70"/>
        <v>0</v>
      </c>
      <c r="S191" s="144">
        <f t="shared" si="71"/>
        <v>0</v>
      </c>
      <c r="T191" s="161">
        <v>0</v>
      </c>
      <c r="U191" s="154"/>
      <c r="V191" s="469"/>
      <c r="W191" s="469"/>
      <c r="X191" s="273"/>
      <c r="Y191" s="157"/>
      <c r="Z191" s="352"/>
      <c r="AA191" s="108">
        <f t="shared" si="72"/>
        <v>0</v>
      </c>
      <c r="AB191" s="109">
        <f t="shared" si="73"/>
        <v>0</v>
      </c>
      <c r="AC191" s="109">
        <f t="shared" si="74"/>
        <v>0</v>
      </c>
      <c r="AD191" s="109">
        <f>IFERROR(LARGE($AG191:BF191,1),0)</f>
        <v>0</v>
      </c>
      <c r="AE191" s="109">
        <f>IFERROR(LARGE($AG191:BF191,2),0)</f>
        <v>0</v>
      </c>
      <c r="AF191" s="109">
        <f>IFERROR(LARGE($AG191:BF191,3),0)</f>
        <v>0</v>
      </c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</row>
  </sheetData>
  <autoFilter ref="A2:AI24"/>
  <sortState ref="A3:AT191">
    <sortCondition descending="1" ref="I3:I191"/>
    <sortCondition descending="1" ref="H3:H191"/>
  </sortState>
  <mergeCells count="1">
    <mergeCell ref="A1:D1"/>
  </mergeCells>
  <conditionalFormatting sqref="A6:A7 A1:A4 A10:A62 A64:A1048576">
    <cfRule type="duplicateValues" dxfId="44" priority="1"/>
  </conditionalFormatting>
  <printOptions horizontalCentered="1"/>
  <pageMargins left="0.23622047244094491" right="0.23622047244094491" top="0.55118110236220474" bottom="0.35433070866141736" header="0.31496062992125984" footer="0.31496062992125984"/>
  <pageSetup paperSize="9" scale="78" orientation="portrait" horizontalDpi="4294967293" verticalDpi="1200" r:id="rId1"/>
  <headerFooter>
    <oddFooter>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7">
    <tabColor theme="4" tint="-0.249977111117893"/>
    <pageSetUpPr fitToPage="1"/>
  </sheetPr>
  <dimension ref="A1:AT117"/>
  <sheetViews>
    <sheetView zoomScale="87" zoomScaleNormal="87" zoomScaleSheetLayoutView="75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2" style="238" customWidth="1"/>
    <col min="4" max="4" width="9.109375" style="238"/>
    <col min="5" max="5" width="5.109375" style="44" customWidth="1"/>
    <col min="6" max="6" width="15.6640625" style="3" customWidth="1"/>
    <col min="7" max="7" width="15.6640625" style="4" customWidth="1"/>
    <col min="8" max="11" width="13.88671875" style="19" customWidth="1"/>
    <col min="12" max="12" width="8.44140625" style="19" customWidth="1"/>
    <col min="13" max="13" width="8.109375" style="19" customWidth="1"/>
    <col min="14" max="14" width="6.88671875" style="1" customWidth="1"/>
    <col min="15" max="19" width="3.6640625" style="1" customWidth="1"/>
    <col min="20" max="20" width="5.109375" style="1" customWidth="1"/>
    <col min="21" max="21" width="5.109375" customWidth="1"/>
    <col min="22" max="22" width="5.109375" style="196" customWidth="1"/>
    <col min="23" max="23" width="7" style="196" customWidth="1"/>
    <col min="24" max="25" width="5.109375" customWidth="1"/>
    <col min="26" max="26" width="4.88671875" style="139" customWidth="1"/>
    <col min="27" max="27" width="4.44140625" style="129" customWidth="1"/>
    <col min="28" max="28" width="4.5546875" style="111" customWidth="1"/>
    <col min="29" max="29" width="4.6640625" style="111" customWidth="1"/>
    <col min="30" max="30" width="5.5546875" style="111" customWidth="1"/>
    <col min="31" max="32" width="4.88671875" style="111" customWidth="1"/>
    <col min="33" max="45" width="4.88671875" customWidth="1"/>
    <col min="46" max="46" width="6" customWidth="1"/>
  </cols>
  <sheetData>
    <row r="1" spans="1:46" s="6" customFormat="1" ht="126" customHeight="1" x14ac:dyDescent="1.1000000000000001">
      <c r="A1" s="566" t="s">
        <v>300</v>
      </c>
      <c r="B1" s="567"/>
      <c r="C1" s="568"/>
      <c r="D1" s="568"/>
      <c r="E1" s="48" t="s">
        <v>172</v>
      </c>
      <c r="F1" s="227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95" t="s">
        <v>1092</v>
      </c>
      <c r="S1" s="96" t="s">
        <v>1093</v>
      </c>
      <c r="T1" s="23" t="s">
        <v>463</v>
      </c>
      <c r="U1" s="23" t="s">
        <v>1047</v>
      </c>
      <c r="V1" s="197" t="s">
        <v>1071</v>
      </c>
      <c r="W1" s="265" t="s">
        <v>1995</v>
      </c>
      <c r="X1" s="281" t="s">
        <v>1072</v>
      </c>
      <c r="Y1" s="103" t="s">
        <v>1070</v>
      </c>
      <c r="Z1" s="136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135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MAX(N3:N134)+1</f>
        <v>836</v>
      </c>
      <c r="O2" s="52">
        <v>1</v>
      </c>
      <c r="P2" s="42">
        <v>1</v>
      </c>
      <c r="Q2" s="42">
        <v>1</v>
      </c>
      <c r="R2" s="42">
        <v>1</v>
      </c>
      <c r="S2" s="77">
        <v>1</v>
      </c>
      <c r="T2" s="25"/>
      <c r="U2" s="28"/>
      <c r="V2" s="194"/>
      <c r="W2" s="194"/>
      <c r="X2" s="28"/>
      <c r="Y2" s="28"/>
      <c r="Z2" s="137"/>
      <c r="AA2" s="128"/>
      <c r="AB2" s="118"/>
      <c r="AC2" s="118"/>
      <c r="AD2" s="118"/>
      <c r="AE2" s="118"/>
      <c r="AF2" s="118"/>
      <c r="AG2" s="104"/>
      <c r="AH2" s="28"/>
      <c r="AI2" s="28"/>
    </row>
    <row r="3" spans="1:46" x14ac:dyDescent="0.3">
      <c r="A3" s="12" t="s">
        <v>1610</v>
      </c>
      <c r="B3" s="12" t="s">
        <v>382</v>
      </c>
      <c r="C3" s="12" t="s">
        <v>115</v>
      </c>
      <c r="D3" s="12" t="s">
        <v>1077</v>
      </c>
      <c r="E3" s="43">
        <v>1</v>
      </c>
      <c r="F3" s="8" t="s">
        <v>842</v>
      </c>
      <c r="G3" s="9" t="s">
        <v>825</v>
      </c>
      <c r="H3" s="240">
        <v>36883</v>
      </c>
      <c r="I3" s="326">
        <v>745</v>
      </c>
      <c r="J3" s="326">
        <f>SUM(K3,L3)</f>
        <v>745</v>
      </c>
      <c r="K3" s="311"/>
      <c r="L3" s="276">
        <f t="shared" ref="L3:L34" si="0">SUM(M3:N3)</f>
        <v>745</v>
      </c>
      <c r="M3" s="277"/>
      <c r="N3" s="211">
        <f t="shared" ref="N3:N34" si="1">SUM(O3:S3)</f>
        <v>745</v>
      </c>
      <c r="O3" s="140">
        <f>IFERROR(LARGE(T3:Z3, 1),0)</f>
        <v>250</v>
      </c>
      <c r="P3" s="141">
        <f t="shared" ref="P3:P34" si="2">IFERROR(LARGE(T3:Z3, 2),0)</f>
        <v>150</v>
      </c>
      <c r="Q3" s="142">
        <f t="shared" ref="Q3:Q47" si="3">IFERROR(LARGE(AA3:AF3,1),0)</f>
        <v>150</v>
      </c>
      <c r="R3" s="142">
        <f t="shared" ref="R3:R34" si="4">IFERROR(LARGE(AA3:AF3,2),0)</f>
        <v>100</v>
      </c>
      <c r="S3" s="175">
        <f t="shared" ref="S3:S34" si="5">IFERROR(LARGE(AA3:AF3,3),0)</f>
        <v>95</v>
      </c>
      <c r="T3" s="215">
        <v>95</v>
      </c>
      <c r="U3" s="10"/>
      <c r="V3" s="195"/>
      <c r="W3" s="195">
        <v>150</v>
      </c>
      <c r="X3" s="283">
        <v>250</v>
      </c>
      <c r="Y3" s="10"/>
      <c r="Z3" s="138"/>
      <c r="AA3" s="108">
        <f t="shared" ref="AA3:AA34" si="6">IFERROR(LARGE($T3:$Z3,3), 0)</f>
        <v>95</v>
      </c>
      <c r="AB3" s="109">
        <f t="shared" ref="AB3:AB34" si="7">IFERROR(LARGE($T3:$Z3,4),)</f>
        <v>0</v>
      </c>
      <c r="AC3" s="109">
        <f t="shared" ref="AC3:AC34" si="8">IFERROR(LARGE($T3:$Z3,5),0)</f>
        <v>0</v>
      </c>
      <c r="AD3" s="109">
        <f>IFERROR(LARGE($AG3:BE3,1),0)</f>
        <v>150</v>
      </c>
      <c r="AE3" s="109">
        <f>IFERROR(LARGE($AG3:BE3,2),0)</f>
        <v>100</v>
      </c>
      <c r="AF3" s="109">
        <f>IFERROR(LARGE($AG3:BE3,3),0)</f>
        <v>0</v>
      </c>
      <c r="AG3" s="62"/>
      <c r="AH3" s="10"/>
      <c r="AI3" s="10">
        <v>100</v>
      </c>
      <c r="AJ3" s="10"/>
      <c r="AK3" s="10"/>
      <c r="AL3" s="10">
        <v>150</v>
      </c>
      <c r="AM3" s="10"/>
      <c r="AN3" s="10"/>
      <c r="AO3" s="10"/>
      <c r="AP3" s="10"/>
      <c r="AQ3" s="10">
        <v>0</v>
      </c>
      <c r="AR3" s="10"/>
      <c r="AS3" s="10"/>
      <c r="AT3" s="10"/>
    </row>
    <row r="4" spans="1:46" x14ac:dyDescent="0.3">
      <c r="A4" s="12" t="s">
        <v>1629</v>
      </c>
      <c r="B4" s="12" t="s">
        <v>367</v>
      </c>
      <c r="C4" s="12" t="s">
        <v>158</v>
      </c>
      <c r="D4" s="12" t="s">
        <v>36</v>
      </c>
      <c r="E4" s="43">
        <v>2</v>
      </c>
      <c r="F4" s="8" t="s">
        <v>12</v>
      </c>
      <c r="G4" s="9" t="s">
        <v>844</v>
      </c>
      <c r="H4" s="240">
        <v>36642</v>
      </c>
      <c r="I4" s="326">
        <v>668</v>
      </c>
      <c r="J4" s="326">
        <f>SUM(K4,L4)</f>
        <v>668</v>
      </c>
      <c r="K4" s="311"/>
      <c r="L4" s="276">
        <f t="shared" si="0"/>
        <v>668</v>
      </c>
      <c r="M4" s="277">
        <v>70</v>
      </c>
      <c r="N4" s="211">
        <f t="shared" si="1"/>
        <v>598</v>
      </c>
      <c r="O4" s="140">
        <f>IFERROR(LARGE(T4:Z4, 1),0)</f>
        <v>200</v>
      </c>
      <c r="P4" s="141">
        <f t="shared" si="2"/>
        <v>195</v>
      </c>
      <c r="Q4" s="142">
        <f t="shared" si="3"/>
        <v>150</v>
      </c>
      <c r="R4" s="142">
        <f t="shared" si="4"/>
        <v>45</v>
      </c>
      <c r="S4" s="175">
        <f t="shared" si="5"/>
        <v>8</v>
      </c>
      <c r="T4" s="215">
        <v>45</v>
      </c>
      <c r="U4" s="10"/>
      <c r="V4" s="195"/>
      <c r="W4" s="195">
        <v>150</v>
      </c>
      <c r="X4" s="283">
        <v>200</v>
      </c>
      <c r="Y4" s="10">
        <v>195</v>
      </c>
      <c r="Z4" s="138"/>
      <c r="AA4" s="108">
        <f t="shared" si="6"/>
        <v>150</v>
      </c>
      <c r="AB4" s="109">
        <f t="shared" si="7"/>
        <v>45</v>
      </c>
      <c r="AC4" s="109">
        <f t="shared" si="8"/>
        <v>0</v>
      </c>
      <c r="AD4" s="109">
        <f>IFERROR(LARGE($AG4:BE4,1),0)</f>
        <v>8</v>
      </c>
      <c r="AE4" s="109">
        <f>IFERROR(LARGE($AG4:BE4,2),0)</f>
        <v>0</v>
      </c>
      <c r="AF4" s="109">
        <f>IFERROR(LARGE($AG4:BE4,3),0)</f>
        <v>0</v>
      </c>
      <c r="AG4" s="62"/>
      <c r="AH4" s="10"/>
      <c r="AI4" s="10">
        <v>8</v>
      </c>
      <c r="AJ4" s="10"/>
      <c r="AK4" s="10"/>
      <c r="AL4" s="10"/>
      <c r="AM4" s="10">
        <v>0</v>
      </c>
      <c r="AN4" s="10"/>
      <c r="AO4" s="10"/>
      <c r="AP4" s="10"/>
      <c r="AQ4" s="10">
        <v>0</v>
      </c>
      <c r="AR4" s="10"/>
      <c r="AS4" s="10"/>
      <c r="AT4" s="10"/>
    </row>
    <row r="5" spans="1:46" x14ac:dyDescent="0.3">
      <c r="A5" s="12" t="s">
        <v>1628</v>
      </c>
      <c r="B5" s="12" t="s">
        <v>407</v>
      </c>
      <c r="C5" s="12" t="s">
        <v>76</v>
      </c>
      <c r="D5" s="12" t="s">
        <v>46</v>
      </c>
      <c r="E5" s="43">
        <v>3</v>
      </c>
      <c r="F5" s="8" t="s">
        <v>15</v>
      </c>
      <c r="G5" s="9" t="s">
        <v>840</v>
      </c>
      <c r="H5" s="240">
        <v>36325</v>
      </c>
      <c r="I5" s="326">
        <v>605</v>
      </c>
      <c r="J5" s="326">
        <f>SUM(K5,L5)</f>
        <v>605</v>
      </c>
      <c r="K5" s="311"/>
      <c r="L5" s="276">
        <f t="shared" si="0"/>
        <v>605</v>
      </c>
      <c r="M5" s="277">
        <v>110</v>
      </c>
      <c r="N5" s="211">
        <f t="shared" si="1"/>
        <v>495</v>
      </c>
      <c r="O5" s="140">
        <f>IFERROR(LARGE(T5:Z5, 1),0)</f>
        <v>195</v>
      </c>
      <c r="P5" s="141">
        <f t="shared" si="2"/>
        <v>150</v>
      </c>
      <c r="Q5" s="142">
        <f t="shared" si="3"/>
        <v>150</v>
      </c>
      <c r="R5" s="142">
        <f t="shared" si="4"/>
        <v>0</v>
      </c>
      <c r="S5" s="175">
        <f t="shared" si="5"/>
        <v>0</v>
      </c>
      <c r="T5" s="215">
        <v>195</v>
      </c>
      <c r="U5" s="10"/>
      <c r="V5" s="195"/>
      <c r="W5" s="195">
        <v>150</v>
      </c>
      <c r="X5" s="283">
        <v>150</v>
      </c>
      <c r="Y5" s="10"/>
      <c r="Z5" s="138"/>
      <c r="AA5" s="108">
        <f t="shared" si="6"/>
        <v>150</v>
      </c>
      <c r="AB5" s="109">
        <f t="shared" si="7"/>
        <v>0</v>
      </c>
      <c r="AC5" s="109">
        <f t="shared" si="8"/>
        <v>0</v>
      </c>
      <c r="AD5" s="109">
        <f>IFERROR(LARGE($AG5:BE5,1),0)</f>
        <v>0</v>
      </c>
      <c r="AE5" s="109">
        <f>IFERROR(LARGE($AG5:BE5,2),0)</f>
        <v>0</v>
      </c>
      <c r="AF5" s="109">
        <f>IFERROR(LARGE($AG5:BE5,3),0)</f>
        <v>0</v>
      </c>
      <c r="AG5" s="62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x14ac:dyDescent="0.3">
      <c r="A6" s="12" t="s">
        <v>1631</v>
      </c>
      <c r="B6" s="12" t="s">
        <v>321</v>
      </c>
      <c r="C6" s="12" t="s">
        <v>35</v>
      </c>
      <c r="D6" s="12" t="s">
        <v>36</v>
      </c>
      <c r="E6" s="43">
        <v>4</v>
      </c>
      <c r="F6" s="8" t="s">
        <v>152</v>
      </c>
      <c r="G6" s="9" t="s">
        <v>841</v>
      </c>
      <c r="H6" s="240">
        <v>36385</v>
      </c>
      <c r="I6" s="326">
        <v>570</v>
      </c>
      <c r="J6" s="326">
        <f>SUM(K6,L6)</f>
        <v>570</v>
      </c>
      <c r="K6" s="311"/>
      <c r="L6" s="276">
        <f t="shared" si="0"/>
        <v>570</v>
      </c>
      <c r="M6" s="277"/>
      <c r="N6" s="211">
        <f t="shared" si="1"/>
        <v>570</v>
      </c>
      <c r="O6" s="140">
        <f>IFERROR(LARGE(T6:Z6, 1),0)</f>
        <v>195</v>
      </c>
      <c r="P6" s="141">
        <f t="shared" si="2"/>
        <v>150</v>
      </c>
      <c r="Q6" s="142">
        <f t="shared" si="3"/>
        <v>145</v>
      </c>
      <c r="R6" s="142">
        <f t="shared" si="4"/>
        <v>80</v>
      </c>
      <c r="S6" s="175">
        <f t="shared" si="5"/>
        <v>0</v>
      </c>
      <c r="T6" s="215">
        <v>145</v>
      </c>
      <c r="U6" s="10"/>
      <c r="V6" s="195"/>
      <c r="W6" s="195">
        <v>150</v>
      </c>
      <c r="X6" s="283">
        <v>80</v>
      </c>
      <c r="Y6" s="10"/>
      <c r="Z6" s="138">
        <v>195</v>
      </c>
      <c r="AA6" s="108">
        <f t="shared" si="6"/>
        <v>145</v>
      </c>
      <c r="AB6" s="109">
        <f t="shared" si="7"/>
        <v>80</v>
      </c>
      <c r="AC6" s="109">
        <f t="shared" si="8"/>
        <v>0</v>
      </c>
      <c r="AD6" s="109">
        <f>IFERROR(LARGE($AG6:BE6,1),0)</f>
        <v>0</v>
      </c>
      <c r="AE6" s="109">
        <f>IFERROR(LARGE($AG6:BE6,2),0)</f>
        <v>0</v>
      </c>
      <c r="AF6" s="109">
        <f>IFERROR(LARGE($AG6:BE6,3),0)</f>
        <v>0</v>
      </c>
      <c r="AG6" s="62">
        <v>0</v>
      </c>
      <c r="AH6" s="10"/>
      <c r="AI6" s="10">
        <v>0</v>
      </c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3">
      <c r="A7" s="12" t="s">
        <v>1630</v>
      </c>
      <c r="B7" s="12" t="s">
        <v>336</v>
      </c>
      <c r="C7" s="12" t="s">
        <v>145</v>
      </c>
      <c r="D7" s="12" t="s">
        <v>36</v>
      </c>
      <c r="E7" s="43">
        <v>5</v>
      </c>
      <c r="F7" s="8" t="s">
        <v>5</v>
      </c>
      <c r="G7" s="9" t="s">
        <v>843</v>
      </c>
      <c r="H7" s="240">
        <v>36179</v>
      </c>
      <c r="I7" s="326">
        <v>513</v>
      </c>
      <c r="J7" s="326">
        <f>SUM(K7,L7)</f>
        <v>513</v>
      </c>
      <c r="K7" s="311"/>
      <c r="L7" s="276">
        <f t="shared" si="0"/>
        <v>513</v>
      </c>
      <c r="M7" s="277">
        <v>110</v>
      </c>
      <c r="N7" s="211">
        <f t="shared" si="1"/>
        <v>403</v>
      </c>
      <c r="O7" s="140">
        <f>IFERROR(LARGE(T7:Z7, 1),0)</f>
        <v>150</v>
      </c>
      <c r="P7" s="141">
        <f t="shared" si="2"/>
        <v>150</v>
      </c>
      <c r="Q7" s="142">
        <f t="shared" si="3"/>
        <v>95</v>
      </c>
      <c r="R7" s="142">
        <f t="shared" si="4"/>
        <v>8</v>
      </c>
      <c r="S7" s="175">
        <f t="shared" si="5"/>
        <v>0</v>
      </c>
      <c r="T7" s="215">
        <v>95</v>
      </c>
      <c r="U7" s="10"/>
      <c r="V7" s="195"/>
      <c r="W7" s="195">
        <v>150</v>
      </c>
      <c r="X7" s="283">
        <v>150</v>
      </c>
      <c r="Y7" s="10"/>
      <c r="Z7" s="138"/>
      <c r="AA7" s="108">
        <f t="shared" si="6"/>
        <v>95</v>
      </c>
      <c r="AB7" s="109">
        <f t="shared" si="7"/>
        <v>0</v>
      </c>
      <c r="AC7" s="109">
        <f t="shared" si="8"/>
        <v>0</v>
      </c>
      <c r="AD7" s="109">
        <f>IFERROR(LARGE($AG7:BE7,1),0)</f>
        <v>8</v>
      </c>
      <c r="AE7" s="109">
        <f>IFERROR(LARGE($AG7:BE7,2),0)</f>
        <v>0</v>
      </c>
      <c r="AF7" s="109">
        <f>IFERROR(LARGE($AG7:BE7,3),0)</f>
        <v>0</v>
      </c>
      <c r="AG7" s="62">
        <v>8</v>
      </c>
      <c r="AH7" s="10"/>
      <c r="AI7" s="10">
        <v>0</v>
      </c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3">
      <c r="A8" s="12" t="s">
        <v>2763</v>
      </c>
      <c r="B8" s="308" t="s">
        <v>536</v>
      </c>
      <c r="C8" s="12" t="s">
        <v>231</v>
      </c>
      <c r="D8" s="12" t="s">
        <v>37</v>
      </c>
      <c r="E8" s="43">
        <v>6</v>
      </c>
      <c r="F8" s="8" t="s">
        <v>8</v>
      </c>
      <c r="G8" s="9" t="s">
        <v>2764</v>
      </c>
      <c r="H8" s="240">
        <v>37156</v>
      </c>
      <c r="I8" s="326">
        <v>463</v>
      </c>
      <c r="J8" s="326">
        <v>463</v>
      </c>
      <c r="K8" s="317">
        <f>0.5*(L8)</f>
        <v>462.5</v>
      </c>
      <c r="L8" s="321">
        <f t="shared" si="0"/>
        <v>925</v>
      </c>
      <c r="M8" s="10">
        <v>90</v>
      </c>
      <c r="N8" s="211">
        <f t="shared" si="1"/>
        <v>835</v>
      </c>
      <c r="O8" s="140">
        <f>IFERROR(LARGE($T8:Z8, 1),0)</f>
        <v>200</v>
      </c>
      <c r="P8" s="141">
        <f t="shared" si="2"/>
        <v>195</v>
      </c>
      <c r="Q8" s="142">
        <f t="shared" si="3"/>
        <v>150</v>
      </c>
      <c r="R8" s="142">
        <f t="shared" si="4"/>
        <v>145</v>
      </c>
      <c r="S8" s="175">
        <f t="shared" si="5"/>
        <v>145</v>
      </c>
      <c r="T8" s="403">
        <v>145</v>
      </c>
      <c r="U8" s="377">
        <v>145</v>
      </c>
      <c r="V8" s="332"/>
      <c r="W8" s="332">
        <v>150</v>
      </c>
      <c r="X8" s="397">
        <v>200</v>
      </c>
      <c r="Y8" s="111">
        <v>195</v>
      </c>
      <c r="Z8" s="334"/>
      <c r="AA8" s="108">
        <f t="shared" si="6"/>
        <v>150</v>
      </c>
      <c r="AB8" s="109">
        <f t="shared" si="7"/>
        <v>145</v>
      </c>
      <c r="AC8" s="109">
        <f t="shared" si="8"/>
        <v>145</v>
      </c>
      <c r="AD8" s="109">
        <f>IFERROR(LARGE($AG8:AR8,1),0)</f>
        <v>8</v>
      </c>
      <c r="AE8" s="109">
        <f>IFERROR(LARGE($AG8:AR8,2),0)</f>
        <v>0</v>
      </c>
      <c r="AF8" s="109">
        <f>IFERROR(LARGE($AG8:AR8,3),0)</f>
        <v>0</v>
      </c>
      <c r="AG8" s="98">
        <v>0</v>
      </c>
      <c r="AH8" s="11"/>
      <c r="AI8" s="11"/>
      <c r="AJ8" s="11"/>
      <c r="AK8" s="10"/>
      <c r="AL8" s="10"/>
      <c r="AM8" s="10"/>
      <c r="AN8" s="10"/>
      <c r="AO8" s="10">
        <v>8</v>
      </c>
      <c r="AP8" s="10"/>
      <c r="AQ8" s="10"/>
      <c r="AR8" s="10"/>
      <c r="AS8" s="10"/>
      <c r="AT8" s="10"/>
    </row>
    <row r="9" spans="1:46" x14ac:dyDescent="0.3">
      <c r="A9" s="12" t="s">
        <v>1660</v>
      </c>
      <c r="B9" s="12" t="s">
        <v>310</v>
      </c>
      <c r="C9" s="12" t="s">
        <v>122</v>
      </c>
      <c r="D9" s="12" t="s">
        <v>36</v>
      </c>
      <c r="E9" s="43">
        <v>7</v>
      </c>
      <c r="F9" s="8" t="s">
        <v>63</v>
      </c>
      <c r="G9" s="9" t="s">
        <v>1049</v>
      </c>
      <c r="H9" s="240">
        <v>36240</v>
      </c>
      <c r="I9" s="326">
        <v>420</v>
      </c>
      <c r="J9" s="326">
        <f>SUM(K9,L9)</f>
        <v>420</v>
      </c>
      <c r="K9" s="311"/>
      <c r="L9" s="276">
        <f t="shared" si="0"/>
        <v>420</v>
      </c>
      <c r="M9" s="277">
        <v>50</v>
      </c>
      <c r="N9" s="211">
        <f t="shared" si="1"/>
        <v>370</v>
      </c>
      <c r="O9" s="140">
        <f>IFERROR(LARGE(T9:Z9, 1),0)</f>
        <v>150</v>
      </c>
      <c r="P9" s="141">
        <f t="shared" si="2"/>
        <v>95</v>
      </c>
      <c r="Q9" s="142">
        <f t="shared" si="3"/>
        <v>65</v>
      </c>
      <c r="R9" s="142">
        <f t="shared" si="4"/>
        <v>45</v>
      </c>
      <c r="S9" s="175">
        <f t="shared" si="5"/>
        <v>15</v>
      </c>
      <c r="T9" s="214"/>
      <c r="U9" s="10">
        <v>45</v>
      </c>
      <c r="V9" s="195"/>
      <c r="W9" s="195">
        <v>150</v>
      </c>
      <c r="X9" s="283">
        <v>15</v>
      </c>
      <c r="Y9" s="10">
        <v>65</v>
      </c>
      <c r="Z9" s="138">
        <v>95</v>
      </c>
      <c r="AA9" s="108">
        <f t="shared" si="6"/>
        <v>65</v>
      </c>
      <c r="AB9" s="109">
        <f t="shared" si="7"/>
        <v>45</v>
      </c>
      <c r="AC9" s="109">
        <f t="shared" si="8"/>
        <v>15</v>
      </c>
      <c r="AD9" s="109">
        <f>IFERROR(LARGE($AG9:BE9,1),0)</f>
        <v>0</v>
      </c>
      <c r="AE9" s="109">
        <f>IFERROR(LARGE($AG9:BE9,2),0)</f>
        <v>0</v>
      </c>
      <c r="AF9" s="109">
        <f>IFERROR(LARGE($AG9:BE9,3),0)</f>
        <v>0</v>
      </c>
      <c r="AG9" s="62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x14ac:dyDescent="0.3">
      <c r="A10" s="12" t="s">
        <v>2757</v>
      </c>
      <c r="B10" s="308" t="s">
        <v>321</v>
      </c>
      <c r="C10" s="12" t="s">
        <v>35</v>
      </c>
      <c r="D10" s="12" t="s">
        <v>36</v>
      </c>
      <c r="E10" s="43">
        <v>8</v>
      </c>
      <c r="F10" s="8" t="s">
        <v>10</v>
      </c>
      <c r="G10" s="9" t="s">
        <v>256</v>
      </c>
      <c r="H10" s="240">
        <v>37113</v>
      </c>
      <c r="I10" s="326">
        <v>398</v>
      </c>
      <c r="J10" s="326">
        <v>398</v>
      </c>
      <c r="K10" s="317">
        <f>0.5*(L10)</f>
        <v>397.5</v>
      </c>
      <c r="L10" s="321">
        <f t="shared" si="0"/>
        <v>795</v>
      </c>
      <c r="M10" s="10">
        <v>30</v>
      </c>
      <c r="N10" s="211">
        <f t="shared" si="1"/>
        <v>765</v>
      </c>
      <c r="O10" s="140">
        <f>IFERROR(LARGE($T10:Z10, 1),0)</f>
        <v>250</v>
      </c>
      <c r="P10" s="141">
        <f t="shared" si="2"/>
        <v>150</v>
      </c>
      <c r="Q10" s="142">
        <f t="shared" si="3"/>
        <v>200</v>
      </c>
      <c r="R10" s="142">
        <f t="shared" si="4"/>
        <v>95</v>
      </c>
      <c r="S10" s="175">
        <f t="shared" si="5"/>
        <v>70</v>
      </c>
      <c r="T10" s="403">
        <v>95</v>
      </c>
      <c r="U10" s="377"/>
      <c r="V10" s="332"/>
      <c r="W10" s="332">
        <v>150</v>
      </c>
      <c r="X10" s="397">
        <v>250</v>
      </c>
      <c r="Y10" s="111"/>
      <c r="Z10" s="334"/>
      <c r="AA10" s="108">
        <f t="shared" si="6"/>
        <v>95</v>
      </c>
      <c r="AB10" s="109">
        <f t="shared" si="7"/>
        <v>0</v>
      </c>
      <c r="AC10" s="109">
        <f t="shared" si="8"/>
        <v>0</v>
      </c>
      <c r="AD10" s="109">
        <f>IFERROR(LARGE($AG10:AR10,1),0)</f>
        <v>200</v>
      </c>
      <c r="AE10" s="109">
        <f>IFERROR(LARGE($AG10:AR10,2),0)</f>
        <v>70</v>
      </c>
      <c r="AF10" s="109">
        <f>IFERROR(LARGE($AG10:AR10,3),0)</f>
        <v>20</v>
      </c>
      <c r="AG10" s="98">
        <v>200</v>
      </c>
      <c r="AH10" s="11"/>
      <c r="AI10" s="11">
        <v>0</v>
      </c>
      <c r="AJ10" s="11"/>
      <c r="AK10" s="10"/>
      <c r="AL10" s="10">
        <v>8</v>
      </c>
      <c r="AM10" s="10">
        <v>8</v>
      </c>
      <c r="AN10" s="10"/>
      <c r="AO10" s="10">
        <v>70</v>
      </c>
      <c r="AP10" s="10">
        <v>20</v>
      </c>
      <c r="AQ10" s="10"/>
      <c r="AR10" s="10"/>
      <c r="AS10" s="10"/>
      <c r="AT10" s="10"/>
    </row>
    <row r="11" spans="1:46" x14ac:dyDescent="0.3">
      <c r="A11" s="12" t="s">
        <v>1644</v>
      </c>
      <c r="B11" s="12" t="s">
        <v>383</v>
      </c>
      <c r="C11" s="12" t="s">
        <v>118</v>
      </c>
      <c r="D11" s="12" t="s">
        <v>36</v>
      </c>
      <c r="E11" s="43">
        <v>9</v>
      </c>
      <c r="F11" s="8" t="s">
        <v>13</v>
      </c>
      <c r="G11" s="9" t="s">
        <v>860</v>
      </c>
      <c r="H11" s="240">
        <v>36791</v>
      </c>
      <c r="I11" s="326">
        <v>395</v>
      </c>
      <c r="J11" s="326">
        <f>SUM(K11,L11)</f>
        <v>395</v>
      </c>
      <c r="K11" s="311"/>
      <c r="L11" s="276">
        <f t="shared" si="0"/>
        <v>395</v>
      </c>
      <c r="M11" s="277">
        <v>50</v>
      </c>
      <c r="N11" s="211">
        <f t="shared" si="1"/>
        <v>345</v>
      </c>
      <c r="O11" s="140">
        <f>IFERROR(LARGE(T11:Z11, 1),0)</f>
        <v>150</v>
      </c>
      <c r="P11" s="141">
        <f t="shared" si="2"/>
        <v>65</v>
      </c>
      <c r="Q11" s="142">
        <f t="shared" si="3"/>
        <v>65</v>
      </c>
      <c r="R11" s="142">
        <f t="shared" si="4"/>
        <v>55</v>
      </c>
      <c r="S11" s="175">
        <f t="shared" si="5"/>
        <v>10</v>
      </c>
      <c r="T11" s="215">
        <v>10</v>
      </c>
      <c r="U11" s="10">
        <v>65</v>
      </c>
      <c r="V11" s="195"/>
      <c r="W11" s="195">
        <v>150</v>
      </c>
      <c r="X11" s="283">
        <v>55</v>
      </c>
      <c r="Y11" s="10"/>
      <c r="Z11" s="138">
        <v>65</v>
      </c>
      <c r="AA11" s="108">
        <f t="shared" si="6"/>
        <v>65</v>
      </c>
      <c r="AB11" s="109">
        <f t="shared" si="7"/>
        <v>55</v>
      </c>
      <c r="AC11" s="109">
        <f t="shared" si="8"/>
        <v>10</v>
      </c>
      <c r="AD11" s="109">
        <f>IFERROR(LARGE($AG11:BE11,1),0)</f>
        <v>0</v>
      </c>
      <c r="AE11" s="109">
        <f>IFERROR(LARGE($AG11:BE11,2),0)</f>
        <v>0</v>
      </c>
      <c r="AF11" s="109">
        <f>IFERROR(LARGE($AG11:BE11,3),0)</f>
        <v>0</v>
      </c>
      <c r="AG11" s="62"/>
      <c r="AH11" s="10"/>
      <c r="AI11" s="10">
        <v>0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>
        <v>0</v>
      </c>
      <c r="AT11" s="10"/>
    </row>
    <row r="12" spans="1:46" x14ac:dyDescent="0.3">
      <c r="A12" s="12" t="s">
        <v>2703</v>
      </c>
      <c r="B12" s="308" t="s">
        <v>321</v>
      </c>
      <c r="C12" s="12" t="s">
        <v>35</v>
      </c>
      <c r="D12" s="12" t="s">
        <v>36</v>
      </c>
      <c r="E12" s="43">
        <v>10</v>
      </c>
      <c r="F12" s="8" t="s">
        <v>52</v>
      </c>
      <c r="G12" s="9" t="s">
        <v>2704</v>
      </c>
      <c r="H12" s="240">
        <v>36907</v>
      </c>
      <c r="I12" s="326">
        <v>383</v>
      </c>
      <c r="J12" s="326">
        <v>383</v>
      </c>
      <c r="K12" s="317">
        <f>0.5*(L12)</f>
        <v>382.5</v>
      </c>
      <c r="L12" s="321">
        <f t="shared" si="0"/>
        <v>765</v>
      </c>
      <c r="M12" s="10">
        <v>30</v>
      </c>
      <c r="N12" s="211">
        <f t="shared" si="1"/>
        <v>735</v>
      </c>
      <c r="O12" s="140">
        <f>IFERROR(LARGE($T12:Z12, 1),0)</f>
        <v>195</v>
      </c>
      <c r="P12" s="141">
        <f t="shared" si="2"/>
        <v>150</v>
      </c>
      <c r="Q12" s="142">
        <f t="shared" si="3"/>
        <v>150</v>
      </c>
      <c r="R12" s="142">
        <f t="shared" si="4"/>
        <v>145</v>
      </c>
      <c r="S12" s="175">
        <f t="shared" si="5"/>
        <v>95</v>
      </c>
      <c r="T12" s="403">
        <v>195</v>
      </c>
      <c r="U12" s="377">
        <v>95</v>
      </c>
      <c r="V12" s="332"/>
      <c r="W12" s="332">
        <v>150</v>
      </c>
      <c r="X12" s="397">
        <v>150</v>
      </c>
      <c r="Y12" s="111">
        <v>145</v>
      </c>
      <c r="Z12" s="334">
        <v>95</v>
      </c>
      <c r="AA12" s="108">
        <f t="shared" si="6"/>
        <v>150</v>
      </c>
      <c r="AB12" s="109">
        <f t="shared" si="7"/>
        <v>145</v>
      </c>
      <c r="AC12" s="109">
        <f t="shared" si="8"/>
        <v>95</v>
      </c>
      <c r="AD12" s="109">
        <f>IFERROR(LARGE($AG12:AR12,1),0)</f>
        <v>8</v>
      </c>
      <c r="AE12" s="109">
        <f>IFERROR(LARGE($AG12:AR12,2),0)</f>
        <v>8</v>
      </c>
      <c r="AF12" s="109">
        <f>IFERROR(LARGE($AG12:AR12,3),0)</f>
        <v>0</v>
      </c>
      <c r="AG12" s="98">
        <v>8</v>
      </c>
      <c r="AH12" s="11"/>
      <c r="AI12" s="11"/>
      <c r="AJ12" s="11"/>
      <c r="AK12" s="10"/>
      <c r="AL12" s="10"/>
      <c r="AM12" s="10"/>
      <c r="AN12" s="10">
        <v>8</v>
      </c>
      <c r="AO12" s="10"/>
      <c r="AP12" s="10"/>
      <c r="AQ12" s="10"/>
      <c r="AR12" s="10"/>
      <c r="AS12" s="10"/>
      <c r="AT12" s="10"/>
    </row>
    <row r="13" spans="1:46" x14ac:dyDescent="0.3">
      <c r="A13" s="12" t="s">
        <v>2737</v>
      </c>
      <c r="B13" s="308" t="s">
        <v>340</v>
      </c>
      <c r="C13" s="12" t="s">
        <v>18</v>
      </c>
      <c r="D13" s="12" t="s">
        <v>37</v>
      </c>
      <c r="E13" s="43">
        <v>11</v>
      </c>
      <c r="F13" s="8" t="s">
        <v>10</v>
      </c>
      <c r="G13" s="9" t="s">
        <v>2738</v>
      </c>
      <c r="H13" s="240">
        <v>37051</v>
      </c>
      <c r="I13" s="326">
        <v>289</v>
      </c>
      <c r="J13" s="326">
        <v>289</v>
      </c>
      <c r="K13" s="317">
        <f>0.5*(L13)</f>
        <v>289</v>
      </c>
      <c r="L13" s="321">
        <f t="shared" si="0"/>
        <v>578</v>
      </c>
      <c r="M13" s="10">
        <v>80</v>
      </c>
      <c r="N13" s="211">
        <f t="shared" si="1"/>
        <v>498</v>
      </c>
      <c r="O13" s="140">
        <f>IFERROR(LARGE($T13:Z13, 1),0)</f>
        <v>195</v>
      </c>
      <c r="P13" s="141">
        <f t="shared" si="2"/>
        <v>150</v>
      </c>
      <c r="Q13" s="142">
        <f t="shared" si="3"/>
        <v>80</v>
      </c>
      <c r="R13" s="142">
        <f t="shared" si="4"/>
        <v>65</v>
      </c>
      <c r="S13" s="175">
        <f t="shared" si="5"/>
        <v>8</v>
      </c>
      <c r="T13" s="403">
        <v>65</v>
      </c>
      <c r="U13" s="377">
        <v>195</v>
      </c>
      <c r="V13" s="332"/>
      <c r="W13" s="332">
        <v>150</v>
      </c>
      <c r="X13" s="397">
        <v>80</v>
      </c>
      <c r="Y13" s="111"/>
      <c r="Z13" s="334"/>
      <c r="AA13" s="108">
        <f t="shared" si="6"/>
        <v>80</v>
      </c>
      <c r="AB13" s="109">
        <f t="shared" si="7"/>
        <v>65</v>
      </c>
      <c r="AC13" s="109">
        <f t="shared" si="8"/>
        <v>0</v>
      </c>
      <c r="AD13" s="109">
        <f>IFERROR(LARGE($AG13:AR13,1),0)</f>
        <v>8</v>
      </c>
      <c r="AE13" s="109">
        <f>IFERROR(LARGE($AG13:AR13,2),0)</f>
        <v>8</v>
      </c>
      <c r="AF13" s="109">
        <f>IFERROR(LARGE($AG13:AR13,3),0)</f>
        <v>0</v>
      </c>
      <c r="AG13" s="98">
        <v>8</v>
      </c>
      <c r="AH13" s="11">
        <v>8</v>
      </c>
      <c r="AI13" s="11"/>
      <c r="AJ13" s="11"/>
      <c r="AK13" s="10"/>
      <c r="AL13" s="10">
        <v>0</v>
      </c>
      <c r="AM13" s="10"/>
      <c r="AN13" s="10"/>
      <c r="AO13" s="10"/>
      <c r="AP13" s="10"/>
      <c r="AQ13" s="10"/>
      <c r="AR13" s="10"/>
      <c r="AS13" s="10"/>
      <c r="AT13" s="10"/>
    </row>
    <row r="14" spans="1:46" x14ac:dyDescent="0.3">
      <c r="A14" s="12" t="s">
        <v>1658</v>
      </c>
      <c r="B14" s="12" t="s">
        <v>861</v>
      </c>
      <c r="C14" s="12" t="s">
        <v>862</v>
      </c>
      <c r="D14" s="12" t="s">
        <v>47</v>
      </c>
      <c r="E14" s="43">
        <v>12</v>
      </c>
      <c r="F14" s="8" t="s">
        <v>64</v>
      </c>
      <c r="G14" s="9" t="s">
        <v>846</v>
      </c>
      <c r="H14" s="240">
        <v>36235</v>
      </c>
      <c r="I14" s="326">
        <v>270</v>
      </c>
      <c r="J14" s="326">
        <f>SUM(K14,L14)</f>
        <v>270</v>
      </c>
      <c r="K14" s="311"/>
      <c r="L14" s="276">
        <f t="shared" si="0"/>
        <v>270</v>
      </c>
      <c r="M14" s="277">
        <v>50</v>
      </c>
      <c r="N14" s="211">
        <f t="shared" si="1"/>
        <v>220</v>
      </c>
      <c r="O14" s="140">
        <f>IFERROR(LARGE(T14:Z14, 1),0)</f>
        <v>150</v>
      </c>
      <c r="P14" s="141">
        <f t="shared" si="2"/>
        <v>45</v>
      </c>
      <c r="Q14" s="142">
        <f t="shared" si="3"/>
        <v>15</v>
      </c>
      <c r="R14" s="142">
        <f t="shared" si="4"/>
        <v>10</v>
      </c>
      <c r="S14" s="175">
        <f t="shared" si="5"/>
        <v>0</v>
      </c>
      <c r="T14" s="215">
        <v>10</v>
      </c>
      <c r="U14" s="10">
        <v>45</v>
      </c>
      <c r="V14" s="195"/>
      <c r="W14" s="195">
        <v>150</v>
      </c>
      <c r="X14" s="283">
        <v>15</v>
      </c>
      <c r="Y14" s="10"/>
      <c r="Z14" s="138"/>
      <c r="AA14" s="108">
        <f t="shared" si="6"/>
        <v>15</v>
      </c>
      <c r="AB14" s="109">
        <f t="shared" si="7"/>
        <v>10</v>
      </c>
      <c r="AC14" s="109">
        <f t="shared" si="8"/>
        <v>0</v>
      </c>
      <c r="AD14" s="109">
        <f>IFERROR(LARGE($AG14:BE14,1),0)</f>
        <v>0</v>
      </c>
      <c r="AE14" s="109">
        <f>IFERROR(LARGE($AG14:BE14,2),0)</f>
        <v>0</v>
      </c>
      <c r="AF14" s="109">
        <f>IFERROR(LARGE($AG14:BE14,3),0)</f>
        <v>0</v>
      </c>
      <c r="AG14" s="62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x14ac:dyDescent="0.3">
      <c r="A15" s="12" t="s">
        <v>1646</v>
      </c>
      <c r="B15" s="12" t="s">
        <v>398</v>
      </c>
      <c r="C15" s="12" t="s">
        <v>116</v>
      </c>
      <c r="D15" s="12" t="s">
        <v>89</v>
      </c>
      <c r="E15" s="43">
        <v>13</v>
      </c>
      <c r="F15" s="8" t="s">
        <v>764</v>
      </c>
      <c r="G15" s="9" t="s">
        <v>1048</v>
      </c>
      <c r="H15" s="240">
        <v>36461</v>
      </c>
      <c r="I15" s="326">
        <v>268</v>
      </c>
      <c r="J15" s="326">
        <f>SUM(K15,L15)</f>
        <v>268</v>
      </c>
      <c r="K15" s="311"/>
      <c r="L15" s="276">
        <f t="shared" si="0"/>
        <v>268</v>
      </c>
      <c r="M15" s="277"/>
      <c r="N15" s="211">
        <f t="shared" si="1"/>
        <v>268</v>
      </c>
      <c r="O15" s="140">
        <f>IFERROR(LARGE(T15:Z15, 1),0)</f>
        <v>150</v>
      </c>
      <c r="P15" s="141">
        <f t="shared" si="2"/>
        <v>95</v>
      </c>
      <c r="Q15" s="142">
        <f t="shared" si="3"/>
        <v>15</v>
      </c>
      <c r="R15" s="142">
        <f t="shared" si="4"/>
        <v>8</v>
      </c>
      <c r="S15" s="175">
        <f t="shared" si="5"/>
        <v>0</v>
      </c>
      <c r="T15" s="214"/>
      <c r="U15" s="10">
        <v>95</v>
      </c>
      <c r="V15" s="195"/>
      <c r="W15" s="195">
        <v>150</v>
      </c>
      <c r="X15" s="283">
        <v>15</v>
      </c>
      <c r="Y15" s="10"/>
      <c r="Z15" s="138"/>
      <c r="AA15" s="108">
        <f t="shared" si="6"/>
        <v>15</v>
      </c>
      <c r="AB15" s="109">
        <f t="shared" si="7"/>
        <v>0</v>
      </c>
      <c r="AC15" s="109">
        <f t="shared" si="8"/>
        <v>0</v>
      </c>
      <c r="AD15" s="109">
        <f>IFERROR(LARGE($AG15:BE15,1),0)</f>
        <v>8</v>
      </c>
      <c r="AE15" s="109">
        <f>IFERROR(LARGE($AG15:BE15,2),0)</f>
        <v>0</v>
      </c>
      <c r="AF15" s="109">
        <f>IFERROR(LARGE($AG15:BE15,3),0)</f>
        <v>0</v>
      </c>
      <c r="AG15" s="62">
        <v>8</v>
      </c>
      <c r="AH15" s="10"/>
      <c r="AI15" s="10">
        <v>0</v>
      </c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x14ac:dyDescent="0.3">
      <c r="A16" s="12" t="s">
        <v>2768</v>
      </c>
      <c r="B16" s="308" t="s">
        <v>2156</v>
      </c>
      <c r="C16" s="12" t="s">
        <v>1124</v>
      </c>
      <c r="D16" s="12" t="s">
        <v>1077</v>
      </c>
      <c r="E16" s="43">
        <v>14</v>
      </c>
      <c r="F16" s="8" t="s">
        <v>64</v>
      </c>
      <c r="G16" s="9" t="s">
        <v>2769</v>
      </c>
      <c r="H16" s="240">
        <v>37165</v>
      </c>
      <c r="I16" s="326">
        <v>219</v>
      </c>
      <c r="J16" s="326">
        <v>219</v>
      </c>
      <c r="K16" s="317">
        <f>0.5*(L16)</f>
        <v>219</v>
      </c>
      <c r="L16" s="321">
        <f t="shared" si="0"/>
        <v>438</v>
      </c>
      <c r="M16" s="10">
        <v>20</v>
      </c>
      <c r="N16" s="211">
        <f t="shared" si="1"/>
        <v>418</v>
      </c>
      <c r="O16" s="140">
        <f>IFERROR(LARGE($T16:Z16, 1),0)</f>
        <v>150</v>
      </c>
      <c r="P16" s="141">
        <f t="shared" si="2"/>
        <v>150</v>
      </c>
      <c r="Q16" s="142">
        <f t="shared" si="3"/>
        <v>65</v>
      </c>
      <c r="R16" s="142">
        <f t="shared" si="4"/>
        <v>45</v>
      </c>
      <c r="S16" s="175">
        <f t="shared" si="5"/>
        <v>8</v>
      </c>
      <c r="T16" s="403">
        <v>45</v>
      </c>
      <c r="U16" s="377">
        <v>65</v>
      </c>
      <c r="V16" s="332"/>
      <c r="W16" s="332">
        <v>150</v>
      </c>
      <c r="X16" s="397">
        <v>150</v>
      </c>
      <c r="Y16" s="111"/>
      <c r="Z16" s="334"/>
      <c r="AA16" s="108">
        <f t="shared" si="6"/>
        <v>65</v>
      </c>
      <c r="AB16" s="109">
        <f t="shared" si="7"/>
        <v>45</v>
      </c>
      <c r="AC16" s="109">
        <f t="shared" si="8"/>
        <v>0</v>
      </c>
      <c r="AD16" s="109">
        <f>IFERROR(LARGE($AG16:AR16,1),0)</f>
        <v>8</v>
      </c>
      <c r="AE16" s="109">
        <f>IFERROR(LARGE($AG16:AR16,2),0)</f>
        <v>0</v>
      </c>
      <c r="AF16" s="109">
        <f>IFERROR(LARGE($AG16:AR16,3),0)</f>
        <v>0</v>
      </c>
      <c r="AG16" s="98"/>
      <c r="AH16" s="11"/>
      <c r="AI16" s="11"/>
      <c r="AJ16" s="11"/>
      <c r="AK16" s="10"/>
      <c r="AL16" s="10"/>
      <c r="AM16" s="10"/>
      <c r="AN16" s="10">
        <v>0</v>
      </c>
      <c r="AO16" s="10"/>
      <c r="AP16" s="10"/>
      <c r="AQ16" s="10">
        <v>0</v>
      </c>
      <c r="AR16" s="10">
        <v>8</v>
      </c>
      <c r="AS16" s="10"/>
      <c r="AT16" s="10"/>
    </row>
    <row r="17" spans="1:46" x14ac:dyDescent="0.3">
      <c r="A17" s="12" t="s">
        <v>1687</v>
      </c>
      <c r="B17" s="12" t="s">
        <v>332</v>
      </c>
      <c r="C17" s="12" t="s">
        <v>72</v>
      </c>
      <c r="D17" s="12" t="s">
        <v>39</v>
      </c>
      <c r="E17" s="43">
        <v>15</v>
      </c>
      <c r="F17" s="8" t="s">
        <v>4</v>
      </c>
      <c r="G17" s="9" t="s">
        <v>535</v>
      </c>
      <c r="H17" s="240">
        <v>37140</v>
      </c>
      <c r="I17" s="326">
        <v>198</v>
      </c>
      <c r="J17" s="326">
        <f>SUM(K17,L17)</f>
        <v>198</v>
      </c>
      <c r="K17" s="317">
        <v>168</v>
      </c>
      <c r="L17" s="276">
        <f t="shared" si="0"/>
        <v>30</v>
      </c>
      <c r="M17" s="277"/>
      <c r="N17" s="211">
        <f t="shared" si="1"/>
        <v>30</v>
      </c>
      <c r="O17" s="140">
        <f>IFERROR(LARGE(T17:Z17, 1),0)</f>
        <v>10</v>
      </c>
      <c r="P17" s="141">
        <f t="shared" si="2"/>
        <v>10</v>
      </c>
      <c r="Q17" s="142">
        <f t="shared" si="3"/>
        <v>10</v>
      </c>
      <c r="R17" s="142">
        <f t="shared" si="4"/>
        <v>0</v>
      </c>
      <c r="S17" s="175">
        <f t="shared" si="5"/>
        <v>0</v>
      </c>
      <c r="T17" s="215">
        <v>10</v>
      </c>
      <c r="U17" s="10">
        <v>0</v>
      </c>
      <c r="V17" s="195"/>
      <c r="W17" s="195"/>
      <c r="X17" s="283"/>
      <c r="Y17" s="10">
        <v>10</v>
      </c>
      <c r="Z17" s="138">
        <v>10</v>
      </c>
      <c r="AA17" s="108">
        <f t="shared" si="6"/>
        <v>10</v>
      </c>
      <c r="AB17" s="109">
        <f t="shared" si="7"/>
        <v>0</v>
      </c>
      <c r="AC17" s="109">
        <f t="shared" si="8"/>
        <v>0</v>
      </c>
      <c r="AD17" s="109">
        <f>IFERROR(LARGE($AG17:BE17,1),0)</f>
        <v>0</v>
      </c>
      <c r="AE17" s="109">
        <f>IFERROR(LARGE($AG17:BE17,2),0)</f>
        <v>0</v>
      </c>
      <c r="AF17" s="109">
        <f>IFERROR(LARGE($AG17:BE17,3),0)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6" x14ac:dyDescent="0.3">
      <c r="A18" s="12" t="s">
        <v>2731</v>
      </c>
      <c r="B18" s="308" t="s">
        <v>953</v>
      </c>
      <c r="C18" s="12" t="s">
        <v>954</v>
      </c>
      <c r="D18" s="12" t="s">
        <v>48</v>
      </c>
      <c r="E18" s="43">
        <v>16</v>
      </c>
      <c r="F18" s="8" t="s">
        <v>1</v>
      </c>
      <c r="G18" s="9" t="s">
        <v>2732</v>
      </c>
      <c r="H18" s="240">
        <v>37023</v>
      </c>
      <c r="I18" s="326">
        <v>195</v>
      </c>
      <c r="J18" s="326">
        <v>195</v>
      </c>
      <c r="K18" s="317">
        <f>0.5*(L18)</f>
        <v>195</v>
      </c>
      <c r="L18" s="321">
        <f t="shared" si="0"/>
        <v>390</v>
      </c>
      <c r="M18" s="10"/>
      <c r="N18" s="211">
        <f t="shared" si="1"/>
        <v>390</v>
      </c>
      <c r="O18" s="140">
        <f>IFERROR(LARGE($T18:Z18, 1),0)</f>
        <v>150</v>
      </c>
      <c r="P18" s="141">
        <f t="shared" si="2"/>
        <v>95</v>
      </c>
      <c r="Q18" s="142">
        <f t="shared" si="3"/>
        <v>65</v>
      </c>
      <c r="R18" s="142">
        <f t="shared" si="4"/>
        <v>55</v>
      </c>
      <c r="S18" s="175">
        <f t="shared" si="5"/>
        <v>25</v>
      </c>
      <c r="T18" s="403">
        <v>65</v>
      </c>
      <c r="U18" s="377">
        <v>25</v>
      </c>
      <c r="V18" s="332"/>
      <c r="W18" s="332">
        <v>150</v>
      </c>
      <c r="X18" s="397">
        <v>55</v>
      </c>
      <c r="Y18" s="111">
        <v>95</v>
      </c>
      <c r="Z18" s="334"/>
      <c r="AA18" s="108">
        <f t="shared" si="6"/>
        <v>65</v>
      </c>
      <c r="AB18" s="109">
        <f t="shared" si="7"/>
        <v>55</v>
      </c>
      <c r="AC18" s="109">
        <f t="shared" si="8"/>
        <v>25</v>
      </c>
      <c r="AD18" s="109">
        <f>IFERROR(LARGE($AG18:AR18,1),0)</f>
        <v>8</v>
      </c>
      <c r="AE18" s="109">
        <f>IFERROR(LARGE($AG18:AR18,2),0)</f>
        <v>0</v>
      </c>
      <c r="AF18" s="109">
        <f>IFERROR(LARGE($AG18:AR18,3),0)</f>
        <v>0</v>
      </c>
      <c r="AG18" s="98"/>
      <c r="AH18" s="11"/>
      <c r="AI18" s="11"/>
      <c r="AJ18" s="11"/>
      <c r="AK18" s="10"/>
      <c r="AL18" s="10">
        <v>0</v>
      </c>
      <c r="AM18" s="10">
        <v>8</v>
      </c>
      <c r="AN18" s="10"/>
      <c r="AO18" s="10"/>
      <c r="AP18" s="10"/>
      <c r="AQ18" s="10"/>
      <c r="AR18" s="10"/>
      <c r="AS18" s="10"/>
      <c r="AT18" s="10"/>
    </row>
    <row r="19" spans="1:46" x14ac:dyDescent="0.3">
      <c r="A19" s="12" t="s">
        <v>1633</v>
      </c>
      <c r="B19" s="12" t="s">
        <v>949</v>
      </c>
      <c r="C19" s="12" t="s">
        <v>950</v>
      </c>
      <c r="D19" s="12" t="s">
        <v>40</v>
      </c>
      <c r="E19" s="43">
        <v>17</v>
      </c>
      <c r="F19" s="8" t="s">
        <v>103</v>
      </c>
      <c r="G19" s="9" t="s">
        <v>1052</v>
      </c>
      <c r="H19" s="240">
        <v>36231</v>
      </c>
      <c r="I19" s="326">
        <v>195</v>
      </c>
      <c r="J19" s="326">
        <f t="shared" ref="J19:J36" si="9">SUM(K19,L19)</f>
        <v>195</v>
      </c>
      <c r="K19" s="311"/>
      <c r="L19" s="276">
        <f t="shared" si="0"/>
        <v>195</v>
      </c>
      <c r="M19" s="277">
        <v>20</v>
      </c>
      <c r="N19" s="211">
        <f t="shared" si="1"/>
        <v>175</v>
      </c>
      <c r="O19" s="140">
        <f t="shared" ref="O19:O36" si="10">IFERROR(LARGE(T19:Z19, 1),0)</f>
        <v>150</v>
      </c>
      <c r="P19" s="141">
        <f t="shared" si="2"/>
        <v>15</v>
      </c>
      <c r="Q19" s="142">
        <f t="shared" si="3"/>
        <v>10</v>
      </c>
      <c r="R19" s="142">
        <f t="shared" si="4"/>
        <v>0</v>
      </c>
      <c r="S19" s="175">
        <f t="shared" si="5"/>
        <v>0</v>
      </c>
      <c r="T19" s="214"/>
      <c r="U19" s="10">
        <v>0</v>
      </c>
      <c r="V19" s="195">
        <v>150</v>
      </c>
      <c r="W19" s="195"/>
      <c r="X19" s="283">
        <v>15</v>
      </c>
      <c r="Y19" s="10"/>
      <c r="Z19" s="138">
        <v>10</v>
      </c>
      <c r="AA19" s="108">
        <f t="shared" si="6"/>
        <v>10</v>
      </c>
      <c r="AB19" s="109">
        <f t="shared" si="7"/>
        <v>0</v>
      </c>
      <c r="AC19" s="109">
        <f t="shared" si="8"/>
        <v>0</v>
      </c>
      <c r="AD19" s="109">
        <f>IFERROR(LARGE($AG19:BE19,1),0)</f>
        <v>0</v>
      </c>
      <c r="AE19" s="109">
        <f>IFERROR(LARGE($AG19:BE19,2),0)</f>
        <v>0</v>
      </c>
      <c r="AF19" s="109">
        <f>IFERROR(LARGE($AG19:BE19,3),0)</f>
        <v>0</v>
      </c>
      <c r="AG19" s="62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x14ac:dyDescent="0.3">
      <c r="A20" s="12" t="s">
        <v>1634</v>
      </c>
      <c r="B20" s="12" t="s">
        <v>310</v>
      </c>
      <c r="C20" s="12" t="s">
        <v>122</v>
      </c>
      <c r="D20" s="12" t="s">
        <v>36</v>
      </c>
      <c r="E20" s="43">
        <v>18</v>
      </c>
      <c r="F20" s="8" t="s">
        <v>850</v>
      </c>
      <c r="G20" s="9" t="s">
        <v>790</v>
      </c>
      <c r="H20" s="240">
        <v>36201</v>
      </c>
      <c r="I20" s="326">
        <v>195</v>
      </c>
      <c r="J20" s="326">
        <f t="shared" si="9"/>
        <v>195</v>
      </c>
      <c r="K20" s="311"/>
      <c r="L20" s="276">
        <f t="shared" si="0"/>
        <v>195</v>
      </c>
      <c r="M20" s="277">
        <v>30</v>
      </c>
      <c r="N20" s="211">
        <f t="shared" si="1"/>
        <v>165</v>
      </c>
      <c r="O20" s="140">
        <f t="shared" si="10"/>
        <v>150</v>
      </c>
      <c r="P20" s="141">
        <f t="shared" si="2"/>
        <v>15</v>
      </c>
      <c r="Q20" s="142">
        <f t="shared" si="3"/>
        <v>0</v>
      </c>
      <c r="R20" s="142">
        <f t="shared" si="4"/>
        <v>0</v>
      </c>
      <c r="S20" s="175">
        <f t="shared" si="5"/>
        <v>0</v>
      </c>
      <c r="T20" s="215">
        <v>0</v>
      </c>
      <c r="U20" s="10"/>
      <c r="V20" s="195">
        <v>150</v>
      </c>
      <c r="W20" s="195"/>
      <c r="X20" s="283">
        <v>15</v>
      </c>
      <c r="Y20" s="10"/>
      <c r="Z20" s="138"/>
      <c r="AA20" s="108">
        <f t="shared" si="6"/>
        <v>0</v>
      </c>
      <c r="AB20" s="109">
        <f t="shared" si="7"/>
        <v>0</v>
      </c>
      <c r="AC20" s="109">
        <f t="shared" si="8"/>
        <v>0</v>
      </c>
      <c r="AD20" s="109">
        <f>IFERROR(LARGE($AG20:BE20,1),0)</f>
        <v>0</v>
      </c>
      <c r="AE20" s="109">
        <f>IFERROR(LARGE($AG20:BE20,2),0)</f>
        <v>0</v>
      </c>
      <c r="AF20" s="109">
        <f>IFERROR(LARGE($AG20:BE20,3),0)</f>
        <v>0</v>
      </c>
      <c r="AG20" s="62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1:46" x14ac:dyDescent="0.3">
      <c r="A21" s="12" t="s">
        <v>1677</v>
      </c>
      <c r="B21" s="12"/>
      <c r="C21" s="12" t="s">
        <v>150</v>
      </c>
      <c r="D21" s="12" t="s">
        <v>46</v>
      </c>
      <c r="E21" s="43">
        <v>19</v>
      </c>
      <c r="F21" s="8" t="s">
        <v>12</v>
      </c>
      <c r="G21" s="9" t="s">
        <v>1398</v>
      </c>
      <c r="H21" s="240">
        <v>36967</v>
      </c>
      <c r="I21" s="326">
        <v>193</v>
      </c>
      <c r="J21" s="326">
        <f t="shared" si="9"/>
        <v>193</v>
      </c>
      <c r="K21" s="317">
        <v>148</v>
      </c>
      <c r="L21" s="276">
        <f t="shared" si="0"/>
        <v>45</v>
      </c>
      <c r="M21" s="277"/>
      <c r="N21" s="211">
        <f t="shared" si="1"/>
        <v>45</v>
      </c>
      <c r="O21" s="140">
        <f t="shared" si="10"/>
        <v>45</v>
      </c>
      <c r="P21" s="141">
        <f t="shared" si="2"/>
        <v>0</v>
      </c>
      <c r="Q21" s="142">
        <f t="shared" si="3"/>
        <v>0</v>
      </c>
      <c r="R21" s="142">
        <f t="shared" si="4"/>
        <v>0</v>
      </c>
      <c r="S21" s="175">
        <f t="shared" si="5"/>
        <v>0</v>
      </c>
      <c r="T21" s="214"/>
      <c r="U21" s="10"/>
      <c r="V21" s="195">
        <v>45</v>
      </c>
      <c r="W21" s="195"/>
      <c r="X21" s="283"/>
      <c r="Y21" s="10"/>
      <c r="Z21" s="138"/>
      <c r="AA21" s="108">
        <f t="shared" si="6"/>
        <v>0</v>
      </c>
      <c r="AB21" s="109">
        <f t="shared" si="7"/>
        <v>0</v>
      </c>
      <c r="AC21" s="109">
        <f t="shared" si="8"/>
        <v>0</v>
      </c>
      <c r="AD21" s="109">
        <f>IFERROR(LARGE($AG21:BE21,1),0)</f>
        <v>0</v>
      </c>
      <c r="AE21" s="109">
        <f>IFERROR(LARGE($AG21:BE21,2),0)</f>
        <v>0</v>
      </c>
      <c r="AF21" s="109">
        <f>IFERROR(LARGE($AG21:BE21,3),0)</f>
        <v>0</v>
      </c>
      <c r="AG21" s="62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1:46" x14ac:dyDescent="0.3">
      <c r="A22" s="12" t="s">
        <v>1656</v>
      </c>
      <c r="B22" s="12" t="s">
        <v>865</v>
      </c>
      <c r="C22" s="12" t="s">
        <v>866</v>
      </c>
      <c r="D22" s="12" t="s">
        <v>48</v>
      </c>
      <c r="E22" s="43">
        <v>20</v>
      </c>
      <c r="F22" s="8" t="s">
        <v>14</v>
      </c>
      <c r="G22" s="9" t="s">
        <v>853</v>
      </c>
      <c r="H22" s="240">
        <v>36696</v>
      </c>
      <c r="I22" s="326">
        <v>190</v>
      </c>
      <c r="J22" s="326">
        <f t="shared" si="9"/>
        <v>190</v>
      </c>
      <c r="K22" s="311"/>
      <c r="L22" s="276">
        <f t="shared" si="0"/>
        <v>190</v>
      </c>
      <c r="M22" s="277">
        <v>50</v>
      </c>
      <c r="N22" s="211">
        <f t="shared" si="1"/>
        <v>140</v>
      </c>
      <c r="O22" s="140">
        <f t="shared" si="10"/>
        <v>60</v>
      </c>
      <c r="P22" s="141">
        <f t="shared" si="2"/>
        <v>45</v>
      </c>
      <c r="Q22" s="142">
        <f t="shared" si="3"/>
        <v>25</v>
      </c>
      <c r="R22" s="142">
        <f t="shared" si="4"/>
        <v>10</v>
      </c>
      <c r="S22" s="175">
        <f t="shared" si="5"/>
        <v>0</v>
      </c>
      <c r="T22" s="215">
        <v>10</v>
      </c>
      <c r="U22" s="10"/>
      <c r="V22" s="195">
        <v>60</v>
      </c>
      <c r="W22" s="195"/>
      <c r="X22" s="283"/>
      <c r="Y22" s="10">
        <v>25</v>
      </c>
      <c r="Z22" s="138">
        <v>45</v>
      </c>
      <c r="AA22" s="108">
        <f t="shared" si="6"/>
        <v>25</v>
      </c>
      <c r="AB22" s="109">
        <f t="shared" si="7"/>
        <v>10</v>
      </c>
      <c r="AC22" s="109">
        <f t="shared" si="8"/>
        <v>0</v>
      </c>
      <c r="AD22" s="109">
        <f>IFERROR(LARGE($AG22:BE22,1),0)</f>
        <v>0</v>
      </c>
      <c r="AE22" s="109">
        <f>IFERROR(LARGE($AG22:BE22,2),0)</f>
        <v>0</v>
      </c>
      <c r="AF22" s="109">
        <f>IFERROR(LARGE($AG22:BE22,3),0)</f>
        <v>0</v>
      </c>
      <c r="AG22" s="62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1:46" x14ac:dyDescent="0.3">
      <c r="A23" s="11"/>
      <c r="B23" s="11"/>
      <c r="C23" s="11" t="s">
        <v>71</v>
      </c>
      <c r="D23" s="11" t="s">
        <v>41</v>
      </c>
      <c r="E23" s="43">
        <v>21</v>
      </c>
      <c r="F23" s="8" t="s">
        <v>114</v>
      </c>
      <c r="G23" s="9" t="s">
        <v>869</v>
      </c>
      <c r="H23" s="67">
        <v>36348</v>
      </c>
      <c r="I23" s="414">
        <v>190</v>
      </c>
      <c r="J23" s="326">
        <f t="shared" si="9"/>
        <v>190</v>
      </c>
      <c r="K23" s="329"/>
      <c r="L23" s="276">
        <f t="shared" si="0"/>
        <v>190</v>
      </c>
      <c r="M23" s="277"/>
      <c r="N23" s="211">
        <f t="shared" si="1"/>
        <v>190</v>
      </c>
      <c r="O23" s="140">
        <f t="shared" si="10"/>
        <v>95</v>
      </c>
      <c r="P23" s="141">
        <f t="shared" si="2"/>
        <v>95</v>
      </c>
      <c r="Q23" s="142">
        <f t="shared" si="3"/>
        <v>0</v>
      </c>
      <c r="R23" s="142">
        <f t="shared" si="4"/>
        <v>0</v>
      </c>
      <c r="S23" s="175">
        <f t="shared" si="5"/>
        <v>0</v>
      </c>
      <c r="T23" s="214"/>
      <c r="U23" s="10"/>
      <c r="V23" s="195"/>
      <c r="W23" s="195"/>
      <c r="X23" s="283"/>
      <c r="Y23" s="10">
        <v>95</v>
      </c>
      <c r="Z23" s="138">
        <v>95</v>
      </c>
      <c r="AA23" s="108">
        <f t="shared" si="6"/>
        <v>0</v>
      </c>
      <c r="AB23" s="109">
        <f t="shared" si="7"/>
        <v>0</v>
      </c>
      <c r="AC23" s="109">
        <f t="shared" si="8"/>
        <v>0</v>
      </c>
      <c r="AD23" s="109">
        <f>IFERROR(LARGE($AG23:BE23,1),0)</f>
        <v>0</v>
      </c>
      <c r="AE23" s="109">
        <f>IFERROR(LARGE($AG23:BE23,2),0)</f>
        <v>0</v>
      </c>
      <c r="AF23" s="109">
        <f>IFERROR(LARGE($AG23:BE23,3),0)</f>
        <v>0</v>
      </c>
      <c r="AG23" s="6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1:46" x14ac:dyDescent="0.3">
      <c r="A24" s="12" t="s">
        <v>1632</v>
      </c>
      <c r="B24" s="12" t="s">
        <v>378</v>
      </c>
      <c r="C24" s="12" t="s">
        <v>144</v>
      </c>
      <c r="D24" s="12" t="s">
        <v>46</v>
      </c>
      <c r="E24" s="43">
        <v>22</v>
      </c>
      <c r="F24" s="8" t="s">
        <v>854</v>
      </c>
      <c r="G24" s="9" t="s">
        <v>855</v>
      </c>
      <c r="H24" s="240">
        <v>36596</v>
      </c>
      <c r="I24" s="326">
        <v>185</v>
      </c>
      <c r="J24" s="326">
        <f t="shared" si="9"/>
        <v>185</v>
      </c>
      <c r="K24" s="311"/>
      <c r="L24" s="276">
        <f t="shared" si="0"/>
        <v>185</v>
      </c>
      <c r="M24" s="277">
        <v>10</v>
      </c>
      <c r="N24" s="211">
        <f t="shared" si="1"/>
        <v>175</v>
      </c>
      <c r="O24" s="140">
        <f t="shared" si="10"/>
        <v>150</v>
      </c>
      <c r="P24" s="141">
        <f t="shared" si="2"/>
        <v>15</v>
      </c>
      <c r="Q24" s="142">
        <f t="shared" si="3"/>
        <v>10</v>
      </c>
      <c r="R24" s="142">
        <f t="shared" si="4"/>
        <v>0</v>
      </c>
      <c r="S24" s="175">
        <f t="shared" si="5"/>
        <v>0</v>
      </c>
      <c r="T24" s="215">
        <v>10</v>
      </c>
      <c r="U24" s="10"/>
      <c r="V24" s="195">
        <v>150</v>
      </c>
      <c r="W24" s="195"/>
      <c r="X24" s="283">
        <v>15</v>
      </c>
      <c r="Y24" s="10"/>
      <c r="Z24" s="138"/>
      <c r="AA24" s="108">
        <f t="shared" si="6"/>
        <v>10</v>
      </c>
      <c r="AB24" s="109">
        <f t="shared" si="7"/>
        <v>0</v>
      </c>
      <c r="AC24" s="109">
        <f t="shared" si="8"/>
        <v>0</v>
      </c>
      <c r="AD24" s="109">
        <f>IFERROR(LARGE($AG24:BE24,1),0)</f>
        <v>0</v>
      </c>
      <c r="AE24" s="109">
        <f>IFERROR(LARGE($AG24:BE24,2),0)</f>
        <v>0</v>
      </c>
      <c r="AF24" s="109">
        <f>IFERROR(LARGE($AG24:BE24,3),0)</f>
        <v>0</v>
      </c>
      <c r="AG24" s="62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x14ac:dyDescent="0.3">
      <c r="A25" s="12" t="s">
        <v>1686</v>
      </c>
      <c r="B25" s="12" t="s">
        <v>383</v>
      </c>
      <c r="C25" s="12" t="s">
        <v>118</v>
      </c>
      <c r="D25" s="12" t="s">
        <v>36</v>
      </c>
      <c r="E25" s="43">
        <v>23</v>
      </c>
      <c r="F25" s="8" t="s">
        <v>848</v>
      </c>
      <c r="G25" s="9" t="s">
        <v>106</v>
      </c>
      <c r="H25" s="240">
        <v>36545</v>
      </c>
      <c r="I25" s="326">
        <v>175</v>
      </c>
      <c r="J25" s="326">
        <f t="shared" si="9"/>
        <v>175</v>
      </c>
      <c r="K25" s="311"/>
      <c r="L25" s="276">
        <f t="shared" si="0"/>
        <v>175</v>
      </c>
      <c r="M25" s="277"/>
      <c r="N25" s="211">
        <f t="shared" si="1"/>
        <v>175</v>
      </c>
      <c r="O25" s="140">
        <f t="shared" si="10"/>
        <v>150</v>
      </c>
      <c r="P25" s="141">
        <f t="shared" si="2"/>
        <v>15</v>
      </c>
      <c r="Q25" s="142">
        <f t="shared" si="3"/>
        <v>10</v>
      </c>
      <c r="R25" s="142">
        <f t="shared" si="4"/>
        <v>0</v>
      </c>
      <c r="S25" s="175">
        <f t="shared" si="5"/>
        <v>0</v>
      </c>
      <c r="T25" s="215">
        <v>10</v>
      </c>
      <c r="U25" s="10"/>
      <c r="V25" s="195"/>
      <c r="W25" s="195">
        <v>150</v>
      </c>
      <c r="X25" s="283">
        <v>15</v>
      </c>
      <c r="Y25" s="10"/>
      <c r="Z25" s="138"/>
      <c r="AA25" s="108">
        <f t="shared" si="6"/>
        <v>10</v>
      </c>
      <c r="AB25" s="109">
        <f t="shared" si="7"/>
        <v>0</v>
      </c>
      <c r="AC25" s="109">
        <f t="shared" si="8"/>
        <v>0</v>
      </c>
      <c r="AD25" s="109">
        <f>IFERROR(LARGE($AG25:BE25,1),0)</f>
        <v>0</v>
      </c>
      <c r="AE25" s="109">
        <f>IFERROR(LARGE($AG25:BE25,2),0)</f>
        <v>0</v>
      </c>
      <c r="AF25" s="109">
        <f>IFERROR(LARGE($AG25:BE25,3),0)</f>
        <v>0</v>
      </c>
      <c r="AG25" s="62"/>
      <c r="AH25" s="10"/>
      <c r="AI25" s="10"/>
      <c r="AJ25" s="10"/>
      <c r="AK25" s="10"/>
      <c r="AL25" s="10"/>
      <c r="AM25" s="11"/>
      <c r="AN25" s="10"/>
      <c r="AO25" s="10"/>
      <c r="AP25" s="10"/>
      <c r="AQ25" s="10"/>
      <c r="AR25" s="10"/>
      <c r="AS25" s="10"/>
      <c r="AT25" s="10"/>
    </row>
    <row r="26" spans="1:46" x14ac:dyDescent="0.3">
      <c r="A26" s="12" t="s">
        <v>1638</v>
      </c>
      <c r="B26" s="12" t="s">
        <v>331</v>
      </c>
      <c r="C26" s="12" t="s">
        <v>85</v>
      </c>
      <c r="D26" s="12" t="s">
        <v>86</v>
      </c>
      <c r="E26" s="43">
        <v>24</v>
      </c>
      <c r="F26" s="8" t="s">
        <v>5</v>
      </c>
      <c r="G26" s="9" t="s">
        <v>849</v>
      </c>
      <c r="H26" s="240">
        <v>36619</v>
      </c>
      <c r="I26" s="326">
        <v>170</v>
      </c>
      <c r="J26" s="326">
        <f t="shared" si="9"/>
        <v>170</v>
      </c>
      <c r="K26" s="311"/>
      <c r="L26" s="276">
        <f t="shared" si="0"/>
        <v>170</v>
      </c>
      <c r="M26" s="277">
        <v>10</v>
      </c>
      <c r="N26" s="211">
        <f t="shared" si="1"/>
        <v>160</v>
      </c>
      <c r="O26" s="140">
        <f t="shared" si="10"/>
        <v>150</v>
      </c>
      <c r="P26" s="141">
        <f t="shared" si="2"/>
        <v>10</v>
      </c>
      <c r="Q26" s="142">
        <f t="shared" si="3"/>
        <v>0</v>
      </c>
      <c r="R26" s="142">
        <f t="shared" si="4"/>
        <v>0</v>
      </c>
      <c r="S26" s="175">
        <f t="shared" si="5"/>
        <v>0</v>
      </c>
      <c r="T26" s="215">
        <v>0</v>
      </c>
      <c r="U26" s="10"/>
      <c r="V26" s="195">
        <v>150</v>
      </c>
      <c r="W26" s="195"/>
      <c r="X26" s="283">
        <v>0</v>
      </c>
      <c r="Y26" s="10"/>
      <c r="Z26" s="138">
        <v>10</v>
      </c>
      <c r="AA26" s="108">
        <f t="shared" si="6"/>
        <v>0</v>
      </c>
      <c r="AB26" s="109">
        <f t="shared" si="7"/>
        <v>0</v>
      </c>
      <c r="AC26" s="109">
        <f t="shared" si="8"/>
        <v>0</v>
      </c>
      <c r="AD26" s="109">
        <f>IFERROR(LARGE($AG26:BE26,1),0)</f>
        <v>0</v>
      </c>
      <c r="AE26" s="109">
        <f>IFERROR(LARGE($AG26:BE26,2),0)</f>
        <v>0</v>
      </c>
      <c r="AF26" s="109">
        <f>IFERROR(LARGE($AG26:BE26,3),0)</f>
        <v>0</v>
      </c>
      <c r="AG26" s="62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1:46" x14ac:dyDescent="0.3">
      <c r="A27" s="12" t="s">
        <v>1678</v>
      </c>
      <c r="B27" s="12" t="s">
        <v>412</v>
      </c>
      <c r="C27" s="12" t="s">
        <v>150</v>
      </c>
      <c r="D27" s="12" t="s">
        <v>46</v>
      </c>
      <c r="E27" s="43">
        <v>25</v>
      </c>
      <c r="F27" s="8" t="s">
        <v>114</v>
      </c>
      <c r="G27" s="9" t="s">
        <v>565</v>
      </c>
      <c r="H27" s="240">
        <v>36200</v>
      </c>
      <c r="I27" s="326">
        <v>170</v>
      </c>
      <c r="J27" s="326">
        <f t="shared" si="9"/>
        <v>170</v>
      </c>
      <c r="K27" s="311"/>
      <c r="L27" s="276">
        <f t="shared" si="0"/>
        <v>170</v>
      </c>
      <c r="M27" s="277">
        <v>70</v>
      </c>
      <c r="N27" s="211">
        <f t="shared" si="1"/>
        <v>100</v>
      </c>
      <c r="O27" s="140">
        <f t="shared" si="10"/>
        <v>65</v>
      </c>
      <c r="P27" s="141">
        <f t="shared" si="2"/>
        <v>25</v>
      </c>
      <c r="Q27" s="142">
        <f t="shared" si="3"/>
        <v>10</v>
      </c>
      <c r="R27" s="142">
        <f t="shared" si="4"/>
        <v>0</v>
      </c>
      <c r="S27" s="175">
        <f t="shared" si="5"/>
        <v>0</v>
      </c>
      <c r="T27" s="215">
        <v>25</v>
      </c>
      <c r="U27" s="84">
        <v>10</v>
      </c>
      <c r="V27" s="195"/>
      <c r="W27" s="195"/>
      <c r="X27" s="283"/>
      <c r="Y27" s="10"/>
      <c r="Z27" s="138">
        <v>65</v>
      </c>
      <c r="AA27" s="108">
        <f t="shared" si="6"/>
        <v>10</v>
      </c>
      <c r="AB27" s="109">
        <f t="shared" si="7"/>
        <v>0</v>
      </c>
      <c r="AC27" s="109">
        <f t="shared" si="8"/>
        <v>0</v>
      </c>
      <c r="AD27" s="109">
        <f>IFERROR(LARGE($AG27:BE27,1),0)</f>
        <v>0</v>
      </c>
      <c r="AE27" s="109">
        <f>IFERROR(LARGE($AG27:BE27,2),0)</f>
        <v>0</v>
      </c>
      <c r="AF27" s="109">
        <f>IFERROR(LARGE($AG27:BE27,3),0)</f>
        <v>0</v>
      </c>
      <c r="AG27" s="62"/>
      <c r="AH27" s="10"/>
      <c r="AI27" s="10">
        <v>0</v>
      </c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 x14ac:dyDescent="0.3">
      <c r="A28" s="12" t="s">
        <v>1635</v>
      </c>
      <c r="B28" s="12" t="s">
        <v>472</v>
      </c>
      <c r="C28" s="12" t="s">
        <v>473</v>
      </c>
      <c r="D28" s="12" t="s">
        <v>41</v>
      </c>
      <c r="E28" s="43">
        <v>26</v>
      </c>
      <c r="F28" s="8" t="s">
        <v>10</v>
      </c>
      <c r="G28" s="9" t="s">
        <v>559</v>
      </c>
      <c r="H28" s="240">
        <v>36513</v>
      </c>
      <c r="I28" s="326">
        <v>160</v>
      </c>
      <c r="J28" s="326">
        <f t="shared" si="9"/>
        <v>160</v>
      </c>
      <c r="K28" s="311"/>
      <c r="L28" s="276">
        <f t="shared" si="0"/>
        <v>160</v>
      </c>
      <c r="M28" s="277"/>
      <c r="N28" s="211">
        <f t="shared" si="1"/>
        <v>160</v>
      </c>
      <c r="O28" s="140">
        <f t="shared" si="10"/>
        <v>150</v>
      </c>
      <c r="P28" s="141">
        <f t="shared" si="2"/>
        <v>10</v>
      </c>
      <c r="Q28" s="142">
        <f t="shared" si="3"/>
        <v>0</v>
      </c>
      <c r="R28" s="142">
        <f t="shared" si="4"/>
        <v>0</v>
      </c>
      <c r="S28" s="175">
        <f t="shared" si="5"/>
        <v>0</v>
      </c>
      <c r="T28" s="214"/>
      <c r="U28" s="10">
        <v>10</v>
      </c>
      <c r="V28" s="195">
        <v>150</v>
      </c>
      <c r="W28" s="195"/>
      <c r="X28" s="283">
        <v>0</v>
      </c>
      <c r="Y28" s="10"/>
      <c r="Z28" s="138"/>
      <c r="AA28" s="108">
        <f t="shared" si="6"/>
        <v>0</v>
      </c>
      <c r="AB28" s="109">
        <f t="shared" si="7"/>
        <v>0</v>
      </c>
      <c r="AC28" s="109">
        <f t="shared" si="8"/>
        <v>0</v>
      </c>
      <c r="AD28" s="109">
        <f>IFERROR(LARGE($AG28:BE28,1),0)</f>
        <v>0</v>
      </c>
      <c r="AE28" s="109">
        <f>IFERROR(LARGE($AG28:BE28,2),0)</f>
        <v>0</v>
      </c>
      <c r="AF28" s="109">
        <f>IFERROR(LARGE($AG28:BE28,3),0)</f>
        <v>0</v>
      </c>
      <c r="AG28" s="6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">
      <c r="A29" s="12" t="s">
        <v>1636</v>
      </c>
      <c r="B29" s="12"/>
      <c r="C29" s="12" t="s">
        <v>75</v>
      </c>
      <c r="D29" s="12" t="s">
        <v>38</v>
      </c>
      <c r="E29" s="43">
        <v>27</v>
      </c>
      <c r="F29" s="8" t="s">
        <v>6</v>
      </c>
      <c r="G29" s="9" t="s">
        <v>1270</v>
      </c>
      <c r="H29" s="240">
        <v>37023</v>
      </c>
      <c r="I29" s="326">
        <v>150</v>
      </c>
      <c r="J29" s="326">
        <f t="shared" si="9"/>
        <v>150</v>
      </c>
      <c r="K29" s="311"/>
      <c r="L29" s="276">
        <f t="shared" si="0"/>
        <v>150</v>
      </c>
      <c r="M29" s="277"/>
      <c r="N29" s="211">
        <f t="shared" si="1"/>
        <v>150</v>
      </c>
      <c r="O29" s="140">
        <f t="shared" si="10"/>
        <v>150</v>
      </c>
      <c r="P29" s="141">
        <f t="shared" si="2"/>
        <v>0</v>
      </c>
      <c r="Q29" s="142">
        <f t="shared" si="3"/>
        <v>0</v>
      </c>
      <c r="R29" s="142">
        <f t="shared" si="4"/>
        <v>0</v>
      </c>
      <c r="S29" s="175">
        <f t="shared" si="5"/>
        <v>0</v>
      </c>
      <c r="T29" s="214"/>
      <c r="U29" s="10"/>
      <c r="V29" s="195">
        <v>150</v>
      </c>
      <c r="W29" s="195"/>
      <c r="X29" s="283">
        <v>0</v>
      </c>
      <c r="Y29" s="10"/>
      <c r="Z29" s="138"/>
      <c r="AA29" s="108">
        <f t="shared" si="6"/>
        <v>0</v>
      </c>
      <c r="AB29" s="109">
        <f t="shared" si="7"/>
        <v>0</v>
      </c>
      <c r="AC29" s="109">
        <f t="shared" si="8"/>
        <v>0</v>
      </c>
      <c r="AD29" s="109">
        <f>IFERROR(LARGE($AG29:BE29,1),0)</f>
        <v>0</v>
      </c>
      <c r="AE29" s="109">
        <f>IFERROR(LARGE($AG29:BE29,2),0)</f>
        <v>0</v>
      </c>
      <c r="AF29" s="109">
        <f>IFERROR(LARGE($AG29:BE29,3),0)</f>
        <v>0</v>
      </c>
      <c r="AG29" s="62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2" t="s">
        <v>1637</v>
      </c>
      <c r="B30" s="12"/>
      <c r="C30" s="12" t="s">
        <v>197</v>
      </c>
      <c r="D30" s="12" t="s">
        <v>45</v>
      </c>
      <c r="E30" s="43">
        <v>28</v>
      </c>
      <c r="F30" s="8" t="s">
        <v>2</v>
      </c>
      <c r="G30" s="9" t="s">
        <v>1273</v>
      </c>
      <c r="H30" s="240">
        <v>36881</v>
      </c>
      <c r="I30" s="326">
        <v>150</v>
      </c>
      <c r="J30" s="326">
        <f t="shared" si="9"/>
        <v>150</v>
      </c>
      <c r="K30" s="311"/>
      <c r="L30" s="276">
        <f t="shared" si="0"/>
        <v>150</v>
      </c>
      <c r="M30" s="277"/>
      <c r="N30" s="211">
        <f t="shared" si="1"/>
        <v>150</v>
      </c>
      <c r="O30" s="140">
        <f t="shared" si="10"/>
        <v>150</v>
      </c>
      <c r="P30" s="141">
        <f t="shared" si="2"/>
        <v>0</v>
      </c>
      <c r="Q30" s="142">
        <f t="shared" si="3"/>
        <v>0</v>
      </c>
      <c r="R30" s="142">
        <f t="shared" si="4"/>
        <v>0</v>
      </c>
      <c r="S30" s="175">
        <f t="shared" si="5"/>
        <v>0</v>
      </c>
      <c r="T30" s="214"/>
      <c r="U30" s="10"/>
      <c r="V30" s="195">
        <v>150</v>
      </c>
      <c r="W30" s="195"/>
      <c r="X30" s="283">
        <v>0</v>
      </c>
      <c r="Y30" s="10"/>
      <c r="Z30" s="182"/>
      <c r="AA30" s="222">
        <f t="shared" si="6"/>
        <v>0</v>
      </c>
      <c r="AB30" s="109">
        <f t="shared" si="7"/>
        <v>0</v>
      </c>
      <c r="AC30" s="109">
        <f t="shared" si="8"/>
        <v>0</v>
      </c>
      <c r="AD30" s="109">
        <f>IFERROR(LARGE($AG30:BE30,1),0)</f>
        <v>0</v>
      </c>
      <c r="AE30" s="109">
        <f>IFERROR(LARGE($AG30:BE30,2),0)</f>
        <v>0</v>
      </c>
      <c r="AF30" s="109">
        <f>IFERROR(LARGE($AG30:BE30,3),0)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">
      <c r="A31" s="12" t="s">
        <v>1642</v>
      </c>
      <c r="B31" s="12"/>
      <c r="C31" s="12" t="s">
        <v>691</v>
      </c>
      <c r="D31" s="12" t="s">
        <v>1077</v>
      </c>
      <c r="E31" s="43">
        <v>29</v>
      </c>
      <c r="F31" s="8" t="s">
        <v>175</v>
      </c>
      <c r="G31" s="9" t="s">
        <v>1347</v>
      </c>
      <c r="H31" s="240">
        <v>36707</v>
      </c>
      <c r="I31" s="326">
        <v>150</v>
      </c>
      <c r="J31" s="326">
        <f t="shared" si="9"/>
        <v>150</v>
      </c>
      <c r="K31" s="311"/>
      <c r="L31" s="276">
        <f t="shared" si="0"/>
        <v>150</v>
      </c>
      <c r="M31" s="277"/>
      <c r="N31" s="211">
        <f t="shared" si="1"/>
        <v>150</v>
      </c>
      <c r="O31" s="140">
        <f t="shared" si="10"/>
        <v>150</v>
      </c>
      <c r="P31" s="141">
        <f t="shared" si="2"/>
        <v>0</v>
      </c>
      <c r="Q31" s="142">
        <f t="shared" si="3"/>
        <v>0</v>
      </c>
      <c r="R31" s="142">
        <f t="shared" si="4"/>
        <v>0</v>
      </c>
      <c r="S31" s="175">
        <f t="shared" si="5"/>
        <v>0</v>
      </c>
      <c r="T31" s="214"/>
      <c r="U31" s="10"/>
      <c r="V31" s="195">
        <v>150</v>
      </c>
      <c r="W31" s="195"/>
      <c r="X31" s="283"/>
      <c r="Y31" s="10"/>
      <c r="Z31" s="182"/>
      <c r="AA31" s="222">
        <f t="shared" si="6"/>
        <v>0</v>
      </c>
      <c r="AB31" s="109">
        <f t="shared" si="7"/>
        <v>0</v>
      </c>
      <c r="AC31" s="109">
        <f t="shared" si="8"/>
        <v>0</v>
      </c>
      <c r="AD31" s="109">
        <f>IFERROR(LARGE($AG31:BE31,1),0)</f>
        <v>0</v>
      </c>
      <c r="AE31" s="109">
        <f>IFERROR(LARGE($AG31:BE31,2),0)</f>
        <v>0</v>
      </c>
      <c r="AF31" s="109">
        <f>IFERROR(LARGE($AG31:BE31,3),0)</f>
        <v>0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">
      <c r="A32" s="12" t="s">
        <v>1639</v>
      </c>
      <c r="B32" s="12"/>
      <c r="C32" s="12" t="s">
        <v>255</v>
      </c>
      <c r="D32" s="12" t="s">
        <v>47</v>
      </c>
      <c r="E32" s="43">
        <v>30</v>
      </c>
      <c r="F32" s="8" t="s">
        <v>1</v>
      </c>
      <c r="G32" s="9" t="s">
        <v>1276</v>
      </c>
      <c r="H32" s="240">
        <v>36557</v>
      </c>
      <c r="I32" s="326">
        <v>150</v>
      </c>
      <c r="J32" s="326">
        <f t="shared" si="9"/>
        <v>150</v>
      </c>
      <c r="K32" s="311"/>
      <c r="L32" s="276">
        <f t="shared" si="0"/>
        <v>150</v>
      </c>
      <c r="M32" s="277"/>
      <c r="N32" s="211">
        <f t="shared" si="1"/>
        <v>150</v>
      </c>
      <c r="O32" s="140">
        <f t="shared" si="10"/>
        <v>150</v>
      </c>
      <c r="P32" s="141">
        <f t="shared" si="2"/>
        <v>0</v>
      </c>
      <c r="Q32" s="142">
        <f t="shared" si="3"/>
        <v>0</v>
      </c>
      <c r="R32" s="142">
        <f t="shared" si="4"/>
        <v>0</v>
      </c>
      <c r="S32" s="175">
        <f t="shared" si="5"/>
        <v>0</v>
      </c>
      <c r="T32" s="214"/>
      <c r="U32" s="10"/>
      <c r="V32" s="195">
        <v>150</v>
      </c>
      <c r="W32" s="195"/>
      <c r="X32" s="283">
        <v>0</v>
      </c>
      <c r="Y32" s="10"/>
      <c r="Z32" s="182"/>
      <c r="AA32" s="222">
        <f t="shared" si="6"/>
        <v>0</v>
      </c>
      <c r="AB32" s="109">
        <f t="shared" si="7"/>
        <v>0</v>
      </c>
      <c r="AC32" s="109">
        <f t="shared" si="8"/>
        <v>0</v>
      </c>
      <c r="AD32" s="109">
        <f>IFERROR(LARGE($AG32:BE32,1),0)</f>
        <v>0</v>
      </c>
      <c r="AE32" s="109">
        <f>IFERROR(LARGE($AG32:BE32,2),0)</f>
        <v>0</v>
      </c>
      <c r="AF32" s="109">
        <f>IFERROR(LARGE($AG32:BE32,3),0)</f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2" t="s">
        <v>1640</v>
      </c>
      <c r="B33" s="12" t="s">
        <v>1039</v>
      </c>
      <c r="C33" s="12" t="s">
        <v>1040</v>
      </c>
      <c r="D33" s="12" t="s">
        <v>37</v>
      </c>
      <c r="E33" s="43">
        <v>31</v>
      </c>
      <c r="F33" s="8" t="s">
        <v>1054</v>
      </c>
      <c r="G33" s="9" t="s">
        <v>1055</v>
      </c>
      <c r="H33" s="240">
        <v>36448</v>
      </c>
      <c r="I33" s="326">
        <v>150</v>
      </c>
      <c r="J33" s="326">
        <f t="shared" si="9"/>
        <v>150</v>
      </c>
      <c r="K33" s="311"/>
      <c r="L33" s="276">
        <f t="shared" si="0"/>
        <v>150</v>
      </c>
      <c r="M33" s="277"/>
      <c r="N33" s="211">
        <f t="shared" si="1"/>
        <v>150</v>
      </c>
      <c r="O33" s="140">
        <f t="shared" si="10"/>
        <v>150</v>
      </c>
      <c r="P33" s="141">
        <f t="shared" si="2"/>
        <v>0</v>
      </c>
      <c r="Q33" s="142">
        <f t="shared" si="3"/>
        <v>0</v>
      </c>
      <c r="R33" s="142">
        <f t="shared" si="4"/>
        <v>0</v>
      </c>
      <c r="S33" s="175">
        <f t="shared" si="5"/>
        <v>0</v>
      </c>
      <c r="T33" s="214"/>
      <c r="U33" s="10">
        <v>0</v>
      </c>
      <c r="V33" s="195">
        <v>150</v>
      </c>
      <c r="W33" s="195"/>
      <c r="X33" s="283">
        <v>0</v>
      </c>
      <c r="Y33" s="10"/>
      <c r="Z33" s="182"/>
      <c r="AA33" s="222">
        <f t="shared" si="6"/>
        <v>0</v>
      </c>
      <c r="AB33" s="109">
        <f t="shared" si="7"/>
        <v>0</v>
      </c>
      <c r="AC33" s="109">
        <f t="shared" si="8"/>
        <v>0</v>
      </c>
      <c r="AD33" s="109">
        <f>IFERROR(LARGE($AG33:BE33,1),0)</f>
        <v>0</v>
      </c>
      <c r="AE33" s="109">
        <f>IFERROR(LARGE($AG33:BE33,2),0)</f>
        <v>0</v>
      </c>
      <c r="AF33" s="109">
        <f>IFERROR(LARGE($AG33:BE33,3),0)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12" t="s">
        <v>1622</v>
      </c>
      <c r="B34" s="12"/>
      <c r="C34" s="12" t="s">
        <v>515</v>
      </c>
      <c r="D34" s="12" t="s">
        <v>42</v>
      </c>
      <c r="E34" s="43">
        <v>32</v>
      </c>
      <c r="F34" s="8" t="s">
        <v>59</v>
      </c>
      <c r="G34" s="9" t="s">
        <v>836</v>
      </c>
      <c r="H34" s="240">
        <v>36395</v>
      </c>
      <c r="I34" s="326">
        <v>150</v>
      </c>
      <c r="J34" s="326">
        <f t="shared" si="9"/>
        <v>150</v>
      </c>
      <c r="K34" s="311"/>
      <c r="L34" s="276">
        <f t="shared" si="0"/>
        <v>150</v>
      </c>
      <c r="M34" s="277"/>
      <c r="N34" s="211">
        <f t="shared" si="1"/>
        <v>150</v>
      </c>
      <c r="O34" s="140">
        <f t="shared" si="10"/>
        <v>150</v>
      </c>
      <c r="P34" s="141">
        <f t="shared" si="2"/>
        <v>0</v>
      </c>
      <c r="Q34" s="142">
        <f t="shared" si="3"/>
        <v>0</v>
      </c>
      <c r="R34" s="142">
        <f t="shared" si="4"/>
        <v>0</v>
      </c>
      <c r="S34" s="175">
        <f t="shared" si="5"/>
        <v>0</v>
      </c>
      <c r="T34" s="214"/>
      <c r="U34" s="10"/>
      <c r="V34" s="195">
        <v>150</v>
      </c>
      <c r="W34" s="195"/>
      <c r="X34" s="283">
        <v>0</v>
      </c>
      <c r="Y34" s="10"/>
      <c r="Z34" s="182"/>
      <c r="AA34" s="222">
        <f t="shared" si="6"/>
        <v>0</v>
      </c>
      <c r="AB34" s="109">
        <f t="shared" si="7"/>
        <v>0</v>
      </c>
      <c r="AC34" s="109">
        <f t="shared" si="8"/>
        <v>0</v>
      </c>
      <c r="AD34" s="109">
        <f>IFERROR(LARGE($AG34:BE34,1),0)</f>
        <v>0</v>
      </c>
      <c r="AE34" s="109">
        <f>IFERROR(LARGE($AG34:BE34,2),0)</f>
        <v>0</v>
      </c>
      <c r="AF34" s="109">
        <f>IFERROR(LARGE($AG34:BE34,3),0)</f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2" t="s">
        <v>1641</v>
      </c>
      <c r="B35" s="12"/>
      <c r="C35" s="12" t="s">
        <v>1275</v>
      </c>
      <c r="D35" s="12" t="s">
        <v>48</v>
      </c>
      <c r="E35" s="43">
        <v>33</v>
      </c>
      <c r="F35" s="8" t="s">
        <v>63</v>
      </c>
      <c r="G35" s="9" t="s">
        <v>1274</v>
      </c>
      <c r="H35" s="240">
        <v>36304</v>
      </c>
      <c r="I35" s="326">
        <v>150</v>
      </c>
      <c r="J35" s="326">
        <f t="shared" si="9"/>
        <v>150</v>
      </c>
      <c r="K35" s="311"/>
      <c r="L35" s="276">
        <f t="shared" ref="L35:L66" si="11">SUM(M35:N35)</f>
        <v>150</v>
      </c>
      <c r="M35" s="277"/>
      <c r="N35" s="211">
        <f t="shared" ref="N35:N66" si="12">SUM(O35:S35)</f>
        <v>150</v>
      </c>
      <c r="O35" s="140">
        <f t="shared" si="10"/>
        <v>150</v>
      </c>
      <c r="P35" s="141">
        <f t="shared" ref="P35:P66" si="13">IFERROR(LARGE(T35:Z35, 2),0)</f>
        <v>0</v>
      </c>
      <c r="Q35" s="142">
        <f t="shared" si="3"/>
        <v>0</v>
      </c>
      <c r="R35" s="142">
        <f t="shared" ref="R35:R66" si="14">IFERROR(LARGE(AA35:AF35,2),0)</f>
        <v>0</v>
      </c>
      <c r="S35" s="175">
        <f t="shared" ref="S35:S66" si="15">IFERROR(LARGE(AA35:AF35,3),0)</f>
        <v>0</v>
      </c>
      <c r="T35" s="214"/>
      <c r="U35" s="10"/>
      <c r="V35" s="195">
        <v>150</v>
      </c>
      <c r="W35" s="195"/>
      <c r="X35" s="283">
        <v>0</v>
      </c>
      <c r="Y35" s="10"/>
      <c r="Z35" s="182"/>
      <c r="AA35" s="222">
        <f t="shared" ref="AA35:AA66" si="16">IFERROR(LARGE($T35:$Z35,3), 0)</f>
        <v>0</v>
      </c>
      <c r="AB35" s="109">
        <f t="shared" ref="AB35:AB66" si="17">IFERROR(LARGE($T35:$Z35,4),)</f>
        <v>0</v>
      </c>
      <c r="AC35" s="109">
        <f t="shared" ref="AC35:AC66" si="18">IFERROR(LARGE($T35:$Z35,5),0)</f>
        <v>0</v>
      </c>
      <c r="AD35" s="109">
        <f>IFERROR(LARGE($AG35:BE35,1),0)</f>
        <v>0</v>
      </c>
      <c r="AE35" s="109">
        <f>IFERROR(LARGE($AG35:BE35,2),0)</f>
        <v>0</v>
      </c>
      <c r="AF35" s="109">
        <f>IFERROR(LARGE($AG35:BE35,3),0)</f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x14ac:dyDescent="0.3">
      <c r="A36" s="12" t="s">
        <v>1643</v>
      </c>
      <c r="B36" s="12"/>
      <c r="C36" s="12" t="s">
        <v>1267</v>
      </c>
      <c r="D36" s="12" t="s">
        <v>42</v>
      </c>
      <c r="E36" s="43">
        <v>34</v>
      </c>
      <c r="F36" s="8" t="s">
        <v>107</v>
      </c>
      <c r="G36" s="9" t="s">
        <v>1464</v>
      </c>
      <c r="H36" s="240">
        <v>36346</v>
      </c>
      <c r="I36" s="326">
        <v>140</v>
      </c>
      <c r="J36" s="326">
        <f t="shared" si="9"/>
        <v>140</v>
      </c>
      <c r="K36" s="311"/>
      <c r="L36" s="276">
        <f t="shared" si="11"/>
        <v>140</v>
      </c>
      <c r="M36" s="277"/>
      <c r="N36" s="211">
        <f t="shared" si="12"/>
        <v>140</v>
      </c>
      <c r="O36" s="140">
        <f t="shared" si="10"/>
        <v>110</v>
      </c>
      <c r="P36" s="141">
        <f t="shared" si="13"/>
        <v>30</v>
      </c>
      <c r="Q36" s="142">
        <f t="shared" si="3"/>
        <v>0</v>
      </c>
      <c r="R36" s="142">
        <f t="shared" si="14"/>
        <v>0</v>
      </c>
      <c r="S36" s="175">
        <f t="shared" si="15"/>
        <v>0</v>
      </c>
      <c r="T36" s="214"/>
      <c r="U36" s="10"/>
      <c r="V36" s="195">
        <v>110</v>
      </c>
      <c r="W36" s="195"/>
      <c r="X36" s="283">
        <v>30</v>
      </c>
      <c r="Y36" s="10"/>
      <c r="Z36" s="182"/>
      <c r="AA36" s="222">
        <f t="shared" si="16"/>
        <v>0</v>
      </c>
      <c r="AB36" s="109">
        <f t="shared" si="17"/>
        <v>0</v>
      </c>
      <c r="AC36" s="109">
        <f t="shared" si="18"/>
        <v>0</v>
      </c>
      <c r="AD36" s="109">
        <f>IFERROR(LARGE($AG36:BE36,1),0)</f>
        <v>0</v>
      </c>
      <c r="AE36" s="109">
        <f>IFERROR(LARGE($AG36:BE36,2),0)</f>
        <v>0</v>
      </c>
      <c r="AF36" s="109">
        <f>IFERROR(LARGE($AG36:BE36,3),0)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2" t="s">
        <v>2714</v>
      </c>
      <c r="B37" s="308" t="s">
        <v>382</v>
      </c>
      <c r="C37" s="12" t="s">
        <v>115</v>
      </c>
      <c r="D37" s="12" t="s">
        <v>1077</v>
      </c>
      <c r="E37" s="43">
        <v>35</v>
      </c>
      <c r="F37" s="8" t="s">
        <v>2569</v>
      </c>
      <c r="G37" s="9" t="s">
        <v>2570</v>
      </c>
      <c r="H37" s="240">
        <v>36978</v>
      </c>
      <c r="I37" s="326">
        <v>138</v>
      </c>
      <c r="J37" s="326">
        <v>138</v>
      </c>
      <c r="K37" s="317">
        <f>0.5*(L37)</f>
        <v>137.5</v>
      </c>
      <c r="L37" s="321">
        <f t="shared" si="11"/>
        <v>275</v>
      </c>
      <c r="M37" s="10"/>
      <c r="N37" s="211">
        <f t="shared" si="12"/>
        <v>275</v>
      </c>
      <c r="O37" s="140">
        <f>IFERROR(LARGE($T37:Z37, 1),0)</f>
        <v>150</v>
      </c>
      <c r="P37" s="141">
        <f t="shared" si="13"/>
        <v>95</v>
      </c>
      <c r="Q37" s="142">
        <f t="shared" si="3"/>
        <v>30</v>
      </c>
      <c r="R37" s="142">
        <f t="shared" si="14"/>
        <v>0</v>
      </c>
      <c r="S37" s="175">
        <f t="shared" si="15"/>
        <v>0</v>
      </c>
      <c r="T37" s="403">
        <v>95</v>
      </c>
      <c r="U37" s="377"/>
      <c r="V37" s="332">
        <v>150</v>
      </c>
      <c r="W37" s="332"/>
      <c r="X37" s="397">
        <v>30</v>
      </c>
      <c r="Y37" s="111"/>
      <c r="Z37" s="353"/>
      <c r="AA37" s="222">
        <f t="shared" si="16"/>
        <v>30</v>
      </c>
      <c r="AB37" s="109">
        <f t="shared" si="17"/>
        <v>0</v>
      </c>
      <c r="AC37" s="109">
        <f t="shared" si="18"/>
        <v>0</v>
      </c>
      <c r="AD37" s="109">
        <f>IFERROR(LARGE($AG37:AR37,1),0)</f>
        <v>0</v>
      </c>
      <c r="AE37" s="109">
        <f>IFERROR(LARGE($AG37:AR37,2),0)</f>
        <v>0</v>
      </c>
      <c r="AF37" s="109">
        <f>IFERROR(LARGE($AG37:AR37,3),0)</f>
        <v>0</v>
      </c>
      <c r="AG37" s="11">
        <v>0</v>
      </c>
      <c r="AH37" s="11"/>
      <c r="AI37" s="11"/>
      <c r="AJ37" s="11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2" t="s">
        <v>1654</v>
      </c>
      <c r="B38" s="12" t="s">
        <v>342</v>
      </c>
      <c r="C38" s="12" t="s">
        <v>30</v>
      </c>
      <c r="D38" s="12" t="s">
        <v>39</v>
      </c>
      <c r="E38" s="43">
        <v>36</v>
      </c>
      <c r="F38" s="8" t="s">
        <v>13</v>
      </c>
      <c r="G38" s="9" t="s">
        <v>847</v>
      </c>
      <c r="H38" s="240">
        <v>36228</v>
      </c>
      <c r="I38" s="326">
        <v>135</v>
      </c>
      <c r="J38" s="326">
        <f>SUM(K38,L38)</f>
        <v>135</v>
      </c>
      <c r="K38" s="311"/>
      <c r="L38" s="276">
        <f t="shared" si="11"/>
        <v>135</v>
      </c>
      <c r="M38" s="277">
        <v>60</v>
      </c>
      <c r="N38" s="211">
        <f t="shared" si="12"/>
        <v>75</v>
      </c>
      <c r="O38" s="140">
        <f>IFERROR(LARGE(T38:Z38, 1),0)</f>
        <v>65</v>
      </c>
      <c r="P38" s="141">
        <f t="shared" si="13"/>
        <v>10</v>
      </c>
      <c r="Q38" s="142">
        <f t="shared" si="3"/>
        <v>0</v>
      </c>
      <c r="R38" s="142">
        <f t="shared" si="14"/>
        <v>0</v>
      </c>
      <c r="S38" s="175">
        <f t="shared" si="15"/>
        <v>0</v>
      </c>
      <c r="T38" s="215">
        <v>10</v>
      </c>
      <c r="U38" s="10">
        <v>65</v>
      </c>
      <c r="V38" s="195"/>
      <c r="W38" s="195"/>
      <c r="X38" s="283"/>
      <c r="Y38" s="10"/>
      <c r="Z38" s="182"/>
      <c r="AA38" s="222">
        <f t="shared" si="16"/>
        <v>0</v>
      </c>
      <c r="AB38" s="109">
        <f t="shared" si="17"/>
        <v>0</v>
      </c>
      <c r="AC38" s="109">
        <f t="shared" si="18"/>
        <v>0</v>
      </c>
      <c r="AD38" s="109">
        <f>IFERROR(LARGE($AG38:BE38,1),0)</f>
        <v>0</v>
      </c>
      <c r="AE38" s="109">
        <f>IFERROR(LARGE($AG38:BE38,2),0)</f>
        <v>0</v>
      </c>
      <c r="AF38" s="109">
        <f>IFERROR(LARGE($AG38:BE38,3),0)</f>
        <v>0</v>
      </c>
      <c r="AG38" s="10"/>
      <c r="AH38" s="10"/>
      <c r="AI38" s="10">
        <v>0</v>
      </c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2" t="s">
        <v>1648</v>
      </c>
      <c r="B39" s="12"/>
      <c r="C39" s="12" t="s">
        <v>142</v>
      </c>
      <c r="D39" s="12" t="s">
        <v>39</v>
      </c>
      <c r="E39" s="43">
        <v>37</v>
      </c>
      <c r="F39" s="8" t="s">
        <v>4</v>
      </c>
      <c r="G39" s="9" t="s">
        <v>106</v>
      </c>
      <c r="H39" s="240">
        <v>36605</v>
      </c>
      <c r="I39" s="326">
        <v>130</v>
      </c>
      <c r="J39" s="326">
        <f>SUM(K39,L39)</f>
        <v>130</v>
      </c>
      <c r="K39" s="311"/>
      <c r="L39" s="276">
        <f t="shared" si="11"/>
        <v>130</v>
      </c>
      <c r="M39" s="277">
        <v>20</v>
      </c>
      <c r="N39" s="211">
        <f t="shared" si="12"/>
        <v>110</v>
      </c>
      <c r="O39" s="140">
        <f>IFERROR(LARGE(T39:Z39, 1),0)</f>
        <v>110</v>
      </c>
      <c r="P39" s="141">
        <f t="shared" si="13"/>
        <v>0</v>
      </c>
      <c r="Q39" s="142">
        <f t="shared" si="3"/>
        <v>0</v>
      </c>
      <c r="R39" s="142">
        <f t="shared" si="14"/>
        <v>0</v>
      </c>
      <c r="S39" s="175">
        <f t="shared" si="15"/>
        <v>0</v>
      </c>
      <c r="T39" s="214"/>
      <c r="U39" s="10"/>
      <c r="V39" s="195">
        <v>110</v>
      </c>
      <c r="W39" s="195"/>
      <c r="X39" s="283"/>
      <c r="Y39" s="10"/>
      <c r="Z39" s="182"/>
      <c r="AA39" s="222">
        <f t="shared" si="16"/>
        <v>0</v>
      </c>
      <c r="AB39" s="109">
        <f t="shared" si="17"/>
        <v>0</v>
      </c>
      <c r="AC39" s="109">
        <f t="shared" si="18"/>
        <v>0</v>
      </c>
      <c r="AD39" s="109">
        <f>IFERROR(LARGE($AG39:BE39,1),0)</f>
        <v>0</v>
      </c>
      <c r="AE39" s="109">
        <f>IFERROR(LARGE($AG39:BE39,2),0)</f>
        <v>0</v>
      </c>
      <c r="AF39" s="109">
        <f>IFERROR(LARGE($AG39:BE39,3),0)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2" t="s">
        <v>2779</v>
      </c>
      <c r="B40" s="308" t="s">
        <v>2283</v>
      </c>
      <c r="C40" s="12" t="s">
        <v>1271</v>
      </c>
      <c r="D40" s="12" t="s">
        <v>46</v>
      </c>
      <c r="E40" s="43">
        <v>38</v>
      </c>
      <c r="F40" s="8" t="s">
        <v>11</v>
      </c>
      <c r="G40" s="9" t="s">
        <v>1134</v>
      </c>
      <c r="H40" s="240">
        <v>37204</v>
      </c>
      <c r="I40" s="326">
        <v>123</v>
      </c>
      <c r="J40" s="326">
        <v>123</v>
      </c>
      <c r="K40" s="317">
        <f>0.5*(L40)</f>
        <v>122.5</v>
      </c>
      <c r="L40" s="321">
        <f t="shared" si="11"/>
        <v>245</v>
      </c>
      <c r="M40" s="10"/>
      <c r="N40" s="211">
        <f t="shared" si="12"/>
        <v>245</v>
      </c>
      <c r="O40" s="140">
        <f>IFERROR(LARGE($T40:Z40, 1),0)</f>
        <v>150</v>
      </c>
      <c r="P40" s="141">
        <f t="shared" si="13"/>
        <v>95</v>
      </c>
      <c r="Q40" s="142">
        <f t="shared" si="3"/>
        <v>0</v>
      </c>
      <c r="R40" s="142">
        <f t="shared" si="14"/>
        <v>0</v>
      </c>
      <c r="S40" s="175">
        <f t="shared" si="15"/>
        <v>0</v>
      </c>
      <c r="T40" s="335"/>
      <c r="U40" s="377">
        <v>95</v>
      </c>
      <c r="V40" s="332"/>
      <c r="W40" s="332">
        <v>150</v>
      </c>
      <c r="X40" s="397">
        <v>0</v>
      </c>
      <c r="Y40" s="111"/>
      <c r="Z40" s="353"/>
      <c r="AA40" s="222">
        <f t="shared" si="16"/>
        <v>0</v>
      </c>
      <c r="AB40" s="109">
        <f t="shared" si="17"/>
        <v>0</v>
      </c>
      <c r="AC40" s="109">
        <f t="shared" si="18"/>
        <v>0</v>
      </c>
      <c r="AD40" s="109">
        <f>IFERROR(LARGE($AG40:AR40,1),0)</f>
        <v>0</v>
      </c>
      <c r="AE40" s="109">
        <f>IFERROR(LARGE($AG40:AR40,2),0)</f>
        <v>0</v>
      </c>
      <c r="AF40" s="109">
        <f>IFERROR(LARGE($AG40:AR40,3),0)</f>
        <v>0</v>
      </c>
      <c r="AG40" s="11"/>
      <c r="AH40" s="11"/>
      <c r="AI40" s="11"/>
      <c r="AJ40" s="11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2" t="s">
        <v>1645</v>
      </c>
      <c r="B41" s="12" t="s">
        <v>380</v>
      </c>
      <c r="C41" s="12" t="s">
        <v>167</v>
      </c>
      <c r="D41" s="12" t="s">
        <v>44</v>
      </c>
      <c r="E41" s="43">
        <v>39</v>
      </c>
      <c r="F41" s="8" t="s">
        <v>2</v>
      </c>
      <c r="G41" s="9" t="s">
        <v>859</v>
      </c>
      <c r="H41" s="240">
        <v>36368</v>
      </c>
      <c r="I41" s="326">
        <v>120</v>
      </c>
      <c r="J41" s="326">
        <f>SUM(K41,L41)</f>
        <v>120</v>
      </c>
      <c r="K41" s="311"/>
      <c r="L41" s="276">
        <f t="shared" si="11"/>
        <v>120</v>
      </c>
      <c r="M41" s="277"/>
      <c r="N41" s="211">
        <f t="shared" si="12"/>
        <v>120</v>
      </c>
      <c r="O41" s="140">
        <f>IFERROR(LARGE(T41:Z41, 1),0)</f>
        <v>110</v>
      </c>
      <c r="P41" s="141">
        <f t="shared" si="13"/>
        <v>10</v>
      </c>
      <c r="Q41" s="142">
        <f t="shared" si="3"/>
        <v>0</v>
      </c>
      <c r="R41" s="142">
        <f t="shared" si="14"/>
        <v>0</v>
      </c>
      <c r="S41" s="175">
        <f t="shared" si="15"/>
        <v>0</v>
      </c>
      <c r="T41" s="214">
        <v>0</v>
      </c>
      <c r="U41" s="84">
        <v>10</v>
      </c>
      <c r="V41" s="195">
        <v>110</v>
      </c>
      <c r="W41" s="195"/>
      <c r="X41" s="283">
        <v>0</v>
      </c>
      <c r="Y41" s="10"/>
      <c r="Z41" s="182"/>
      <c r="AA41" s="222">
        <f t="shared" si="16"/>
        <v>0</v>
      </c>
      <c r="AB41" s="109">
        <f t="shared" si="17"/>
        <v>0</v>
      </c>
      <c r="AC41" s="109">
        <f t="shared" si="18"/>
        <v>0</v>
      </c>
      <c r="AD41" s="109">
        <f>IFERROR(LARGE($AG41:BE41,1),0)</f>
        <v>0</v>
      </c>
      <c r="AE41" s="109">
        <f>IFERROR(LARGE($AG41:BE41,2),0)</f>
        <v>0</v>
      </c>
      <c r="AF41" s="109">
        <f>IFERROR(LARGE($AG41:BE41,3),0)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1:46" x14ac:dyDescent="0.3">
      <c r="A42" s="12" t="s">
        <v>2743</v>
      </c>
      <c r="B42" s="308" t="s">
        <v>2288</v>
      </c>
      <c r="C42" s="12" t="s">
        <v>66</v>
      </c>
      <c r="D42" s="12" t="s">
        <v>37</v>
      </c>
      <c r="E42" s="43">
        <v>40</v>
      </c>
      <c r="F42" s="8" t="s">
        <v>13</v>
      </c>
      <c r="G42" s="9" t="s">
        <v>2744</v>
      </c>
      <c r="H42" s="240">
        <v>37082</v>
      </c>
      <c r="I42" s="326">
        <v>115</v>
      </c>
      <c r="J42" s="326">
        <v>115</v>
      </c>
      <c r="K42" s="317">
        <f>0.5*(L42)</f>
        <v>115</v>
      </c>
      <c r="L42" s="321">
        <f t="shared" si="11"/>
        <v>230</v>
      </c>
      <c r="M42" s="10"/>
      <c r="N42" s="211">
        <f t="shared" si="12"/>
        <v>230</v>
      </c>
      <c r="O42" s="140">
        <f>IFERROR(LARGE($T42:Z42, 1),0)</f>
        <v>150</v>
      </c>
      <c r="P42" s="141">
        <f t="shared" si="13"/>
        <v>65</v>
      </c>
      <c r="Q42" s="142">
        <f t="shared" si="3"/>
        <v>15</v>
      </c>
      <c r="R42" s="142">
        <f t="shared" si="14"/>
        <v>0</v>
      </c>
      <c r="S42" s="175">
        <f t="shared" si="15"/>
        <v>0</v>
      </c>
      <c r="T42" s="403">
        <v>0</v>
      </c>
      <c r="U42" s="377">
        <v>65</v>
      </c>
      <c r="V42" s="332">
        <v>150</v>
      </c>
      <c r="W42" s="332"/>
      <c r="X42" s="397">
        <v>15</v>
      </c>
      <c r="Y42" s="111"/>
      <c r="Z42" s="353"/>
      <c r="AA42" s="222">
        <f t="shared" si="16"/>
        <v>15</v>
      </c>
      <c r="AB42" s="109">
        <f t="shared" si="17"/>
        <v>0</v>
      </c>
      <c r="AC42" s="109">
        <f t="shared" si="18"/>
        <v>0</v>
      </c>
      <c r="AD42" s="109">
        <f>IFERROR(LARGE($AG42:AR42,1),0)</f>
        <v>0</v>
      </c>
      <c r="AE42" s="109">
        <f>IFERROR(LARGE($AG42:AR42,2),0)</f>
        <v>0</v>
      </c>
      <c r="AF42" s="109">
        <f>IFERROR(LARGE($AG42:AR42,3),0)</f>
        <v>0</v>
      </c>
      <c r="AG42" s="11"/>
      <c r="AH42" s="11"/>
      <c r="AI42" s="11"/>
      <c r="AJ42" s="11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1:46" x14ac:dyDescent="0.3">
      <c r="A43" s="12" t="s">
        <v>1651</v>
      </c>
      <c r="B43" s="12"/>
      <c r="C43" s="12" t="s">
        <v>1544</v>
      </c>
      <c r="D43" s="12" t="s">
        <v>41</v>
      </c>
      <c r="E43" s="43">
        <v>41</v>
      </c>
      <c r="F43" s="8" t="s">
        <v>61</v>
      </c>
      <c r="G43" s="9" t="s">
        <v>1523</v>
      </c>
      <c r="H43" s="240">
        <v>36724</v>
      </c>
      <c r="I43" s="326">
        <v>110</v>
      </c>
      <c r="J43" s="326">
        <f>SUM(K43,L43)</f>
        <v>110</v>
      </c>
      <c r="K43" s="311"/>
      <c r="L43" s="276">
        <f t="shared" si="11"/>
        <v>110</v>
      </c>
      <c r="M43" s="277"/>
      <c r="N43" s="211">
        <f t="shared" si="12"/>
        <v>110</v>
      </c>
      <c r="O43" s="140">
        <f>IFERROR(LARGE(T43:Z43, 1),0)</f>
        <v>110</v>
      </c>
      <c r="P43" s="141">
        <f t="shared" si="13"/>
        <v>0</v>
      </c>
      <c r="Q43" s="142">
        <f t="shared" si="3"/>
        <v>0</v>
      </c>
      <c r="R43" s="142">
        <f t="shared" si="14"/>
        <v>0</v>
      </c>
      <c r="S43" s="175">
        <f t="shared" si="15"/>
        <v>0</v>
      </c>
      <c r="T43" s="214"/>
      <c r="U43" s="10"/>
      <c r="V43" s="195">
        <v>110</v>
      </c>
      <c r="W43" s="195"/>
      <c r="X43" s="283"/>
      <c r="Y43" s="10"/>
      <c r="Z43" s="182"/>
      <c r="AA43" s="222">
        <f t="shared" si="16"/>
        <v>0</v>
      </c>
      <c r="AB43" s="109">
        <f t="shared" si="17"/>
        <v>0</v>
      </c>
      <c r="AC43" s="109">
        <f t="shared" si="18"/>
        <v>0</v>
      </c>
      <c r="AD43" s="109">
        <f>IFERROR(LARGE($AG43:BE43,1),0)</f>
        <v>0</v>
      </c>
      <c r="AE43" s="109">
        <f>IFERROR(LARGE($AG43:BE43,2),0)</f>
        <v>0</v>
      </c>
      <c r="AF43" s="109">
        <f>IFERROR(LARGE($AG43:BE43,3),0)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x14ac:dyDescent="0.3">
      <c r="A44" s="12" t="s">
        <v>1652</v>
      </c>
      <c r="B44" s="12"/>
      <c r="C44" s="12" t="s">
        <v>27</v>
      </c>
      <c r="D44" s="12" t="s">
        <v>43</v>
      </c>
      <c r="E44" s="43">
        <v>42</v>
      </c>
      <c r="F44" s="8" t="s">
        <v>6</v>
      </c>
      <c r="G44" s="9" t="s">
        <v>1534</v>
      </c>
      <c r="H44" s="240">
        <v>36605</v>
      </c>
      <c r="I44" s="326">
        <v>110</v>
      </c>
      <c r="J44" s="326">
        <f>SUM(K44,L44)</f>
        <v>110</v>
      </c>
      <c r="K44" s="311"/>
      <c r="L44" s="276">
        <f t="shared" si="11"/>
        <v>110</v>
      </c>
      <c r="M44" s="277"/>
      <c r="N44" s="211">
        <f t="shared" si="12"/>
        <v>110</v>
      </c>
      <c r="O44" s="140">
        <f>IFERROR(LARGE(T44:Z44, 1),0)</f>
        <v>110</v>
      </c>
      <c r="P44" s="141">
        <f t="shared" si="13"/>
        <v>0</v>
      </c>
      <c r="Q44" s="142">
        <f t="shared" si="3"/>
        <v>0</v>
      </c>
      <c r="R44" s="142">
        <f t="shared" si="14"/>
        <v>0</v>
      </c>
      <c r="S44" s="175">
        <f t="shared" si="15"/>
        <v>0</v>
      </c>
      <c r="T44" s="214"/>
      <c r="U44" s="10"/>
      <c r="V44" s="195">
        <v>110</v>
      </c>
      <c r="W44" s="195"/>
      <c r="X44" s="283"/>
      <c r="Y44" s="10"/>
      <c r="Z44" s="182"/>
      <c r="AA44" s="222">
        <f t="shared" si="16"/>
        <v>0</v>
      </c>
      <c r="AB44" s="109">
        <f t="shared" si="17"/>
        <v>0</v>
      </c>
      <c r="AC44" s="109">
        <f t="shared" si="18"/>
        <v>0</v>
      </c>
      <c r="AD44" s="109">
        <f>IFERROR(LARGE($AG44:BE44,1),0)</f>
        <v>0</v>
      </c>
      <c r="AE44" s="109">
        <f>IFERROR(LARGE($AG44:BE44,2),0)</f>
        <v>0</v>
      </c>
      <c r="AF44" s="109">
        <f>IFERROR(LARGE($AG44:BE44,3),0)</f>
        <v>0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1:46" x14ac:dyDescent="0.3">
      <c r="A45" s="12" t="s">
        <v>1649</v>
      </c>
      <c r="B45" s="12"/>
      <c r="C45" s="12" t="s">
        <v>1010</v>
      </c>
      <c r="D45" s="12" t="s">
        <v>37</v>
      </c>
      <c r="E45" s="43">
        <v>43</v>
      </c>
      <c r="F45" s="8" t="s">
        <v>1239</v>
      </c>
      <c r="G45" s="9" t="s">
        <v>1484</v>
      </c>
      <c r="H45" s="240">
        <v>36535</v>
      </c>
      <c r="I45" s="326">
        <v>110</v>
      </c>
      <c r="J45" s="326">
        <f>SUM(K45,L45)</f>
        <v>110</v>
      </c>
      <c r="K45" s="311"/>
      <c r="L45" s="276">
        <f t="shared" si="11"/>
        <v>110</v>
      </c>
      <c r="M45" s="277"/>
      <c r="N45" s="211">
        <f t="shared" si="12"/>
        <v>110</v>
      </c>
      <c r="O45" s="140">
        <f>IFERROR(LARGE(T45:Z45, 1),0)</f>
        <v>110</v>
      </c>
      <c r="P45" s="141">
        <f t="shared" si="13"/>
        <v>0</v>
      </c>
      <c r="Q45" s="142">
        <f t="shared" si="3"/>
        <v>0</v>
      </c>
      <c r="R45" s="142">
        <f t="shared" si="14"/>
        <v>0</v>
      </c>
      <c r="S45" s="175">
        <f t="shared" si="15"/>
        <v>0</v>
      </c>
      <c r="T45" s="214"/>
      <c r="U45" s="10"/>
      <c r="V45" s="195">
        <v>110</v>
      </c>
      <c r="W45" s="195"/>
      <c r="X45" s="283"/>
      <c r="Y45" s="10"/>
      <c r="Z45" s="182"/>
      <c r="AA45" s="222">
        <f t="shared" si="16"/>
        <v>0</v>
      </c>
      <c r="AB45" s="109">
        <f t="shared" si="17"/>
        <v>0</v>
      </c>
      <c r="AC45" s="109">
        <f t="shared" si="18"/>
        <v>0</v>
      </c>
      <c r="AD45" s="109">
        <f>IFERROR(LARGE($AG45:BE45,1),0)</f>
        <v>0</v>
      </c>
      <c r="AE45" s="109">
        <f>IFERROR(LARGE($AG45:BE45,2),0)</f>
        <v>0</v>
      </c>
      <c r="AF45" s="109">
        <f>IFERROR(LARGE($AG45:BE45,3),0)</f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1:46" x14ac:dyDescent="0.3">
      <c r="A46" s="12" t="s">
        <v>1650</v>
      </c>
      <c r="B46" s="12"/>
      <c r="C46" s="12" t="s">
        <v>1421</v>
      </c>
      <c r="D46" s="12" t="s">
        <v>40</v>
      </c>
      <c r="E46" s="43">
        <v>44</v>
      </c>
      <c r="F46" s="8" t="s">
        <v>848</v>
      </c>
      <c r="G46" s="9" t="s">
        <v>1087</v>
      </c>
      <c r="H46" s="240">
        <v>36458</v>
      </c>
      <c r="I46" s="326">
        <v>110</v>
      </c>
      <c r="J46" s="326">
        <f>SUM(K46,L46)</f>
        <v>110</v>
      </c>
      <c r="K46" s="311"/>
      <c r="L46" s="276">
        <f t="shared" si="11"/>
        <v>110</v>
      </c>
      <c r="M46" s="277"/>
      <c r="N46" s="211">
        <f t="shared" si="12"/>
        <v>110</v>
      </c>
      <c r="O46" s="140">
        <f>IFERROR(LARGE(T46:Z46, 1),0)</f>
        <v>110</v>
      </c>
      <c r="P46" s="141">
        <f t="shared" si="13"/>
        <v>0</v>
      </c>
      <c r="Q46" s="142">
        <f t="shared" si="3"/>
        <v>0</v>
      </c>
      <c r="R46" s="142">
        <f t="shared" si="14"/>
        <v>0</v>
      </c>
      <c r="S46" s="175">
        <f t="shared" si="15"/>
        <v>0</v>
      </c>
      <c r="T46" s="214"/>
      <c r="U46" s="10"/>
      <c r="V46" s="195">
        <v>110</v>
      </c>
      <c r="W46" s="195"/>
      <c r="X46" s="283"/>
      <c r="Y46" s="10"/>
      <c r="Z46" s="182"/>
      <c r="AA46" s="222">
        <f t="shared" si="16"/>
        <v>0</v>
      </c>
      <c r="AB46" s="109">
        <f t="shared" si="17"/>
        <v>0</v>
      </c>
      <c r="AC46" s="109">
        <f t="shared" si="18"/>
        <v>0</v>
      </c>
      <c r="AD46" s="109">
        <f>IFERROR(LARGE($AG46:BE46,1),0)</f>
        <v>0</v>
      </c>
      <c r="AE46" s="109">
        <f>IFERROR(LARGE($AG46:BE46,2),0)</f>
        <v>0</v>
      </c>
      <c r="AF46" s="109">
        <f>IFERROR(LARGE($AG46:BE46,3),0)</f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1:46" x14ac:dyDescent="0.3">
      <c r="A47" s="12" t="s">
        <v>1647</v>
      </c>
      <c r="B47" s="12" t="s">
        <v>1061</v>
      </c>
      <c r="C47" s="12" t="s">
        <v>1062</v>
      </c>
      <c r="D47" s="12" t="s">
        <v>46</v>
      </c>
      <c r="E47" s="43">
        <v>45</v>
      </c>
      <c r="F47" s="8" t="s">
        <v>12</v>
      </c>
      <c r="G47" s="9" t="s">
        <v>1060</v>
      </c>
      <c r="H47" s="240">
        <v>36424</v>
      </c>
      <c r="I47" s="326">
        <v>110</v>
      </c>
      <c r="J47" s="326">
        <f>SUM(K47,L47)</f>
        <v>110</v>
      </c>
      <c r="K47" s="311"/>
      <c r="L47" s="276">
        <f t="shared" si="11"/>
        <v>110</v>
      </c>
      <c r="M47" s="277"/>
      <c r="N47" s="211">
        <f t="shared" si="12"/>
        <v>110</v>
      </c>
      <c r="O47" s="140">
        <f>IFERROR(LARGE(T47:Z47, 1),0)</f>
        <v>110</v>
      </c>
      <c r="P47" s="141">
        <f t="shared" si="13"/>
        <v>0</v>
      </c>
      <c r="Q47" s="142">
        <f t="shared" si="3"/>
        <v>0</v>
      </c>
      <c r="R47" s="142">
        <f t="shared" si="14"/>
        <v>0</v>
      </c>
      <c r="S47" s="175">
        <f t="shared" si="15"/>
        <v>0</v>
      </c>
      <c r="T47" s="214"/>
      <c r="U47" s="10">
        <v>0</v>
      </c>
      <c r="V47" s="195">
        <v>110</v>
      </c>
      <c r="W47" s="195"/>
      <c r="X47" s="283">
        <v>0</v>
      </c>
      <c r="Y47" s="10"/>
      <c r="Z47" s="182"/>
      <c r="AA47" s="222">
        <f t="shared" si="16"/>
        <v>0</v>
      </c>
      <c r="AB47" s="109">
        <f t="shared" si="17"/>
        <v>0</v>
      </c>
      <c r="AC47" s="109">
        <f t="shared" si="18"/>
        <v>0</v>
      </c>
      <c r="AD47" s="109">
        <f>IFERROR(LARGE($AG47:BE47,1),0)</f>
        <v>0</v>
      </c>
      <c r="AE47" s="109">
        <f>IFERROR(LARGE($AG47:BE47,2),0)</f>
        <v>0</v>
      </c>
      <c r="AF47" s="109">
        <f>IFERROR(LARGE($AG47:BE47,3),0)</f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1:46" x14ac:dyDescent="0.3">
      <c r="A48" s="11"/>
      <c r="B48" s="11"/>
      <c r="C48" s="11" t="s">
        <v>82</v>
      </c>
      <c r="D48" s="11" t="s">
        <v>46</v>
      </c>
      <c r="E48" s="43">
        <v>46</v>
      </c>
      <c r="F48" s="8" t="s">
        <v>59</v>
      </c>
      <c r="G48" s="9" t="s">
        <v>525</v>
      </c>
      <c r="H48" s="240">
        <v>37192</v>
      </c>
      <c r="I48" s="326">
        <v>102</v>
      </c>
      <c r="J48" s="326">
        <v>102</v>
      </c>
      <c r="K48" s="317">
        <f>0.5*(L48)</f>
        <v>101.5</v>
      </c>
      <c r="L48" s="321">
        <f t="shared" si="11"/>
        <v>203</v>
      </c>
      <c r="M48" s="10"/>
      <c r="N48" s="211">
        <f t="shared" si="12"/>
        <v>203</v>
      </c>
      <c r="O48" s="140">
        <f>IFERROR(LARGE($T48:Z48, 1),0)</f>
        <v>195</v>
      </c>
      <c r="P48" s="141">
        <f t="shared" si="13"/>
        <v>0</v>
      </c>
      <c r="Q48" s="142">
        <v>8</v>
      </c>
      <c r="R48" s="142">
        <f t="shared" si="14"/>
        <v>0</v>
      </c>
      <c r="S48" s="175">
        <f t="shared" si="15"/>
        <v>0</v>
      </c>
      <c r="T48" s="335"/>
      <c r="U48" s="377"/>
      <c r="V48" s="332"/>
      <c r="W48" s="332"/>
      <c r="X48" s="397"/>
      <c r="Y48" s="111"/>
      <c r="Z48" s="353">
        <v>195</v>
      </c>
      <c r="AA48" s="222">
        <f t="shared" si="16"/>
        <v>0</v>
      </c>
      <c r="AB48" s="109">
        <f t="shared" si="17"/>
        <v>0</v>
      </c>
      <c r="AC48" s="109">
        <f t="shared" si="18"/>
        <v>0</v>
      </c>
      <c r="AD48" s="109">
        <f>IFERROR(LARGE($AG48:AR48,1),0)</f>
        <v>8</v>
      </c>
      <c r="AE48" s="109">
        <f>IFERROR(LARGE($AG48:AR48,2),0)</f>
        <v>0</v>
      </c>
      <c r="AF48" s="109">
        <f>IFERROR(LARGE($AG48:AR48,3),0)</f>
        <v>0</v>
      </c>
      <c r="AG48" s="11"/>
      <c r="AH48" s="11"/>
      <c r="AI48" s="11"/>
      <c r="AJ48" s="11"/>
      <c r="AK48" s="10"/>
      <c r="AL48" s="10"/>
      <c r="AM48" s="10"/>
      <c r="AN48" s="10"/>
      <c r="AO48" s="10"/>
      <c r="AP48" s="10"/>
      <c r="AQ48" s="10">
        <v>8</v>
      </c>
      <c r="AR48" s="10"/>
      <c r="AS48" s="10"/>
      <c r="AT48" s="10"/>
    </row>
    <row r="49" spans="1:46" x14ac:dyDescent="0.3">
      <c r="A49" s="12" t="s">
        <v>2777</v>
      </c>
      <c r="B49" s="308" t="s">
        <v>443</v>
      </c>
      <c r="C49" s="12" t="s">
        <v>198</v>
      </c>
      <c r="D49" s="12" t="s">
        <v>38</v>
      </c>
      <c r="E49" s="43">
        <v>47</v>
      </c>
      <c r="F49" s="8" t="s">
        <v>100</v>
      </c>
      <c r="G49" s="9" t="s">
        <v>2778</v>
      </c>
      <c r="H49" s="240">
        <v>37202</v>
      </c>
      <c r="I49" s="326">
        <v>90</v>
      </c>
      <c r="J49" s="326">
        <v>90</v>
      </c>
      <c r="K49" s="317">
        <f>0.5*(L49)</f>
        <v>90</v>
      </c>
      <c r="L49" s="321">
        <f t="shared" si="11"/>
        <v>180</v>
      </c>
      <c r="M49" s="10"/>
      <c r="N49" s="211">
        <f t="shared" si="12"/>
        <v>180</v>
      </c>
      <c r="O49" s="140">
        <f>IFERROR(LARGE($T49:Z49, 1),0)</f>
        <v>150</v>
      </c>
      <c r="P49" s="141">
        <f t="shared" si="13"/>
        <v>30</v>
      </c>
      <c r="Q49" s="142">
        <f t="shared" ref="Q49:Q80" si="19">IFERROR(LARGE(AA49:AF49,1),0)</f>
        <v>0</v>
      </c>
      <c r="R49" s="142">
        <f t="shared" si="14"/>
        <v>0</v>
      </c>
      <c r="S49" s="175">
        <f t="shared" si="15"/>
        <v>0</v>
      </c>
      <c r="T49" s="335"/>
      <c r="U49" s="377"/>
      <c r="V49" s="332">
        <v>150</v>
      </c>
      <c r="W49" s="332"/>
      <c r="X49" s="397">
        <v>30</v>
      </c>
      <c r="Y49" s="111"/>
      <c r="Z49" s="353"/>
      <c r="AA49" s="222">
        <f t="shared" si="16"/>
        <v>0</v>
      </c>
      <c r="AB49" s="109">
        <f t="shared" si="17"/>
        <v>0</v>
      </c>
      <c r="AC49" s="109">
        <f t="shared" si="18"/>
        <v>0</v>
      </c>
      <c r="AD49" s="109">
        <f>IFERROR(LARGE($AG49:AR49,1),0)</f>
        <v>0</v>
      </c>
      <c r="AE49" s="109">
        <f>IFERROR(LARGE($AG49:AR49,2),0)</f>
        <v>0</v>
      </c>
      <c r="AF49" s="109">
        <f>IFERROR(LARGE($AG49:AR49,3),0)</f>
        <v>0</v>
      </c>
      <c r="AG49" s="11"/>
      <c r="AH49" s="11"/>
      <c r="AI49" s="11"/>
      <c r="AJ49" s="11"/>
      <c r="AK49" s="10"/>
      <c r="AL49" s="10"/>
      <c r="AM49" s="10"/>
      <c r="AN49" s="10"/>
      <c r="AO49" s="10"/>
      <c r="AP49" s="10"/>
      <c r="AQ49" s="10"/>
      <c r="AR49" s="10"/>
      <c r="AS49" s="10"/>
      <c r="AT49" s="10"/>
    </row>
    <row r="50" spans="1:46" x14ac:dyDescent="0.3">
      <c r="A50" s="12" t="s">
        <v>2772</v>
      </c>
      <c r="B50" s="308" t="s">
        <v>2773</v>
      </c>
      <c r="C50" s="12" t="s">
        <v>2613</v>
      </c>
      <c r="D50" s="12" t="s">
        <v>39</v>
      </c>
      <c r="E50" s="43">
        <v>48</v>
      </c>
      <c r="F50" s="8" t="s">
        <v>63</v>
      </c>
      <c r="G50" s="9" t="s">
        <v>2774</v>
      </c>
      <c r="H50" s="240">
        <v>37195</v>
      </c>
      <c r="I50" s="326">
        <v>90</v>
      </c>
      <c r="J50" s="326">
        <v>90</v>
      </c>
      <c r="K50" s="317">
        <f>0.5*(L50)</f>
        <v>90</v>
      </c>
      <c r="L50" s="321">
        <f t="shared" si="11"/>
        <v>180</v>
      </c>
      <c r="M50" s="10"/>
      <c r="N50" s="211">
        <f t="shared" si="12"/>
        <v>180</v>
      </c>
      <c r="O50" s="140">
        <f>IFERROR(LARGE($T50:Z50, 1),0)</f>
        <v>150</v>
      </c>
      <c r="P50" s="141">
        <f t="shared" si="13"/>
        <v>30</v>
      </c>
      <c r="Q50" s="142">
        <f t="shared" si="19"/>
        <v>0</v>
      </c>
      <c r="R50" s="142">
        <f t="shared" si="14"/>
        <v>0</v>
      </c>
      <c r="S50" s="175">
        <f t="shared" si="15"/>
        <v>0</v>
      </c>
      <c r="T50" s="335"/>
      <c r="U50" s="377"/>
      <c r="V50" s="332">
        <v>150</v>
      </c>
      <c r="W50" s="332"/>
      <c r="X50" s="397">
        <v>30</v>
      </c>
      <c r="Y50" s="111"/>
      <c r="Z50" s="353"/>
      <c r="AA50" s="222">
        <f t="shared" si="16"/>
        <v>0</v>
      </c>
      <c r="AB50" s="109">
        <f t="shared" si="17"/>
        <v>0</v>
      </c>
      <c r="AC50" s="109">
        <f t="shared" si="18"/>
        <v>0</v>
      </c>
      <c r="AD50" s="109">
        <f>IFERROR(LARGE($AG50:AR50,1),0)</f>
        <v>0</v>
      </c>
      <c r="AE50" s="109">
        <f>IFERROR(LARGE($AG50:AR50,2),0)</f>
        <v>0</v>
      </c>
      <c r="AF50" s="109">
        <f>IFERROR(LARGE($AG50:AR50,3),0)</f>
        <v>0</v>
      </c>
      <c r="AG50" s="11"/>
      <c r="AH50" s="11"/>
      <c r="AI50" s="11"/>
      <c r="AJ50" s="11"/>
      <c r="AK50" s="10"/>
      <c r="AL50" s="10"/>
      <c r="AM50" s="10"/>
      <c r="AN50" s="10"/>
      <c r="AO50" s="10"/>
      <c r="AP50" s="10"/>
      <c r="AQ50" s="10"/>
      <c r="AR50" s="10"/>
      <c r="AS50" s="10"/>
      <c r="AT50" s="10"/>
    </row>
    <row r="51" spans="1:46" x14ac:dyDescent="0.3">
      <c r="A51" s="12" t="s">
        <v>2739</v>
      </c>
      <c r="B51" s="308" t="s">
        <v>370</v>
      </c>
      <c r="C51" s="12" t="s">
        <v>80</v>
      </c>
      <c r="D51" s="12" t="s">
        <v>47</v>
      </c>
      <c r="E51" s="43">
        <v>49</v>
      </c>
      <c r="F51" s="8" t="s">
        <v>6</v>
      </c>
      <c r="G51" s="9" t="s">
        <v>2740</v>
      </c>
      <c r="H51" s="240">
        <v>37067</v>
      </c>
      <c r="I51" s="326">
        <v>90</v>
      </c>
      <c r="J51" s="326">
        <v>90</v>
      </c>
      <c r="K51" s="317">
        <f>0.5*(L51)</f>
        <v>90</v>
      </c>
      <c r="L51" s="321">
        <f t="shared" si="11"/>
        <v>180</v>
      </c>
      <c r="M51" s="10"/>
      <c r="N51" s="211">
        <f t="shared" si="12"/>
        <v>180</v>
      </c>
      <c r="O51" s="140">
        <f>IFERROR(LARGE($T51:Z51, 1),0)</f>
        <v>150</v>
      </c>
      <c r="P51" s="141">
        <f t="shared" si="13"/>
        <v>30</v>
      </c>
      <c r="Q51" s="142">
        <f t="shared" si="19"/>
        <v>0</v>
      </c>
      <c r="R51" s="142">
        <f t="shared" si="14"/>
        <v>0</v>
      </c>
      <c r="S51" s="175">
        <f t="shared" si="15"/>
        <v>0</v>
      </c>
      <c r="T51" s="335"/>
      <c r="U51" s="377"/>
      <c r="V51" s="332">
        <v>150</v>
      </c>
      <c r="W51" s="332"/>
      <c r="X51" s="397">
        <v>30</v>
      </c>
      <c r="Y51" s="111"/>
      <c r="Z51" s="353"/>
      <c r="AA51" s="222">
        <f t="shared" si="16"/>
        <v>0</v>
      </c>
      <c r="AB51" s="109">
        <f t="shared" si="17"/>
        <v>0</v>
      </c>
      <c r="AC51" s="109">
        <f t="shared" si="18"/>
        <v>0</v>
      </c>
      <c r="AD51" s="109">
        <f>IFERROR(LARGE($AG51:AR51,1),0)</f>
        <v>0</v>
      </c>
      <c r="AE51" s="109">
        <f>IFERROR(LARGE($AG51:AR51,2),0)</f>
        <v>0</v>
      </c>
      <c r="AF51" s="109">
        <f>IFERROR(LARGE($AG51:AR51,3),0)</f>
        <v>0</v>
      </c>
      <c r="AG51" s="11"/>
      <c r="AH51" s="11"/>
      <c r="AI51" s="11"/>
      <c r="AJ51" s="11"/>
      <c r="AK51" s="10"/>
      <c r="AL51" s="10"/>
      <c r="AM51" s="10"/>
      <c r="AN51" s="10"/>
      <c r="AO51" s="10"/>
      <c r="AP51" s="10"/>
      <c r="AQ51" s="10"/>
      <c r="AR51" s="10"/>
      <c r="AS51" s="10"/>
      <c r="AT51" s="10"/>
    </row>
    <row r="52" spans="1:46" x14ac:dyDescent="0.3">
      <c r="A52" s="12" t="s">
        <v>1655</v>
      </c>
      <c r="B52" s="12" t="s">
        <v>336</v>
      </c>
      <c r="C52" s="12" t="s">
        <v>145</v>
      </c>
      <c r="D52" s="12" t="s">
        <v>36</v>
      </c>
      <c r="E52" s="43">
        <v>50</v>
      </c>
      <c r="F52" s="8" t="s">
        <v>856</v>
      </c>
      <c r="G52" s="9" t="s">
        <v>857</v>
      </c>
      <c r="H52" s="240">
        <v>36746</v>
      </c>
      <c r="I52" s="326">
        <v>90</v>
      </c>
      <c r="J52" s="326">
        <f>SUM(K52,L52)</f>
        <v>90</v>
      </c>
      <c r="K52" s="311"/>
      <c r="L52" s="276">
        <f t="shared" si="11"/>
        <v>90</v>
      </c>
      <c r="M52" s="277">
        <v>20</v>
      </c>
      <c r="N52" s="211">
        <f t="shared" si="12"/>
        <v>70</v>
      </c>
      <c r="O52" s="140">
        <f>IFERROR(LARGE(T52:Z52, 1),0)</f>
        <v>60</v>
      </c>
      <c r="P52" s="141">
        <f t="shared" si="13"/>
        <v>10</v>
      </c>
      <c r="Q52" s="142">
        <f t="shared" si="19"/>
        <v>0</v>
      </c>
      <c r="R52" s="142">
        <f t="shared" si="14"/>
        <v>0</v>
      </c>
      <c r="S52" s="175">
        <f t="shared" si="15"/>
        <v>0</v>
      </c>
      <c r="T52" s="215">
        <v>0</v>
      </c>
      <c r="U52" s="84">
        <v>10</v>
      </c>
      <c r="V52" s="195">
        <v>60</v>
      </c>
      <c r="W52" s="195"/>
      <c r="X52" s="283">
        <v>0</v>
      </c>
      <c r="Y52" s="10"/>
      <c r="Z52" s="182"/>
      <c r="AA52" s="222">
        <f t="shared" si="16"/>
        <v>0</v>
      </c>
      <c r="AB52" s="109">
        <f t="shared" si="17"/>
        <v>0</v>
      </c>
      <c r="AC52" s="109">
        <f t="shared" si="18"/>
        <v>0</v>
      </c>
      <c r="AD52" s="109">
        <f>IFERROR(LARGE($AG52:BE52,1),0)</f>
        <v>0</v>
      </c>
      <c r="AE52" s="109">
        <f>IFERROR(LARGE($AG52:BE52,2),0)</f>
        <v>0</v>
      </c>
      <c r="AF52" s="109">
        <f>IFERROR(LARGE($AG52:BE52,3),0)</f>
        <v>0</v>
      </c>
      <c r="AG52" s="10"/>
      <c r="AH52" s="10"/>
      <c r="AI52" s="10">
        <v>0</v>
      </c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1:46" x14ac:dyDescent="0.3">
      <c r="A53" s="12" t="s">
        <v>2751</v>
      </c>
      <c r="B53" s="308" t="s">
        <v>2752</v>
      </c>
      <c r="C53" s="12" t="s">
        <v>2753</v>
      </c>
      <c r="D53" s="12" t="s">
        <v>48</v>
      </c>
      <c r="E53" s="43">
        <v>51</v>
      </c>
      <c r="F53" s="8" t="s">
        <v>854</v>
      </c>
      <c r="G53" s="9" t="s">
        <v>2754</v>
      </c>
      <c r="H53" s="240">
        <v>37097</v>
      </c>
      <c r="I53" s="326">
        <v>75</v>
      </c>
      <c r="J53" s="326">
        <v>75</v>
      </c>
      <c r="K53" s="317">
        <f>0.5*(L53)</f>
        <v>75</v>
      </c>
      <c r="L53" s="321">
        <f t="shared" si="11"/>
        <v>150</v>
      </c>
      <c r="M53" s="10"/>
      <c r="N53" s="211">
        <f t="shared" si="12"/>
        <v>150</v>
      </c>
      <c r="O53" s="140">
        <f>IFERROR(LARGE($T53:Z53, 1),0)</f>
        <v>150</v>
      </c>
      <c r="P53" s="141">
        <f t="shared" si="13"/>
        <v>0</v>
      </c>
      <c r="Q53" s="142">
        <f t="shared" si="19"/>
        <v>0</v>
      </c>
      <c r="R53" s="142">
        <f t="shared" si="14"/>
        <v>0</v>
      </c>
      <c r="S53" s="175">
        <f t="shared" si="15"/>
        <v>0</v>
      </c>
      <c r="T53" s="335"/>
      <c r="U53" s="377"/>
      <c r="V53" s="332">
        <v>150</v>
      </c>
      <c r="W53" s="332"/>
      <c r="X53" s="397">
        <v>0</v>
      </c>
      <c r="Y53" s="111"/>
      <c r="Z53" s="353"/>
      <c r="AA53" s="222">
        <f t="shared" si="16"/>
        <v>0</v>
      </c>
      <c r="AB53" s="109">
        <f t="shared" si="17"/>
        <v>0</v>
      </c>
      <c r="AC53" s="109">
        <f t="shared" si="18"/>
        <v>0</v>
      </c>
      <c r="AD53" s="109">
        <f>IFERROR(LARGE($AG53:AR53,1),0)</f>
        <v>0</v>
      </c>
      <c r="AE53" s="109">
        <f>IFERROR(LARGE($AG53:AR53,2),0)</f>
        <v>0</v>
      </c>
      <c r="AF53" s="109">
        <f>IFERROR(LARGE($AG53:AR53,3),0)</f>
        <v>0</v>
      </c>
      <c r="AG53" s="11"/>
      <c r="AH53" s="11"/>
      <c r="AI53" s="11"/>
      <c r="AJ53" s="11"/>
      <c r="AK53" s="10"/>
      <c r="AL53" s="10"/>
      <c r="AM53" s="10"/>
      <c r="AN53" s="10"/>
      <c r="AO53" s="10"/>
      <c r="AP53" s="10"/>
      <c r="AQ53" s="10"/>
      <c r="AR53" s="10"/>
      <c r="AS53" s="10"/>
      <c r="AT53" s="10"/>
    </row>
    <row r="54" spans="1:46" x14ac:dyDescent="0.3">
      <c r="A54" s="12" t="s">
        <v>1653</v>
      </c>
      <c r="B54" s="12"/>
      <c r="C54" s="12" t="s">
        <v>1269</v>
      </c>
      <c r="D54" s="12" t="s">
        <v>46</v>
      </c>
      <c r="E54" s="43">
        <v>52</v>
      </c>
      <c r="F54" s="8" t="s">
        <v>1216</v>
      </c>
      <c r="G54" s="9" t="s">
        <v>1268</v>
      </c>
      <c r="H54" s="240">
        <v>36774</v>
      </c>
      <c r="I54" s="326">
        <v>75</v>
      </c>
      <c r="J54" s="326">
        <f>SUM(K54,L54)</f>
        <v>75</v>
      </c>
      <c r="K54" s="311"/>
      <c r="L54" s="276">
        <f t="shared" si="11"/>
        <v>75</v>
      </c>
      <c r="M54" s="277"/>
      <c r="N54" s="211">
        <f t="shared" si="12"/>
        <v>75</v>
      </c>
      <c r="O54" s="140">
        <f>IFERROR(LARGE(T54:Z54, 1),0)</f>
        <v>60</v>
      </c>
      <c r="P54" s="141">
        <f t="shared" si="13"/>
        <v>15</v>
      </c>
      <c r="Q54" s="142">
        <f t="shared" si="19"/>
        <v>0</v>
      </c>
      <c r="R54" s="142">
        <f t="shared" si="14"/>
        <v>0</v>
      </c>
      <c r="S54" s="175">
        <f t="shared" si="15"/>
        <v>0</v>
      </c>
      <c r="T54" s="214"/>
      <c r="U54" s="10"/>
      <c r="V54" s="195">
        <v>60</v>
      </c>
      <c r="W54" s="195"/>
      <c r="X54" s="283">
        <v>15</v>
      </c>
      <c r="Y54" s="10"/>
      <c r="Z54" s="182"/>
      <c r="AA54" s="222">
        <f t="shared" si="16"/>
        <v>0</v>
      </c>
      <c r="AB54" s="109">
        <f t="shared" si="17"/>
        <v>0</v>
      </c>
      <c r="AC54" s="109">
        <f t="shared" si="18"/>
        <v>0</v>
      </c>
      <c r="AD54" s="109">
        <f>IFERROR(LARGE($AG54:BE54,1),0)</f>
        <v>0</v>
      </c>
      <c r="AE54" s="109">
        <f>IFERROR(LARGE($AG54:BE54,2),0)</f>
        <v>0</v>
      </c>
      <c r="AF54" s="109">
        <f>IFERROR(LARGE($AG54:BE54,3),0)</f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1:46" x14ac:dyDescent="0.3">
      <c r="A55" s="12" t="s">
        <v>1657</v>
      </c>
      <c r="B55" s="12" t="s">
        <v>516</v>
      </c>
      <c r="C55" s="12" t="s">
        <v>200</v>
      </c>
      <c r="D55" s="12" t="s">
        <v>39</v>
      </c>
      <c r="E55" s="43">
        <v>53</v>
      </c>
      <c r="F55" s="8" t="s">
        <v>1050</v>
      </c>
      <c r="G55" s="9" t="s">
        <v>1051</v>
      </c>
      <c r="H55" s="240">
        <v>36665</v>
      </c>
      <c r="I55" s="326">
        <v>70</v>
      </c>
      <c r="J55" s="326">
        <f>SUM(K55,L55)</f>
        <v>70</v>
      </c>
      <c r="K55" s="311"/>
      <c r="L55" s="276">
        <f t="shared" si="11"/>
        <v>70</v>
      </c>
      <c r="M55" s="277"/>
      <c r="N55" s="211">
        <f t="shared" si="12"/>
        <v>70</v>
      </c>
      <c r="O55" s="140">
        <f>IFERROR(LARGE(T55:Z55, 1),0)</f>
        <v>60</v>
      </c>
      <c r="P55" s="141">
        <f t="shared" si="13"/>
        <v>10</v>
      </c>
      <c r="Q55" s="142">
        <f t="shared" si="19"/>
        <v>0</v>
      </c>
      <c r="R55" s="142">
        <f t="shared" si="14"/>
        <v>0</v>
      </c>
      <c r="S55" s="175">
        <f t="shared" si="15"/>
        <v>0</v>
      </c>
      <c r="T55" s="214"/>
      <c r="U55" s="84">
        <v>10</v>
      </c>
      <c r="V55" s="195">
        <v>60</v>
      </c>
      <c r="W55" s="195"/>
      <c r="X55" s="283"/>
      <c r="Y55" s="10"/>
      <c r="Z55" s="182"/>
      <c r="AA55" s="222">
        <f t="shared" si="16"/>
        <v>0</v>
      </c>
      <c r="AB55" s="109">
        <f t="shared" si="17"/>
        <v>0</v>
      </c>
      <c r="AC55" s="109">
        <f t="shared" si="18"/>
        <v>0</v>
      </c>
      <c r="AD55" s="109">
        <f>IFERROR(LARGE($AG55:BE55,1),0)</f>
        <v>0</v>
      </c>
      <c r="AE55" s="109">
        <f>IFERROR(LARGE($AG55:BE55,2),0)</f>
        <v>0</v>
      </c>
      <c r="AF55" s="109">
        <f>IFERROR(LARGE($AG55:BE55,3),0)</f>
        <v>0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</row>
    <row r="56" spans="1:46" x14ac:dyDescent="0.3">
      <c r="A56" s="12" t="s">
        <v>1664</v>
      </c>
      <c r="B56" s="12"/>
      <c r="C56" s="12" t="s">
        <v>1675</v>
      </c>
      <c r="D56" s="12" t="s">
        <v>39</v>
      </c>
      <c r="E56" s="43">
        <v>54</v>
      </c>
      <c r="F56" s="8" t="s">
        <v>103</v>
      </c>
      <c r="G56" s="9" t="s">
        <v>1321</v>
      </c>
      <c r="H56" s="240">
        <v>36593</v>
      </c>
      <c r="I56" s="326">
        <v>70</v>
      </c>
      <c r="J56" s="326">
        <f>SUM(K56,L56)</f>
        <v>70</v>
      </c>
      <c r="K56" s="311"/>
      <c r="L56" s="276">
        <f t="shared" si="11"/>
        <v>70</v>
      </c>
      <c r="M56" s="277"/>
      <c r="N56" s="211">
        <f t="shared" si="12"/>
        <v>70</v>
      </c>
      <c r="O56" s="140">
        <f>IFERROR(LARGE(T56:Z56, 1),0)</f>
        <v>60</v>
      </c>
      <c r="P56" s="141">
        <f t="shared" si="13"/>
        <v>10</v>
      </c>
      <c r="Q56" s="142">
        <f t="shared" si="19"/>
        <v>0</v>
      </c>
      <c r="R56" s="142">
        <f t="shared" si="14"/>
        <v>0</v>
      </c>
      <c r="S56" s="175">
        <f t="shared" si="15"/>
        <v>0</v>
      </c>
      <c r="T56" s="214"/>
      <c r="U56" s="10"/>
      <c r="V56" s="195">
        <v>60</v>
      </c>
      <c r="W56" s="195"/>
      <c r="X56" s="283"/>
      <c r="Y56" s="10"/>
      <c r="Z56" s="182">
        <v>10</v>
      </c>
      <c r="AA56" s="222">
        <f t="shared" si="16"/>
        <v>0</v>
      </c>
      <c r="AB56" s="109">
        <f t="shared" si="17"/>
        <v>0</v>
      </c>
      <c r="AC56" s="109">
        <f t="shared" si="18"/>
        <v>0</v>
      </c>
      <c r="AD56" s="109">
        <f>IFERROR(LARGE($AG56:BE56,1),0)</f>
        <v>0</v>
      </c>
      <c r="AE56" s="109">
        <f>IFERROR(LARGE($AG56:BE56,2),0)</f>
        <v>0</v>
      </c>
      <c r="AF56" s="109">
        <f>IFERROR(LARGE($AG56:BE56,3),0)</f>
        <v>0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1:46" x14ac:dyDescent="0.3">
      <c r="A57" s="12" t="s">
        <v>2733</v>
      </c>
      <c r="B57" s="308" t="s">
        <v>2437</v>
      </c>
      <c r="C57" s="12" t="s">
        <v>126</v>
      </c>
      <c r="D57" s="12" t="s">
        <v>39</v>
      </c>
      <c r="E57" s="43">
        <v>55</v>
      </c>
      <c r="F57" s="8" t="s">
        <v>5</v>
      </c>
      <c r="G57" s="9" t="s">
        <v>2734</v>
      </c>
      <c r="H57" s="240">
        <v>37035</v>
      </c>
      <c r="I57" s="326">
        <v>63</v>
      </c>
      <c r="J57" s="326">
        <v>63</v>
      </c>
      <c r="K57" s="317">
        <f>0.5*(L57)</f>
        <v>62.5</v>
      </c>
      <c r="L57" s="321">
        <f t="shared" si="11"/>
        <v>125</v>
      </c>
      <c r="M57" s="10"/>
      <c r="N57" s="211">
        <f t="shared" si="12"/>
        <v>125</v>
      </c>
      <c r="O57" s="140">
        <f>IFERROR(LARGE($T57:Z57, 1),0)</f>
        <v>110</v>
      </c>
      <c r="P57" s="141">
        <f t="shared" si="13"/>
        <v>15</v>
      </c>
      <c r="Q57" s="142">
        <f t="shared" si="19"/>
        <v>0</v>
      </c>
      <c r="R57" s="142">
        <f t="shared" si="14"/>
        <v>0</v>
      </c>
      <c r="S57" s="175">
        <f t="shared" si="15"/>
        <v>0</v>
      </c>
      <c r="T57" s="335"/>
      <c r="U57" s="377"/>
      <c r="V57" s="332">
        <v>110</v>
      </c>
      <c r="W57" s="332"/>
      <c r="X57" s="397">
        <v>15</v>
      </c>
      <c r="Y57" s="111"/>
      <c r="Z57" s="353"/>
      <c r="AA57" s="222">
        <f t="shared" si="16"/>
        <v>0</v>
      </c>
      <c r="AB57" s="109">
        <f t="shared" si="17"/>
        <v>0</v>
      </c>
      <c r="AC57" s="109">
        <f t="shared" si="18"/>
        <v>0</v>
      </c>
      <c r="AD57" s="109">
        <f>IFERROR(LARGE($AG57:AR57,1),0)</f>
        <v>0</v>
      </c>
      <c r="AE57" s="109">
        <f>IFERROR(LARGE($AG57:AR57,2),0)</f>
        <v>0</v>
      </c>
      <c r="AF57" s="109">
        <f>IFERROR(LARGE($AG57:AR57,3),0)</f>
        <v>0</v>
      </c>
      <c r="AG57" s="11"/>
      <c r="AH57" s="11"/>
      <c r="AI57" s="11"/>
      <c r="AJ57" s="11"/>
      <c r="AK57" s="10"/>
      <c r="AL57" s="10"/>
      <c r="AM57" s="10"/>
      <c r="AN57" s="10"/>
      <c r="AO57" s="10"/>
      <c r="AP57" s="10"/>
      <c r="AQ57" s="10"/>
      <c r="AR57" s="10"/>
      <c r="AS57" s="10"/>
      <c r="AT57" s="10"/>
    </row>
    <row r="58" spans="1:46" x14ac:dyDescent="0.3">
      <c r="A58" s="12" t="s">
        <v>1667</v>
      </c>
      <c r="B58" s="12"/>
      <c r="C58" s="12" t="s">
        <v>922</v>
      </c>
      <c r="D58" s="12" t="s">
        <v>43</v>
      </c>
      <c r="E58" s="43">
        <v>56</v>
      </c>
      <c r="F58" s="8" t="s">
        <v>508</v>
      </c>
      <c r="G58" s="9" t="s">
        <v>1535</v>
      </c>
      <c r="H58" s="240">
        <v>36573</v>
      </c>
      <c r="I58" s="326">
        <v>60</v>
      </c>
      <c r="J58" s="326">
        <f t="shared" ref="J58:J63" si="20">SUM(K58,L58)</f>
        <v>60</v>
      </c>
      <c r="K58" s="311"/>
      <c r="L58" s="276">
        <f t="shared" si="11"/>
        <v>60</v>
      </c>
      <c r="M58" s="277"/>
      <c r="N58" s="211">
        <f t="shared" si="12"/>
        <v>60</v>
      </c>
      <c r="O58" s="140">
        <f t="shared" ref="O58:O63" si="21">IFERROR(LARGE(T58:Z58, 1),0)</f>
        <v>60</v>
      </c>
      <c r="P58" s="141">
        <f t="shared" si="13"/>
        <v>0</v>
      </c>
      <c r="Q58" s="142">
        <f t="shared" si="19"/>
        <v>0</v>
      </c>
      <c r="R58" s="142">
        <f t="shared" si="14"/>
        <v>0</v>
      </c>
      <c r="S58" s="142">
        <f t="shared" si="15"/>
        <v>0</v>
      </c>
      <c r="T58" s="214"/>
      <c r="U58" s="10"/>
      <c r="V58" s="195">
        <v>60</v>
      </c>
      <c r="W58" s="195"/>
      <c r="X58" s="283"/>
      <c r="Y58" s="10"/>
      <c r="Z58" s="10"/>
      <c r="AA58" s="222">
        <f t="shared" si="16"/>
        <v>0</v>
      </c>
      <c r="AB58" s="109">
        <f t="shared" si="17"/>
        <v>0</v>
      </c>
      <c r="AC58" s="109">
        <f t="shared" si="18"/>
        <v>0</v>
      </c>
      <c r="AD58" s="109">
        <f>IFERROR(LARGE($AG58:BE58,1),0)</f>
        <v>0</v>
      </c>
      <c r="AE58" s="109">
        <f>IFERROR(LARGE($AG58:BE58,2),0)</f>
        <v>0</v>
      </c>
      <c r="AF58" s="109">
        <f>IFERROR(LARGE($AG58:BE58,3),0)</f>
        <v>0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</row>
    <row r="59" spans="1:46" x14ac:dyDescent="0.3">
      <c r="A59" s="12" t="s">
        <v>1665</v>
      </c>
      <c r="B59" s="12"/>
      <c r="C59" s="12" t="s">
        <v>25</v>
      </c>
      <c r="D59" s="12" t="s">
        <v>41</v>
      </c>
      <c r="E59" s="43">
        <v>57</v>
      </c>
      <c r="F59" s="8" t="s">
        <v>1525</v>
      </c>
      <c r="G59" s="9" t="s">
        <v>1524</v>
      </c>
      <c r="H59" s="240">
        <v>36503</v>
      </c>
      <c r="I59" s="326">
        <v>60</v>
      </c>
      <c r="J59" s="326">
        <f t="shared" si="20"/>
        <v>60</v>
      </c>
      <c r="K59" s="311"/>
      <c r="L59" s="276">
        <f t="shared" si="11"/>
        <v>60</v>
      </c>
      <c r="M59" s="277"/>
      <c r="N59" s="211">
        <f t="shared" si="12"/>
        <v>60</v>
      </c>
      <c r="O59" s="140">
        <f t="shared" si="21"/>
        <v>60</v>
      </c>
      <c r="P59" s="141">
        <f t="shared" si="13"/>
        <v>0</v>
      </c>
      <c r="Q59" s="142">
        <f t="shared" si="19"/>
        <v>0</v>
      </c>
      <c r="R59" s="142">
        <f t="shared" si="14"/>
        <v>0</v>
      </c>
      <c r="S59" s="142">
        <f t="shared" si="15"/>
        <v>0</v>
      </c>
      <c r="T59" s="214"/>
      <c r="U59" s="10"/>
      <c r="V59" s="195">
        <v>60</v>
      </c>
      <c r="W59" s="195"/>
      <c r="X59" s="283"/>
      <c r="Y59" s="10"/>
      <c r="Z59" s="10"/>
      <c r="AA59" s="222">
        <f t="shared" si="16"/>
        <v>0</v>
      </c>
      <c r="AB59" s="109">
        <f t="shared" si="17"/>
        <v>0</v>
      </c>
      <c r="AC59" s="109">
        <f t="shared" si="18"/>
        <v>0</v>
      </c>
      <c r="AD59" s="109">
        <f>IFERROR(LARGE($AG59:BE59,1),0)</f>
        <v>0</v>
      </c>
      <c r="AE59" s="109">
        <f>IFERROR(LARGE($AG59:BE59,2),0)</f>
        <v>0</v>
      </c>
      <c r="AF59" s="109">
        <f>IFERROR(LARGE($AG59:BE59,3),0)</f>
        <v>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1:46" x14ac:dyDescent="0.3">
      <c r="A60" s="12" t="s">
        <v>1659</v>
      </c>
      <c r="B60" s="12"/>
      <c r="C60" s="12" t="s">
        <v>1506</v>
      </c>
      <c r="D60" s="12" t="s">
        <v>44</v>
      </c>
      <c r="E60" s="43">
        <v>58</v>
      </c>
      <c r="F60" s="8" t="s">
        <v>15</v>
      </c>
      <c r="G60" s="9" t="s">
        <v>1513</v>
      </c>
      <c r="H60" s="240">
        <v>36477</v>
      </c>
      <c r="I60" s="326">
        <v>60</v>
      </c>
      <c r="J60" s="326">
        <f t="shared" si="20"/>
        <v>60</v>
      </c>
      <c r="K60" s="311"/>
      <c r="L60" s="276">
        <f t="shared" si="11"/>
        <v>60</v>
      </c>
      <c r="M60" s="277"/>
      <c r="N60" s="211">
        <f t="shared" si="12"/>
        <v>60</v>
      </c>
      <c r="O60" s="140">
        <f t="shared" si="21"/>
        <v>60</v>
      </c>
      <c r="P60" s="141">
        <f t="shared" si="13"/>
        <v>0</v>
      </c>
      <c r="Q60" s="142">
        <f t="shared" si="19"/>
        <v>0</v>
      </c>
      <c r="R60" s="142">
        <f t="shared" si="14"/>
        <v>0</v>
      </c>
      <c r="S60" s="142">
        <f t="shared" si="15"/>
        <v>0</v>
      </c>
      <c r="T60" s="214"/>
      <c r="U60" s="10"/>
      <c r="V60" s="195">
        <v>60</v>
      </c>
      <c r="W60" s="195"/>
      <c r="X60" s="283"/>
      <c r="Y60" s="10"/>
      <c r="Z60" s="10"/>
      <c r="AA60" s="222">
        <f t="shared" si="16"/>
        <v>0</v>
      </c>
      <c r="AB60" s="109">
        <f t="shared" si="17"/>
        <v>0</v>
      </c>
      <c r="AC60" s="109">
        <f t="shared" si="18"/>
        <v>0</v>
      </c>
      <c r="AD60" s="109">
        <f>IFERROR(LARGE($AG60:BE60,1),0)</f>
        <v>0</v>
      </c>
      <c r="AE60" s="109">
        <f>IFERROR(LARGE($AG60:BE60,2),0)</f>
        <v>0</v>
      </c>
      <c r="AF60" s="109">
        <f>IFERROR(LARGE($AG60:BE60,3),0)</f>
        <v>0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1:46" x14ac:dyDescent="0.3">
      <c r="A61" s="12" t="s">
        <v>1661</v>
      </c>
      <c r="B61" s="12"/>
      <c r="C61" s="12" t="s">
        <v>612</v>
      </c>
      <c r="D61" s="12" t="s">
        <v>42</v>
      </c>
      <c r="E61" s="43">
        <v>59</v>
      </c>
      <c r="F61" s="8" t="s">
        <v>957</v>
      </c>
      <c r="G61" s="9" t="s">
        <v>1465</v>
      </c>
      <c r="H61" s="264">
        <v>36420</v>
      </c>
      <c r="I61" s="379">
        <v>60</v>
      </c>
      <c r="J61" s="326">
        <f t="shared" si="20"/>
        <v>60</v>
      </c>
      <c r="K61" s="357"/>
      <c r="L61" s="276">
        <f t="shared" si="11"/>
        <v>60</v>
      </c>
      <c r="M61" s="277"/>
      <c r="N61" s="211">
        <f t="shared" si="12"/>
        <v>60</v>
      </c>
      <c r="O61" s="140">
        <f t="shared" si="21"/>
        <v>60</v>
      </c>
      <c r="P61" s="141">
        <f t="shared" si="13"/>
        <v>0</v>
      </c>
      <c r="Q61" s="142">
        <f t="shared" si="19"/>
        <v>0</v>
      </c>
      <c r="R61" s="142">
        <f t="shared" si="14"/>
        <v>0</v>
      </c>
      <c r="S61" s="142">
        <f t="shared" si="15"/>
        <v>0</v>
      </c>
      <c r="T61" s="214"/>
      <c r="U61" s="10"/>
      <c r="V61" s="195">
        <v>60</v>
      </c>
      <c r="W61" s="195"/>
      <c r="X61" s="283"/>
      <c r="Y61" s="10"/>
      <c r="Z61" s="10"/>
      <c r="AA61" s="222">
        <f t="shared" si="16"/>
        <v>0</v>
      </c>
      <c r="AB61" s="109">
        <f t="shared" si="17"/>
        <v>0</v>
      </c>
      <c r="AC61" s="109">
        <f t="shared" si="18"/>
        <v>0</v>
      </c>
      <c r="AD61" s="109">
        <f>IFERROR(LARGE($AG61:BE61,1),0)</f>
        <v>0</v>
      </c>
      <c r="AE61" s="109">
        <f>IFERROR(LARGE($AG61:BE61,2),0)</f>
        <v>0</v>
      </c>
      <c r="AF61" s="109">
        <f>IFERROR(LARGE($AG61:BE61,3),0)</f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</row>
    <row r="62" spans="1:46" x14ac:dyDescent="0.3">
      <c r="A62" s="12" t="s">
        <v>1662</v>
      </c>
      <c r="B62" s="12"/>
      <c r="C62" s="12" t="s">
        <v>511</v>
      </c>
      <c r="D62" s="12" t="s">
        <v>40</v>
      </c>
      <c r="E62" s="43">
        <v>60</v>
      </c>
      <c r="F62" s="8" t="s">
        <v>1308</v>
      </c>
      <c r="G62" s="9" t="s">
        <v>1324</v>
      </c>
      <c r="H62" s="264">
        <v>36268</v>
      </c>
      <c r="I62" s="379">
        <v>60</v>
      </c>
      <c r="J62" s="326">
        <f t="shared" si="20"/>
        <v>60</v>
      </c>
      <c r="K62" s="357"/>
      <c r="L62" s="276">
        <f t="shared" si="11"/>
        <v>60</v>
      </c>
      <c r="M62" s="277"/>
      <c r="N62" s="211">
        <f t="shared" si="12"/>
        <v>60</v>
      </c>
      <c r="O62" s="140">
        <f t="shared" si="21"/>
        <v>60</v>
      </c>
      <c r="P62" s="141">
        <f t="shared" si="13"/>
        <v>0</v>
      </c>
      <c r="Q62" s="142">
        <f t="shared" si="19"/>
        <v>0</v>
      </c>
      <c r="R62" s="142">
        <f t="shared" si="14"/>
        <v>0</v>
      </c>
      <c r="S62" s="142">
        <f t="shared" si="15"/>
        <v>0</v>
      </c>
      <c r="T62" s="214"/>
      <c r="U62" s="10"/>
      <c r="V62" s="195">
        <v>60</v>
      </c>
      <c r="W62" s="195"/>
      <c r="X62" s="283"/>
      <c r="Y62" s="10"/>
      <c r="Z62" s="10"/>
      <c r="AA62" s="222">
        <f t="shared" si="16"/>
        <v>0</v>
      </c>
      <c r="AB62" s="109">
        <f t="shared" si="17"/>
        <v>0</v>
      </c>
      <c r="AC62" s="109">
        <f t="shared" si="18"/>
        <v>0</v>
      </c>
      <c r="AD62" s="109">
        <f>IFERROR(LARGE($AG62:BE62,1),0)</f>
        <v>0</v>
      </c>
      <c r="AE62" s="109">
        <f>IFERROR(LARGE($AG62:BE62,2),0)</f>
        <v>0</v>
      </c>
      <c r="AF62" s="109">
        <f>IFERROR(LARGE($AG62:BE62,3),0)</f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</row>
    <row r="63" spans="1:46" x14ac:dyDescent="0.3">
      <c r="A63" s="12" t="s">
        <v>1666</v>
      </c>
      <c r="B63" s="12"/>
      <c r="C63" s="12" t="s">
        <v>1423</v>
      </c>
      <c r="D63" s="12" t="s">
        <v>40</v>
      </c>
      <c r="E63" s="43">
        <v>61</v>
      </c>
      <c r="F63" s="8" t="s">
        <v>111</v>
      </c>
      <c r="G63" s="9" t="s">
        <v>1422</v>
      </c>
      <c r="H63" s="264">
        <v>36255</v>
      </c>
      <c r="I63" s="379">
        <v>60</v>
      </c>
      <c r="J63" s="326">
        <f t="shared" si="20"/>
        <v>60</v>
      </c>
      <c r="K63" s="357"/>
      <c r="L63" s="276">
        <f t="shared" si="11"/>
        <v>60</v>
      </c>
      <c r="M63" s="277"/>
      <c r="N63" s="211">
        <f t="shared" si="12"/>
        <v>60</v>
      </c>
      <c r="O63" s="140">
        <f t="shared" si="21"/>
        <v>60</v>
      </c>
      <c r="P63" s="141">
        <f t="shared" si="13"/>
        <v>0</v>
      </c>
      <c r="Q63" s="142">
        <f t="shared" si="19"/>
        <v>0</v>
      </c>
      <c r="R63" s="142">
        <f t="shared" si="14"/>
        <v>0</v>
      </c>
      <c r="S63" s="142">
        <f t="shared" si="15"/>
        <v>0</v>
      </c>
      <c r="T63" s="214"/>
      <c r="U63" s="10"/>
      <c r="V63" s="195">
        <v>60</v>
      </c>
      <c r="W63" s="195"/>
      <c r="X63" s="283"/>
      <c r="Y63" s="10"/>
      <c r="Z63" s="10"/>
      <c r="AA63" s="222">
        <f t="shared" si="16"/>
        <v>0</v>
      </c>
      <c r="AB63" s="109">
        <f t="shared" si="17"/>
        <v>0</v>
      </c>
      <c r="AC63" s="109">
        <f t="shared" si="18"/>
        <v>0</v>
      </c>
      <c r="AD63" s="109">
        <f>IFERROR(LARGE($AG63:BE63,1),0)</f>
        <v>0</v>
      </c>
      <c r="AE63" s="109">
        <f>IFERROR(LARGE($AG63:BE63,2),0)</f>
        <v>0</v>
      </c>
      <c r="AF63" s="109">
        <f>IFERROR(LARGE($AG63:BE63,3),0)</f>
        <v>0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1:46" x14ac:dyDescent="0.3">
      <c r="A64" s="12" t="s">
        <v>2762</v>
      </c>
      <c r="B64" s="308" t="s">
        <v>452</v>
      </c>
      <c r="C64" s="12" t="s">
        <v>230</v>
      </c>
      <c r="D64" s="12" t="s">
        <v>48</v>
      </c>
      <c r="E64" s="43">
        <v>62</v>
      </c>
      <c r="F64" s="8" t="s">
        <v>63</v>
      </c>
      <c r="G64" s="9" t="s">
        <v>894</v>
      </c>
      <c r="H64" s="264">
        <v>37155</v>
      </c>
      <c r="I64" s="379">
        <v>55</v>
      </c>
      <c r="J64" s="326">
        <v>55</v>
      </c>
      <c r="K64" s="484">
        <f>0.5*(L64)</f>
        <v>55</v>
      </c>
      <c r="L64" s="321">
        <f t="shared" si="11"/>
        <v>110</v>
      </c>
      <c r="M64" s="10"/>
      <c r="N64" s="211">
        <f t="shared" si="12"/>
        <v>110</v>
      </c>
      <c r="O64" s="140">
        <f>IFERROR(LARGE($T64:Z64, 1),0)</f>
        <v>110</v>
      </c>
      <c r="P64" s="141">
        <f t="shared" si="13"/>
        <v>0</v>
      </c>
      <c r="Q64" s="142">
        <f t="shared" si="19"/>
        <v>0</v>
      </c>
      <c r="R64" s="142">
        <f t="shared" si="14"/>
        <v>0</v>
      </c>
      <c r="S64" s="142">
        <f t="shared" si="15"/>
        <v>0</v>
      </c>
      <c r="T64" s="335"/>
      <c r="U64" s="377"/>
      <c r="V64" s="332">
        <v>110</v>
      </c>
      <c r="W64" s="332"/>
      <c r="X64" s="397">
        <v>0</v>
      </c>
      <c r="Y64" s="111"/>
      <c r="Z64" s="111"/>
      <c r="AA64" s="222">
        <f t="shared" si="16"/>
        <v>0</v>
      </c>
      <c r="AB64" s="109">
        <f t="shared" si="17"/>
        <v>0</v>
      </c>
      <c r="AC64" s="109">
        <f t="shared" si="18"/>
        <v>0</v>
      </c>
      <c r="AD64" s="109">
        <f>IFERROR(LARGE($AG64:AR64,1),0)</f>
        <v>0</v>
      </c>
      <c r="AE64" s="109">
        <f>IFERROR(LARGE($AG64:AR64,2),0)</f>
        <v>0</v>
      </c>
      <c r="AF64" s="109">
        <f>IFERROR(LARGE($AG64:AR64,3),0)</f>
        <v>0</v>
      </c>
      <c r="AG64" s="11"/>
      <c r="AH64" s="11"/>
      <c r="AI64" s="11"/>
      <c r="AJ64" s="11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46" x14ac:dyDescent="0.3">
      <c r="A65" s="12" t="s">
        <v>2707</v>
      </c>
      <c r="B65" s="308" t="s">
        <v>2708</v>
      </c>
      <c r="C65" s="12" t="s">
        <v>1549</v>
      </c>
      <c r="D65" s="12" t="s">
        <v>43</v>
      </c>
      <c r="E65" s="43">
        <v>63</v>
      </c>
      <c r="F65" s="8" t="s">
        <v>5</v>
      </c>
      <c r="G65" s="9" t="s">
        <v>2709</v>
      </c>
      <c r="H65" s="264">
        <v>36920</v>
      </c>
      <c r="I65" s="379">
        <v>55</v>
      </c>
      <c r="J65" s="326">
        <v>55</v>
      </c>
      <c r="K65" s="484">
        <f>0.5*(L65)</f>
        <v>55</v>
      </c>
      <c r="L65" s="321">
        <f t="shared" si="11"/>
        <v>110</v>
      </c>
      <c r="M65" s="10"/>
      <c r="N65" s="211">
        <f t="shared" si="12"/>
        <v>110</v>
      </c>
      <c r="O65" s="140">
        <f>IFERROR(LARGE($T65:Z65, 1),0)</f>
        <v>110</v>
      </c>
      <c r="P65" s="141">
        <f t="shared" si="13"/>
        <v>0</v>
      </c>
      <c r="Q65" s="142">
        <f t="shared" si="19"/>
        <v>0</v>
      </c>
      <c r="R65" s="142">
        <f t="shared" si="14"/>
        <v>0</v>
      </c>
      <c r="S65" s="142">
        <f t="shared" si="15"/>
        <v>0</v>
      </c>
      <c r="T65" s="335"/>
      <c r="U65" s="377"/>
      <c r="V65" s="332">
        <v>110</v>
      </c>
      <c r="W65" s="332"/>
      <c r="X65" s="397"/>
      <c r="Y65" s="111"/>
      <c r="Z65" s="111"/>
      <c r="AA65" s="222">
        <f t="shared" si="16"/>
        <v>0</v>
      </c>
      <c r="AB65" s="109">
        <f t="shared" si="17"/>
        <v>0</v>
      </c>
      <c r="AC65" s="109">
        <f t="shared" si="18"/>
        <v>0</v>
      </c>
      <c r="AD65" s="109">
        <f>IFERROR(LARGE($AG65:AR65,1),0)</f>
        <v>0</v>
      </c>
      <c r="AE65" s="109">
        <f>IFERROR(LARGE($AG65:AR65,2),0)</f>
        <v>0</v>
      </c>
      <c r="AF65" s="109">
        <f>IFERROR(LARGE($AG65:AR65,3),0)</f>
        <v>0</v>
      </c>
      <c r="AG65" s="11"/>
      <c r="AH65" s="11"/>
      <c r="AI65" s="11"/>
      <c r="AJ65" s="11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1:46" x14ac:dyDescent="0.3">
      <c r="A66" s="11"/>
      <c r="B66" s="11"/>
      <c r="C66" s="11" t="s">
        <v>135</v>
      </c>
      <c r="D66" s="11" t="s">
        <v>40</v>
      </c>
      <c r="E66" s="43">
        <v>64</v>
      </c>
      <c r="F66" s="8" t="s">
        <v>105</v>
      </c>
      <c r="G66" s="9" t="s">
        <v>833</v>
      </c>
      <c r="H66" s="67">
        <v>36890</v>
      </c>
      <c r="I66" s="414">
        <v>55</v>
      </c>
      <c r="J66" s="326">
        <f t="shared" ref="J66:J77" si="22">SUM(K66,L66)</f>
        <v>55</v>
      </c>
      <c r="K66" s="329"/>
      <c r="L66" s="276">
        <f t="shared" si="11"/>
        <v>55</v>
      </c>
      <c r="M66" s="277"/>
      <c r="N66" s="211">
        <f t="shared" si="12"/>
        <v>55</v>
      </c>
      <c r="O66" s="140">
        <f t="shared" ref="O66:O77" si="23">IFERROR(LARGE(T66:Z66, 1),0)</f>
        <v>45</v>
      </c>
      <c r="P66" s="141">
        <f t="shared" si="13"/>
        <v>10</v>
      </c>
      <c r="Q66" s="142">
        <f t="shared" si="19"/>
        <v>0</v>
      </c>
      <c r="R66" s="142">
        <f t="shared" si="14"/>
        <v>0</v>
      </c>
      <c r="S66" s="142">
        <f t="shared" si="15"/>
        <v>0</v>
      </c>
      <c r="T66" s="214"/>
      <c r="U66" s="10"/>
      <c r="V66" s="195"/>
      <c r="W66" s="195"/>
      <c r="X66" s="283"/>
      <c r="Y66" s="10">
        <v>45</v>
      </c>
      <c r="Z66" s="10">
        <v>10</v>
      </c>
      <c r="AA66" s="222">
        <f t="shared" si="16"/>
        <v>0</v>
      </c>
      <c r="AB66" s="109">
        <f t="shared" si="17"/>
        <v>0</v>
      </c>
      <c r="AC66" s="109">
        <f t="shared" si="18"/>
        <v>0</v>
      </c>
      <c r="AD66" s="109">
        <f>IFERROR(LARGE($AG66:BE66,1),0)</f>
        <v>0</v>
      </c>
      <c r="AE66" s="109">
        <f>IFERROR(LARGE($AG66:BE66,2),0)</f>
        <v>0</v>
      </c>
      <c r="AF66" s="109">
        <f>IFERROR(LARGE($AG66:BE66,3),0)</f>
        <v>0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1:46" x14ac:dyDescent="0.3">
      <c r="A67" s="11"/>
      <c r="B67" s="11"/>
      <c r="C67" s="11" t="s">
        <v>72</v>
      </c>
      <c r="D67" s="11" t="s">
        <v>39</v>
      </c>
      <c r="E67" s="43">
        <v>65</v>
      </c>
      <c r="F67" s="8" t="s">
        <v>54</v>
      </c>
      <c r="G67" s="9" t="s">
        <v>58</v>
      </c>
      <c r="H67" s="67">
        <v>36789</v>
      </c>
      <c r="I67" s="414">
        <v>55</v>
      </c>
      <c r="J67" s="326">
        <f t="shared" si="22"/>
        <v>55</v>
      </c>
      <c r="K67" s="329"/>
      <c r="L67" s="276">
        <f t="shared" ref="L67:L98" si="24">SUM(M67:N67)</f>
        <v>55</v>
      </c>
      <c r="M67" s="277"/>
      <c r="N67" s="211">
        <f t="shared" ref="N67:N98" si="25">SUM(O67:S67)</f>
        <v>55</v>
      </c>
      <c r="O67" s="140">
        <f t="shared" si="23"/>
        <v>45</v>
      </c>
      <c r="P67" s="141">
        <f t="shared" ref="P67:P98" si="26">IFERROR(LARGE(T67:Z67, 2),0)</f>
        <v>10</v>
      </c>
      <c r="Q67" s="142">
        <f t="shared" si="19"/>
        <v>0</v>
      </c>
      <c r="R67" s="142">
        <f t="shared" ref="R67:R98" si="27">IFERROR(LARGE(AA67:AF67,2),0)</f>
        <v>0</v>
      </c>
      <c r="S67" s="142">
        <f t="shared" ref="S67:S98" si="28">IFERROR(LARGE(AA67:AF67,3),0)</f>
        <v>0</v>
      </c>
      <c r="T67" s="214"/>
      <c r="U67" s="10"/>
      <c r="V67" s="195"/>
      <c r="W67" s="195"/>
      <c r="X67" s="283"/>
      <c r="Y67" s="10">
        <v>10</v>
      </c>
      <c r="Z67" s="10">
        <v>45</v>
      </c>
      <c r="AA67" s="222">
        <f t="shared" ref="AA67:AA98" si="29">IFERROR(LARGE($T67:$Z67,3), 0)</f>
        <v>0</v>
      </c>
      <c r="AB67" s="109">
        <f t="shared" ref="AB67:AB98" si="30">IFERROR(LARGE($T67:$Z67,4),)</f>
        <v>0</v>
      </c>
      <c r="AC67" s="109">
        <f t="shared" ref="AC67:AC98" si="31">IFERROR(LARGE($T67:$Z67,5),0)</f>
        <v>0</v>
      </c>
      <c r="AD67" s="109">
        <f>IFERROR(LARGE($AG67:BE67,1),0)</f>
        <v>0</v>
      </c>
      <c r="AE67" s="109">
        <f>IFERROR(LARGE($AG67:BE67,2),0)</f>
        <v>0</v>
      </c>
      <c r="AF67" s="109">
        <f>IFERROR(LARGE($AG67:BE67,3),0)</f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1:46" x14ac:dyDescent="0.3">
      <c r="A68" s="12" t="s">
        <v>1668</v>
      </c>
      <c r="B68" s="12" t="s">
        <v>319</v>
      </c>
      <c r="C68" s="12" t="s">
        <v>211</v>
      </c>
      <c r="D68" s="12" t="s">
        <v>45</v>
      </c>
      <c r="E68" s="43">
        <v>66</v>
      </c>
      <c r="F68" s="8" t="s">
        <v>6</v>
      </c>
      <c r="G68" s="9" t="s">
        <v>845</v>
      </c>
      <c r="H68" s="240">
        <v>36345</v>
      </c>
      <c r="I68" s="326">
        <v>55</v>
      </c>
      <c r="J68" s="326">
        <f t="shared" si="22"/>
        <v>55</v>
      </c>
      <c r="K68" s="311"/>
      <c r="L68" s="276">
        <f t="shared" si="24"/>
        <v>55</v>
      </c>
      <c r="M68" s="277"/>
      <c r="N68" s="211">
        <f t="shared" si="25"/>
        <v>55</v>
      </c>
      <c r="O68" s="140">
        <f t="shared" si="23"/>
        <v>45</v>
      </c>
      <c r="P68" s="141">
        <f t="shared" si="26"/>
        <v>10</v>
      </c>
      <c r="Q68" s="142">
        <f t="shared" si="19"/>
        <v>0</v>
      </c>
      <c r="R68" s="142">
        <f t="shared" si="27"/>
        <v>0</v>
      </c>
      <c r="S68" s="142">
        <f t="shared" si="28"/>
        <v>0</v>
      </c>
      <c r="T68" s="215">
        <v>10</v>
      </c>
      <c r="U68" s="10"/>
      <c r="V68" s="195">
        <v>45</v>
      </c>
      <c r="W68" s="195"/>
      <c r="X68" s="283"/>
      <c r="Y68" s="10"/>
      <c r="Z68" s="10"/>
      <c r="AA68" s="222">
        <f t="shared" si="29"/>
        <v>0</v>
      </c>
      <c r="AB68" s="109">
        <f t="shared" si="30"/>
        <v>0</v>
      </c>
      <c r="AC68" s="109">
        <f t="shared" si="31"/>
        <v>0</v>
      </c>
      <c r="AD68" s="109">
        <f>IFERROR(LARGE($AG68:BE68,1),0)</f>
        <v>0</v>
      </c>
      <c r="AE68" s="109">
        <f>IFERROR(LARGE($AG68:BE68,2),0)</f>
        <v>0</v>
      </c>
      <c r="AF68" s="109">
        <f>IFERROR(LARGE($AG68:BE68,3),0)</f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1:46" x14ac:dyDescent="0.3">
      <c r="A69" s="12" t="s">
        <v>1669</v>
      </c>
      <c r="B69" s="12" t="s">
        <v>310</v>
      </c>
      <c r="C69" s="12" t="s">
        <v>122</v>
      </c>
      <c r="D69" s="12" t="s">
        <v>36</v>
      </c>
      <c r="E69" s="43">
        <v>67</v>
      </c>
      <c r="F69" s="8" t="s">
        <v>4</v>
      </c>
      <c r="G69" s="9" t="s">
        <v>1057</v>
      </c>
      <c r="H69" s="240">
        <v>36164</v>
      </c>
      <c r="I69" s="326">
        <v>55</v>
      </c>
      <c r="J69" s="326">
        <f t="shared" si="22"/>
        <v>55</v>
      </c>
      <c r="K69" s="311"/>
      <c r="L69" s="276">
        <f t="shared" si="24"/>
        <v>55</v>
      </c>
      <c r="M69" s="277"/>
      <c r="N69" s="211">
        <f t="shared" si="25"/>
        <v>55</v>
      </c>
      <c r="O69" s="140">
        <f t="shared" si="23"/>
        <v>45</v>
      </c>
      <c r="P69" s="141">
        <f t="shared" si="26"/>
        <v>10</v>
      </c>
      <c r="Q69" s="142">
        <f t="shared" si="19"/>
        <v>0</v>
      </c>
      <c r="R69" s="142">
        <f t="shared" si="27"/>
        <v>0</v>
      </c>
      <c r="S69" s="142">
        <f t="shared" si="28"/>
        <v>0</v>
      </c>
      <c r="T69" s="214"/>
      <c r="U69" s="10">
        <v>10</v>
      </c>
      <c r="V69" s="195">
        <v>45</v>
      </c>
      <c r="W69" s="195"/>
      <c r="X69" s="283"/>
      <c r="Y69" s="10"/>
      <c r="Z69" s="10"/>
      <c r="AA69" s="222">
        <f t="shared" si="29"/>
        <v>0</v>
      </c>
      <c r="AB69" s="109">
        <f t="shared" si="30"/>
        <v>0</v>
      </c>
      <c r="AC69" s="109">
        <f t="shared" si="31"/>
        <v>0</v>
      </c>
      <c r="AD69" s="109">
        <f>IFERROR(LARGE($AG69:BE69,1),0)</f>
        <v>0</v>
      </c>
      <c r="AE69" s="109">
        <f>IFERROR(LARGE($AG69:BE69,2),0)</f>
        <v>0</v>
      </c>
      <c r="AF69" s="109">
        <f>IFERROR(LARGE($AG69:BE69,3),0)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</row>
    <row r="70" spans="1:46" x14ac:dyDescent="0.3">
      <c r="A70" s="11"/>
      <c r="B70" s="11"/>
      <c r="C70" s="11"/>
      <c r="D70" s="11" t="s">
        <v>39</v>
      </c>
      <c r="E70" s="43">
        <v>68</v>
      </c>
      <c r="F70" s="8" t="s">
        <v>506</v>
      </c>
      <c r="G70" s="9" t="s">
        <v>873</v>
      </c>
      <c r="H70" s="240">
        <v>36759</v>
      </c>
      <c r="I70" s="326">
        <v>50</v>
      </c>
      <c r="J70" s="326">
        <f t="shared" si="22"/>
        <v>50</v>
      </c>
      <c r="K70" s="311"/>
      <c r="L70" s="276">
        <f t="shared" si="24"/>
        <v>50</v>
      </c>
      <c r="M70" s="277">
        <v>50</v>
      </c>
      <c r="N70" s="211">
        <f t="shared" si="25"/>
        <v>0</v>
      </c>
      <c r="O70" s="140">
        <f t="shared" si="23"/>
        <v>0</v>
      </c>
      <c r="P70" s="141">
        <f t="shared" si="26"/>
        <v>0</v>
      </c>
      <c r="Q70" s="142">
        <f t="shared" si="19"/>
        <v>0</v>
      </c>
      <c r="R70" s="142">
        <f t="shared" si="27"/>
        <v>0</v>
      </c>
      <c r="S70" s="142">
        <f t="shared" si="28"/>
        <v>0</v>
      </c>
      <c r="T70" s="214"/>
      <c r="U70" s="10"/>
      <c r="V70" s="195"/>
      <c r="W70" s="195"/>
      <c r="X70" s="283"/>
      <c r="Y70" s="10"/>
      <c r="Z70" s="10"/>
      <c r="AA70" s="222">
        <f t="shared" si="29"/>
        <v>0</v>
      </c>
      <c r="AB70" s="109">
        <f t="shared" si="30"/>
        <v>0</v>
      </c>
      <c r="AC70" s="109">
        <f t="shared" si="31"/>
        <v>0</v>
      </c>
      <c r="AD70" s="109">
        <f>IFERROR(LARGE($AG70:BE70,1),0)</f>
        <v>0</v>
      </c>
      <c r="AE70" s="109">
        <f>IFERROR(LARGE($AG70:BE70,2),0)</f>
        <v>0</v>
      </c>
      <c r="AF70" s="109">
        <f>IFERROR(LARGE($AG70:BE70,3),0)</f>
        <v>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1:46" x14ac:dyDescent="0.3">
      <c r="A71" s="12">
        <v>336680</v>
      </c>
      <c r="B71" s="12"/>
      <c r="C71" s="12" t="s">
        <v>1515</v>
      </c>
      <c r="D71" s="12" t="s">
        <v>44</v>
      </c>
      <c r="E71" s="43">
        <v>69</v>
      </c>
      <c r="F71" s="8" t="s">
        <v>1514</v>
      </c>
      <c r="G71" s="9" t="s">
        <v>1691</v>
      </c>
      <c r="H71" s="240">
        <v>36759</v>
      </c>
      <c r="I71" s="326">
        <v>45</v>
      </c>
      <c r="J71" s="326">
        <f t="shared" si="22"/>
        <v>45</v>
      </c>
      <c r="K71" s="311"/>
      <c r="L71" s="276">
        <f t="shared" si="24"/>
        <v>45</v>
      </c>
      <c r="M71" s="277"/>
      <c r="N71" s="211">
        <f t="shared" si="25"/>
        <v>45</v>
      </c>
      <c r="O71" s="140">
        <f t="shared" si="23"/>
        <v>45</v>
      </c>
      <c r="P71" s="141">
        <f t="shared" si="26"/>
        <v>0</v>
      </c>
      <c r="Q71" s="142">
        <f t="shared" si="19"/>
        <v>0</v>
      </c>
      <c r="R71" s="142">
        <f t="shared" si="27"/>
        <v>0</v>
      </c>
      <c r="S71" s="142">
        <f t="shared" si="28"/>
        <v>0</v>
      </c>
      <c r="T71" s="214"/>
      <c r="U71" s="10"/>
      <c r="V71" s="195">
        <v>45</v>
      </c>
      <c r="W71" s="195"/>
      <c r="X71" s="283"/>
      <c r="Y71" s="10"/>
      <c r="Z71" s="10"/>
      <c r="AA71" s="222">
        <f t="shared" si="29"/>
        <v>0</v>
      </c>
      <c r="AB71" s="109">
        <f t="shared" si="30"/>
        <v>0</v>
      </c>
      <c r="AC71" s="109">
        <f t="shared" si="31"/>
        <v>0</v>
      </c>
      <c r="AD71" s="109">
        <f>IFERROR(LARGE($AG71:BE71,1),0)</f>
        <v>0</v>
      </c>
      <c r="AE71" s="109">
        <f>IFERROR(LARGE($AG71:BE71,2),0)</f>
        <v>0</v>
      </c>
      <c r="AF71" s="109">
        <f>IFERROR(LARGE($AG71:BE71,3),0)</f>
        <v>0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1:46" x14ac:dyDescent="0.3">
      <c r="A72" s="12" t="s">
        <v>1674</v>
      </c>
      <c r="B72" s="12"/>
      <c r="C72" s="12" t="s">
        <v>1676</v>
      </c>
      <c r="D72" s="12" t="s">
        <v>42</v>
      </c>
      <c r="E72" s="43">
        <v>70</v>
      </c>
      <c r="F72" s="8" t="s">
        <v>787</v>
      </c>
      <c r="G72" s="9" t="s">
        <v>1466</v>
      </c>
      <c r="H72" s="240">
        <v>36740</v>
      </c>
      <c r="I72" s="326">
        <v>45</v>
      </c>
      <c r="J72" s="326">
        <f t="shared" si="22"/>
        <v>45</v>
      </c>
      <c r="K72" s="311"/>
      <c r="L72" s="276">
        <f t="shared" si="24"/>
        <v>45</v>
      </c>
      <c r="M72" s="277"/>
      <c r="N72" s="211">
        <f t="shared" si="25"/>
        <v>45</v>
      </c>
      <c r="O72" s="140">
        <f t="shared" si="23"/>
        <v>45</v>
      </c>
      <c r="P72" s="141">
        <f t="shared" si="26"/>
        <v>0</v>
      </c>
      <c r="Q72" s="142">
        <f t="shared" si="19"/>
        <v>0</v>
      </c>
      <c r="R72" s="142">
        <f t="shared" si="27"/>
        <v>0</v>
      </c>
      <c r="S72" s="142">
        <f t="shared" si="28"/>
        <v>0</v>
      </c>
      <c r="T72" s="214"/>
      <c r="U72" s="10"/>
      <c r="V72" s="195">
        <v>45</v>
      </c>
      <c r="W72" s="195"/>
      <c r="X72" s="283"/>
      <c r="Y72" s="10"/>
      <c r="Z72" s="10"/>
      <c r="AA72" s="222">
        <f t="shared" si="29"/>
        <v>0</v>
      </c>
      <c r="AB72" s="109">
        <f t="shared" si="30"/>
        <v>0</v>
      </c>
      <c r="AC72" s="109">
        <f t="shared" si="31"/>
        <v>0</v>
      </c>
      <c r="AD72" s="109">
        <f>IFERROR(LARGE($AG72:BE72,1),0)</f>
        <v>0</v>
      </c>
      <c r="AE72" s="109">
        <f>IFERROR(LARGE($AG72:BE72,2),0)</f>
        <v>0</v>
      </c>
      <c r="AF72" s="109">
        <f>IFERROR(LARGE($AG72:BE72,3),0)</f>
        <v>0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1:46" x14ac:dyDescent="0.3">
      <c r="A73" s="11"/>
      <c r="B73" s="11"/>
      <c r="C73" s="11"/>
      <c r="D73" s="11"/>
      <c r="E73" s="43">
        <v>71</v>
      </c>
      <c r="F73" s="8" t="s">
        <v>2</v>
      </c>
      <c r="G73" s="9" t="s">
        <v>1987</v>
      </c>
      <c r="H73" s="67">
        <v>36659</v>
      </c>
      <c r="I73" s="414">
        <v>45</v>
      </c>
      <c r="J73" s="326">
        <f t="shared" si="22"/>
        <v>45</v>
      </c>
      <c r="K73" s="329"/>
      <c r="L73" s="276">
        <f t="shared" si="24"/>
        <v>45</v>
      </c>
      <c r="M73" s="277"/>
      <c r="N73" s="211">
        <f t="shared" si="25"/>
        <v>45</v>
      </c>
      <c r="O73" s="140">
        <f t="shared" si="23"/>
        <v>45</v>
      </c>
      <c r="P73" s="141">
        <f t="shared" si="26"/>
        <v>0</v>
      </c>
      <c r="Q73" s="142">
        <f t="shared" si="19"/>
        <v>0</v>
      </c>
      <c r="R73" s="142">
        <f t="shared" si="27"/>
        <v>0</v>
      </c>
      <c r="S73" s="142">
        <f t="shared" si="28"/>
        <v>0</v>
      </c>
      <c r="T73" s="214"/>
      <c r="U73" s="10"/>
      <c r="V73" s="195"/>
      <c r="W73" s="195"/>
      <c r="X73" s="283"/>
      <c r="Y73" s="10">
        <v>45</v>
      </c>
      <c r="Z73" s="10"/>
      <c r="AA73" s="222">
        <f t="shared" si="29"/>
        <v>0</v>
      </c>
      <c r="AB73" s="109">
        <f t="shared" si="30"/>
        <v>0</v>
      </c>
      <c r="AC73" s="109">
        <f t="shared" si="31"/>
        <v>0</v>
      </c>
      <c r="AD73" s="109">
        <f>IFERROR(LARGE($AG73:BE73,1),0)</f>
        <v>0</v>
      </c>
      <c r="AE73" s="109">
        <f>IFERROR(LARGE($AG73:BE73,2),0)</f>
        <v>0</v>
      </c>
      <c r="AF73" s="109">
        <f>IFERROR(LARGE($AG73:BE73,3),0)</f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</row>
    <row r="74" spans="1:46" x14ac:dyDescent="0.3">
      <c r="A74" s="12" t="s">
        <v>1670</v>
      </c>
      <c r="B74" s="12"/>
      <c r="C74" s="12" t="s">
        <v>158</v>
      </c>
      <c r="D74" s="12" t="s">
        <v>36</v>
      </c>
      <c r="E74" s="43">
        <v>72</v>
      </c>
      <c r="F74" s="8" t="s">
        <v>1378</v>
      </c>
      <c r="G74" s="9" t="s">
        <v>1377</v>
      </c>
      <c r="H74" s="240">
        <v>36610</v>
      </c>
      <c r="I74" s="326">
        <v>45</v>
      </c>
      <c r="J74" s="326">
        <f t="shared" si="22"/>
        <v>45</v>
      </c>
      <c r="K74" s="311"/>
      <c r="L74" s="276">
        <f t="shared" si="24"/>
        <v>45</v>
      </c>
      <c r="M74" s="277"/>
      <c r="N74" s="211">
        <f t="shared" si="25"/>
        <v>45</v>
      </c>
      <c r="O74" s="140">
        <f t="shared" si="23"/>
        <v>45</v>
      </c>
      <c r="P74" s="141">
        <f t="shared" si="26"/>
        <v>0</v>
      </c>
      <c r="Q74" s="142">
        <f t="shared" si="19"/>
        <v>0</v>
      </c>
      <c r="R74" s="142">
        <f t="shared" si="27"/>
        <v>0</v>
      </c>
      <c r="S74" s="142">
        <f t="shared" si="28"/>
        <v>0</v>
      </c>
      <c r="T74" s="214"/>
      <c r="U74" s="10"/>
      <c r="V74" s="195">
        <v>45</v>
      </c>
      <c r="W74" s="195"/>
      <c r="X74" s="283"/>
      <c r="Y74" s="10"/>
      <c r="Z74" s="10"/>
      <c r="AA74" s="222">
        <f t="shared" si="29"/>
        <v>0</v>
      </c>
      <c r="AB74" s="109">
        <f t="shared" si="30"/>
        <v>0</v>
      </c>
      <c r="AC74" s="109">
        <f t="shared" si="31"/>
        <v>0</v>
      </c>
      <c r="AD74" s="109">
        <f>IFERROR(LARGE($AG74:BE74,1),0)</f>
        <v>0</v>
      </c>
      <c r="AE74" s="109">
        <f>IFERROR(LARGE($AG74:BE74,2),0)</f>
        <v>0</v>
      </c>
      <c r="AF74" s="109">
        <f>IFERROR(LARGE($AG74:BE74,3),0)</f>
        <v>0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1:46" x14ac:dyDescent="0.3">
      <c r="A75" s="12" t="s">
        <v>1671</v>
      </c>
      <c r="B75" s="12" t="s">
        <v>867</v>
      </c>
      <c r="C75" s="12" t="s">
        <v>868</v>
      </c>
      <c r="D75" s="12" t="s">
        <v>44</v>
      </c>
      <c r="E75" s="43">
        <v>73</v>
      </c>
      <c r="F75" s="8" t="s">
        <v>787</v>
      </c>
      <c r="G75" s="9" t="s">
        <v>858</v>
      </c>
      <c r="H75" s="240">
        <v>36588</v>
      </c>
      <c r="I75" s="326">
        <v>45</v>
      </c>
      <c r="J75" s="326">
        <f t="shared" si="22"/>
        <v>45</v>
      </c>
      <c r="K75" s="311"/>
      <c r="L75" s="276">
        <f t="shared" si="24"/>
        <v>45</v>
      </c>
      <c r="M75" s="277"/>
      <c r="N75" s="211">
        <f t="shared" si="25"/>
        <v>45</v>
      </c>
      <c r="O75" s="140">
        <f t="shared" si="23"/>
        <v>45</v>
      </c>
      <c r="P75" s="141">
        <f t="shared" si="26"/>
        <v>0</v>
      </c>
      <c r="Q75" s="142">
        <f t="shared" si="19"/>
        <v>0</v>
      </c>
      <c r="R75" s="142">
        <f t="shared" si="27"/>
        <v>0</v>
      </c>
      <c r="S75" s="142">
        <f t="shared" si="28"/>
        <v>0</v>
      </c>
      <c r="T75" s="215">
        <v>0</v>
      </c>
      <c r="U75" s="10"/>
      <c r="V75" s="195">
        <v>45</v>
      </c>
      <c r="W75" s="195"/>
      <c r="X75" s="283"/>
      <c r="Y75" s="10"/>
      <c r="Z75" s="10"/>
      <c r="AA75" s="222">
        <f t="shared" si="29"/>
        <v>0</v>
      </c>
      <c r="AB75" s="109">
        <f t="shared" si="30"/>
        <v>0</v>
      </c>
      <c r="AC75" s="109">
        <f t="shared" si="31"/>
        <v>0</v>
      </c>
      <c r="AD75" s="109">
        <f>IFERROR(LARGE($AG75:BE75,1),0)</f>
        <v>0</v>
      </c>
      <c r="AE75" s="109">
        <f>IFERROR(LARGE($AG75:BE75,2),0)</f>
        <v>0</v>
      </c>
      <c r="AF75" s="109">
        <f>IFERROR(LARGE($AG75:BE75,3),0)</f>
        <v>0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</row>
    <row r="76" spans="1:46" x14ac:dyDescent="0.3">
      <c r="A76" s="12" t="s">
        <v>1672</v>
      </c>
      <c r="B76" s="12" t="s">
        <v>354</v>
      </c>
      <c r="C76" s="12" t="s">
        <v>23</v>
      </c>
      <c r="D76" s="12" t="s">
        <v>42</v>
      </c>
      <c r="E76" s="43">
        <v>74</v>
      </c>
      <c r="F76" s="8" t="s">
        <v>59</v>
      </c>
      <c r="G76" s="9" t="s">
        <v>800</v>
      </c>
      <c r="H76" s="240">
        <v>36554</v>
      </c>
      <c r="I76" s="326">
        <v>45</v>
      </c>
      <c r="J76" s="326">
        <f t="shared" si="22"/>
        <v>45</v>
      </c>
      <c r="K76" s="311"/>
      <c r="L76" s="276">
        <f t="shared" si="24"/>
        <v>45</v>
      </c>
      <c r="M76" s="277"/>
      <c r="N76" s="211">
        <f t="shared" si="25"/>
        <v>45</v>
      </c>
      <c r="O76" s="140">
        <f t="shared" si="23"/>
        <v>45</v>
      </c>
      <c r="P76" s="141">
        <f t="shared" si="26"/>
        <v>0</v>
      </c>
      <c r="Q76" s="142">
        <f t="shared" si="19"/>
        <v>0</v>
      </c>
      <c r="R76" s="142">
        <f t="shared" si="27"/>
        <v>0</v>
      </c>
      <c r="S76" s="142">
        <f t="shared" si="28"/>
        <v>0</v>
      </c>
      <c r="T76" s="215">
        <v>0</v>
      </c>
      <c r="U76" s="10"/>
      <c r="V76" s="195">
        <v>45</v>
      </c>
      <c r="W76" s="195"/>
      <c r="X76" s="283"/>
      <c r="Y76" s="10"/>
      <c r="Z76" s="10"/>
      <c r="AA76" s="222">
        <f t="shared" si="29"/>
        <v>0</v>
      </c>
      <c r="AB76" s="109">
        <f t="shared" si="30"/>
        <v>0</v>
      </c>
      <c r="AC76" s="109">
        <f t="shared" si="31"/>
        <v>0</v>
      </c>
      <c r="AD76" s="109">
        <f>IFERROR(LARGE($AG76:BE76,1),0)</f>
        <v>0</v>
      </c>
      <c r="AE76" s="109">
        <f>IFERROR(LARGE($AG76:BE76,2),0)</f>
        <v>0</v>
      </c>
      <c r="AF76" s="109">
        <f>IFERROR(LARGE($AG76:BE76,3),0)</f>
        <v>0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</row>
    <row r="77" spans="1:46" x14ac:dyDescent="0.3">
      <c r="A77" s="12" t="s">
        <v>1673</v>
      </c>
      <c r="B77" s="12"/>
      <c r="C77" s="12" t="s">
        <v>93</v>
      </c>
      <c r="D77" s="12" t="s">
        <v>48</v>
      </c>
      <c r="E77" s="43">
        <v>75</v>
      </c>
      <c r="F77" s="8" t="s">
        <v>1308</v>
      </c>
      <c r="G77" s="9" t="s">
        <v>1450</v>
      </c>
      <c r="H77" s="240">
        <v>36343</v>
      </c>
      <c r="I77" s="326">
        <v>45</v>
      </c>
      <c r="J77" s="326">
        <f t="shared" si="22"/>
        <v>45</v>
      </c>
      <c r="K77" s="311"/>
      <c r="L77" s="276">
        <f t="shared" si="24"/>
        <v>45</v>
      </c>
      <c r="M77" s="277"/>
      <c r="N77" s="211">
        <f t="shared" si="25"/>
        <v>45</v>
      </c>
      <c r="O77" s="140">
        <f t="shared" si="23"/>
        <v>45</v>
      </c>
      <c r="P77" s="141">
        <f t="shared" si="26"/>
        <v>0</v>
      </c>
      <c r="Q77" s="142">
        <f t="shared" si="19"/>
        <v>0</v>
      </c>
      <c r="R77" s="142">
        <f t="shared" si="27"/>
        <v>0</v>
      </c>
      <c r="S77" s="142">
        <f t="shared" si="28"/>
        <v>0</v>
      </c>
      <c r="T77" s="214"/>
      <c r="U77" s="10"/>
      <c r="V77" s="195">
        <v>45</v>
      </c>
      <c r="W77" s="195"/>
      <c r="X77" s="283"/>
      <c r="Y77" s="10"/>
      <c r="Z77" s="10"/>
      <c r="AA77" s="222">
        <f t="shared" si="29"/>
        <v>0</v>
      </c>
      <c r="AB77" s="109">
        <f t="shared" si="30"/>
        <v>0</v>
      </c>
      <c r="AC77" s="109">
        <f t="shared" si="31"/>
        <v>0</v>
      </c>
      <c r="AD77" s="109">
        <f>IFERROR(LARGE($AG77:BE77,1),0)</f>
        <v>0</v>
      </c>
      <c r="AE77" s="109">
        <f>IFERROR(LARGE($AG77:BE77,2),0)</f>
        <v>0</v>
      </c>
      <c r="AF77" s="109">
        <f>IFERROR(LARGE($AG77:BE77,3),0)</f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</row>
    <row r="78" spans="1:46" x14ac:dyDescent="0.3">
      <c r="A78" s="12" t="s">
        <v>2781</v>
      </c>
      <c r="B78" s="308" t="s">
        <v>2782</v>
      </c>
      <c r="C78" s="12" t="s">
        <v>2783</v>
      </c>
      <c r="D78" s="12" t="s">
        <v>36</v>
      </c>
      <c r="E78" s="43">
        <v>76</v>
      </c>
      <c r="F78" s="8" t="s">
        <v>4</v>
      </c>
      <c r="G78" s="9" t="s">
        <v>1401</v>
      </c>
      <c r="H78" s="240">
        <v>37209</v>
      </c>
      <c r="I78" s="326">
        <v>30</v>
      </c>
      <c r="J78" s="326">
        <v>30</v>
      </c>
      <c r="K78" s="317">
        <f t="shared" ref="K78:K87" si="32">0.5*(L78)</f>
        <v>30</v>
      </c>
      <c r="L78" s="321">
        <f t="shared" si="24"/>
        <v>60</v>
      </c>
      <c r="M78" s="10"/>
      <c r="N78" s="13">
        <f t="shared" si="25"/>
        <v>60</v>
      </c>
      <c r="O78" s="141">
        <f>IFERROR(LARGE($T78:Z78, 1),0)</f>
        <v>60</v>
      </c>
      <c r="P78" s="141">
        <f t="shared" si="26"/>
        <v>0</v>
      </c>
      <c r="Q78" s="142">
        <f t="shared" si="19"/>
        <v>0</v>
      </c>
      <c r="R78" s="142">
        <f t="shared" si="27"/>
        <v>0</v>
      </c>
      <c r="S78" s="142">
        <f t="shared" si="28"/>
        <v>0</v>
      </c>
      <c r="T78" s="377"/>
      <c r="U78" s="377">
        <v>0</v>
      </c>
      <c r="V78" s="332">
        <v>60</v>
      </c>
      <c r="W78" s="332"/>
      <c r="X78" s="397"/>
      <c r="Y78" s="111"/>
      <c r="Z78" s="111"/>
      <c r="AA78" s="109">
        <f t="shared" si="29"/>
        <v>0</v>
      </c>
      <c r="AB78" s="109">
        <f t="shared" si="30"/>
        <v>0</v>
      </c>
      <c r="AC78" s="109">
        <f t="shared" si="31"/>
        <v>0</v>
      </c>
      <c r="AD78" s="109">
        <f>IFERROR(LARGE($AG78:AR78,1),0)</f>
        <v>0</v>
      </c>
      <c r="AE78" s="109">
        <f>IFERROR(LARGE($AG78:AR78,2),0)</f>
        <v>0</v>
      </c>
      <c r="AF78" s="109">
        <f>IFERROR(LARGE($AG78:AR78,3),0)</f>
        <v>0</v>
      </c>
      <c r="AG78" s="11"/>
      <c r="AH78" s="11"/>
      <c r="AI78" s="11"/>
      <c r="AJ78" s="11"/>
      <c r="AK78" s="10"/>
      <c r="AL78" s="10"/>
      <c r="AM78" s="10"/>
      <c r="AN78" s="10"/>
      <c r="AO78" s="10"/>
      <c r="AP78" s="10"/>
      <c r="AQ78" s="10"/>
      <c r="AR78" s="10"/>
    </row>
    <row r="79" spans="1:46" x14ac:dyDescent="0.3">
      <c r="A79" s="12" t="s">
        <v>2770</v>
      </c>
      <c r="B79" s="308" t="s">
        <v>2519</v>
      </c>
      <c r="C79" s="12" t="s">
        <v>2520</v>
      </c>
      <c r="D79" s="12" t="s">
        <v>46</v>
      </c>
      <c r="E79" s="43">
        <v>77</v>
      </c>
      <c r="F79" s="8" t="s">
        <v>107</v>
      </c>
      <c r="G79" s="9" t="s">
        <v>2771</v>
      </c>
      <c r="H79" s="240">
        <v>37193</v>
      </c>
      <c r="I79" s="326">
        <v>30</v>
      </c>
      <c r="J79" s="326">
        <v>30</v>
      </c>
      <c r="K79" s="317">
        <f t="shared" si="32"/>
        <v>30</v>
      </c>
      <c r="L79" s="321">
        <f t="shared" si="24"/>
        <v>60</v>
      </c>
      <c r="M79" s="10"/>
      <c r="N79" s="13">
        <f t="shared" si="25"/>
        <v>60</v>
      </c>
      <c r="O79" s="141">
        <f>IFERROR(LARGE($T79:Z79, 1),0)</f>
        <v>60</v>
      </c>
      <c r="P79" s="141">
        <f t="shared" si="26"/>
        <v>0</v>
      </c>
      <c r="Q79" s="142">
        <f t="shared" si="19"/>
        <v>0</v>
      </c>
      <c r="R79" s="142">
        <f t="shared" si="27"/>
        <v>0</v>
      </c>
      <c r="S79" s="142">
        <f t="shared" si="28"/>
        <v>0</v>
      </c>
      <c r="T79" s="377"/>
      <c r="U79" s="377"/>
      <c r="V79" s="332">
        <v>60</v>
      </c>
      <c r="W79" s="332"/>
      <c r="X79" s="397"/>
      <c r="Y79" s="111"/>
      <c r="Z79" s="111"/>
      <c r="AA79" s="109">
        <f t="shared" si="29"/>
        <v>0</v>
      </c>
      <c r="AB79" s="109">
        <f t="shared" si="30"/>
        <v>0</v>
      </c>
      <c r="AC79" s="109">
        <f t="shared" si="31"/>
        <v>0</v>
      </c>
      <c r="AD79" s="109">
        <f>IFERROR(LARGE($AG79:AR79,1),0)</f>
        <v>0</v>
      </c>
      <c r="AE79" s="109">
        <f>IFERROR(LARGE($AG79:AR79,2),0)</f>
        <v>0</v>
      </c>
      <c r="AF79" s="109">
        <f>IFERROR(LARGE($AG79:AR79,3),0)</f>
        <v>0</v>
      </c>
      <c r="AG79" s="11"/>
      <c r="AH79" s="11"/>
      <c r="AI79" s="11"/>
      <c r="AJ79" s="11"/>
      <c r="AK79" s="10"/>
      <c r="AL79" s="10"/>
      <c r="AM79" s="10"/>
      <c r="AN79" s="10"/>
      <c r="AO79" s="10"/>
      <c r="AP79" s="10"/>
      <c r="AQ79" s="10"/>
      <c r="AR79" s="10"/>
    </row>
    <row r="80" spans="1:46" x14ac:dyDescent="0.3">
      <c r="A80" s="12" t="s">
        <v>2758</v>
      </c>
      <c r="B80" s="308" t="s">
        <v>2759</v>
      </c>
      <c r="C80" s="12" t="s">
        <v>2760</v>
      </c>
      <c r="D80" s="12" t="s">
        <v>44</v>
      </c>
      <c r="E80" s="43">
        <v>78</v>
      </c>
      <c r="F80" s="8" t="s">
        <v>1116</v>
      </c>
      <c r="G80" s="9" t="s">
        <v>2761</v>
      </c>
      <c r="H80" s="240">
        <v>37142</v>
      </c>
      <c r="I80" s="326">
        <v>30</v>
      </c>
      <c r="J80" s="326">
        <v>30</v>
      </c>
      <c r="K80" s="317">
        <f t="shared" si="32"/>
        <v>30</v>
      </c>
      <c r="L80" s="321">
        <f t="shared" si="24"/>
        <v>60</v>
      </c>
      <c r="M80" s="10"/>
      <c r="N80" s="13">
        <f t="shared" si="25"/>
        <v>60</v>
      </c>
      <c r="O80" s="141">
        <f>IFERROR(LARGE($T80:Z80, 1),0)</f>
        <v>60</v>
      </c>
      <c r="P80" s="141">
        <f t="shared" si="26"/>
        <v>0</v>
      </c>
      <c r="Q80" s="142">
        <f t="shared" si="19"/>
        <v>0</v>
      </c>
      <c r="R80" s="142">
        <f t="shared" si="27"/>
        <v>0</v>
      </c>
      <c r="S80" s="142">
        <f t="shared" si="28"/>
        <v>0</v>
      </c>
      <c r="T80" s="377"/>
      <c r="U80" s="377"/>
      <c r="V80" s="332">
        <v>60</v>
      </c>
      <c r="W80" s="332"/>
      <c r="X80" s="397"/>
      <c r="Y80" s="111"/>
      <c r="Z80" s="111"/>
      <c r="AA80" s="109">
        <f t="shared" si="29"/>
        <v>0</v>
      </c>
      <c r="AB80" s="109">
        <f t="shared" si="30"/>
        <v>0</v>
      </c>
      <c r="AC80" s="109">
        <f t="shared" si="31"/>
        <v>0</v>
      </c>
      <c r="AD80" s="109">
        <f>IFERROR(LARGE($AG80:AR80,1),0)</f>
        <v>0</v>
      </c>
      <c r="AE80" s="109">
        <f>IFERROR(LARGE($AG80:AR80,2),0)</f>
        <v>0</v>
      </c>
      <c r="AF80" s="109">
        <f>IFERROR(LARGE($AG80:AR80,3),0)</f>
        <v>0</v>
      </c>
      <c r="AG80" s="11"/>
      <c r="AH80" s="11"/>
      <c r="AI80" s="11"/>
      <c r="AJ80" s="11"/>
      <c r="AK80" s="10"/>
      <c r="AL80" s="10"/>
      <c r="AM80" s="10"/>
      <c r="AN80" s="10"/>
      <c r="AO80" s="10"/>
      <c r="AP80" s="10"/>
      <c r="AQ80" s="10"/>
      <c r="AR80" s="10"/>
    </row>
    <row r="81" spans="1:44" x14ac:dyDescent="0.3">
      <c r="A81" s="12" t="s">
        <v>2747</v>
      </c>
      <c r="B81" s="308" t="s">
        <v>2748</v>
      </c>
      <c r="C81" s="12" t="s">
        <v>2749</v>
      </c>
      <c r="D81" s="12" t="s">
        <v>37</v>
      </c>
      <c r="E81" s="43">
        <v>79</v>
      </c>
      <c r="F81" s="8" t="s">
        <v>1</v>
      </c>
      <c r="G81" s="9" t="s">
        <v>2750</v>
      </c>
      <c r="H81" s="247">
        <v>37093</v>
      </c>
      <c r="I81" s="347">
        <v>30</v>
      </c>
      <c r="J81" s="347">
        <v>30</v>
      </c>
      <c r="K81" s="315">
        <f t="shared" si="32"/>
        <v>30</v>
      </c>
      <c r="L81" s="303">
        <f t="shared" si="24"/>
        <v>60</v>
      </c>
      <c r="M81" s="10"/>
      <c r="N81" s="480">
        <f t="shared" si="25"/>
        <v>60</v>
      </c>
      <c r="O81" s="140">
        <f>IFERROR(LARGE($T81:Z81, 1),0)</f>
        <v>60</v>
      </c>
      <c r="P81" s="141">
        <f t="shared" si="26"/>
        <v>0</v>
      </c>
      <c r="Q81" s="142">
        <f t="shared" ref="Q81:Q117" si="33">IFERROR(LARGE(AA81:AF81,1),0)</f>
        <v>0</v>
      </c>
      <c r="R81" s="142">
        <f t="shared" si="27"/>
        <v>0</v>
      </c>
      <c r="S81" s="144">
        <f t="shared" si="28"/>
        <v>0</v>
      </c>
      <c r="T81" s="337"/>
      <c r="U81" s="481"/>
      <c r="V81" s="332">
        <v>60</v>
      </c>
      <c r="W81" s="332"/>
      <c r="X81" s="397"/>
      <c r="Y81" s="111"/>
      <c r="Z81" s="338"/>
      <c r="AA81" s="108">
        <f t="shared" si="29"/>
        <v>0</v>
      </c>
      <c r="AB81" s="109">
        <f t="shared" si="30"/>
        <v>0</v>
      </c>
      <c r="AC81" s="109">
        <f t="shared" si="31"/>
        <v>0</v>
      </c>
      <c r="AD81" s="109">
        <f>IFERROR(LARGE($AG81:AR81,1),0)</f>
        <v>0</v>
      </c>
      <c r="AE81" s="109">
        <f>IFERROR(LARGE($AG81:AR81,2),0)</f>
        <v>0</v>
      </c>
      <c r="AF81" s="109">
        <f>IFERROR(LARGE($AG81:AR81,3),0)</f>
        <v>0</v>
      </c>
      <c r="AG81" s="11"/>
      <c r="AH81" s="11"/>
      <c r="AI81" s="11"/>
      <c r="AJ81" s="11"/>
      <c r="AK81" s="10"/>
      <c r="AL81" s="10"/>
      <c r="AM81" s="10"/>
      <c r="AN81" s="10"/>
      <c r="AO81" s="10"/>
      <c r="AP81" s="10"/>
      <c r="AQ81" s="10"/>
      <c r="AR81" s="10"/>
    </row>
    <row r="82" spans="1:44" x14ac:dyDescent="0.3">
      <c r="A82" s="12" t="s">
        <v>2735</v>
      </c>
      <c r="B82" s="308" t="s">
        <v>921</v>
      </c>
      <c r="C82" s="12" t="s">
        <v>922</v>
      </c>
      <c r="D82" s="12" t="s">
        <v>43</v>
      </c>
      <c r="E82" s="43">
        <v>80</v>
      </c>
      <c r="F82" s="8" t="s">
        <v>203</v>
      </c>
      <c r="G82" s="9" t="s">
        <v>2736</v>
      </c>
      <c r="H82" s="247">
        <v>37036</v>
      </c>
      <c r="I82" s="347">
        <v>30</v>
      </c>
      <c r="J82" s="347">
        <v>30</v>
      </c>
      <c r="K82" s="315">
        <f t="shared" si="32"/>
        <v>30</v>
      </c>
      <c r="L82" s="303">
        <f t="shared" si="24"/>
        <v>60</v>
      </c>
      <c r="M82" s="10"/>
      <c r="N82" s="480">
        <f t="shared" si="25"/>
        <v>60</v>
      </c>
      <c r="O82" s="140">
        <f>IFERROR(LARGE($T82:Z82, 1),0)</f>
        <v>60</v>
      </c>
      <c r="P82" s="141">
        <f t="shared" si="26"/>
        <v>0</v>
      </c>
      <c r="Q82" s="142">
        <f t="shared" si="33"/>
        <v>0</v>
      </c>
      <c r="R82" s="142">
        <f t="shared" si="27"/>
        <v>0</v>
      </c>
      <c r="S82" s="144">
        <f t="shared" si="28"/>
        <v>0</v>
      </c>
      <c r="T82" s="337"/>
      <c r="U82" s="481"/>
      <c r="V82" s="332">
        <v>60</v>
      </c>
      <c r="W82" s="332"/>
      <c r="X82" s="397"/>
      <c r="Y82" s="111"/>
      <c r="Z82" s="338"/>
      <c r="AA82" s="108">
        <f t="shared" si="29"/>
        <v>0</v>
      </c>
      <c r="AB82" s="109">
        <f t="shared" si="30"/>
        <v>0</v>
      </c>
      <c r="AC82" s="109">
        <f t="shared" si="31"/>
        <v>0</v>
      </c>
      <c r="AD82" s="109">
        <f>IFERROR(LARGE($AG82:AR82,1),0)</f>
        <v>0</v>
      </c>
      <c r="AE82" s="109">
        <f>IFERROR(LARGE($AG82:AR82,2),0)</f>
        <v>0</v>
      </c>
      <c r="AF82" s="109">
        <f>IFERROR(LARGE($AG82:AR82,3),0)</f>
        <v>0</v>
      </c>
      <c r="AG82" s="11"/>
      <c r="AH82" s="11"/>
      <c r="AI82" s="11"/>
      <c r="AJ82" s="11"/>
      <c r="AK82" s="10"/>
      <c r="AL82" s="10"/>
      <c r="AM82" s="10"/>
      <c r="AN82" s="10"/>
      <c r="AO82" s="10"/>
      <c r="AP82" s="10"/>
      <c r="AQ82" s="10"/>
      <c r="AR82" s="10"/>
    </row>
    <row r="83" spans="1:44" x14ac:dyDescent="0.3">
      <c r="A83" s="12" t="s">
        <v>2729</v>
      </c>
      <c r="B83" s="308" t="s">
        <v>2352</v>
      </c>
      <c r="C83" s="12" t="s">
        <v>2353</v>
      </c>
      <c r="D83" s="12" t="s">
        <v>47</v>
      </c>
      <c r="E83" s="43">
        <v>81</v>
      </c>
      <c r="F83" s="8" t="s">
        <v>981</v>
      </c>
      <c r="G83" s="9" t="s">
        <v>2730</v>
      </c>
      <c r="H83" s="247">
        <v>37018</v>
      </c>
      <c r="I83" s="347">
        <v>30</v>
      </c>
      <c r="J83" s="347">
        <v>30</v>
      </c>
      <c r="K83" s="315">
        <f t="shared" si="32"/>
        <v>30</v>
      </c>
      <c r="L83" s="303">
        <f t="shared" si="24"/>
        <v>60</v>
      </c>
      <c r="M83" s="10"/>
      <c r="N83" s="480">
        <f t="shared" si="25"/>
        <v>60</v>
      </c>
      <c r="O83" s="140">
        <f>IFERROR(LARGE($T83:Z83, 1),0)</f>
        <v>60</v>
      </c>
      <c r="P83" s="141">
        <f t="shared" si="26"/>
        <v>0</v>
      </c>
      <c r="Q83" s="142">
        <f t="shared" si="33"/>
        <v>0</v>
      </c>
      <c r="R83" s="142">
        <f t="shared" si="27"/>
        <v>0</v>
      </c>
      <c r="S83" s="144">
        <f t="shared" si="28"/>
        <v>0</v>
      </c>
      <c r="T83" s="337"/>
      <c r="U83" s="481"/>
      <c r="V83" s="332">
        <v>60</v>
      </c>
      <c r="W83" s="332"/>
      <c r="X83" s="397"/>
      <c r="Y83" s="111"/>
      <c r="Z83" s="338"/>
      <c r="AA83" s="108">
        <f t="shared" si="29"/>
        <v>0</v>
      </c>
      <c r="AB83" s="109">
        <f t="shared" si="30"/>
        <v>0</v>
      </c>
      <c r="AC83" s="109">
        <f t="shared" si="31"/>
        <v>0</v>
      </c>
      <c r="AD83" s="109">
        <f>IFERROR(LARGE($AG83:AR83,1),0)</f>
        <v>0</v>
      </c>
      <c r="AE83" s="109">
        <f>IFERROR(LARGE($AG83:AR83,2),0)</f>
        <v>0</v>
      </c>
      <c r="AF83" s="109">
        <f>IFERROR(LARGE($AG83:AR83,3),0)</f>
        <v>0</v>
      </c>
      <c r="AG83" s="11"/>
      <c r="AH83" s="11"/>
      <c r="AI83" s="11"/>
      <c r="AJ83" s="11"/>
      <c r="AK83" s="10"/>
      <c r="AL83" s="10"/>
      <c r="AM83" s="10"/>
      <c r="AN83" s="10"/>
      <c r="AO83" s="10"/>
      <c r="AP83" s="10"/>
      <c r="AQ83" s="10"/>
      <c r="AR83" s="10"/>
    </row>
    <row r="84" spans="1:44" x14ac:dyDescent="0.3">
      <c r="A84" s="12" t="s">
        <v>2727</v>
      </c>
      <c r="B84" s="308" t="s">
        <v>1041</v>
      </c>
      <c r="C84" s="12" t="s">
        <v>1042</v>
      </c>
      <c r="D84" s="12" t="s">
        <v>43</v>
      </c>
      <c r="E84" s="43">
        <v>82</v>
      </c>
      <c r="F84" s="8" t="s">
        <v>98</v>
      </c>
      <c r="G84" s="9" t="s">
        <v>2728</v>
      </c>
      <c r="H84" s="247">
        <v>37003</v>
      </c>
      <c r="I84" s="347">
        <v>30</v>
      </c>
      <c r="J84" s="347">
        <v>30</v>
      </c>
      <c r="K84" s="315">
        <f t="shared" si="32"/>
        <v>30</v>
      </c>
      <c r="L84" s="303">
        <f t="shared" si="24"/>
        <v>60</v>
      </c>
      <c r="M84" s="10"/>
      <c r="N84" s="480">
        <f t="shared" si="25"/>
        <v>60</v>
      </c>
      <c r="O84" s="140">
        <f>IFERROR(LARGE($T84:Z84, 1),0)</f>
        <v>60</v>
      </c>
      <c r="P84" s="141">
        <f t="shared" si="26"/>
        <v>0</v>
      </c>
      <c r="Q84" s="142">
        <f t="shared" si="33"/>
        <v>0</v>
      </c>
      <c r="R84" s="142">
        <f t="shared" si="27"/>
        <v>0</v>
      </c>
      <c r="S84" s="144">
        <f t="shared" si="28"/>
        <v>0</v>
      </c>
      <c r="T84" s="337"/>
      <c r="U84" s="481"/>
      <c r="V84" s="332">
        <v>60</v>
      </c>
      <c r="W84" s="332"/>
      <c r="X84" s="397"/>
      <c r="Y84" s="111"/>
      <c r="Z84" s="338"/>
      <c r="AA84" s="108">
        <f t="shared" si="29"/>
        <v>0</v>
      </c>
      <c r="AB84" s="109">
        <f t="shared" si="30"/>
        <v>0</v>
      </c>
      <c r="AC84" s="109">
        <f t="shared" si="31"/>
        <v>0</v>
      </c>
      <c r="AD84" s="109">
        <f>IFERROR(LARGE($AG84:AR84,1),0)</f>
        <v>0</v>
      </c>
      <c r="AE84" s="109">
        <f>IFERROR(LARGE($AG84:AR84,2),0)</f>
        <v>0</v>
      </c>
      <c r="AF84" s="109">
        <f>IFERROR(LARGE($AG84:AR84,3),0)</f>
        <v>0</v>
      </c>
      <c r="AG84" s="11"/>
      <c r="AH84" s="11"/>
      <c r="AI84" s="11"/>
      <c r="AJ84" s="11"/>
      <c r="AK84" s="10"/>
      <c r="AL84" s="10"/>
      <c r="AM84" s="10"/>
      <c r="AN84" s="10"/>
      <c r="AO84" s="10"/>
      <c r="AP84" s="10"/>
      <c r="AQ84" s="10"/>
      <c r="AR84" s="10"/>
    </row>
    <row r="85" spans="1:44" x14ac:dyDescent="0.3">
      <c r="A85" s="12" t="s">
        <v>2721</v>
      </c>
      <c r="B85" s="308" t="s">
        <v>2722</v>
      </c>
      <c r="C85" s="12" t="s">
        <v>2723</v>
      </c>
      <c r="D85" s="12" t="s">
        <v>1077</v>
      </c>
      <c r="E85" s="43">
        <v>83</v>
      </c>
      <c r="F85" s="8" t="s">
        <v>2724</v>
      </c>
      <c r="G85" s="9" t="s">
        <v>1323</v>
      </c>
      <c r="H85" s="247">
        <v>36991</v>
      </c>
      <c r="I85" s="347">
        <v>30</v>
      </c>
      <c r="J85" s="347">
        <v>30</v>
      </c>
      <c r="K85" s="315">
        <f t="shared" si="32"/>
        <v>30</v>
      </c>
      <c r="L85" s="303">
        <f t="shared" si="24"/>
        <v>60</v>
      </c>
      <c r="M85" s="10"/>
      <c r="N85" s="480">
        <f t="shared" si="25"/>
        <v>60</v>
      </c>
      <c r="O85" s="140">
        <f>IFERROR(LARGE($T85:Z85, 1),0)</f>
        <v>60</v>
      </c>
      <c r="P85" s="141">
        <f t="shared" si="26"/>
        <v>0</v>
      </c>
      <c r="Q85" s="142">
        <f t="shared" si="33"/>
        <v>0</v>
      </c>
      <c r="R85" s="142">
        <f t="shared" si="27"/>
        <v>0</v>
      </c>
      <c r="S85" s="144">
        <f t="shared" si="28"/>
        <v>0</v>
      </c>
      <c r="T85" s="337"/>
      <c r="U85" s="481"/>
      <c r="V85" s="332">
        <v>60</v>
      </c>
      <c r="W85" s="332"/>
      <c r="X85" s="397"/>
      <c r="Y85" s="111"/>
      <c r="Z85" s="338"/>
      <c r="AA85" s="108">
        <f t="shared" si="29"/>
        <v>0</v>
      </c>
      <c r="AB85" s="109">
        <f t="shared" si="30"/>
        <v>0</v>
      </c>
      <c r="AC85" s="109">
        <f t="shared" si="31"/>
        <v>0</v>
      </c>
      <c r="AD85" s="109">
        <f>IFERROR(LARGE($AG85:AR85,1),0)</f>
        <v>0</v>
      </c>
      <c r="AE85" s="109">
        <f>IFERROR(LARGE($AG85:AR85,2),0)</f>
        <v>0</v>
      </c>
      <c r="AF85" s="109">
        <f>IFERROR(LARGE($AG85:AR85,3),0)</f>
        <v>0</v>
      </c>
      <c r="AG85" s="11"/>
      <c r="AH85" s="11"/>
      <c r="AI85" s="11"/>
      <c r="AJ85" s="11"/>
      <c r="AK85" s="10"/>
      <c r="AL85" s="10"/>
      <c r="AM85" s="10"/>
      <c r="AN85" s="10"/>
      <c r="AO85" s="10"/>
      <c r="AP85" s="10"/>
      <c r="AQ85" s="10"/>
      <c r="AR85" s="10"/>
    </row>
    <row r="86" spans="1:44" x14ac:dyDescent="0.3">
      <c r="A86" s="12" t="s">
        <v>2715</v>
      </c>
      <c r="B86" s="308" t="s">
        <v>2716</v>
      </c>
      <c r="C86" s="12" t="s">
        <v>2717</v>
      </c>
      <c r="D86" s="12" t="s">
        <v>46</v>
      </c>
      <c r="E86" s="43">
        <v>84</v>
      </c>
      <c r="F86" s="8" t="s">
        <v>15</v>
      </c>
      <c r="G86" s="9" t="s">
        <v>2718</v>
      </c>
      <c r="H86" s="247">
        <v>36978</v>
      </c>
      <c r="I86" s="347">
        <v>30</v>
      </c>
      <c r="J86" s="347">
        <v>30</v>
      </c>
      <c r="K86" s="315">
        <f t="shared" si="32"/>
        <v>30</v>
      </c>
      <c r="L86" s="303">
        <f t="shared" si="24"/>
        <v>60</v>
      </c>
      <c r="M86" s="10"/>
      <c r="N86" s="480">
        <f t="shared" si="25"/>
        <v>60</v>
      </c>
      <c r="O86" s="140">
        <f>IFERROR(LARGE($T86:Z86, 1),0)</f>
        <v>60</v>
      </c>
      <c r="P86" s="141">
        <f t="shared" si="26"/>
        <v>0</v>
      </c>
      <c r="Q86" s="142">
        <f t="shared" si="33"/>
        <v>0</v>
      </c>
      <c r="R86" s="142">
        <f t="shared" si="27"/>
        <v>0</v>
      </c>
      <c r="S86" s="144">
        <f t="shared" si="28"/>
        <v>0</v>
      </c>
      <c r="T86" s="337"/>
      <c r="U86" s="481"/>
      <c r="V86" s="332">
        <v>60</v>
      </c>
      <c r="W86" s="332"/>
      <c r="X86" s="397"/>
      <c r="Y86" s="111"/>
      <c r="Z86" s="338"/>
      <c r="AA86" s="108">
        <f t="shared" si="29"/>
        <v>0</v>
      </c>
      <c r="AB86" s="109">
        <f t="shared" si="30"/>
        <v>0</v>
      </c>
      <c r="AC86" s="109">
        <f t="shared" si="31"/>
        <v>0</v>
      </c>
      <c r="AD86" s="109">
        <f>IFERROR(LARGE($AG86:AR86,1),0)</f>
        <v>0</v>
      </c>
      <c r="AE86" s="109">
        <f>IFERROR(LARGE($AG86:AR86,2),0)</f>
        <v>0</v>
      </c>
      <c r="AF86" s="109">
        <f>IFERROR(LARGE($AG86:AR86,3),0)</f>
        <v>0</v>
      </c>
      <c r="AG86" s="11"/>
      <c r="AH86" s="11"/>
      <c r="AI86" s="11"/>
      <c r="AJ86" s="11"/>
      <c r="AK86" s="10"/>
      <c r="AL86" s="10"/>
      <c r="AM86" s="10"/>
      <c r="AN86" s="10"/>
      <c r="AO86" s="10"/>
      <c r="AP86" s="10"/>
      <c r="AQ86" s="10"/>
      <c r="AR86" s="10"/>
    </row>
    <row r="87" spans="1:44" x14ac:dyDescent="0.3">
      <c r="A87" s="12" t="s">
        <v>2700</v>
      </c>
      <c r="B87" s="308" t="s">
        <v>2701</v>
      </c>
      <c r="C87" s="12" t="s">
        <v>1477</v>
      </c>
      <c r="D87" s="12" t="s">
        <v>37</v>
      </c>
      <c r="E87" s="43">
        <v>85</v>
      </c>
      <c r="F87" s="8" t="s">
        <v>175</v>
      </c>
      <c r="G87" s="9" t="s">
        <v>2702</v>
      </c>
      <c r="H87" s="247">
        <v>36902</v>
      </c>
      <c r="I87" s="347">
        <v>30</v>
      </c>
      <c r="J87" s="347">
        <v>30</v>
      </c>
      <c r="K87" s="315">
        <f t="shared" si="32"/>
        <v>30</v>
      </c>
      <c r="L87" s="303">
        <f t="shared" si="24"/>
        <v>60</v>
      </c>
      <c r="M87" s="10"/>
      <c r="N87" s="480">
        <f t="shared" si="25"/>
        <v>60</v>
      </c>
      <c r="O87" s="140">
        <f>IFERROR(LARGE($T87:Z87, 1),0)</f>
        <v>60</v>
      </c>
      <c r="P87" s="141">
        <f t="shared" si="26"/>
        <v>0</v>
      </c>
      <c r="Q87" s="142">
        <f t="shared" si="33"/>
        <v>0</v>
      </c>
      <c r="R87" s="142">
        <f t="shared" si="27"/>
        <v>0</v>
      </c>
      <c r="S87" s="144">
        <f t="shared" si="28"/>
        <v>0</v>
      </c>
      <c r="T87" s="337"/>
      <c r="U87" s="481"/>
      <c r="V87" s="332">
        <v>60</v>
      </c>
      <c r="W87" s="332"/>
      <c r="X87" s="397"/>
      <c r="Y87" s="111"/>
      <c r="Z87" s="338"/>
      <c r="AA87" s="108">
        <f t="shared" si="29"/>
        <v>0</v>
      </c>
      <c r="AB87" s="109">
        <f t="shared" si="30"/>
        <v>0</v>
      </c>
      <c r="AC87" s="109">
        <f t="shared" si="31"/>
        <v>0</v>
      </c>
      <c r="AD87" s="109">
        <f>IFERROR(LARGE($AG87:AR87,1),0)</f>
        <v>0</v>
      </c>
      <c r="AE87" s="109">
        <f>IFERROR(LARGE($AG87:AR87,2),0)</f>
        <v>0</v>
      </c>
      <c r="AF87" s="109">
        <f>IFERROR(LARGE($AG87:AR87,3),0)</f>
        <v>0</v>
      </c>
      <c r="AG87" s="11"/>
      <c r="AH87" s="11"/>
      <c r="AI87" s="11"/>
      <c r="AJ87" s="11"/>
      <c r="AK87" s="10"/>
      <c r="AL87" s="10"/>
      <c r="AM87" s="10"/>
      <c r="AN87" s="10"/>
      <c r="AO87" s="10"/>
      <c r="AP87" s="10"/>
      <c r="AQ87" s="10"/>
      <c r="AR87" s="10"/>
    </row>
    <row r="88" spans="1:44" x14ac:dyDescent="0.3">
      <c r="A88" s="12" t="s">
        <v>1682</v>
      </c>
      <c r="B88" s="12"/>
      <c r="C88" s="12" t="s">
        <v>128</v>
      </c>
      <c r="D88" s="12" t="s">
        <v>45</v>
      </c>
      <c r="E88" s="43">
        <v>86</v>
      </c>
      <c r="F88" s="8" t="s">
        <v>1343</v>
      </c>
      <c r="G88" s="9" t="s">
        <v>1342</v>
      </c>
      <c r="H88" s="247">
        <v>36879</v>
      </c>
      <c r="I88" s="347">
        <v>30</v>
      </c>
      <c r="J88" s="347">
        <f t="shared" ref="J88:J99" si="34">SUM(K88,L88)</f>
        <v>30</v>
      </c>
      <c r="K88" s="325"/>
      <c r="L88" s="320">
        <f t="shared" si="24"/>
        <v>30</v>
      </c>
      <c r="M88" s="277"/>
      <c r="N88" s="480">
        <f t="shared" si="25"/>
        <v>30</v>
      </c>
      <c r="O88" s="140">
        <f t="shared" ref="O88:O99" si="35">IFERROR(LARGE(T88:Z88, 1),0)</f>
        <v>30</v>
      </c>
      <c r="P88" s="141">
        <f t="shared" si="26"/>
        <v>0</v>
      </c>
      <c r="Q88" s="142">
        <f t="shared" si="33"/>
        <v>0</v>
      </c>
      <c r="R88" s="142">
        <f t="shared" si="27"/>
        <v>0</v>
      </c>
      <c r="S88" s="144">
        <f t="shared" si="28"/>
        <v>0</v>
      </c>
      <c r="T88" s="98"/>
      <c r="U88" s="182"/>
      <c r="V88" s="195">
        <v>30</v>
      </c>
      <c r="W88" s="195"/>
      <c r="X88" s="283"/>
      <c r="Y88" s="10"/>
      <c r="Z88" s="354"/>
      <c r="AA88" s="108">
        <f t="shared" si="29"/>
        <v>0</v>
      </c>
      <c r="AB88" s="109">
        <f t="shared" si="30"/>
        <v>0</v>
      </c>
      <c r="AC88" s="109">
        <f t="shared" si="31"/>
        <v>0</v>
      </c>
      <c r="AD88" s="109">
        <f>IFERROR(LARGE($AG88:BE88,1),0)</f>
        <v>0</v>
      </c>
      <c r="AE88" s="109">
        <f>IFERROR(LARGE($AG88:BE88,2),0)</f>
        <v>0</v>
      </c>
      <c r="AF88" s="109">
        <f>IFERROR(LARGE($AG88:BE88,3),0)</f>
        <v>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</row>
    <row r="89" spans="1:44" x14ac:dyDescent="0.3">
      <c r="A89" s="12" t="s">
        <v>1681</v>
      </c>
      <c r="B89" s="12"/>
      <c r="C89" s="12" t="s">
        <v>1269</v>
      </c>
      <c r="D89" s="12" t="s">
        <v>46</v>
      </c>
      <c r="E89" s="43">
        <v>87</v>
      </c>
      <c r="F89" s="8" t="s">
        <v>11</v>
      </c>
      <c r="G89" s="9" t="s">
        <v>1399</v>
      </c>
      <c r="H89" s="247">
        <v>36777</v>
      </c>
      <c r="I89" s="347">
        <v>30</v>
      </c>
      <c r="J89" s="347">
        <f t="shared" si="34"/>
        <v>30</v>
      </c>
      <c r="K89" s="325"/>
      <c r="L89" s="320">
        <f t="shared" si="24"/>
        <v>30</v>
      </c>
      <c r="M89" s="277"/>
      <c r="N89" s="480">
        <f t="shared" si="25"/>
        <v>30</v>
      </c>
      <c r="O89" s="140">
        <f t="shared" si="35"/>
        <v>30</v>
      </c>
      <c r="P89" s="141">
        <f t="shared" si="26"/>
        <v>0</v>
      </c>
      <c r="Q89" s="142">
        <f t="shared" si="33"/>
        <v>0</v>
      </c>
      <c r="R89" s="142">
        <f t="shared" si="27"/>
        <v>0</v>
      </c>
      <c r="S89" s="144">
        <f t="shared" si="28"/>
        <v>0</v>
      </c>
      <c r="T89" s="98"/>
      <c r="U89" s="182"/>
      <c r="V89" s="195">
        <v>30</v>
      </c>
      <c r="W89" s="195"/>
      <c r="X89" s="283"/>
      <c r="Y89" s="10"/>
      <c r="Z89" s="354"/>
      <c r="AA89" s="108">
        <f t="shared" si="29"/>
        <v>0</v>
      </c>
      <c r="AB89" s="109">
        <f t="shared" si="30"/>
        <v>0</v>
      </c>
      <c r="AC89" s="109">
        <f t="shared" si="31"/>
        <v>0</v>
      </c>
      <c r="AD89" s="109">
        <f>IFERROR(LARGE($AG89:BE89,1),0)</f>
        <v>0</v>
      </c>
      <c r="AE89" s="109">
        <f>IFERROR(LARGE($AG89:BE89,2),0)</f>
        <v>0</v>
      </c>
      <c r="AF89" s="109">
        <f>IFERROR(LARGE($AG89:BE89,3),0)</f>
        <v>0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</row>
    <row r="90" spans="1:44" x14ac:dyDescent="0.3">
      <c r="A90" s="12">
        <v>494365</v>
      </c>
      <c r="B90" s="12" t="s">
        <v>417</v>
      </c>
      <c r="C90" s="12" t="s">
        <v>70</v>
      </c>
      <c r="D90" s="12" t="s">
        <v>46</v>
      </c>
      <c r="E90" s="43">
        <v>88</v>
      </c>
      <c r="F90" s="8" t="s">
        <v>4</v>
      </c>
      <c r="G90" s="9" t="s">
        <v>1053</v>
      </c>
      <c r="H90" s="247">
        <v>36686</v>
      </c>
      <c r="I90" s="347">
        <v>30</v>
      </c>
      <c r="J90" s="347">
        <f t="shared" si="34"/>
        <v>30</v>
      </c>
      <c r="K90" s="325"/>
      <c r="L90" s="320">
        <f t="shared" si="24"/>
        <v>30</v>
      </c>
      <c r="M90" s="277">
        <v>30</v>
      </c>
      <c r="N90" s="480">
        <f t="shared" si="25"/>
        <v>0</v>
      </c>
      <c r="O90" s="140">
        <f t="shared" si="35"/>
        <v>0</v>
      </c>
      <c r="P90" s="141">
        <f t="shared" si="26"/>
        <v>0</v>
      </c>
      <c r="Q90" s="142">
        <f t="shared" si="33"/>
        <v>0</v>
      </c>
      <c r="R90" s="142">
        <f t="shared" si="27"/>
        <v>0</v>
      </c>
      <c r="S90" s="144">
        <f t="shared" si="28"/>
        <v>0</v>
      </c>
      <c r="T90" s="98"/>
      <c r="U90" s="182">
        <v>0</v>
      </c>
      <c r="V90" s="195"/>
      <c r="W90" s="195"/>
      <c r="X90" s="283"/>
      <c r="Y90" s="10"/>
      <c r="Z90" s="354"/>
      <c r="AA90" s="108">
        <f t="shared" si="29"/>
        <v>0</v>
      </c>
      <c r="AB90" s="109">
        <f t="shared" si="30"/>
        <v>0</v>
      </c>
      <c r="AC90" s="109">
        <f t="shared" si="31"/>
        <v>0</v>
      </c>
      <c r="AD90" s="109">
        <f>IFERROR(LARGE($AG90:BE90,1),0)</f>
        <v>0</v>
      </c>
      <c r="AE90" s="109">
        <f>IFERROR(LARGE($AG90:BE90,2),0)</f>
        <v>0</v>
      </c>
      <c r="AF90" s="109">
        <f>IFERROR(LARGE($AG90:BE90,3),0)</f>
        <v>0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</row>
    <row r="91" spans="1:44" x14ac:dyDescent="0.3">
      <c r="A91" s="11"/>
      <c r="B91" s="11"/>
      <c r="C91" s="11" t="s">
        <v>1124</v>
      </c>
      <c r="D91" s="11" t="s">
        <v>1077</v>
      </c>
      <c r="E91" s="43">
        <v>89</v>
      </c>
      <c r="F91" s="8" t="s">
        <v>758</v>
      </c>
      <c r="G91" s="9" t="s">
        <v>1994</v>
      </c>
      <c r="H91" s="482">
        <v>36677</v>
      </c>
      <c r="I91" s="483">
        <v>30</v>
      </c>
      <c r="J91" s="347">
        <f t="shared" si="34"/>
        <v>30</v>
      </c>
      <c r="K91" s="426"/>
      <c r="L91" s="320">
        <f t="shared" si="24"/>
        <v>30</v>
      </c>
      <c r="M91" s="277">
        <v>20</v>
      </c>
      <c r="N91" s="480">
        <f t="shared" si="25"/>
        <v>10</v>
      </c>
      <c r="O91" s="140">
        <f t="shared" si="35"/>
        <v>10</v>
      </c>
      <c r="P91" s="141">
        <f t="shared" si="26"/>
        <v>0</v>
      </c>
      <c r="Q91" s="142">
        <f t="shared" si="33"/>
        <v>0</v>
      </c>
      <c r="R91" s="142">
        <f t="shared" si="27"/>
        <v>0</v>
      </c>
      <c r="S91" s="144">
        <f t="shared" si="28"/>
        <v>0</v>
      </c>
      <c r="T91" s="98"/>
      <c r="U91" s="182"/>
      <c r="V91" s="195"/>
      <c r="W91" s="195"/>
      <c r="X91" s="283"/>
      <c r="Y91" s="10"/>
      <c r="Z91" s="354">
        <v>10</v>
      </c>
      <c r="AA91" s="108">
        <f t="shared" si="29"/>
        <v>0</v>
      </c>
      <c r="AB91" s="109">
        <f t="shared" si="30"/>
        <v>0</v>
      </c>
      <c r="AC91" s="109">
        <f t="shared" si="31"/>
        <v>0</v>
      </c>
      <c r="AD91" s="109">
        <f>IFERROR(LARGE($AG91:BE91,1),0)</f>
        <v>0</v>
      </c>
      <c r="AE91" s="109">
        <f>IFERROR(LARGE($AG91:BE91,2),0)</f>
        <v>0</v>
      </c>
      <c r="AF91" s="109">
        <f>IFERROR(LARGE($AG91:BE91,3),0)</f>
        <v>0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3">
      <c r="A92" s="12" t="s">
        <v>1684</v>
      </c>
      <c r="B92" s="12"/>
      <c r="C92" s="12" t="s">
        <v>1689</v>
      </c>
      <c r="D92" s="12" t="s">
        <v>46</v>
      </c>
      <c r="E92" s="43">
        <v>90</v>
      </c>
      <c r="F92" s="8" t="s">
        <v>101</v>
      </c>
      <c r="G92" s="9" t="s">
        <v>1400</v>
      </c>
      <c r="H92" s="247">
        <v>36675</v>
      </c>
      <c r="I92" s="347">
        <v>30</v>
      </c>
      <c r="J92" s="347">
        <f t="shared" si="34"/>
        <v>30</v>
      </c>
      <c r="K92" s="325"/>
      <c r="L92" s="320">
        <f t="shared" si="24"/>
        <v>30</v>
      </c>
      <c r="M92" s="277"/>
      <c r="N92" s="480">
        <f t="shared" si="25"/>
        <v>30</v>
      </c>
      <c r="O92" s="140">
        <f t="shared" si="35"/>
        <v>30</v>
      </c>
      <c r="P92" s="141">
        <f t="shared" si="26"/>
        <v>0</v>
      </c>
      <c r="Q92" s="142">
        <f t="shared" si="33"/>
        <v>0</v>
      </c>
      <c r="R92" s="142">
        <f t="shared" si="27"/>
        <v>0</v>
      </c>
      <c r="S92" s="144">
        <f t="shared" si="28"/>
        <v>0</v>
      </c>
      <c r="T92" s="98"/>
      <c r="U92" s="182"/>
      <c r="V92" s="195">
        <v>30</v>
      </c>
      <c r="W92" s="195"/>
      <c r="X92" s="283"/>
      <c r="Y92" s="10"/>
      <c r="Z92" s="354"/>
      <c r="AA92" s="108">
        <f t="shared" si="29"/>
        <v>0</v>
      </c>
      <c r="AB92" s="109">
        <f t="shared" si="30"/>
        <v>0</v>
      </c>
      <c r="AC92" s="109">
        <f t="shared" si="31"/>
        <v>0</v>
      </c>
      <c r="AD92" s="109">
        <f>IFERROR(LARGE($AG92:BE92,1),0)</f>
        <v>0</v>
      </c>
      <c r="AE92" s="109">
        <f>IFERROR(LARGE($AG92:BE92,2),0)</f>
        <v>0</v>
      </c>
      <c r="AF92" s="109">
        <f>IFERROR(LARGE($AG92:BE92,3),0)</f>
        <v>0</v>
      </c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  <row r="93" spans="1:44" x14ac:dyDescent="0.3">
      <c r="A93" s="12" t="s">
        <v>1679</v>
      </c>
      <c r="B93" s="12" t="s">
        <v>336</v>
      </c>
      <c r="C93" s="12" t="s">
        <v>145</v>
      </c>
      <c r="D93" s="12" t="s">
        <v>36</v>
      </c>
      <c r="E93" s="43">
        <v>91</v>
      </c>
      <c r="F93" s="8" t="s">
        <v>2</v>
      </c>
      <c r="G93" s="9" t="s">
        <v>851</v>
      </c>
      <c r="H93" s="247">
        <v>36671</v>
      </c>
      <c r="I93" s="347">
        <v>30</v>
      </c>
      <c r="J93" s="347">
        <f t="shared" si="34"/>
        <v>30</v>
      </c>
      <c r="K93" s="325"/>
      <c r="L93" s="320">
        <f t="shared" si="24"/>
        <v>30</v>
      </c>
      <c r="M93" s="277"/>
      <c r="N93" s="480">
        <f t="shared" si="25"/>
        <v>30</v>
      </c>
      <c r="O93" s="140">
        <f t="shared" si="35"/>
        <v>30</v>
      </c>
      <c r="P93" s="141">
        <f t="shared" si="26"/>
        <v>0</v>
      </c>
      <c r="Q93" s="142">
        <f t="shared" si="33"/>
        <v>0</v>
      </c>
      <c r="R93" s="142">
        <f t="shared" si="27"/>
        <v>0</v>
      </c>
      <c r="S93" s="144">
        <f t="shared" si="28"/>
        <v>0</v>
      </c>
      <c r="T93" s="75">
        <v>0</v>
      </c>
      <c r="U93" s="182">
        <v>0</v>
      </c>
      <c r="V93" s="195">
        <v>30</v>
      </c>
      <c r="W93" s="195"/>
      <c r="X93" s="283"/>
      <c r="Y93" s="10"/>
      <c r="Z93" s="354"/>
      <c r="AA93" s="108">
        <f t="shared" si="29"/>
        <v>0</v>
      </c>
      <c r="AB93" s="109">
        <f t="shared" si="30"/>
        <v>0</v>
      </c>
      <c r="AC93" s="109">
        <f t="shared" si="31"/>
        <v>0</v>
      </c>
      <c r="AD93" s="109">
        <f>IFERROR(LARGE($AG93:BE93,1),0)</f>
        <v>0</v>
      </c>
      <c r="AE93" s="109">
        <f>IFERROR(LARGE($AG93:BE93,2),0)</f>
        <v>0</v>
      </c>
      <c r="AF93" s="109">
        <f>IFERROR(LARGE($AG93:BE93,3),0)</f>
        <v>0</v>
      </c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</row>
    <row r="94" spans="1:44" x14ac:dyDescent="0.3">
      <c r="A94" s="12" t="s">
        <v>1680</v>
      </c>
      <c r="B94" s="12"/>
      <c r="C94" s="12" t="s">
        <v>1353</v>
      </c>
      <c r="D94" s="12" t="s">
        <v>36</v>
      </c>
      <c r="E94" s="43">
        <v>92</v>
      </c>
      <c r="F94" s="8" t="s">
        <v>114</v>
      </c>
      <c r="G94" s="9" t="s">
        <v>1379</v>
      </c>
      <c r="H94" s="247">
        <v>36664</v>
      </c>
      <c r="I94" s="347">
        <v>30</v>
      </c>
      <c r="J94" s="347">
        <f t="shared" si="34"/>
        <v>30</v>
      </c>
      <c r="K94" s="325"/>
      <c r="L94" s="320">
        <f t="shared" si="24"/>
        <v>30</v>
      </c>
      <c r="M94" s="277"/>
      <c r="N94" s="480">
        <f t="shared" si="25"/>
        <v>30</v>
      </c>
      <c r="O94" s="140">
        <f t="shared" si="35"/>
        <v>30</v>
      </c>
      <c r="P94" s="141">
        <f t="shared" si="26"/>
        <v>0</v>
      </c>
      <c r="Q94" s="142">
        <f t="shared" si="33"/>
        <v>0</v>
      </c>
      <c r="R94" s="142">
        <f t="shared" si="27"/>
        <v>0</v>
      </c>
      <c r="S94" s="144">
        <f t="shared" si="28"/>
        <v>0</v>
      </c>
      <c r="T94" s="98"/>
      <c r="U94" s="182"/>
      <c r="V94" s="195">
        <v>30</v>
      </c>
      <c r="W94" s="195"/>
      <c r="X94" s="283"/>
      <c r="Y94" s="10"/>
      <c r="Z94" s="354"/>
      <c r="AA94" s="108">
        <f t="shared" si="29"/>
        <v>0</v>
      </c>
      <c r="AB94" s="109">
        <f t="shared" si="30"/>
        <v>0</v>
      </c>
      <c r="AC94" s="109">
        <f t="shared" si="31"/>
        <v>0</v>
      </c>
      <c r="AD94" s="109">
        <f>IFERROR(LARGE($AG94:BE94,1),0)</f>
        <v>0</v>
      </c>
      <c r="AE94" s="109">
        <f>IFERROR(LARGE($AG94:BE94,2),0)</f>
        <v>0</v>
      </c>
      <c r="AF94" s="109">
        <f>IFERROR(LARGE($AG94:BE94,3),0)</f>
        <v>0</v>
      </c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x14ac:dyDescent="0.3">
      <c r="A95" s="12" t="s">
        <v>1683</v>
      </c>
      <c r="B95" s="12"/>
      <c r="C95" s="12" t="s">
        <v>1688</v>
      </c>
      <c r="D95" s="12" t="s">
        <v>39</v>
      </c>
      <c r="E95" s="43">
        <v>93</v>
      </c>
      <c r="F95" s="8" t="s">
        <v>1323</v>
      </c>
      <c r="G95" s="9" t="s">
        <v>1322</v>
      </c>
      <c r="H95" s="247">
        <v>36642</v>
      </c>
      <c r="I95" s="347">
        <v>30</v>
      </c>
      <c r="J95" s="347">
        <f t="shared" si="34"/>
        <v>30</v>
      </c>
      <c r="K95" s="325"/>
      <c r="L95" s="320">
        <f t="shared" si="24"/>
        <v>30</v>
      </c>
      <c r="M95" s="277"/>
      <c r="N95" s="480">
        <f t="shared" si="25"/>
        <v>30</v>
      </c>
      <c r="O95" s="140">
        <f t="shared" si="35"/>
        <v>30</v>
      </c>
      <c r="P95" s="141">
        <f t="shared" si="26"/>
        <v>0</v>
      </c>
      <c r="Q95" s="142">
        <f t="shared" si="33"/>
        <v>0</v>
      </c>
      <c r="R95" s="142">
        <f t="shared" si="27"/>
        <v>0</v>
      </c>
      <c r="S95" s="144">
        <f t="shared" si="28"/>
        <v>0</v>
      </c>
      <c r="T95" s="98"/>
      <c r="U95" s="182"/>
      <c r="V95" s="195">
        <v>30</v>
      </c>
      <c r="W95" s="195"/>
      <c r="X95" s="283"/>
      <c r="Y95" s="10"/>
      <c r="Z95" s="354"/>
      <c r="AA95" s="108">
        <f t="shared" si="29"/>
        <v>0</v>
      </c>
      <c r="AB95" s="109">
        <f t="shared" si="30"/>
        <v>0</v>
      </c>
      <c r="AC95" s="109">
        <f t="shared" si="31"/>
        <v>0</v>
      </c>
      <c r="AD95" s="109">
        <f>IFERROR(LARGE($AG95:BE95,1),0)</f>
        <v>0</v>
      </c>
      <c r="AE95" s="109">
        <f>IFERROR(LARGE($AG95:BE95,2),0)</f>
        <v>0</v>
      </c>
      <c r="AF95" s="109">
        <f>IFERROR(LARGE($AG95:BE95,3),0)</f>
        <v>0</v>
      </c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</row>
    <row r="96" spans="1:44" x14ac:dyDescent="0.3">
      <c r="A96" s="11"/>
      <c r="B96" s="11"/>
      <c r="C96" s="11"/>
      <c r="D96" s="11" t="s">
        <v>40</v>
      </c>
      <c r="E96" s="43">
        <v>94</v>
      </c>
      <c r="F96" s="8" t="s">
        <v>2021</v>
      </c>
      <c r="G96" s="9" t="s">
        <v>2020</v>
      </c>
      <c r="H96" s="247">
        <v>36392</v>
      </c>
      <c r="I96" s="347">
        <v>30</v>
      </c>
      <c r="J96" s="347">
        <f t="shared" si="34"/>
        <v>30</v>
      </c>
      <c r="K96" s="325"/>
      <c r="L96" s="320">
        <f t="shared" si="24"/>
        <v>30</v>
      </c>
      <c r="M96" s="277">
        <v>30</v>
      </c>
      <c r="N96" s="480">
        <f t="shared" si="25"/>
        <v>0</v>
      </c>
      <c r="O96" s="140">
        <f t="shared" si="35"/>
        <v>0</v>
      </c>
      <c r="P96" s="141">
        <f t="shared" si="26"/>
        <v>0</v>
      </c>
      <c r="Q96" s="142">
        <f t="shared" si="33"/>
        <v>0</v>
      </c>
      <c r="R96" s="142">
        <f t="shared" si="27"/>
        <v>0</v>
      </c>
      <c r="S96" s="144">
        <f t="shared" si="28"/>
        <v>0</v>
      </c>
      <c r="T96" s="98"/>
      <c r="U96" s="182"/>
      <c r="V96" s="195"/>
      <c r="W96" s="195"/>
      <c r="X96" s="283"/>
      <c r="Y96" s="10"/>
      <c r="Z96" s="354"/>
      <c r="AA96" s="108">
        <f t="shared" si="29"/>
        <v>0</v>
      </c>
      <c r="AB96" s="109">
        <f t="shared" si="30"/>
        <v>0</v>
      </c>
      <c r="AC96" s="109">
        <f t="shared" si="31"/>
        <v>0</v>
      </c>
      <c r="AD96" s="109">
        <f>IFERROR(LARGE($AG96:BE96,1),0)</f>
        <v>0</v>
      </c>
      <c r="AE96" s="109">
        <f>IFERROR(LARGE($AG96:BE96,2),0)</f>
        <v>0</v>
      </c>
      <c r="AF96" s="109">
        <f>IFERROR(LARGE($AG96:BE96,3),0)</f>
        <v>0</v>
      </c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</row>
    <row r="97" spans="1:44" x14ac:dyDescent="0.3">
      <c r="A97" s="11"/>
      <c r="B97" s="11"/>
      <c r="C97" s="11"/>
      <c r="D97" s="11" t="s">
        <v>44</v>
      </c>
      <c r="E97" s="43">
        <v>95</v>
      </c>
      <c r="F97" s="8" t="s">
        <v>103</v>
      </c>
      <c r="G97" s="9" t="s">
        <v>884</v>
      </c>
      <c r="H97" s="247">
        <v>36306</v>
      </c>
      <c r="I97" s="347">
        <v>30</v>
      </c>
      <c r="J97" s="347">
        <f t="shared" si="34"/>
        <v>30</v>
      </c>
      <c r="K97" s="325"/>
      <c r="L97" s="320">
        <f t="shared" si="24"/>
        <v>30</v>
      </c>
      <c r="M97" s="277">
        <v>30</v>
      </c>
      <c r="N97" s="480">
        <f t="shared" si="25"/>
        <v>0</v>
      </c>
      <c r="O97" s="140">
        <f t="shared" si="35"/>
        <v>0</v>
      </c>
      <c r="P97" s="141">
        <f t="shared" si="26"/>
        <v>0</v>
      </c>
      <c r="Q97" s="142">
        <f t="shared" si="33"/>
        <v>0</v>
      </c>
      <c r="R97" s="142">
        <f t="shared" si="27"/>
        <v>0</v>
      </c>
      <c r="S97" s="144">
        <f t="shared" si="28"/>
        <v>0</v>
      </c>
      <c r="T97" s="98"/>
      <c r="U97" s="182"/>
      <c r="V97" s="195"/>
      <c r="W97" s="195"/>
      <c r="X97" s="283"/>
      <c r="Y97" s="10"/>
      <c r="Z97" s="354"/>
      <c r="AA97" s="108">
        <f t="shared" si="29"/>
        <v>0</v>
      </c>
      <c r="AB97" s="109">
        <f t="shared" si="30"/>
        <v>0</v>
      </c>
      <c r="AC97" s="109">
        <f t="shared" si="31"/>
        <v>0</v>
      </c>
      <c r="AD97" s="109">
        <f>IFERROR(LARGE($AG97:BE97,1),0)</f>
        <v>0</v>
      </c>
      <c r="AE97" s="109">
        <f>IFERROR(LARGE($AG97:BE97,2),0)</f>
        <v>0</v>
      </c>
      <c r="AF97" s="109">
        <f>IFERROR(LARGE($AG97:BE97,3),0)</f>
        <v>0</v>
      </c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</row>
    <row r="98" spans="1:44" x14ac:dyDescent="0.3">
      <c r="A98" s="12" t="s">
        <v>1685</v>
      </c>
      <c r="B98" s="12"/>
      <c r="C98" s="12" t="s">
        <v>1590</v>
      </c>
      <c r="D98" s="12" t="s">
        <v>42</v>
      </c>
      <c r="E98" s="43">
        <v>96</v>
      </c>
      <c r="F98" s="8" t="s">
        <v>11</v>
      </c>
      <c r="G98" s="9" t="s">
        <v>1467</v>
      </c>
      <c r="H98" s="247">
        <v>36299</v>
      </c>
      <c r="I98" s="347">
        <v>30</v>
      </c>
      <c r="J98" s="347">
        <f t="shared" si="34"/>
        <v>30</v>
      </c>
      <c r="K98" s="325"/>
      <c r="L98" s="320">
        <f t="shared" si="24"/>
        <v>30</v>
      </c>
      <c r="M98" s="277"/>
      <c r="N98" s="480">
        <f t="shared" si="25"/>
        <v>30</v>
      </c>
      <c r="O98" s="140">
        <f t="shared" si="35"/>
        <v>30</v>
      </c>
      <c r="P98" s="141">
        <f t="shared" si="26"/>
        <v>0</v>
      </c>
      <c r="Q98" s="142">
        <f t="shared" si="33"/>
        <v>0</v>
      </c>
      <c r="R98" s="142">
        <f t="shared" si="27"/>
        <v>0</v>
      </c>
      <c r="S98" s="144">
        <f t="shared" si="28"/>
        <v>0</v>
      </c>
      <c r="T98" s="98"/>
      <c r="U98" s="182"/>
      <c r="V98" s="195">
        <v>30</v>
      </c>
      <c r="W98" s="195"/>
      <c r="X98" s="283"/>
      <c r="Y98" s="10"/>
      <c r="Z98" s="354"/>
      <c r="AA98" s="108">
        <f t="shared" si="29"/>
        <v>0</v>
      </c>
      <c r="AB98" s="109">
        <f t="shared" si="30"/>
        <v>0</v>
      </c>
      <c r="AC98" s="109">
        <f t="shared" si="31"/>
        <v>0</v>
      </c>
      <c r="AD98" s="109">
        <f>IFERROR(LARGE($AG98:BE98,1),0)</f>
        <v>0</v>
      </c>
      <c r="AE98" s="109">
        <f>IFERROR(LARGE($AG98:BE98,2),0)</f>
        <v>0</v>
      </c>
      <c r="AF98" s="109">
        <f>IFERROR(LARGE($AG98:BE98,3),0)</f>
        <v>0</v>
      </c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x14ac:dyDescent="0.3">
      <c r="A99" s="12">
        <v>415316</v>
      </c>
      <c r="B99" s="12"/>
      <c r="C99" s="12" t="s">
        <v>24</v>
      </c>
      <c r="D99" s="12" t="s">
        <v>42</v>
      </c>
      <c r="E99" s="43">
        <v>97</v>
      </c>
      <c r="F99" s="8" t="s">
        <v>0</v>
      </c>
      <c r="G99" s="9" t="s">
        <v>1468</v>
      </c>
      <c r="H99" s="247">
        <v>36209</v>
      </c>
      <c r="I99" s="347">
        <v>30</v>
      </c>
      <c r="J99" s="347">
        <f t="shared" si="34"/>
        <v>30</v>
      </c>
      <c r="K99" s="325"/>
      <c r="L99" s="320">
        <f t="shared" ref="L99:L117" si="36">SUM(M99:N99)</f>
        <v>30</v>
      </c>
      <c r="M99" s="277"/>
      <c r="N99" s="480">
        <f t="shared" ref="N99:N117" si="37">SUM(O99:S99)</f>
        <v>30</v>
      </c>
      <c r="O99" s="140">
        <f t="shared" si="35"/>
        <v>30</v>
      </c>
      <c r="P99" s="141">
        <f t="shared" ref="P99:P117" si="38">IFERROR(LARGE(T99:Z99, 2),0)</f>
        <v>0</v>
      </c>
      <c r="Q99" s="142">
        <f t="shared" si="33"/>
        <v>0</v>
      </c>
      <c r="R99" s="142">
        <f t="shared" ref="R99:R117" si="39">IFERROR(LARGE(AA99:AF99,2),0)</f>
        <v>0</v>
      </c>
      <c r="S99" s="144">
        <f t="shared" ref="S99:S117" si="40">IFERROR(LARGE(AA99:AF99,3),0)</f>
        <v>0</v>
      </c>
      <c r="T99" s="98"/>
      <c r="U99" s="182"/>
      <c r="V99" s="195">
        <v>30</v>
      </c>
      <c r="W99" s="195"/>
      <c r="X99" s="283"/>
      <c r="Y99" s="10"/>
      <c r="Z99" s="354"/>
      <c r="AA99" s="108">
        <f t="shared" ref="AA99:AA117" si="41">IFERROR(LARGE($T99:$Z99,3), 0)</f>
        <v>0</v>
      </c>
      <c r="AB99" s="109">
        <f t="shared" ref="AB99:AB117" si="42">IFERROR(LARGE($T99:$Z99,4),)</f>
        <v>0</v>
      </c>
      <c r="AC99" s="109">
        <f t="shared" ref="AC99:AC117" si="43">IFERROR(LARGE($T99:$Z99,5),0)</f>
        <v>0</v>
      </c>
      <c r="AD99" s="109">
        <f>IFERROR(LARGE($AG99:BE99,1),0)</f>
        <v>0</v>
      </c>
      <c r="AE99" s="109">
        <f>IFERROR(LARGE($AG99:BE99,2),0)</f>
        <v>0</v>
      </c>
      <c r="AF99" s="109">
        <f>IFERROR(LARGE($AG99:BE99,3),0)</f>
        <v>0</v>
      </c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</row>
    <row r="100" spans="1:44" x14ac:dyDescent="0.3">
      <c r="A100" s="12" t="s">
        <v>2765</v>
      </c>
      <c r="B100" s="308" t="s">
        <v>393</v>
      </c>
      <c r="C100" s="12" t="s">
        <v>139</v>
      </c>
      <c r="D100" s="12" t="s">
        <v>48</v>
      </c>
      <c r="E100" s="43">
        <v>98</v>
      </c>
      <c r="F100" s="8" t="s">
        <v>2766</v>
      </c>
      <c r="G100" s="9" t="s">
        <v>2767</v>
      </c>
      <c r="H100" s="247">
        <v>37159</v>
      </c>
      <c r="I100" s="347">
        <v>23</v>
      </c>
      <c r="J100" s="347">
        <v>23</v>
      </c>
      <c r="K100" s="315">
        <f>0.5*(L100)</f>
        <v>22.5</v>
      </c>
      <c r="L100" s="303">
        <f t="shared" si="36"/>
        <v>45</v>
      </c>
      <c r="M100" s="10"/>
      <c r="N100" s="480">
        <f t="shared" si="37"/>
        <v>45</v>
      </c>
      <c r="O100" s="140">
        <f>IFERROR(LARGE($T100:Z100, 1),0)</f>
        <v>45</v>
      </c>
      <c r="P100" s="141">
        <f t="shared" si="38"/>
        <v>0</v>
      </c>
      <c r="Q100" s="142">
        <f t="shared" si="33"/>
        <v>0</v>
      </c>
      <c r="R100" s="142">
        <f t="shared" si="39"/>
        <v>0</v>
      </c>
      <c r="S100" s="144">
        <f t="shared" si="40"/>
        <v>0</v>
      </c>
      <c r="T100" s="337"/>
      <c r="U100" s="481"/>
      <c r="V100" s="332">
        <v>45</v>
      </c>
      <c r="W100" s="332"/>
      <c r="X100" s="397"/>
      <c r="Y100" s="111"/>
      <c r="Z100" s="338"/>
      <c r="AA100" s="108">
        <f t="shared" si="41"/>
        <v>0</v>
      </c>
      <c r="AB100" s="109">
        <f t="shared" si="42"/>
        <v>0</v>
      </c>
      <c r="AC100" s="109">
        <f t="shared" si="43"/>
        <v>0</v>
      </c>
      <c r="AD100" s="109">
        <f>IFERROR(LARGE($AG100:AR100,1),0)</f>
        <v>0</v>
      </c>
      <c r="AE100" s="109">
        <f>IFERROR(LARGE($AG100:AR100,2),0)</f>
        <v>0</v>
      </c>
      <c r="AF100" s="109">
        <f>IFERROR(LARGE($AG100:AR100,3),0)</f>
        <v>0</v>
      </c>
      <c r="AG100" s="11"/>
      <c r="AH100" s="11"/>
      <c r="AI100" s="11"/>
      <c r="AJ100" s="11"/>
      <c r="AK100" s="10"/>
      <c r="AL100" s="10"/>
      <c r="AM100" s="10"/>
      <c r="AN100" s="10"/>
      <c r="AO100" s="10"/>
      <c r="AP100" s="10"/>
      <c r="AQ100" s="10"/>
      <c r="AR100" s="10"/>
    </row>
    <row r="101" spans="1:44" x14ac:dyDescent="0.3">
      <c r="A101" s="11"/>
      <c r="B101" s="11"/>
      <c r="C101" s="11" t="s">
        <v>134</v>
      </c>
      <c r="D101" s="11" t="s">
        <v>47</v>
      </c>
      <c r="E101" s="43">
        <v>99</v>
      </c>
      <c r="F101" s="8" t="s">
        <v>63</v>
      </c>
      <c r="G101" s="9" t="s">
        <v>110</v>
      </c>
      <c r="H101" s="247">
        <v>37040</v>
      </c>
      <c r="I101" s="347">
        <v>23</v>
      </c>
      <c r="J101" s="347">
        <v>23</v>
      </c>
      <c r="K101" s="315">
        <f>0.5*(L101)</f>
        <v>22.5</v>
      </c>
      <c r="L101" s="303">
        <f t="shared" si="36"/>
        <v>45</v>
      </c>
      <c r="M101" s="10"/>
      <c r="N101" s="480">
        <f t="shared" si="37"/>
        <v>45</v>
      </c>
      <c r="O101" s="140">
        <f>IFERROR(LARGE($T101:Z101, 1),0)</f>
        <v>45</v>
      </c>
      <c r="P101" s="141">
        <f t="shared" si="38"/>
        <v>0</v>
      </c>
      <c r="Q101" s="142">
        <f t="shared" si="33"/>
        <v>0</v>
      </c>
      <c r="R101" s="142">
        <f t="shared" si="39"/>
        <v>0</v>
      </c>
      <c r="S101" s="144">
        <f t="shared" si="40"/>
        <v>0</v>
      </c>
      <c r="T101" s="337"/>
      <c r="U101" s="481"/>
      <c r="V101" s="332"/>
      <c r="W101" s="332"/>
      <c r="X101" s="397"/>
      <c r="Y101" s="111"/>
      <c r="Z101" s="338">
        <v>45</v>
      </c>
      <c r="AA101" s="108">
        <f t="shared" si="41"/>
        <v>0</v>
      </c>
      <c r="AB101" s="109">
        <f t="shared" si="42"/>
        <v>0</v>
      </c>
      <c r="AC101" s="109">
        <f t="shared" si="43"/>
        <v>0</v>
      </c>
      <c r="AD101" s="109">
        <f>IFERROR(LARGE($AG101:AR101,1),0)</f>
        <v>0</v>
      </c>
      <c r="AE101" s="109">
        <f>IFERROR(LARGE($AG101:AR101,2),0)</f>
        <v>0</v>
      </c>
      <c r="AF101" s="109">
        <f>IFERROR(LARGE($AG101:AR101,3),0)</f>
        <v>0</v>
      </c>
      <c r="AG101" s="11"/>
      <c r="AH101" s="11"/>
      <c r="AI101" s="11"/>
      <c r="AJ101" s="11"/>
      <c r="AK101" s="10"/>
      <c r="AL101" s="10"/>
      <c r="AM101" s="10"/>
      <c r="AN101" s="10"/>
      <c r="AO101" s="10"/>
      <c r="AP101" s="10"/>
      <c r="AQ101" s="10"/>
      <c r="AR101" s="10"/>
    </row>
    <row r="102" spans="1:44" x14ac:dyDescent="0.3">
      <c r="A102" s="12" t="s">
        <v>2725</v>
      </c>
      <c r="B102" s="308" t="s">
        <v>2519</v>
      </c>
      <c r="C102" s="12" t="s">
        <v>2520</v>
      </c>
      <c r="D102" s="12" t="s">
        <v>46</v>
      </c>
      <c r="E102" s="43">
        <v>100</v>
      </c>
      <c r="F102" s="8" t="s">
        <v>59</v>
      </c>
      <c r="G102" s="9" t="s">
        <v>2726</v>
      </c>
      <c r="H102" s="247">
        <v>36993</v>
      </c>
      <c r="I102" s="347">
        <v>23</v>
      </c>
      <c r="J102" s="347">
        <v>23</v>
      </c>
      <c r="K102" s="315">
        <f>0.5*(L102)</f>
        <v>22.5</v>
      </c>
      <c r="L102" s="303">
        <f t="shared" si="36"/>
        <v>45</v>
      </c>
      <c r="M102" s="10"/>
      <c r="N102" s="480">
        <f t="shared" si="37"/>
        <v>45</v>
      </c>
      <c r="O102" s="140">
        <f>IFERROR(LARGE($T102:Z102, 1),0)</f>
        <v>45</v>
      </c>
      <c r="P102" s="141">
        <f t="shared" si="38"/>
        <v>0</v>
      </c>
      <c r="Q102" s="142">
        <f t="shared" si="33"/>
        <v>0</v>
      </c>
      <c r="R102" s="142">
        <f t="shared" si="39"/>
        <v>0</v>
      </c>
      <c r="S102" s="144">
        <f t="shared" si="40"/>
        <v>0</v>
      </c>
      <c r="T102" s="337"/>
      <c r="U102" s="481"/>
      <c r="V102" s="332">
        <v>45</v>
      </c>
      <c r="W102" s="332"/>
      <c r="X102" s="397"/>
      <c r="Y102" s="111"/>
      <c r="Z102" s="338"/>
      <c r="AA102" s="108">
        <f t="shared" si="41"/>
        <v>0</v>
      </c>
      <c r="AB102" s="109">
        <f t="shared" si="42"/>
        <v>0</v>
      </c>
      <c r="AC102" s="109">
        <f t="shared" si="43"/>
        <v>0</v>
      </c>
      <c r="AD102" s="109">
        <f>IFERROR(LARGE($AG102:AR102,1),0)</f>
        <v>0</v>
      </c>
      <c r="AE102" s="109">
        <f>IFERROR(LARGE($AG102:AR102,2),0)</f>
        <v>0</v>
      </c>
      <c r="AF102" s="109">
        <f>IFERROR(LARGE($AG102:AR102,3),0)</f>
        <v>0</v>
      </c>
      <c r="AG102" s="11"/>
      <c r="AH102" s="11"/>
      <c r="AI102" s="11"/>
      <c r="AJ102" s="11"/>
      <c r="AK102" s="10"/>
      <c r="AL102" s="10"/>
      <c r="AM102" s="10"/>
      <c r="AN102" s="10"/>
      <c r="AO102" s="10"/>
      <c r="AP102" s="10"/>
      <c r="AQ102" s="10"/>
      <c r="AR102" s="10"/>
    </row>
    <row r="103" spans="1:44" x14ac:dyDescent="0.3">
      <c r="A103" s="12" t="s">
        <v>2719</v>
      </c>
      <c r="B103" s="308" t="s">
        <v>677</v>
      </c>
      <c r="C103" s="12" t="s">
        <v>678</v>
      </c>
      <c r="D103" s="12" t="s">
        <v>1077</v>
      </c>
      <c r="E103" s="43">
        <v>101</v>
      </c>
      <c r="F103" s="8" t="s">
        <v>100</v>
      </c>
      <c r="G103" s="9" t="s">
        <v>2720</v>
      </c>
      <c r="H103" s="247">
        <v>36983</v>
      </c>
      <c r="I103" s="347">
        <v>23</v>
      </c>
      <c r="J103" s="347">
        <v>23</v>
      </c>
      <c r="K103" s="315">
        <f>0.5*(L103)</f>
        <v>22.5</v>
      </c>
      <c r="L103" s="303">
        <f t="shared" si="36"/>
        <v>45</v>
      </c>
      <c r="M103" s="10"/>
      <c r="N103" s="480">
        <f t="shared" si="37"/>
        <v>45</v>
      </c>
      <c r="O103" s="140">
        <f>IFERROR(LARGE($T103:Z103, 1),0)</f>
        <v>45</v>
      </c>
      <c r="P103" s="141">
        <f t="shared" si="38"/>
        <v>0</v>
      </c>
      <c r="Q103" s="142">
        <f t="shared" si="33"/>
        <v>0</v>
      </c>
      <c r="R103" s="142">
        <f t="shared" si="39"/>
        <v>0</v>
      </c>
      <c r="S103" s="144">
        <f t="shared" si="40"/>
        <v>0</v>
      </c>
      <c r="T103" s="337"/>
      <c r="U103" s="481"/>
      <c r="V103" s="332">
        <v>45</v>
      </c>
      <c r="W103" s="332"/>
      <c r="X103" s="397"/>
      <c r="Y103" s="111"/>
      <c r="Z103" s="338"/>
      <c r="AA103" s="108">
        <f t="shared" si="41"/>
        <v>0</v>
      </c>
      <c r="AB103" s="109">
        <f t="shared" si="42"/>
        <v>0</v>
      </c>
      <c r="AC103" s="109">
        <f t="shared" si="43"/>
        <v>0</v>
      </c>
      <c r="AD103" s="109">
        <f>IFERROR(LARGE($AG103:AR103,1),0)</f>
        <v>0</v>
      </c>
      <c r="AE103" s="109">
        <f>IFERROR(LARGE($AG103:AR103,2),0)</f>
        <v>0</v>
      </c>
      <c r="AF103" s="109">
        <f>IFERROR(LARGE($AG103:AR103,3),0)</f>
        <v>0</v>
      </c>
      <c r="AG103" s="11"/>
      <c r="AH103" s="11"/>
      <c r="AI103" s="11"/>
      <c r="AJ103" s="11"/>
      <c r="AK103" s="10"/>
      <c r="AL103" s="10"/>
      <c r="AM103" s="10"/>
      <c r="AN103" s="10"/>
      <c r="AO103" s="10"/>
      <c r="AP103" s="10"/>
      <c r="AQ103" s="10"/>
      <c r="AR103" s="10"/>
    </row>
    <row r="104" spans="1:44" x14ac:dyDescent="0.3">
      <c r="A104" s="11"/>
      <c r="B104" s="11"/>
      <c r="C104" s="11"/>
      <c r="D104" s="11" t="s">
        <v>36</v>
      </c>
      <c r="E104" s="43">
        <v>102</v>
      </c>
      <c r="F104" s="8" t="s">
        <v>1116</v>
      </c>
      <c r="G104" s="9" t="s">
        <v>2022</v>
      </c>
      <c r="H104" s="247">
        <v>36729</v>
      </c>
      <c r="I104" s="347">
        <v>20</v>
      </c>
      <c r="J104" s="347">
        <f>SUM(K104,L104)</f>
        <v>20</v>
      </c>
      <c r="K104" s="325"/>
      <c r="L104" s="320">
        <f t="shared" si="36"/>
        <v>20</v>
      </c>
      <c r="M104" s="277">
        <v>20</v>
      </c>
      <c r="N104" s="480">
        <f t="shared" si="37"/>
        <v>0</v>
      </c>
      <c r="O104" s="140">
        <f>IFERROR(LARGE(T104:Z104, 1),0)</f>
        <v>0</v>
      </c>
      <c r="P104" s="141">
        <f t="shared" si="38"/>
        <v>0</v>
      </c>
      <c r="Q104" s="142">
        <f t="shared" si="33"/>
        <v>0</v>
      </c>
      <c r="R104" s="142">
        <f t="shared" si="39"/>
        <v>0</v>
      </c>
      <c r="S104" s="144">
        <f t="shared" si="40"/>
        <v>0</v>
      </c>
      <c r="T104" s="98"/>
      <c r="U104" s="182"/>
      <c r="V104" s="195"/>
      <c r="W104" s="195"/>
      <c r="X104" s="283"/>
      <c r="Y104" s="10"/>
      <c r="Z104" s="354"/>
      <c r="AA104" s="108">
        <f t="shared" si="41"/>
        <v>0</v>
      </c>
      <c r="AB104" s="109">
        <f t="shared" si="42"/>
        <v>0</v>
      </c>
      <c r="AC104" s="109">
        <f t="shared" si="43"/>
        <v>0</v>
      </c>
      <c r="AD104" s="109">
        <f>IFERROR(LARGE($AG104:BE104,1),0)</f>
        <v>0</v>
      </c>
      <c r="AE104" s="109">
        <f>IFERROR(LARGE($AG104:BE104,2),0)</f>
        <v>0</v>
      </c>
      <c r="AF104" s="109">
        <f>IFERROR(LARGE($AG104:BE104,3),0)</f>
        <v>0</v>
      </c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</row>
    <row r="105" spans="1:44" x14ac:dyDescent="0.3">
      <c r="A105" s="11"/>
      <c r="B105" s="11"/>
      <c r="C105" s="11"/>
      <c r="D105" s="11" t="s">
        <v>37</v>
      </c>
      <c r="E105" s="43">
        <v>103</v>
      </c>
      <c r="F105" s="8" t="s">
        <v>14</v>
      </c>
      <c r="G105" s="9" t="s">
        <v>2023</v>
      </c>
      <c r="H105" s="247">
        <v>36575</v>
      </c>
      <c r="I105" s="347">
        <v>20</v>
      </c>
      <c r="J105" s="347">
        <f>SUM(K105,L105)</f>
        <v>20</v>
      </c>
      <c r="K105" s="325"/>
      <c r="L105" s="320">
        <f t="shared" si="36"/>
        <v>20</v>
      </c>
      <c r="M105" s="277">
        <v>20</v>
      </c>
      <c r="N105" s="480">
        <f t="shared" si="37"/>
        <v>0</v>
      </c>
      <c r="O105" s="140">
        <f>IFERROR(LARGE(T105:Z105, 1),0)</f>
        <v>0</v>
      </c>
      <c r="P105" s="141">
        <f t="shared" si="38"/>
        <v>0</v>
      </c>
      <c r="Q105" s="142">
        <f t="shared" si="33"/>
        <v>0</v>
      </c>
      <c r="R105" s="142">
        <f t="shared" si="39"/>
        <v>0</v>
      </c>
      <c r="S105" s="144">
        <f t="shared" si="40"/>
        <v>0</v>
      </c>
      <c r="T105" s="98"/>
      <c r="U105" s="182"/>
      <c r="V105" s="195"/>
      <c r="W105" s="195"/>
      <c r="X105" s="283"/>
      <c r="Y105" s="10"/>
      <c r="Z105" s="354"/>
      <c r="AA105" s="108">
        <f t="shared" si="41"/>
        <v>0</v>
      </c>
      <c r="AB105" s="109">
        <f t="shared" si="42"/>
        <v>0</v>
      </c>
      <c r="AC105" s="109">
        <f t="shared" si="43"/>
        <v>0</v>
      </c>
      <c r="AD105" s="109">
        <f>IFERROR(LARGE($AG105:BE105,1),0)</f>
        <v>0</v>
      </c>
      <c r="AE105" s="109">
        <f>IFERROR(LARGE($AG105:BE105,2),0)</f>
        <v>0</v>
      </c>
      <c r="AF105" s="109">
        <f>IFERROR(LARGE($AG105:BE105,3),0)</f>
        <v>0</v>
      </c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</row>
    <row r="106" spans="1:44" x14ac:dyDescent="0.3">
      <c r="A106" s="11"/>
      <c r="B106" s="11"/>
      <c r="C106" s="11"/>
      <c r="D106" s="11" t="s">
        <v>37</v>
      </c>
      <c r="E106" s="43">
        <v>104</v>
      </c>
      <c r="F106" s="8" t="s">
        <v>2</v>
      </c>
      <c r="G106" s="9" t="s">
        <v>2024</v>
      </c>
      <c r="H106" s="247">
        <v>36532</v>
      </c>
      <c r="I106" s="347">
        <v>20</v>
      </c>
      <c r="J106" s="347">
        <f>SUM(K106,L106)</f>
        <v>20</v>
      </c>
      <c r="K106" s="325"/>
      <c r="L106" s="320">
        <f t="shared" si="36"/>
        <v>20</v>
      </c>
      <c r="M106" s="277">
        <v>20</v>
      </c>
      <c r="N106" s="480">
        <f t="shared" si="37"/>
        <v>0</v>
      </c>
      <c r="O106" s="140">
        <f>IFERROR(LARGE(T106:Z106, 1),0)</f>
        <v>0</v>
      </c>
      <c r="P106" s="141">
        <f t="shared" si="38"/>
        <v>0</v>
      </c>
      <c r="Q106" s="142">
        <f t="shared" si="33"/>
        <v>0</v>
      </c>
      <c r="R106" s="142">
        <f t="shared" si="39"/>
        <v>0</v>
      </c>
      <c r="S106" s="144">
        <f t="shared" si="40"/>
        <v>0</v>
      </c>
      <c r="T106" s="98"/>
      <c r="U106" s="182"/>
      <c r="V106" s="195"/>
      <c r="W106" s="195"/>
      <c r="X106" s="283"/>
      <c r="Y106" s="10"/>
      <c r="Z106" s="354"/>
      <c r="AA106" s="108">
        <f t="shared" si="41"/>
        <v>0</v>
      </c>
      <c r="AB106" s="109">
        <f t="shared" si="42"/>
        <v>0</v>
      </c>
      <c r="AC106" s="109">
        <f t="shared" si="43"/>
        <v>0</v>
      </c>
      <c r="AD106" s="109">
        <f>IFERROR(LARGE($AG106:BE106,1),0)</f>
        <v>0</v>
      </c>
      <c r="AE106" s="109">
        <f>IFERROR(LARGE($AG106:BE106,2),0)</f>
        <v>0</v>
      </c>
      <c r="AF106" s="109">
        <f>IFERROR(LARGE($AG106:BE106,3),0)</f>
        <v>0</v>
      </c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</row>
    <row r="107" spans="1:44" x14ac:dyDescent="0.3">
      <c r="A107" s="11"/>
      <c r="B107" s="11"/>
      <c r="C107" s="11"/>
      <c r="D107" s="11" t="s">
        <v>48</v>
      </c>
      <c r="E107" s="43">
        <v>105</v>
      </c>
      <c r="F107" s="8" t="s">
        <v>2780</v>
      </c>
      <c r="G107" s="9" t="s">
        <v>1449</v>
      </c>
      <c r="H107" s="247">
        <v>37207</v>
      </c>
      <c r="I107" s="347">
        <v>15</v>
      </c>
      <c r="J107" s="347">
        <v>15</v>
      </c>
      <c r="K107" s="315">
        <f>0.5*(L107)</f>
        <v>15</v>
      </c>
      <c r="L107" s="303">
        <f t="shared" si="36"/>
        <v>30</v>
      </c>
      <c r="M107" s="10">
        <v>30</v>
      </c>
      <c r="N107" s="480">
        <f t="shared" si="37"/>
        <v>0</v>
      </c>
      <c r="O107" s="140">
        <f>IFERROR(LARGE($T107:Z107, 1),0)</f>
        <v>0</v>
      </c>
      <c r="P107" s="141">
        <f t="shared" si="38"/>
        <v>0</v>
      </c>
      <c r="Q107" s="142">
        <f t="shared" si="33"/>
        <v>0</v>
      </c>
      <c r="R107" s="142">
        <f t="shared" si="39"/>
        <v>0</v>
      </c>
      <c r="S107" s="144">
        <f t="shared" si="40"/>
        <v>0</v>
      </c>
      <c r="T107" s="337"/>
      <c r="U107" s="481"/>
      <c r="V107" s="332"/>
      <c r="W107" s="332"/>
      <c r="X107" s="397"/>
      <c r="Y107" s="111"/>
      <c r="Z107" s="338"/>
      <c r="AA107" s="108">
        <f t="shared" si="41"/>
        <v>0</v>
      </c>
      <c r="AB107" s="109">
        <f t="shared" si="42"/>
        <v>0</v>
      </c>
      <c r="AC107" s="109">
        <f t="shared" si="43"/>
        <v>0</v>
      </c>
      <c r="AD107" s="109">
        <f>IFERROR(LARGE($AG107:AR107,1),0)</f>
        <v>0</v>
      </c>
      <c r="AE107" s="109">
        <f>IFERROR(LARGE($AG107:AR107,2),0)</f>
        <v>0</v>
      </c>
      <c r="AF107" s="109">
        <f>IFERROR(LARGE($AG107:AR107,3),0)</f>
        <v>0</v>
      </c>
      <c r="AG107" s="11"/>
      <c r="AH107" s="11"/>
      <c r="AI107" s="11"/>
      <c r="AJ107" s="11"/>
      <c r="AK107" s="10"/>
      <c r="AL107" s="10"/>
      <c r="AM107" s="10"/>
      <c r="AN107" s="10"/>
      <c r="AO107" s="10"/>
      <c r="AP107" s="10"/>
      <c r="AQ107" s="10"/>
      <c r="AR107" s="10"/>
    </row>
    <row r="108" spans="1:44" x14ac:dyDescent="0.3">
      <c r="A108" s="11"/>
      <c r="B108" s="11"/>
      <c r="C108" s="11"/>
      <c r="D108" s="11" t="s">
        <v>37</v>
      </c>
      <c r="E108" s="43">
        <v>106</v>
      </c>
      <c r="F108" s="8" t="s">
        <v>2741</v>
      </c>
      <c r="G108" s="9" t="s">
        <v>2742</v>
      </c>
      <c r="H108" s="247">
        <v>37072</v>
      </c>
      <c r="I108" s="347">
        <v>15</v>
      </c>
      <c r="J108" s="347">
        <v>15</v>
      </c>
      <c r="K108" s="315">
        <f>0.5*(L108)</f>
        <v>15</v>
      </c>
      <c r="L108" s="303">
        <f t="shared" si="36"/>
        <v>30</v>
      </c>
      <c r="M108" s="10">
        <v>30</v>
      </c>
      <c r="N108" s="480">
        <f t="shared" si="37"/>
        <v>0</v>
      </c>
      <c r="O108" s="140">
        <f>IFERROR(LARGE($T108:Z108, 1),0)</f>
        <v>0</v>
      </c>
      <c r="P108" s="141">
        <f t="shared" si="38"/>
        <v>0</v>
      </c>
      <c r="Q108" s="142">
        <f t="shared" si="33"/>
        <v>0</v>
      </c>
      <c r="R108" s="142">
        <f t="shared" si="39"/>
        <v>0</v>
      </c>
      <c r="S108" s="144">
        <f t="shared" si="40"/>
        <v>0</v>
      </c>
      <c r="T108" s="337"/>
      <c r="U108" s="481"/>
      <c r="V108" s="332"/>
      <c r="W108" s="332"/>
      <c r="X108" s="397"/>
      <c r="Y108" s="111"/>
      <c r="Z108" s="338"/>
      <c r="AA108" s="108">
        <f t="shared" si="41"/>
        <v>0</v>
      </c>
      <c r="AB108" s="109">
        <f t="shared" si="42"/>
        <v>0</v>
      </c>
      <c r="AC108" s="109">
        <f t="shared" si="43"/>
        <v>0</v>
      </c>
      <c r="AD108" s="109">
        <f>IFERROR(LARGE($AG108:AR108,1),0)</f>
        <v>0</v>
      </c>
      <c r="AE108" s="109">
        <f>IFERROR(LARGE($AG108:AR108,2),0)</f>
        <v>0</v>
      </c>
      <c r="AF108" s="109">
        <f>IFERROR(LARGE($AG108:AR108,3),0)</f>
        <v>0</v>
      </c>
      <c r="AG108" s="11"/>
      <c r="AH108" s="11"/>
      <c r="AI108" s="11"/>
      <c r="AJ108" s="11"/>
      <c r="AK108" s="10"/>
      <c r="AL108" s="10"/>
      <c r="AM108" s="10"/>
      <c r="AN108" s="10"/>
      <c r="AO108" s="10"/>
      <c r="AP108" s="10"/>
      <c r="AQ108" s="10"/>
      <c r="AR108" s="10"/>
    </row>
    <row r="109" spans="1:44" x14ac:dyDescent="0.3">
      <c r="A109" s="12" t="s">
        <v>2710</v>
      </c>
      <c r="B109" s="308" t="s">
        <v>2711</v>
      </c>
      <c r="C109" s="12" t="s">
        <v>2712</v>
      </c>
      <c r="D109" s="12" t="s">
        <v>1045</v>
      </c>
      <c r="E109" s="43">
        <v>107</v>
      </c>
      <c r="F109" s="8" t="s">
        <v>14</v>
      </c>
      <c r="G109" s="9" t="s">
        <v>2713</v>
      </c>
      <c r="H109" s="247">
        <v>36929</v>
      </c>
      <c r="I109" s="347">
        <v>15</v>
      </c>
      <c r="J109" s="347">
        <v>15</v>
      </c>
      <c r="K109" s="315">
        <f>0.5*(L109)</f>
        <v>15</v>
      </c>
      <c r="L109" s="303">
        <f t="shared" si="36"/>
        <v>30</v>
      </c>
      <c r="M109" s="10"/>
      <c r="N109" s="480">
        <f t="shared" si="37"/>
        <v>30</v>
      </c>
      <c r="O109" s="140">
        <f>IFERROR(LARGE($T109:Z109, 1),0)</f>
        <v>30</v>
      </c>
      <c r="P109" s="141">
        <f t="shared" si="38"/>
        <v>0</v>
      </c>
      <c r="Q109" s="142">
        <f t="shared" si="33"/>
        <v>0</v>
      </c>
      <c r="R109" s="142">
        <f t="shared" si="39"/>
        <v>0</v>
      </c>
      <c r="S109" s="144">
        <f t="shared" si="40"/>
        <v>0</v>
      </c>
      <c r="T109" s="337"/>
      <c r="U109" s="481"/>
      <c r="V109" s="332">
        <v>30</v>
      </c>
      <c r="W109" s="332"/>
      <c r="X109" s="397"/>
      <c r="Y109" s="111"/>
      <c r="Z109" s="338"/>
      <c r="AA109" s="108">
        <f t="shared" si="41"/>
        <v>0</v>
      </c>
      <c r="AB109" s="109">
        <f t="shared" si="42"/>
        <v>0</v>
      </c>
      <c r="AC109" s="109">
        <f t="shared" si="43"/>
        <v>0</v>
      </c>
      <c r="AD109" s="109">
        <f>IFERROR(LARGE($AG109:AR109,1),0)</f>
        <v>0</v>
      </c>
      <c r="AE109" s="109">
        <f>IFERROR(LARGE($AG109:AR109,2),0)</f>
        <v>0</v>
      </c>
      <c r="AF109" s="109">
        <f>IFERROR(LARGE($AG109:AR109,3),0)</f>
        <v>0</v>
      </c>
      <c r="AG109" s="11"/>
      <c r="AH109" s="11"/>
      <c r="AI109" s="11"/>
      <c r="AJ109" s="11"/>
      <c r="AK109" s="10"/>
      <c r="AL109" s="10"/>
      <c r="AM109" s="10"/>
      <c r="AN109" s="10"/>
      <c r="AO109" s="10"/>
      <c r="AP109" s="10"/>
      <c r="AQ109" s="10"/>
      <c r="AR109" s="10"/>
    </row>
    <row r="110" spans="1:44" x14ac:dyDescent="0.3">
      <c r="A110" s="12" t="s">
        <v>2755</v>
      </c>
      <c r="B110" s="308" t="s">
        <v>329</v>
      </c>
      <c r="C110" s="12" t="s">
        <v>176</v>
      </c>
      <c r="D110" s="12" t="s">
        <v>46</v>
      </c>
      <c r="E110" s="43">
        <v>108</v>
      </c>
      <c r="F110" s="8" t="s">
        <v>107</v>
      </c>
      <c r="G110" s="9" t="s">
        <v>2756</v>
      </c>
      <c r="H110" s="247">
        <v>37112</v>
      </c>
      <c r="I110" s="347">
        <v>13</v>
      </c>
      <c r="J110" s="347">
        <v>13</v>
      </c>
      <c r="K110" s="315">
        <f>0.5*(L110)</f>
        <v>12.5</v>
      </c>
      <c r="L110" s="303">
        <f t="shared" si="36"/>
        <v>25</v>
      </c>
      <c r="M110" s="10"/>
      <c r="N110" s="480">
        <f t="shared" si="37"/>
        <v>25</v>
      </c>
      <c r="O110" s="140">
        <f>IFERROR(LARGE($T110:Z110, 1),0)</f>
        <v>25</v>
      </c>
      <c r="P110" s="141">
        <f t="shared" si="38"/>
        <v>0</v>
      </c>
      <c r="Q110" s="142">
        <f t="shared" si="33"/>
        <v>0</v>
      </c>
      <c r="R110" s="142">
        <f t="shared" si="39"/>
        <v>0</v>
      </c>
      <c r="S110" s="144">
        <f t="shared" si="40"/>
        <v>0</v>
      </c>
      <c r="T110" s="337"/>
      <c r="U110" s="481">
        <v>25</v>
      </c>
      <c r="V110" s="332"/>
      <c r="W110" s="332"/>
      <c r="X110" s="397"/>
      <c r="Y110" s="111"/>
      <c r="Z110" s="338"/>
      <c r="AA110" s="108">
        <f t="shared" si="41"/>
        <v>0</v>
      </c>
      <c r="AB110" s="109">
        <f t="shared" si="42"/>
        <v>0</v>
      </c>
      <c r="AC110" s="109">
        <f t="shared" si="43"/>
        <v>0</v>
      </c>
      <c r="AD110" s="109">
        <f>IFERROR(LARGE($AG110:AR110,1),0)</f>
        <v>0</v>
      </c>
      <c r="AE110" s="109">
        <f>IFERROR(LARGE($AG110:AR110,2),0)</f>
        <v>0</v>
      </c>
      <c r="AF110" s="109">
        <f>IFERROR(LARGE($AG110:AR110,3),0)</f>
        <v>0</v>
      </c>
      <c r="AG110" s="11"/>
      <c r="AH110" s="11"/>
      <c r="AI110" s="11"/>
      <c r="AJ110" s="11"/>
      <c r="AK110" s="10"/>
      <c r="AL110" s="10"/>
      <c r="AM110" s="10"/>
      <c r="AN110" s="10"/>
      <c r="AO110" s="10"/>
      <c r="AP110" s="10"/>
      <c r="AQ110" s="10"/>
      <c r="AR110" s="10"/>
    </row>
    <row r="111" spans="1:44" x14ac:dyDescent="0.3">
      <c r="A111" s="11"/>
      <c r="B111" s="11"/>
      <c r="C111" s="11"/>
      <c r="D111" s="11"/>
      <c r="E111" s="43">
        <v>109</v>
      </c>
      <c r="F111" s="8" t="s">
        <v>0</v>
      </c>
      <c r="G111" s="9" t="s">
        <v>2560</v>
      </c>
      <c r="H111" s="247">
        <v>36954</v>
      </c>
      <c r="I111" s="347">
        <v>13</v>
      </c>
      <c r="J111" s="347">
        <v>13</v>
      </c>
      <c r="K111" s="315">
        <f>0.5*(L111)</f>
        <v>12.5</v>
      </c>
      <c r="L111" s="303">
        <f t="shared" si="36"/>
        <v>25</v>
      </c>
      <c r="M111" s="10"/>
      <c r="N111" s="480">
        <f t="shared" si="37"/>
        <v>25</v>
      </c>
      <c r="O111" s="140">
        <f>IFERROR(LARGE($T111:Z111, 1),0)</f>
        <v>25</v>
      </c>
      <c r="P111" s="141">
        <f t="shared" si="38"/>
        <v>0</v>
      </c>
      <c r="Q111" s="142">
        <f t="shared" si="33"/>
        <v>0</v>
      </c>
      <c r="R111" s="142">
        <f t="shared" si="39"/>
        <v>0</v>
      </c>
      <c r="S111" s="144">
        <f t="shared" si="40"/>
        <v>0</v>
      </c>
      <c r="T111" s="337"/>
      <c r="U111" s="481"/>
      <c r="V111" s="332"/>
      <c r="W111" s="332"/>
      <c r="X111" s="397"/>
      <c r="Y111" s="111">
        <v>25</v>
      </c>
      <c r="Z111" s="338"/>
      <c r="AA111" s="108">
        <f t="shared" si="41"/>
        <v>0</v>
      </c>
      <c r="AB111" s="109">
        <f t="shared" si="42"/>
        <v>0</v>
      </c>
      <c r="AC111" s="109">
        <f t="shared" si="43"/>
        <v>0</v>
      </c>
      <c r="AD111" s="109">
        <f>IFERROR(LARGE($AG111:AR111,1),0)</f>
        <v>0</v>
      </c>
      <c r="AE111" s="109">
        <f>IFERROR(LARGE($AG111:AR111,2),0)</f>
        <v>0</v>
      </c>
      <c r="AF111" s="109">
        <f>IFERROR(LARGE($AG111:AR111,3),0)</f>
        <v>0</v>
      </c>
      <c r="AG111" s="11"/>
      <c r="AH111" s="11"/>
      <c r="AI111" s="11"/>
      <c r="AJ111" s="11"/>
      <c r="AK111" s="10"/>
      <c r="AL111" s="10"/>
      <c r="AM111" s="10"/>
      <c r="AN111" s="10"/>
      <c r="AO111" s="10"/>
      <c r="AP111" s="10"/>
      <c r="AQ111" s="10"/>
      <c r="AR111" s="10"/>
    </row>
    <row r="112" spans="1:44" x14ac:dyDescent="0.3">
      <c r="A112" s="11"/>
      <c r="B112" s="11"/>
      <c r="C112" s="11"/>
      <c r="D112" s="11" t="s">
        <v>37</v>
      </c>
      <c r="E112" s="43">
        <v>110</v>
      </c>
      <c r="F112" s="8" t="s">
        <v>103</v>
      </c>
      <c r="G112" s="9" t="s">
        <v>2025</v>
      </c>
      <c r="H112" s="247">
        <v>36560</v>
      </c>
      <c r="I112" s="347">
        <v>10</v>
      </c>
      <c r="J112" s="347">
        <f>SUM(K112,L112)</f>
        <v>10</v>
      </c>
      <c r="K112" s="325"/>
      <c r="L112" s="320">
        <f t="shared" si="36"/>
        <v>10</v>
      </c>
      <c r="M112" s="277">
        <v>10</v>
      </c>
      <c r="N112" s="480">
        <f t="shared" si="37"/>
        <v>0</v>
      </c>
      <c r="O112" s="140">
        <f>IFERROR(LARGE(T112:Z112, 1),0)</f>
        <v>0</v>
      </c>
      <c r="P112" s="141">
        <f t="shared" si="38"/>
        <v>0</v>
      </c>
      <c r="Q112" s="142">
        <f t="shared" si="33"/>
        <v>0</v>
      </c>
      <c r="R112" s="142">
        <f t="shared" si="39"/>
        <v>0</v>
      </c>
      <c r="S112" s="144">
        <f t="shared" si="40"/>
        <v>0</v>
      </c>
      <c r="T112" s="98"/>
      <c r="U112" s="182"/>
      <c r="V112" s="195"/>
      <c r="W112" s="195"/>
      <c r="X112" s="283"/>
      <c r="Y112" s="10"/>
      <c r="Z112" s="354"/>
      <c r="AA112" s="108">
        <f t="shared" si="41"/>
        <v>0</v>
      </c>
      <c r="AB112" s="109">
        <f t="shared" si="42"/>
        <v>0</v>
      </c>
      <c r="AC112" s="109">
        <f t="shared" si="43"/>
        <v>0</v>
      </c>
      <c r="AD112" s="109">
        <f>IFERROR(LARGE($AG112:BE112,1),0)</f>
        <v>0</v>
      </c>
      <c r="AE112" s="109">
        <f>IFERROR(LARGE($AG112:BE112,2),0)</f>
        <v>0</v>
      </c>
      <c r="AF112" s="109">
        <f>IFERROR(LARGE($AG112:BE112,3),0)</f>
        <v>0</v>
      </c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</row>
    <row r="113" spans="1:44" x14ac:dyDescent="0.3">
      <c r="A113" s="12" t="s">
        <v>2775</v>
      </c>
      <c r="B113" s="308" t="s">
        <v>381</v>
      </c>
      <c r="C113" s="12" t="s">
        <v>119</v>
      </c>
      <c r="D113" s="12" t="s">
        <v>39</v>
      </c>
      <c r="E113" s="43">
        <v>111</v>
      </c>
      <c r="F113" s="8" t="s">
        <v>1442</v>
      </c>
      <c r="G113" s="9" t="s">
        <v>2776</v>
      </c>
      <c r="H113" s="247">
        <v>37196</v>
      </c>
      <c r="I113" s="347">
        <v>5</v>
      </c>
      <c r="J113" s="347">
        <v>5</v>
      </c>
      <c r="K113" s="315">
        <f>0.5*(L113)</f>
        <v>5</v>
      </c>
      <c r="L113" s="303">
        <f t="shared" si="36"/>
        <v>10</v>
      </c>
      <c r="M113" s="10"/>
      <c r="N113" s="480">
        <f t="shared" si="37"/>
        <v>10</v>
      </c>
      <c r="O113" s="140">
        <f>IFERROR(LARGE($T113:Z113, 1),0)</f>
        <v>10</v>
      </c>
      <c r="P113" s="141">
        <f t="shared" si="38"/>
        <v>0</v>
      </c>
      <c r="Q113" s="142">
        <f t="shared" si="33"/>
        <v>0</v>
      </c>
      <c r="R113" s="142">
        <f t="shared" si="39"/>
        <v>0</v>
      </c>
      <c r="S113" s="144">
        <f t="shared" si="40"/>
        <v>0</v>
      </c>
      <c r="T113" s="337"/>
      <c r="U113" s="481">
        <v>10</v>
      </c>
      <c r="V113" s="332"/>
      <c r="W113" s="332"/>
      <c r="X113" s="397"/>
      <c r="Y113" s="111"/>
      <c r="Z113" s="338"/>
      <c r="AA113" s="108">
        <f t="shared" si="41"/>
        <v>0</v>
      </c>
      <c r="AB113" s="109">
        <f t="shared" si="42"/>
        <v>0</v>
      </c>
      <c r="AC113" s="109">
        <f t="shared" si="43"/>
        <v>0</v>
      </c>
      <c r="AD113" s="109">
        <f>IFERROR(LARGE($AG113:AR113,1),0)</f>
        <v>0</v>
      </c>
      <c r="AE113" s="109">
        <f>IFERROR(LARGE($AG113:AR113,2),0)</f>
        <v>0</v>
      </c>
      <c r="AF113" s="109">
        <f>IFERROR(LARGE($AG113:AR113,3),0)</f>
        <v>0</v>
      </c>
      <c r="AG113" s="11"/>
      <c r="AH113" s="11"/>
      <c r="AI113" s="11"/>
      <c r="AJ113" s="11"/>
      <c r="AK113" s="10"/>
      <c r="AL113" s="10"/>
      <c r="AM113" s="10"/>
      <c r="AN113" s="10"/>
      <c r="AO113" s="10"/>
      <c r="AP113" s="10"/>
      <c r="AQ113" s="10"/>
      <c r="AR113" s="10"/>
    </row>
    <row r="114" spans="1:44" x14ac:dyDescent="0.3">
      <c r="A114" s="12" t="s">
        <v>2745</v>
      </c>
      <c r="B114" s="308" t="s">
        <v>351</v>
      </c>
      <c r="C114" s="12" t="s">
        <v>77</v>
      </c>
      <c r="D114" s="12" t="s">
        <v>36</v>
      </c>
      <c r="E114" s="43">
        <v>112</v>
      </c>
      <c r="F114" s="8" t="s">
        <v>0</v>
      </c>
      <c r="G114" s="9" t="s">
        <v>2746</v>
      </c>
      <c r="H114" s="247">
        <v>37085</v>
      </c>
      <c r="I114" s="347">
        <v>0</v>
      </c>
      <c r="J114" s="347">
        <v>0</v>
      </c>
      <c r="K114" s="315">
        <f>0.5*(L114)</f>
        <v>0</v>
      </c>
      <c r="L114" s="303">
        <f t="shared" si="36"/>
        <v>0</v>
      </c>
      <c r="M114" s="10"/>
      <c r="N114" s="480">
        <f t="shared" si="37"/>
        <v>0</v>
      </c>
      <c r="O114" s="140">
        <f>IFERROR(LARGE($T114:Z114, 1),0)</f>
        <v>0</v>
      </c>
      <c r="P114" s="141">
        <f t="shared" si="38"/>
        <v>0</v>
      </c>
      <c r="Q114" s="142">
        <f t="shared" si="33"/>
        <v>0</v>
      </c>
      <c r="R114" s="142">
        <f t="shared" si="39"/>
        <v>0</v>
      </c>
      <c r="S114" s="144">
        <f t="shared" si="40"/>
        <v>0</v>
      </c>
      <c r="T114" s="395">
        <v>0</v>
      </c>
      <c r="U114" s="481"/>
      <c r="V114" s="332"/>
      <c r="W114" s="332"/>
      <c r="X114" s="397"/>
      <c r="Y114" s="111"/>
      <c r="Z114" s="338"/>
      <c r="AA114" s="108">
        <f t="shared" si="41"/>
        <v>0</v>
      </c>
      <c r="AB114" s="109">
        <f t="shared" si="42"/>
        <v>0</v>
      </c>
      <c r="AC114" s="109">
        <f t="shared" si="43"/>
        <v>0</v>
      </c>
      <c r="AD114" s="109">
        <f>IFERROR(LARGE($AG114:AR114,1),0)</f>
        <v>0</v>
      </c>
      <c r="AE114" s="109">
        <f>IFERROR(LARGE($AG114:AR114,2),0)</f>
        <v>0</v>
      </c>
      <c r="AF114" s="109">
        <f>IFERROR(LARGE($AG114:AR114,3),0)</f>
        <v>0</v>
      </c>
      <c r="AG114" s="11"/>
      <c r="AH114" s="11"/>
      <c r="AI114" s="11"/>
      <c r="AJ114" s="11"/>
      <c r="AK114" s="10"/>
      <c r="AL114" s="10"/>
      <c r="AM114" s="10"/>
      <c r="AN114" s="10"/>
      <c r="AO114" s="10"/>
      <c r="AP114" s="10"/>
      <c r="AQ114" s="10"/>
      <c r="AR114" s="10"/>
    </row>
    <row r="115" spans="1:44" x14ac:dyDescent="0.3">
      <c r="A115" s="12" t="s">
        <v>2705</v>
      </c>
      <c r="B115" s="308" t="s">
        <v>2473</v>
      </c>
      <c r="C115" s="12" t="s">
        <v>2474</v>
      </c>
      <c r="D115" s="12" t="s">
        <v>37</v>
      </c>
      <c r="E115" s="43">
        <v>113</v>
      </c>
      <c r="F115" s="8" t="s">
        <v>2</v>
      </c>
      <c r="G115" s="9" t="s">
        <v>2706</v>
      </c>
      <c r="H115" s="247">
        <v>36917</v>
      </c>
      <c r="I115" s="347">
        <v>0</v>
      </c>
      <c r="J115" s="347">
        <v>0</v>
      </c>
      <c r="K115" s="315">
        <f>0.5*(L115)</f>
        <v>0</v>
      </c>
      <c r="L115" s="303">
        <f t="shared" si="36"/>
        <v>0</v>
      </c>
      <c r="M115" s="10"/>
      <c r="N115" s="480">
        <f t="shared" si="37"/>
        <v>0</v>
      </c>
      <c r="O115" s="140">
        <f>IFERROR(LARGE($T115:Z115, 1),0)</f>
        <v>0</v>
      </c>
      <c r="P115" s="141">
        <f t="shared" si="38"/>
        <v>0</v>
      </c>
      <c r="Q115" s="142">
        <f t="shared" si="33"/>
        <v>0</v>
      </c>
      <c r="R115" s="142">
        <f t="shared" si="39"/>
        <v>0</v>
      </c>
      <c r="S115" s="144">
        <f t="shared" si="40"/>
        <v>0</v>
      </c>
      <c r="T115" s="337"/>
      <c r="U115" s="481">
        <v>0</v>
      </c>
      <c r="V115" s="332"/>
      <c r="W115" s="332"/>
      <c r="X115" s="397"/>
      <c r="Y115" s="111"/>
      <c r="Z115" s="338"/>
      <c r="AA115" s="108">
        <f t="shared" si="41"/>
        <v>0</v>
      </c>
      <c r="AB115" s="109">
        <f t="shared" si="42"/>
        <v>0</v>
      </c>
      <c r="AC115" s="109">
        <f t="shared" si="43"/>
        <v>0</v>
      </c>
      <c r="AD115" s="109">
        <f>IFERROR(LARGE($AG115:AR115,1),0)</f>
        <v>0</v>
      </c>
      <c r="AE115" s="109">
        <f>IFERROR(LARGE($AG115:AR115,2),0)</f>
        <v>0</v>
      </c>
      <c r="AF115" s="109">
        <f>IFERROR(LARGE($AG115:AR115,3),0)</f>
        <v>0</v>
      </c>
      <c r="AG115" s="11"/>
      <c r="AH115" s="11"/>
      <c r="AI115" s="11"/>
      <c r="AJ115" s="11"/>
      <c r="AK115" s="10"/>
      <c r="AL115" s="10"/>
      <c r="AM115" s="10"/>
      <c r="AN115" s="10"/>
      <c r="AO115" s="10"/>
      <c r="AP115" s="10"/>
      <c r="AQ115" s="10"/>
      <c r="AR115" s="10"/>
    </row>
    <row r="116" spans="1:44" x14ac:dyDescent="0.3">
      <c r="A116" s="12">
        <v>240836</v>
      </c>
      <c r="B116" s="12" t="s">
        <v>1011</v>
      </c>
      <c r="C116" s="12" t="s">
        <v>1012</v>
      </c>
      <c r="D116" s="12" t="s">
        <v>42</v>
      </c>
      <c r="E116" s="43">
        <v>114</v>
      </c>
      <c r="F116" s="8" t="s">
        <v>1058</v>
      </c>
      <c r="G116" s="9" t="s">
        <v>1059</v>
      </c>
      <c r="H116" s="247">
        <v>36875</v>
      </c>
      <c r="I116" s="347">
        <v>0</v>
      </c>
      <c r="J116" s="347">
        <f>SUM(K116,L116)</f>
        <v>0</v>
      </c>
      <c r="K116" s="325"/>
      <c r="L116" s="320">
        <f t="shared" si="36"/>
        <v>0</v>
      </c>
      <c r="M116" s="277"/>
      <c r="N116" s="480">
        <f t="shared" si="37"/>
        <v>0</v>
      </c>
      <c r="O116" s="140">
        <f>IFERROR(LARGE(T116:Z116, 1),0)</f>
        <v>0</v>
      </c>
      <c r="P116" s="141">
        <f t="shared" si="38"/>
        <v>0</v>
      </c>
      <c r="Q116" s="142">
        <f t="shared" si="33"/>
        <v>0</v>
      </c>
      <c r="R116" s="142">
        <f t="shared" si="39"/>
        <v>0</v>
      </c>
      <c r="S116" s="144">
        <f t="shared" si="40"/>
        <v>0</v>
      </c>
      <c r="T116" s="98"/>
      <c r="U116" s="182">
        <v>0</v>
      </c>
      <c r="V116" s="195"/>
      <c r="W116" s="195"/>
      <c r="X116" s="283"/>
      <c r="Y116" s="10"/>
      <c r="Z116" s="354"/>
      <c r="AA116" s="108">
        <f t="shared" si="41"/>
        <v>0</v>
      </c>
      <c r="AB116" s="109">
        <f t="shared" si="42"/>
        <v>0</v>
      </c>
      <c r="AC116" s="109">
        <f t="shared" si="43"/>
        <v>0</v>
      </c>
      <c r="AD116" s="109">
        <f>IFERROR(LARGE($AG116:BE116,1),0)</f>
        <v>0</v>
      </c>
      <c r="AE116" s="109">
        <f>IFERROR(LARGE($AG116:BE116,2),0)</f>
        <v>0</v>
      </c>
      <c r="AF116" s="109">
        <f>IFERROR(LARGE($AG116:BE116,3),0)</f>
        <v>0</v>
      </c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</row>
    <row r="117" spans="1:44" x14ac:dyDescent="0.3">
      <c r="A117" s="12">
        <v>303101</v>
      </c>
      <c r="B117" s="12" t="s">
        <v>863</v>
      </c>
      <c r="C117" s="12" t="s">
        <v>864</v>
      </c>
      <c r="D117" s="12" t="s">
        <v>37</v>
      </c>
      <c r="E117" s="43">
        <v>115</v>
      </c>
      <c r="F117" s="8" t="s">
        <v>175</v>
      </c>
      <c r="G117" s="9" t="s">
        <v>852</v>
      </c>
      <c r="H117" s="247">
        <v>36519</v>
      </c>
      <c r="I117" s="347">
        <v>0</v>
      </c>
      <c r="J117" s="347">
        <f>SUM(K117,L117)</f>
        <v>0</v>
      </c>
      <c r="K117" s="325"/>
      <c r="L117" s="320">
        <f t="shared" si="36"/>
        <v>0</v>
      </c>
      <c r="M117" s="277"/>
      <c r="N117" s="480">
        <f t="shared" si="37"/>
        <v>0</v>
      </c>
      <c r="O117" s="140">
        <f>IFERROR(LARGE(T117:Z117, 1),0)</f>
        <v>0</v>
      </c>
      <c r="P117" s="141">
        <f t="shared" si="38"/>
        <v>0</v>
      </c>
      <c r="Q117" s="142">
        <f t="shared" si="33"/>
        <v>0</v>
      </c>
      <c r="R117" s="142">
        <f t="shared" si="39"/>
        <v>0</v>
      </c>
      <c r="S117" s="144">
        <f t="shared" si="40"/>
        <v>0</v>
      </c>
      <c r="T117" s="75">
        <v>0</v>
      </c>
      <c r="U117" s="182"/>
      <c r="V117" s="195"/>
      <c r="W117" s="195"/>
      <c r="X117" s="283"/>
      <c r="Y117" s="10"/>
      <c r="Z117" s="354"/>
      <c r="AA117" s="108">
        <f t="shared" si="41"/>
        <v>0</v>
      </c>
      <c r="AB117" s="109">
        <f t="shared" si="42"/>
        <v>0</v>
      </c>
      <c r="AC117" s="109">
        <f t="shared" si="43"/>
        <v>0</v>
      </c>
      <c r="AD117" s="109">
        <f>IFERROR(LARGE($AG117:BE117,1),0)</f>
        <v>0</v>
      </c>
      <c r="AE117" s="109">
        <f>IFERROR(LARGE($AG117:BE117,2),0)</f>
        <v>0</v>
      </c>
      <c r="AF117" s="109">
        <f>IFERROR(LARGE($AG117:BE117,3),0)</f>
        <v>0</v>
      </c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</row>
  </sheetData>
  <autoFilter ref="A2:AN18"/>
  <sortState ref="A3:AR117">
    <sortCondition descending="1" ref="I3:I117"/>
    <sortCondition descending="1" ref="H3:H117"/>
  </sortState>
  <mergeCells count="1">
    <mergeCell ref="A1:D1"/>
  </mergeCells>
  <conditionalFormatting sqref="A19:A33 A12:A17 A1:A2 A36:A41 A43:A54 A56:A1048576">
    <cfRule type="duplicateValues" dxfId="43" priority="2"/>
  </conditionalFormatting>
  <conditionalFormatting sqref="A3:A11">
    <cfRule type="duplicateValues" dxfId="42" priority="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verticalDpi="1200" r:id="rId1"/>
  <headerFooter>
    <oddFooter>&amp;R&amp;D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tabColor theme="4" tint="-0.249977111117893"/>
    <pageSetUpPr fitToPage="1"/>
  </sheetPr>
  <dimension ref="A1:AT69"/>
  <sheetViews>
    <sheetView zoomScale="86" zoomScaleNormal="86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9.109375" style="238"/>
    <col min="2" max="2" width="0" style="238" hidden="1" customWidth="1"/>
    <col min="3" max="3" width="11.88671875" style="238" customWidth="1"/>
    <col min="4" max="4" width="9.109375" style="238"/>
    <col min="5" max="5" width="5.33203125" style="44" customWidth="1"/>
    <col min="6" max="6" width="16.44140625" style="3" customWidth="1"/>
    <col min="7" max="7" width="16.44140625" style="4" customWidth="1"/>
    <col min="8" max="11" width="12.5546875" style="19" customWidth="1"/>
    <col min="12" max="12" width="6.88671875" style="19" customWidth="1"/>
    <col min="13" max="13" width="6.5546875" style="19" customWidth="1"/>
    <col min="14" max="14" width="6.109375" style="14" customWidth="1"/>
    <col min="15" max="18" width="4.5546875" style="1" customWidth="1"/>
    <col min="19" max="19" width="4.5546875" style="177" customWidth="1"/>
    <col min="20" max="20" width="5.44140625" style="158" customWidth="1"/>
    <col min="21" max="21" width="4.88671875" style="158" customWidth="1"/>
    <col min="22" max="22" width="4.88671875" style="202" customWidth="1"/>
    <col min="23" max="23" width="7.5546875" style="202" customWidth="1"/>
    <col min="24" max="25" width="4.88671875" style="158" customWidth="1"/>
    <col min="26" max="26" width="6.33203125" style="159" customWidth="1"/>
    <col min="27" max="27" width="4.88671875" style="129" customWidth="1"/>
    <col min="28" max="28" width="4.88671875" style="111" customWidth="1"/>
    <col min="29" max="32" width="4.6640625" style="111" customWidth="1"/>
    <col min="33" max="39" width="4.88671875" customWidth="1"/>
    <col min="40" max="40" width="4.44140625" customWidth="1"/>
    <col min="41" max="41" width="4.33203125" customWidth="1"/>
    <col min="42" max="42" width="5.5546875" customWidth="1"/>
    <col min="43" max="43" width="5.109375" customWidth="1"/>
    <col min="44" max="44" width="4.5546875" customWidth="1"/>
    <col min="45" max="45" width="5.88671875" customWidth="1"/>
    <col min="46" max="46" width="6.109375" customWidth="1"/>
  </cols>
  <sheetData>
    <row r="1" spans="1:46" s="6" customFormat="1" ht="148.5" customHeight="1" x14ac:dyDescent="1.1000000000000001">
      <c r="A1" s="566" t="s">
        <v>299</v>
      </c>
      <c r="B1" s="567"/>
      <c r="C1" s="568"/>
      <c r="D1" s="568"/>
      <c r="E1" s="48" t="s">
        <v>172</v>
      </c>
      <c r="F1" s="227" t="s">
        <v>303</v>
      </c>
      <c r="G1" s="226" t="s">
        <v>50</v>
      </c>
      <c r="H1" s="50" t="s">
        <v>51</v>
      </c>
      <c r="I1" s="310" t="s">
        <v>2075</v>
      </c>
      <c r="J1" s="310" t="s">
        <v>2074</v>
      </c>
      <c r="K1" s="312" t="s">
        <v>2073</v>
      </c>
      <c r="L1" s="270" t="s">
        <v>1996</v>
      </c>
      <c r="M1" s="269" t="s">
        <v>1997</v>
      </c>
      <c r="N1" s="285" t="s">
        <v>174</v>
      </c>
      <c r="O1" s="112" t="s">
        <v>1089</v>
      </c>
      <c r="P1" s="113" t="s">
        <v>1090</v>
      </c>
      <c r="Q1" s="95" t="s">
        <v>1091</v>
      </c>
      <c r="R1" s="114" t="s">
        <v>1092</v>
      </c>
      <c r="S1" s="96" t="s">
        <v>1093</v>
      </c>
      <c r="T1" s="147" t="s">
        <v>463</v>
      </c>
      <c r="U1" s="148" t="s">
        <v>1047</v>
      </c>
      <c r="V1" s="199" t="s">
        <v>1071</v>
      </c>
      <c r="W1" s="265" t="s">
        <v>1995</v>
      </c>
      <c r="X1" s="271" t="s">
        <v>1072</v>
      </c>
      <c r="Y1" s="149" t="s">
        <v>1070</v>
      </c>
      <c r="Z1" s="254" t="s">
        <v>1988</v>
      </c>
      <c r="AA1" s="127" t="s">
        <v>1108</v>
      </c>
      <c r="AB1" s="110" t="s">
        <v>1109</v>
      </c>
      <c r="AC1" s="110" t="s">
        <v>1110</v>
      </c>
      <c r="AD1" s="110" t="s">
        <v>1111</v>
      </c>
      <c r="AE1" s="110" t="s">
        <v>1112</v>
      </c>
      <c r="AF1" s="110" t="s">
        <v>1113</v>
      </c>
      <c r="AG1" s="7" t="s">
        <v>1094</v>
      </c>
      <c r="AH1" s="7" t="s">
        <v>1095</v>
      </c>
      <c r="AI1" s="7" t="s">
        <v>1096</v>
      </c>
      <c r="AJ1" s="7" t="s">
        <v>1097</v>
      </c>
      <c r="AK1" s="7" t="s">
        <v>1098</v>
      </c>
      <c r="AL1" s="7" t="s">
        <v>1099</v>
      </c>
      <c r="AM1" s="7" t="s">
        <v>1100</v>
      </c>
      <c r="AN1" s="7" t="s">
        <v>1101</v>
      </c>
      <c r="AO1" s="7" t="s">
        <v>1102</v>
      </c>
      <c r="AP1" s="7" t="s">
        <v>1103</v>
      </c>
      <c r="AQ1" s="7" t="s">
        <v>1104</v>
      </c>
      <c r="AR1" s="7" t="s">
        <v>1105</v>
      </c>
      <c r="AS1" s="135" t="s">
        <v>1106</v>
      </c>
      <c r="AT1" s="289" t="s">
        <v>1107</v>
      </c>
    </row>
    <row r="2" spans="1:46" s="26" customFormat="1" ht="12" customHeight="1" thickBot="1" x14ac:dyDescent="0.25">
      <c r="A2" s="63" t="s">
        <v>214</v>
      </c>
      <c r="B2" s="63"/>
      <c r="C2" s="63" t="s">
        <v>213</v>
      </c>
      <c r="D2" s="64" t="s">
        <v>173</v>
      </c>
      <c r="E2" s="65"/>
      <c r="F2" s="47"/>
      <c r="G2" s="27"/>
      <c r="H2" s="51"/>
      <c r="I2" s="266"/>
      <c r="J2" s="266"/>
      <c r="K2" s="266"/>
      <c r="L2" s="266"/>
      <c r="M2" s="266"/>
      <c r="N2" s="115">
        <f>MAX(N3:N164)+1</f>
        <v>811</v>
      </c>
      <c r="O2" s="52">
        <v>1</v>
      </c>
      <c r="P2" s="42">
        <v>1</v>
      </c>
      <c r="Q2" s="42">
        <v>1</v>
      </c>
      <c r="R2" s="174">
        <v>1</v>
      </c>
      <c r="S2" s="176">
        <v>1</v>
      </c>
      <c r="T2" s="151"/>
      <c r="U2" s="152"/>
      <c r="V2" s="205"/>
      <c r="W2" s="205"/>
      <c r="X2" s="162"/>
      <c r="Y2" s="162"/>
      <c r="Z2" s="163"/>
      <c r="AA2" s="128"/>
      <c r="AB2" s="118"/>
      <c r="AC2" s="118"/>
      <c r="AD2" s="118"/>
      <c r="AE2" s="118"/>
      <c r="AF2" s="118"/>
      <c r="AG2" s="107"/>
      <c r="AH2" s="56"/>
      <c r="AI2" s="56"/>
      <c r="AJ2" s="56"/>
      <c r="AK2" s="56"/>
      <c r="AL2" s="56"/>
      <c r="AM2" s="56"/>
      <c r="AN2" s="56"/>
    </row>
    <row r="3" spans="1:46" x14ac:dyDescent="0.3">
      <c r="A3" s="12" t="s">
        <v>1723</v>
      </c>
      <c r="B3" s="12"/>
      <c r="C3" s="12" t="s">
        <v>1131</v>
      </c>
      <c r="D3" s="12" t="s">
        <v>39</v>
      </c>
      <c r="E3" s="43">
        <v>1</v>
      </c>
      <c r="F3" s="8" t="s">
        <v>1279</v>
      </c>
      <c r="G3" s="9" t="s">
        <v>1278</v>
      </c>
      <c r="H3" s="240">
        <v>37409</v>
      </c>
      <c r="I3" s="326">
        <v>180</v>
      </c>
      <c r="J3" s="326">
        <f>SUM(K3,L3)</f>
        <v>180</v>
      </c>
      <c r="K3" s="311"/>
      <c r="L3" s="276">
        <f t="shared" ref="L3:L34" si="0">SUM(M3:N3)</f>
        <v>180</v>
      </c>
      <c r="M3" s="277"/>
      <c r="N3" s="13">
        <f t="shared" ref="N3:N34" si="1">SUM(O3:S3)</f>
        <v>180</v>
      </c>
      <c r="O3" s="140">
        <f>IFERROR(LARGE(T3:Z3, 1),0)</f>
        <v>150</v>
      </c>
      <c r="P3" s="141">
        <f t="shared" ref="P3:P34" si="2">IFERROR(LARGE(T3:Z3, 2),0)</f>
        <v>30</v>
      </c>
      <c r="Q3" s="142">
        <f t="shared" ref="Q3:Q35" si="3">IFERROR(LARGE(AA3:AF3,1),0)</f>
        <v>0</v>
      </c>
      <c r="R3" s="175">
        <f t="shared" ref="R3:R25" si="4">IFERROR(LARGE(AA3:AF3,2),0)</f>
        <v>0</v>
      </c>
      <c r="S3" s="144">
        <f t="shared" ref="S3:S34" si="5">IFERROR(LARGE(AA3:AF3,3),0)</f>
        <v>0</v>
      </c>
      <c r="T3" s="157"/>
      <c r="U3" s="154"/>
      <c r="V3" s="203"/>
      <c r="W3" s="203">
        <v>150</v>
      </c>
      <c r="X3" s="273">
        <v>30</v>
      </c>
      <c r="Y3" s="154"/>
      <c r="Z3" s="156"/>
      <c r="AA3" s="108">
        <f t="shared" ref="AA3:AA34" si="6">IFERROR(LARGE($T3:$Z3,3), 0)</f>
        <v>0</v>
      </c>
      <c r="AB3" s="109">
        <f t="shared" ref="AB3:AB34" si="7">IFERROR(LARGE($T3:$Z3,4),)</f>
        <v>0</v>
      </c>
      <c r="AC3" s="109">
        <f t="shared" ref="AC3:AC34" si="8">IFERROR(LARGE($T3:$Z3,5),0)</f>
        <v>0</v>
      </c>
      <c r="AD3" s="109">
        <f>IFERROR(LARGE($AG3:BF3,1),0)</f>
        <v>0</v>
      </c>
      <c r="AE3" s="109">
        <f>IFERROR(LARGE($AG3:BF3,2),0)</f>
        <v>0</v>
      </c>
      <c r="AF3" s="109">
        <f>IFERROR(LARGE($AG3:BF3,3),0)</f>
        <v>0</v>
      </c>
      <c r="AG3" s="62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x14ac:dyDescent="0.3">
      <c r="A4" s="12" t="s">
        <v>2834</v>
      </c>
      <c r="B4" s="308" t="s">
        <v>2835</v>
      </c>
      <c r="C4" s="12" t="s">
        <v>2836</v>
      </c>
      <c r="D4" s="12" t="s">
        <v>43</v>
      </c>
      <c r="E4" s="43">
        <v>2</v>
      </c>
      <c r="F4" s="8" t="s">
        <v>2837</v>
      </c>
      <c r="G4" s="9" t="s">
        <v>2838</v>
      </c>
      <c r="H4" s="240">
        <v>37253</v>
      </c>
      <c r="I4" s="326">
        <v>55</v>
      </c>
      <c r="J4" s="326">
        <v>55</v>
      </c>
      <c r="K4" s="317">
        <f>0.5*(L4)</f>
        <v>55</v>
      </c>
      <c r="L4" s="321">
        <f t="shared" si="0"/>
        <v>110</v>
      </c>
      <c r="M4" s="10"/>
      <c r="N4" s="13">
        <f t="shared" si="1"/>
        <v>110</v>
      </c>
      <c r="O4" s="140">
        <f>IFERROR(LARGE($T4:Z4, 1),0)</f>
        <v>110</v>
      </c>
      <c r="P4" s="141">
        <f t="shared" si="2"/>
        <v>0</v>
      </c>
      <c r="Q4" s="142">
        <f t="shared" si="3"/>
        <v>0</v>
      </c>
      <c r="R4" s="175">
        <f t="shared" si="4"/>
        <v>0</v>
      </c>
      <c r="S4" s="144">
        <f t="shared" si="5"/>
        <v>0</v>
      </c>
      <c r="T4" s="129"/>
      <c r="U4" s="111"/>
      <c r="V4" s="485">
        <v>110</v>
      </c>
      <c r="W4" s="485"/>
      <c r="X4" s="397"/>
      <c r="Y4" s="111"/>
      <c r="Z4" s="334"/>
      <c r="AA4" s="108">
        <f t="shared" si="6"/>
        <v>0</v>
      </c>
      <c r="AB4" s="109">
        <f t="shared" si="7"/>
        <v>0</v>
      </c>
      <c r="AC4" s="109">
        <f t="shared" si="8"/>
        <v>0</v>
      </c>
      <c r="AD4" s="109">
        <f>IFERROR(LARGE($AG4:AR4,1),0)</f>
        <v>0</v>
      </c>
      <c r="AE4" s="109">
        <f>IFERROR(LARGE($AG4:AR4,2),0)</f>
        <v>0</v>
      </c>
      <c r="AF4" s="109">
        <f>IFERROR(LARGE($AG4:AR4,3),0)</f>
        <v>0</v>
      </c>
      <c r="AG4" s="62"/>
      <c r="AH4" s="10"/>
      <c r="AI4" s="10"/>
      <c r="AJ4" s="10"/>
      <c r="AK4" s="10"/>
      <c r="AL4" s="10"/>
      <c r="AM4" s="10"/>
      <c r="AN4" s="10"/>
      <c r="AO4" s="10"/>
      <c r="AP4" s="80"/>
      <c r="AQ4" s="10"/>
      <c r="AR4" s="10"/>
      <c r="AS4" s="10"/>
      <c r="AT4" s="10"/>
    </row>
    <row r="5" spans="1:46" x14ac:dyDescent="0.3">
      <c r="A5" s="11"/>
      <c r="B5" s="11"/>
      <c r="C5" s="11" t="s">
        <v>116</v>
      </c>
      <c r="D5" s="11" t="s">
        <v>89</v>
      </c>
      <c r="E5" s="43">
        <v>3</v>
      </c>
      <c r="F5" s="8" t="s">
        <v>13</v>
      </c>
      <c r="G5" s="9" t="s">
        <v>1048</v>
      </c>
      <c r="H5" s="240">
        <v>37238</v>
      </c>
      <c r="I5" s="326">
        <v>33</v>
      </c>
      <c r="J5" s="326">
        <v>33</v>
      </c>
      <c r="K5" s="317">
        <f>0.5*(L5)</f>
        <v>32.5</v>
      </c>
      <c r="L5" s="321">
        <f t="shared" si="0"/>
        <v>65</v>
      </c>
      <c r="M5" s="10"/>
      <c r="N5" s="13">
        <f t="shared" si="1"/>
        <v>65</v>
      </c>
      <c r="O5" s="140">
        <f>IFERROR(LARGE($T5:Z5, 1),0)</f>
        <v>65</v>
      </c>
      <c r="P5" s="141">
        <f t="shared" si="2"/>
        <v>0</v>
      </c>
      <c r="Q5" s="142">
        <f t="shared" si="3"/>
        <v>0</v>
      </c>
      <c r="R5" s="175">
        <f t="shared" si="4"/>
        <v>0</v>
      </c>
      <c r="S5" s="144">
        <f t="shared" si="5"/>
        <v>0</v>
      </c>
      <c r="T5" s="129"/>
      <c r="U5" s="111"/>
      <c r="V5" s="485"/>
      <c r="W5" s="485"/>
      <c r="X5" s="397"/>
      <c r="Y5" s="111"/>
      <c r="Z5" s="334">
        <v>65</v>
      </c>
      <c r="AA5" s="108">
        <f t="shared" si="6"/>
        <v>0</v>
      </c>
      <c r="AB5" s="109">
        <f t="shared" si="7"/>
        <v>0</v>
      </c>
      <c r="AC5" s="109">
        <f t="shared" si="8"/>
        <v>0</v>
      </c>
      <c r="AD5" s="109">
        <f>IFERROR(LARGE($AG5:AR5,1),0)</f>
        <v>0</v>
      </c>
      <c r="AE5" s="109">
        <f>IFERROR(LARGE($AG5:AR5,2),0)</f>
        <v>0</v>
      </c>
      <c r="AF5" s="109">
        <f>IFERROR(LARGE($AG5:AR5,3),0)</f>
        <v>0</v>
      </c>
      <c r="AG5" s="62"/>
      <c r="AH5" s="10"/>
      <c r="AI5" s="10"/>
      <c r="AJ5" s="10"/>
      <c r="AK5" s="10"/>
      <c r="AL5" s="10"/>
      <c r="AM5" s="10"/>
      <c r="AN5" s="10"/>
      <c r="AO5" s="10"/>
      <c r="AP5" s="80"/>
      <c r="AQ5" s="10"/>
      <c r="AR5" s="10"/>
      <c r="AS5" s="10"/>
      <c r="AT5" s="10"/>
    </row>
    <row r="6" spans="1:46" x14ac:dyDescent="0.3">
      <c r="A6" s="12" t="s">
        <v>2831</v>
      </c>
      <c r="B6" s="308" t="s">
        <v>2832</v>
      </c>
      <c r="C6" s="12" t="s">
        <v>1690</v>
      </c>
      <c r="D6" s="12" t="s">
        <v>39</v>
      </c>
      <c r="E6" s="43">
        <v>4</v>
      </c>
      <c r="F6" s="8" t="s">
        <v>154</v>
      </c>
      <c r="G6" s="9" t="s">
        <v>2833</v>
      </c>
      <c r="H6" s="240">
        <v>37237</v>
      </c>
      <c r="I6" s="326">
        <v>75</v>
      </c>
      <c r="J6" s="326">
        <v>75</v>
      </c>
      <c r="K6" s="317">
        <f>0.5*(L6)</f>
        <v>75</v>
      </c>
      <c r="L6" s="321">
        <f t="shared" si="0"/>
        <v>150</v>
      </c>
      <c r="M6" s="10"/>
      <c r="N6" s="13">
        <f t="shared" si="1"/>
        <v>150</v>
      </c>
      <c r="O6" s="140">
        <f>IFERROR(LARGE($T6:Z6, 1),0)</f>
        <v>150</v>
      </c>
      <c r="P6" s="141">
        <f t="shared" si="2"/>
        <v>0</v>
      </c>
      <c r="Q6" s="142">
        <f t="shared" si="3"/>
        <v>0</v>
      </c>
      <c r="R6" s="175">
        <f t="shared" si="4"/>
        <v>0</v>
      </c>
      <c r="S6" s="144">
        <f t="shared" si="5"/>
        <v>0</v>
      </c>
      <c r="T6" s="129"/>
      <c r="U6" s="111"/>
      <c r="V6" s="485">
        <v>150</v>
      </c>
      <c r="W6" s="485"/>
      <c r="X6" s="397">
        <v>0</v>
      </c>
      <c r="Y6" s="111"/>
      <c r="Z6" s="334"/>
      <c r="AA6" s="108">
        <f t="shared" si="6"/>
        <v>0</v>
      </c>
      <c r="AB6" s="109">
        <f t="shared" si="7"/>
        <v>0</v>
      </c>
      <c r="AC6" s="109">
        <f t="shared" si="8"/>
        <v>0</v>
      </c>
      <c r="AD6" s="109">
        <f>IFERROR(LARGE($AG6:AR6,1),0)</f>
        <v>0</v>
      </c>
      <c r="AE6" s="109">
        <f>IFERROR(LARGE($AG6:AR6,2),0)</f>
        <v>0</v>
      </c>
      <c r="AF6" s="109">
        <f>IFERROR(LARGE($AG6:AR6,3),0)</f>
        <v>0</v>
      </c>
      <c r="AG6" s="62"/>
      <c r="AH6" s="10"/>
      <c r="AI6" s="10"/>
      <c r="AJ6" s="10"/>
      <c r="AK6" s="10"/>
      <c r="AL6" s="10"/>
      <c r="AM6" s="10"/>
      <c r="AN6" s="10"/>
      <c r="AO6" s="10"/>
      <c r="AP6" s="80"/>
      <c r="AQ6" s="10"/>
      <c r="AR6" s="10"/>
      <c r="AS6" s="10"/>
      <c r="AT6" s="10"/>
    </row>
    <row r="7" spans="1:46" x14ac:dyDescent="0.3">
      <c r="A7" s="12" t="s">
        <v>1719</v>
      </c>
      <c r="B7" s="12"/>
      <c r="C7" s="12" t="s">
        <v>1730</v>
      </c>
      <c r="D7" s="12" t="s">
        <v>46</v>
      </c>
      <c r="E7" s="43">
        <v>5</v>
      </c>
      <c r="F7" s="8" t="s">
        <v>11</v>
      </c>
      <c r="G7" s="9" t="s">
        <v>1401</v>
      </c>
      <c r="H7" s="240">
        <v>37194</v>
      </c>
      <c r="I7" s="326">
        <v>138</v>
      </c>
      <c r="J7" s="326">
        <f>SUM(K7,L7)</f>
        <v>138</v>
      </c>
      <c r="K7" s="317">
        <v>78</v>
      </c>
      <c r="L7" s="276">
        <f t="shared" si="0"/>
        <v>60</v>
      </c>
      <c r="M7" s="277"/>
      <c r="N7" s="13">
        <f t="shared" si="1"/>
        <v>60</v>
      </c>
      <c r="O7" s="140">
        <f>IFERROR(LARGE(T7:Z7, 1),0)</f>
        <v>60</v>
      </c>
      <c r="P7" s="141">
        <f t="shared" si="2"/>
        <v>0</v>
      </c>
      <c r="Q7" s="142">
        <f t="shared" si="3"/>
        <v>0</v>
      </c>
      <c r="R7" s="175">
        <f t="shared" si="4"/>
        <v>0</v>
      </c>
      <c r="S7" s="144">
        <f t="shared" si="5"/>
        <v>0</v>
      </c>
      <c r="T7" s="157"/>
      <c r="U7" s="154"/>
      <c r="V7" s="203">
        <v>60</v>
      </c>
      <c r="W7" s="203"/>
      <c r="X7" s="273"/>
      <c r="Y7" s="154"/>
      <c r="Z7" s="156"/>
      <c r="AA7" s="108">
        <f t="shared" si="6"/>
        <v>0</v>
      </c>
      <c r="AB7" s="109">
        <f t="shared" si="7"/>
        <v>0</v>
      </c>
      <c r="AC7" s="109">
        <f t="shared" si="8"/>
        <v>0</v>
      </c>
      <c r="AD7" s="109">
        <f>IFERROR(LARGE($AG7:BF7,1),0)</f>
        <v>0</v>
      </c>
      <c r="AE7" s="109">
        <f>IFERROR(LARGE($AG7:BF7,2),0)</f>
        <v>0</v>
      </c>
      <c r="AF7" s="109">
        <f>IFERROR(LARGE($AG7:BF7,3),0)</f>
        <v>0</v>
      </c>
      <c r="AG7" s="6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3">
      <c r="A8" s="12" t="s">
        <v>2828</v>
      </c>
      <c r="B8" s="308" t="s">
        <v>333</v>
      </c>
      <c r="C8" s="12" t="s">
        <v>190</v>
      </c>
      <c r="D8" s="12" t="s">
        <v>36</v>
      </c>
      <c r="E8" s="43">
        <v>6</v>
      </c>
      <c r="F8" s="8" t="s">
        <v>63</v>
      </c>
      <c r="G8" s="9" t="s">
        <v>2829</v>
      </c>
      <c r="H8" s="240">
        <v>37173</v>
      </c>
      <c r="I8" s="326">
        <v>30</v>
      </c>
      <c r="J8" s="326">
        <v>30</v>
      </c>
      <c r="K8" s="317">
        <f t="shared" ref="K8:K23" si="9">0.5*(L8)</f>
        <v>30</v>
      </c>
      <c r="L8" s="321">
        <f t="shared" si="0"/>
        <v>60</v>
      </c>
      <c r="M8" s="10"/>
      <c r="N8" s="13">
        <f t="shared" si="1"/>
        <v>60</v>
      </c>
      <c r="O8" s="140">
        <f>IFERROR(LARGE($T8:Z8, 1),0)</f>
        <v>60</v>
      </c>
      <c r="P8" s="141">
        <f t="shared" si="2"/>
        <v>0</v>
      </c>
      <c r="Q8" s="142">
        <f t="shared" si="3"/>
        <v>0</v>
      </c>
      <c r="R8" s="175">
        <f t="shared" si="4"/>
        <v>0</v>
      </c>
      <c r="S8" s="144">
        <f t="shared" si="5"/>
        <v>0</v>
      </c>
      <c r="T8" s="129"/>
      <c r="U8" s="111"/>
      <c r="V8" s="485">
        <v>60</v>
      </c>
      <c r="W8" s="485"/>
      <c r="X8" s="397"/>
      <c r="Y8" s="111"/>
      <c r="Z8" s="334"/>
      <c r="AA8" s="108">
        <f t="shared" si="6"/>
        <v>0</v>
      </c>
      <c r="AB8" s="109">
        <f t="shared" si="7"/>
        <v>0</v>
      </c>
      <c r="AC8" s="109">
        <f t="shared" si="8"/>
        <v>0</v>
      </c>
      <c r="AD8" s="109">
        <f>IFERROR(LARGE($AG8:AR8,1),0)</f>
        <v>0</v>
      </c>
      <c r="AE8" s="109">
        <f>IFERROR(LARGE($AG8:AR8,2),0)</f>
        <v>0</v>
      </c>
      <c r="AF8" s="109">
        <f>IFERROR(LARGE($AG8:AR8,3),0)</f>
        <v>0</v>
      </c>
      <c r="AG8" s="62"/>
      <c r="AH8" s="10"/>
      <c r="AI8" s="10"/>
      <c r="AJ8" s="10"/>
      <c r="AK8" s="10"/>
      <c r="AL8" s="10"/>
      <c r="AM8" s="10"/>
      <c r="AN8" s="10"/>
      <c r="AO8" s="10"/>
      <c r="AP8" s="80"/>
      <c r="AQ8" s="10"/>
      <c r="AR8" s="10"/>
      <c r="AS8" s="10"/>
      <c r="AT8" s="10"/>
    </row>
    <row r="9" spans="1:46" x14ac:dyDescent="0.3">
      <c r="A9" s="11"/>
      <c r="B9" s="11"/>
      <c r="C9" s="11"/>
      <c r="D9" s="11" t="s">
        <v>48</v>
      </c>
      <c r="E9" s="43">
        <v>7</v>
      </c>
      <c r="F9" s="8" t="s">
        <v>13</v>
      </c>
      <c r="G9" s="9" t="s">
        <v>2827</v>
      </c>
      <c r="H9" s="240">
        <v>37163</v>
      </c>
      <c r="I9" s="326">
        <v>10</v>
      </c>
      <c r="J9" s="326">
        <v>10</v>
      </c>
      <c r="K9" s="317">
        <f t="shared" si="9"/>
        <v>10</v>
      </c>
      <c r="L9" s="321">
        <f t="shared" si="0"/>
        <v>20</v>
      </c>
      <c r="M9" s="10">
        <v>20</v>
      </c>
      <c r="N9" s="13">
        <f t="shared" si="1"/>
        <v>0</v>
      </c>
      <c r="O9" s="140">
        <f>IFERROR(LARGE($T9:Z9, 1),0)</f>
        <v>0</v>
      </c>
      <c r="P9" s="141">
        <f t="shared" si="2"/>
        <v>0</v>
      </c>
      <c r="Q9" s="142">
        <f t="shared" si="3"/>
        <v>0</v>
      </c>
      <c r="R9" s="175">
        <f t="shared" si="4"/>
        <v>0</v>
      </c>
      <c r="S9" s="144">
        <f t="shared" si="5"/>
        <v>0</v>
      </c>
      <c r="T9" s="129"/>
      <c r="U9" s="111"/>
      <c r="V9" s="485"/>
      <c r="W9" s="485"/>
      <c r="X9" s="397"/>
      <c r="Y9" s="111"/>
      <c r="Z9" s="334"/>
      <c r="AA9" s="108">
        <f t="shared" si="6"/>
        <v>0</v>
      </c>
      <c r="AB9" s="109">
        <f t="shared" si="7"/>
        <v>0</v>
      </c>
      <c r="AC9" s="109">
        <f t="shared" si="8"/>
        <v>0</v>
      </c>
      <c r="AD9" s="109">
        <f>IFERROR(LARGE($AG9:AR9,1),0)</f>
        <v>0</v>
      </c>
      <c r="AE9" s="109">
        <f>IFERROR(LARGE($AG9:AR9,2),0)</f>
        <v>0</v>
      </c>
      <c r="AF9" s="109">
        <f>IFERROR(LARGE($AG9:AR9,3),0)</f>
        <v>0</v>
      </c>
      <c r="AG9" s="62"/>
      <c r="AH9" s="10"/>
      <c r="AI9" s="10"/>
      <c r="AJ9" s="10"/>
      <c r="AK9" s="10"/>
      <c r="AL9" s="10"/>
      <c r="AM9" s="10"/>
      <c r="AN9" s="10"/>
      <c r="AO9" s="10"/>
      <c r="AP9" s="80"/>
      <c r="AQ9" s="10"/>
      <c r="AR9" s="10"/>
      <c r="AS9" s="10"/>
      <c r="AT9" s="10"/>
    </row>
    <row r="10" spans="1:46" x14ac:dyDescent="0.3">
      <c r="A10" s="11"/>
      <c r="B10" s="11"/>
      <c r="C10" s="11"/>
      <c r="D10" s="11" t="s">
        <v>45</v>
      </c>
      <c r="E10" s="43">
        <v>8</v>
      </c>
      <c r="F10" s="8" t="s">
        <v>105</v>
      </c>
      <c r="G10" s="9" t="s">
        <v>2826</v>
      </c>
      <c r="H10" s="240">
        <v>37154</v>
      </c>
      <c r="I10" s="326">
        <v>25</v>
      </c>
      <c r="J10" s="326">
        <v>25</v>
      </c>
      <c r="K10" s="317">
        <f t="shared" si="9"/>
        <v>25</v>
      </c>
      <c r="L10" s="321">
        <f t="shared" si="0"/>
        <v>50</v>
      </c>
      <c r="M10" s="10">
        <v>50</v>
      </c>
      <c r="N10" s="13">
        <f t="shared" si="1"/>
        <v>0</v>
      </c>
      <c r="O10" s="140">
        <f>IFERROR(LARGE($T10:Z10, 1),0)</f>
        <v>0</v>
      </c>
      <c r="P10" s="141">
        <f t="shared" si="2"/>
        <v>0</v>
      </c>
      <c r="Q10" s="142">
        <f t="shared" si="3"/>
        <v>0</v>
      </c>
      <c r="R10" s="175">
        <f t="shared" si="4"/>
        <v>0</v>
      </c>
      <c r="S10" s="144">
        <f t="shared" si="5"/>
        <v>0</v>
      </c>
      <c r="T10" s="129"/>
      <c r="U10" s="111"/>
      <c r="V10" s="485"/>
      <c r="W10" s="485"/>
      <c r="X10" s="397"/>
      <c r="Y10" s="111"/>
      <c r="Z10" s="334"/>
      <c r="AA10" s="108">
        <f t="shared" si="6"/>
        <v>0</v>
      </c>
      <c r="AB10" s="109">
        <f t="shared" si="7"/>
        <v>0</v>
      </c>
      <c r="AC10" s="109">
        <f t="shared" si="8"/>
        <v>0</v>
      </c>
      <c r="AD10" s="109">
        <f>IFERROR(LARGE($AG10:AR10,1),0)</f>
        <v>0</v>
      </c>
      <c r="AE10" s="109">
        <f>IFERROR(LARGE($AG10:AR10,2),0)</f>
        <v>0</v>
      </c>
      <c r="AF10" s="109">
        <f>IFERROR(LARGE($AG10:AR10,3),0)</f>
        <v>0</v>
      </c>
      <c r="AG10" s="62"/>
      <c r="AH10" s="10"/>
      <c r="AI10" s="10"/>
      <c r="AJ10" s="10"/>
      <c r="AK10" s="10"/>
      <c r="AL10" s="10"/>
      <c r="AM10" s="10"/>
      <c r="AN10" s="10"/>
      <c r="AO10" s="10"/>
      <c r="AP10" s="80"/>
      <c r="AQ10" s="10"/>
      <c r="AR10" s="10"/>
      <c r="AS10" s="10"/>
      <c r="AT10" s="10"/>
    </row>
    <row r="11" spans="1:46" x14ac:dyDescent="0.3">
      <c r="A11" s="12" t="s">
        <v>2824</v>
      </c>
      <c r="B11" s="308" t="s">
        <v>341</v>
      </c>
      <c r="C11" s="12" t="s">
        <v>179</v>
      </c>
      <c r="D11" s="12" t="s">
        <v>37</v>
      </c>
      <c r="E11" s="43">
        <v>9</v>
      </c>
      <c r="F11" s="8" t="s">
        <v>104</v>
      </c>
      <c r="G11" s="9" t="s">
        <v>2825</v>
      </c>
      <c r="H11" s="240">
        <v>37147</v>
      </c>
      <c r="I11" s="326">
        <v>128</v>
      </c>
      <c r="J11" s="326">
        <v>128</v>
      </c>
      <c r="K11" s="317">
        <f t="shared" si="9"/>
        <v>257.5</v>
      </c>
      <c r="L11" s="321">
        <f t="shared" si="0"/>
        <v>515</v>
      </c>
      <c r="M11" s="10"/>
      <c r="N11" s="13">
        <f t="shared" si="1"/>
        <v>515</v>
      </c>
      <c r="O11" s="140">
        <f>IFERROR(LARGE($T11:Z11, 1),0)</f>
        <v>150</v>
      </c>
      <c r="P11" s="141">
        <f t="shared" si="2"/>
        <v>95</v>
      </c>
      <c r="Q11" s="142">
        <f t="shared" si="3"/>
        <v>95</v>
      </c>
      <c r="R11" s="175">
        <f t="shared" si="4"/>
        <v>95</v>
      </c>
      <c r="S11" s="144">
        <f t="shared" si="5"/>
        <v>80</v>
      </c>
      <c r="T11" s="395">
        <v>95</v>
      </c>
      <c r="U11" s="111">
        <v>95</v>
      </c>
      <c r="V11" s="485"/>
      <c r="W11" s="485">
        <v>150</v>
      </c>
      <c r="X11" s="397">
        <v>80</v>
      </c>
      <c r="Y11" s="111"/>
      <c r="Z11" s="334">
        <v>95</v>
      </c>
      <c r="AA11" s="108">
        <f t="shared" si="6"/>
        <v>95</v>
      </c>
      <c r="AB11" s="109">
        <f t="shared" si="7"/>
        <v>95</v>
      </c>
      <c r="AC11" s="109">
        <f t="shared" si="8"/>
        <v>80</v>
      </c>
      <c r="AD11" s="109">
        <f>IFERROR(LARGE($AG11:AR11,1),0)</f>
        <v>0</v>
      </c>
      <c r="AE11" s="109">
        <f>IFERROR(LARGE($AG11:AR11,2),0)</f>
        <v>0</v>
      </c>
      <c r="AF11" s="109">
        <f>IFERROR(LARGE($AG11:AR11,3),0)</f>
        <v>0</v>
      </c>
      <c r="AG11" s="62"/>
      <c r="AH11" s="10"/>
      <c r="AI11" s="10"/>
      <c r="AJ11" s="10"/>
      <c r="AK11" s="10"/>
      <c r="AL11" s="10"/>
      <c r="AM11" s="10"/>
      <c r="AN11" s="10"/>
      <c r="AO11" s="10"/>
      <c r="AP11" s="80"/>
      <c r="AQ11" s="10"/>
      <c r="AR11" s="10"/>
      <c r="AS11" s="10"/>
      <c r="AT11" s="10"/>
    </row>
    <row r="12" spans="1:46" x14ac:dyDescent="0.3">
      <c r="A12" s="12" t="s">
        <v>2822</v>
      </c>
      <c r="B12" s="308" t="s">
        <v>519</v>
      </c>
      <c r="C12" s="12" t="s">
        <v>255</v>
      </c>
      <c r="D12" s="12" t="s">
        <v>47</v>
      </c>
      <c r="E12" s="43">
        <v>10</v>
      </c>
      <c r="F12" s="8" t="s">
        <v>541</v>
      </c>
      <c r="G12" s="9" t="s">
        <v>2823</v>
      </c>
      <c r="H12" s="240">
        <v>37115</v>
      </c>
      <c r="I12" s="326">
        <v>145</v>
      </c>
      <c r="J12" s="326">
        <v>145</v>
      </c>
      <c r="K12" s="317">
        <f t="shared" si="9"/>
        <v>145</v>
      </c>
      <c r="L12" s="321">
        <f t="shared" si="0"/>
        <v>290</v>
      </c>
      <c r="M12" s="10">
        <v>20</v>
      </c>
      <c r="N12" s="13">
        <f t="shared" si="1"/>
        <v>270</v>
      </c>
      <c r="O12" s="140">
        <f>IFERROR(LARGE($T12:Z12, 1),0)</f>
        <v>150</v>
      </c>
      <c r="P12" s="141">
        <f t="shared" si="2"/>
        <v>65</v>
      </c>
      <c r="Q12" s="142">
        <f t="shared" si="3"/>
        <v>55</v>
      </c>
      <c r="R12" s="175">
        <f t="shared" si="4"/>
        <v>0</v>
      </c>
      <c r="S12" s="144">
        <f t="shared" si="5"/>
        <v>0</v>
      </c>
      <c r="T12" s="395">
        <v>65</v>
      </c>
      <c r="U12" s="111"/>
      <c r="V12" s="485"/>
      <c r="W12" s="485">
        <v>150</v>
      </c>
      <c r="X12" s="397">
        <v>55</v>
      </c>
      <c r="Y12" s="111"/>
      <c r="Z12" s="334"/>
      <c r="AA12" s="108">
        <f t="shared" si="6"/>
        <v>55</v>
      </c>
      <c r="AB12" s="109">
        <f t="shared" si="7"/>
        <v>0</v>
      </c>
      <c r="AC12" s="109">
        <f t="shared" si="8"/>
        <v>0</v>
      </c>
      <c r="AD12" s="109">
        <f>IFERROR(LARGE($AG12:AR12,1),0)</f>
        <v>0</v>
      </c>
      <c r="AE12" s="109">
        <f>IFERROR(LARGE($AG12:AR12,2),0)</f>
        <v>0</v>
      </c>
      <c r="AF12" s="109">
        <f>IFERROR(LARGE($AG12:AR12,3),0)</f>
        <v>0</v>
      </c>
      <c r="AG12" s="62"/>
      <c r="AH12" s="10"/>
      <c r="AI12" s="10"/>
      <c r="AJ12" s="10"/>
      <c r="AK12" s="10"/>
      <c r="AL12" s="10"/>
      <c r="AM12" s="10"/>
      <c r="AN12" s="10"/>
      <c r="AO12" s="10"/>
      <c r="AP12" s="80"/>
      <c r="AQ12" s="10"/>
      <c r="AR12" s="10"/>
      <c r="AS12" s="10"/>
      <c r="AT12" s="10"/>
    </row>
    <row r="13" spans="1:46" x14ac:dyDescent="0.3">
      <c r="A13" s="12" t="s">
        <v>2820</v>
      </c>
      <c r="B13" s="308" t="s">
        <v>331</v>
      </c>
      <c r="C13" s="12" t="s">
        <v>85</v>
      </c>
      <c r="D13" s="12" t="s">
        <v>86</v>
      </c>
      <c r="E13" s="43">
        <v>11</v>
      </c>
      <c r="F13" s="8" t="s">
        <v>107</v>
      </c>
      <c r="G13" s="9" t="s">
        <v>2821</v>
      </c>
      <c r="H13" s="240">
        <v>37104</v>
      </c>
      <c r="I13" s="326">
        <v>48</v>
      </c>
      <c r="J13" s="326">
        <v>48</v>
      </c>
      <c r="K13" s="317">
        <f t="shared" si="9"/>
        <v>47.5</v>
      </c>
      <c r="L13" s="321">
        <f t="shared" si="0"/>
        <v>95</v>
      </c>
      <c r="M13" s="10"/>
      <c r="N13" s="13">
        <f t="shared" si="1"/>
        <v>95</v>
      </c>
      <c r="O13" s="140">
        <f>IFERROR(LARGE($T13:Z13, 1),0)</f>
        <v>95</v>
      </c>
      <c r="P13" s="141">
        <f t="shared" si="2"/>
        <v>0</v>
      </c>
      <c r="Q13" s="142">
        <f t="shared" si="3"/>
        <v>0</v>
      </c>
      <c r="R13" s="175">
        <f t="shared" si="4"/>
        <v>0</v>
      </c>
      <c r="S13" s="144">
        <f t="shared" si="5"/>
        <v>0</v>
      </c>
      <c r="T13" s="395">
        <v>0</v>
      </c>
      <c r="U13" s="111"/>
      <c r="V13" s="485"/>
      <c r="W13" s="485"/>
      <c r="X13" s="397"/>
      <c r="Y13" s="111">
        <v>95</v>
      </c>
      <c r="Z13" s="334"/>
      <c r="AA13" s="108">
        <f t="shared" si="6"/>
        <v>0</v>
      </c>
      <c r="AB13" s="109">
        <f t="shared" si="7"/>
        <v>0</v>
      </c>
      <c r="AC13" s="109">
        <f t="shared" si="8"/>
        <v>0</v>
      </c>
      <c r="AD13" s="109">
        <f>IFERROR(LARGE($AG13:AR13,1),0)</f>
        <v>0</v>
      </c>
      <c r="AE13" s="109">
        <f>IFERROR(LARGE($AG13:AR13,2),0)</f>
        <v>0</v>
      </c>
      <c r="AF13" s="109">
        <f>IFERROR(LARGE($AG13:AR13,3),0)</f>
        <v>0</v>
      </c>
      <c r="AG13" s="62"/>
      <c r="AH13" s="10"/>
      <c r="AI13" s="10"/>
      <c r="AJ13" s="10"/>
      <c r="AK13" s="10"/>
      <c r="AL13" s="10"/>
      <c r="AM13" s="10"/>
      <c r="AN13" s="10"/>
      <c r="AO13" s="10"/>
      <c r="AP13" s="80"/>
      <c r="AQ13" s="10"/>
      <c r="AR13" s="10"/>
      <c r="AS13" s="10"/>
      <c r="AT13" s="10"/>
    </row>
    <row r="14" spans="1:46" x14ac:dyDescent="0.3">
      <c r="A14" s="11"/>
      <c r="B14" s="11"/>
      <c r="C14" s="11" t="s">
        <v>2818</v>
      </c>
      <c r="D14" s="11" t="s">
        <v>1077</v>
      </c>
      <c r="E14" s="43">
        <v>12</v>
      </c>
      <c r="F14" s="8" t="s">
        <v>11</v>
      </c>
      <c r="G14" s="9" t="s">
        <v>2819</v>
      </c>
      <c r="H14" s="240">
        <v>37097</v>
      </c>
      <c r="I14" s="326">
        <v>105</v>
      </c>
      <c r="J14" s="326">
        <v>105</v>
      </c>
      <c r="K14" s="317">
        <f t="shared" si="9"/>
        <v>105</v>
      </c>
      <c r="L14" s="321">
        <f t="shared" si="0"/>
        <v>210</v>
      </c>
      <c r="M14" s="10"/>
      <c r="N14" s="13">
        <f t="shared" si="1"/>
        <v>210</v>
      </c>
      <c r="O14" s="140">
        <f>IFERROR(LARGE($T14:Z14, 1),0)</f>
        <v>145</v>
      </c>
      <c r="P14" s="141">
        <f t="shared" si="2"/>
        <v>65</v>
      </c>
      <c r="Q14" s="142">
        <f t="shared" si="3"/>
        <v>0</v>
      </c>
      <c r="R14" s="175">
        <f t="shared" si="4"/>
        <v>0</v>
      </c>
      <c r="S14" s="144">
        <f t="shared" si="5"/>
        <v>0</v>
      </c>
      <c r="T14" s="129"/>
      <c r="U14" s="111"/>
      <c r="V14" s="485"/>
      <c r="W14" s="485"/>
      <c r="X14" s="397"/>
      <c r="Y14" s="111">
        <v>145</v>
      </c>
      <c r="Z14" s="334">
        <v>65</v>
      </c>
      <c r="AA14" s="108">
        <f t="shared" si="6"/>
        <v>0</v>
      </c>
      <c r="AB14" s="109">
        <f t="shared" si="7"/>
        <v>0</v>
      </c>
      <c r="AC14" s="109">
        <f t="shared" si="8"/>
        <v>0</v>
      </c>
      <c r="AD14" s="109">
        <f>IFERROR(LARGE($AG14:AR14,1),0)</f>
        <v>0</v>
      </c>
      <c r="AE14" s="109">
        <f>IFERROR(LARGE($AG14:AR14,2),0)</f>
        <v>0</v>
      </c>
      <c r="AF14" s="109">
        <f>IFERROR(LARGE($AG14:AR14,3),0)</f>
        <v>0</v>
      </c>
      <c r="AG14" s="62"/>
      <c r="AH14" s="10"/>
      <c r="AI14" s="10"/>
      <c r="AJ14" s="10"/>
      <c r="AK14" s="10"/>
      <c r="AL14" s="10"/>
      <c r="AM14" s="10"/>
      <c r="AN14" s="10"/>
      <c r="AO14" s="10"/>
      <c r="AP14" s="80"/>
      <c r="AQ14" s="10"/>
      <c r="AR14" s="10"/>
      <c r="AS14" s="10"/>
      <c r="AT14" s="10"/>
    </row>
    <row r="15" spans="1:46" x14ac:dyDescent="0.3">
      <c r="A15" s="12" t="s">
        <v>2815</v>
      </c>
      <c r="B15" s="308" t="s">
        <v>2816</v>
      </c>
      <c r="C15" s="12" t="s">
        <v>1545</v>
      </c>
      <c r="D15" s="12" t="s">
        <v>39</v>
      </c>
      <c r="E15" s="43">
        <v>13</v>
      </c>
      <c r="F15" s="8" t="s">
        <v>1440</v>
      </c>
      <c r="G15" s="9" t="s">
        <v>2817</v>
      </c>
      <c r="H15" s="240">
        <v>37096</v>
      </c>
      <c r="I15" s="326">
        <v>30</v>
      </c>
      <c r="J15" s="326">
        <v>30</v>
      </c>
      <c r="K15" s="317">
        <f t="shared" si="9"/>
        <v>30</v>
      </c>
      <c r="L15" s="321">
        <f t="shared" si="0"/>
        <v>60</v>
      </c>
      <c r="M15" s="10"/>
      <c r="N15" s="13">
        <f t="shared" si="1"/>
        <v>60</v>
      </c>
      <c r="O15" s="140">
        <f>IFERROR(LARGE($T15:Z15, 1),0)</f>
        <v>60</v>
      </c>
      <c r="P15" s="141">
        <f t="shared" si="2"/>
        <v>0</v>
      </c>
      <c r="Q15" s="142">
        <f t="shared" si="3"/>
        <v>0</v>
      </c>
      <c r="R15" s="175">
        <f t="shared" si="4"/>
        <v>0</v>
      </c>
      <c r="S15" s="144">
        <f t="shared" si="5"/>
        <v>0</v>
      </c>
      <c r="T15" s="129"/>
      <c r="U15" s="111"/>
      <c r="V15" s="485">
        <v>60</v>
      </c>
      <c r="W15" s="485"/>
      <c r="X15" s="397"/>
      <c r="Y15" s="111"/>
      <c r="Z15" s="334"/>
      <c r="AA15" s="108">
        <f t="shared" si="6"/>
        <v>0</v>
      </c>
      <c r="AB15" s="109">
        <f t="shared" si="7"/>
        <v>0</v>
      </c>
      <c r="AC15" s="109">
        <f t="shared" si="8"/>
        <v>0</v>
      </c>
      <c r="AD15" s="109">
        <f>IFERROR(LARGE($AG15:AR15,1),0)</f>
        <v>0</v>
      </c>
      <c r="AE15" s="109">
        <f>IFERROR(LARGE($AG15:AR15,2),0)</f>
        <v>0</v>
      </c>
      <c r="AF15" s="109">
        <f>IFERROR(LARGE($AG15:AR15,3),0)</f>
        <v>0</v>
      </c>
      <c r="AG15" s="62"/>
      <c r="AH15" s="10"/>
      <c r="AI15" s="10"/>
      <c r="AJ15" s="10"/>
      <c r="AK15" s="10"/>
      <c r="AL15" s="10"/>
      <c r="AM15" s="10"/>
      <c r="AN15" s="10"/>
      <c r="AO15" s="10"/>
      <c r="AP15" s="80"/>
      <c r="AQ15" s="10"/>
      <c r="AR15" s="10"/>
      <c r="AS15" s="10"/>
      <c r="AT15" s="10"/>
    </row>
    <row r="16" spans="1:46" x14ac:dyDescent="0.3">
      <c r="A16" s="12" t="s">
        <v>2811</v>
      </c>
      <c r="B16" s="308" t="s">
        <v>2812</v>
      </c>
      <c r="C16" s="12" t="s">
        <v>2813</v>
      </c>
      <c r="D16" s="12" t="s">
        <v>39</v>
      </c>
      <c r="E16" s="43">
        <v>14</v>
      </c>
      <c r="F16" s="8" t="s">
        <v>1014</v>
      </c>
      <c r="G16" s="9" t="s">
        <v>2814</v>
      </c>
      <c r="H16" s="240">
        <v>37086</v>
      </c>
      <c r="I16" s="326">
        <v>55</v>
      </c>
      <c r="J16" s="326">
        <v>55</v>
      </c>
      <c r="K16" s="317">
        <f t="shared" si="9"/>
        <v>55</v>
      </c>
      <c r="L16" s="321">
        <f t="shared" si="0"/>
        <v>110</v>
      </c>
      <c r="M16" s="10"/>
      <c r="N16" s="13">
        <f t="shared" si="1"/>
        <v>110</v>
      </c>
      <c r="O16" s="140">
        <f>IFERROR(LARGE($T16:Z16, 1),0)</f>
        <v>110</v>
      </c>
      <c r="P16" s="141">
        <f t="shared" si="2"/>
        <v>0</v>
      </c>
      <c r="Q16" s="142">
        <f t="shared" si="3"/>
        <v>0</v>
      </c>
      <c r="R16" s="175">
        <f t="shared" si="4"/>
        <v>0</v>
      </c>
      <c r="S16" s="144">
        <f t="shared" si="5"/>
        <v>0</v>
      </c>
      <c r="T16" s="129"/>
      <c r="U16" s="111"/>
      <c r="V16" s="485">
        <v>110</v>
      </c>
      <c r="W16" s="485"/>
      <c r="X16" s="397"/>
      <c r="Y16" s="111"/>
      <c r="Z16" s="334"/>
      <c r="AA16" s="108">
        <f t="shared" si="6"/>
        <v>0</v>
      </c>
      <c r="AB16" s="109">
        <f t="shared" si="7"/>
        <v>0</v>
      </c>
      <c r="AC16" s="109">
        <f t="shared" si="8"/>
        <v>0</v>
      </c>
      <c r="AD16" s="109">
        <f>IFERROR(LARGE($AG16:AR16,1),0)</f>
        <v>0</v>
      </c>
      <c r="AE16" s="109">
        <f>IFERROR(LARGE($AG16:AR16,2),0)</f>
        <v>0</v>
      </c>
      <c r="AF16" s="109">
        <f>IFERROR(LARGE($AG16:AR16,3),0)</f>
        <v>0</v>
      </c>
      <c r="AG16" s="62"/>
      <c r="AH16" s="10"/>
      <c r="AI16" s="10"/>
      <c r="AJ16" s="10"/>
      <c r="AK16" s="10"/>
      <c r="AL16" s="10"/>
      <c r="AM16" s="10"/>
      <c r="AN16" s="10"/>
      <c r="AO16" s="10"/>
      <c r="AP16" s="80"/>
      <c r="AQ16" s="10"/>
      <c r="AR16" s="10"/>
      <c r="AS16" s="10"/>
      <c r="AT16" s="10"/>
    </row>
    <row r="17" spans="1:46" x14ac:dyDescent="0.3">
      <c r="A17" s="12" t="s">
        <v>2808</v>
      </c>
      <c r="B17" s="308" t="s">
        <v>2748</v>
      </c>
      <c r="C17" s="12" t="s">
        <v>2749</v>
      </c>
      <c r="D17" s="12" t="s">
        <v>37</v>
      </c>
      <c r="E17" s="43">
        <v>15</v>
      </c>
      <c r="F17" s="8" t="s">
        <v>2809</v>
      </c>
      <c r="G17" s="9" t="s">
        <v>2810</v>
      </c>
      <c r="H17" s="240">
        <v>37083</v>
      </c>
      <c r="I17" s="326">
        <v>75</v>
      </c>
      <c r="J17" s="326">
        <v>75</v>
      </c>
      <c r="K17" s="317">
        <f t="shared" si="9"/>
        <v>75</v>
      </c>
      <c r="L17" s="321">
        <f t="shared" si="0"/>
        <v>150</v>
      </c>
      <c r="M17" s="10"/>
      <c r="N17" s="13">
        <f t="shared" si="1"/>
        <v>150</v>
      </c>
      <c r="O17" s="140">
        <f>IFERROR(LARGE($T17:Z17, 1),0)</f>
        <v>150</v>
      </c>
      <c r="P17" s="141">
        <f t="shared" si="2"/>
        <v>0</v>
      </c>
      <c r="Q17" s="142">
        <f t="shared" si="3"/>
        <v>0</v>
      </c>
      <c r="R17" s="175">
        <f t="shared" si="4"/>
        <v>0</v>
      </c>
      <c r="S17" s="144">
        <f t="shared" si="5"/>
        <v>0</v>
      </c>
      <c r="T17" s="445"/>
      <c r="U17" s="111"/>
      <c r="V17" s="485">
        <v>150</v>
      </c>
      <c r="W17" s="485"/>
      <c r="X17" s="397">
        <v>0</v>
      </c>
      <c r="Y17" s="111"/>
      <c r="Z17" s="334"/>
      <c r="AA17" s="108">
        <f t="shared" si="6"/>
        <v>0</v>
      </c>
      <c r="AB17" s="109">
        <f t="shared" si="7"/>
        <v>0</v>
      </c>
      <c r="AC17" s="109">
        <f t="shared" si="8"/>
        <v>0</v>
      </c>
      <c r="AD17" s="109">
        <f>IFERROR(LARGE($AG17:AR17,1),0)</f>
        <v>0</v>
      </c>
      <c r="AE17" s="109">
        <f>IFERROR(LARGE($AG17:AR17,2),0)</f>
        <v>0</v>
      </c>
      <c r="AF17" s="109">
        <f>IFERROR(LARGE($AG17:AR17,3),0)</f>
        <v>0</v>
      </c>
      <c r="AG17" s="62"/>
      <c r="AH17" s="10"/>
      <c r="AI17" s="10"/>
      <c r="AJ17" s="10"/>
      <c r="AK17" s="10"/>
      <c r="AL17" s="10"/>
      <c r="AM17" s="10"/>
      <c r="AN17" s="10"/>
      <c r="AO17" s="10"/>
      <c r="AP17" s="80"/>
      <c r="AQ17" s="10"/>
      <c r="AR17" s="10"/>
      <c r="AS17" s="10"/>
      <c r="AT17" s="10"/>
    </row>
    <row r="18" spans="1:46" x14ac:dyDescent="0.3">
      <c r="A18" s="12" t="s">
        <v>2806</v>
      </c>
      <c r="B18" s="308" t="s">
        <v>346</v>
      </c>
      <c r="C18" s="12" t="s">
        <v>182</v>
      </c>
      <c r="D18" s="12" t="s">
        <v>46</v>
      </c>
      <c r="E18" s="43">
        <v>16</v>
      </c>
      <c r="F18" s="8" t="s">
        <v>8</v>
      </c>
      <c r="G18" s="9" t="s">
        <v>2807</v>
      </c>
      <c r="H18" s="240">
        <v>37075</v>
      </c>
      <c r="I18" s="326">
        <v>220</v>
      </c>
      <c r="J18" s="326">
        <v>220</v>
      </c>
      <c r="K18" s="317">
        <f t="shared" si="9"/>
        <v>220</v>
      </c>
      <c r="L18" s="321">
        <f t="shared" si="0"/>
        <v>440</v>
      </c>
      <c r="M18" s="10">
        <v>20</v>
      </c>
      <c r="N18" s="13">
        <f t="shared" si="1"/>
        <v>420</v>
      </c>
      <c r="O18" s="140">
        <f>IFERROR(LARGE($T18:Z18, 1),0)</f>
        <v>150</v>
      </c>
      <c r="P18" s="141">
        <f t="shared" si="2"/>
        <v>95</v>
      </c>
      <c r="Q18" s="142">
        <f t="shared" si="3"/>
        <v>95</v>
      </c>
      <c r="R18" s="175">
        <f t="shared" si="4"/>
        <v>80</v>
      </c>
      <c r="S18" s="144">
        <f t="shared" si="5"/>
        <v>0</v>
      </c>
      <c r="T18" s="419">
        <v>95</v>
      </c>
      <c r="U18" s="129">
        <v>95</v>
      </c>
      <c r="V18" s="485"/>
      <c r="W18" s="485">
        <v>150</v>
      </c>
      <c r="X18" s="397">
        <v>80</v>
      </c>
      <c r="Y18" s="111"/>
      <c r="Z18" s="334"/>
      <c r="AA18" s="108">
        <f t="shared" si="6"/>
        <v>95</v>
      </c>
      <c r="AB18" s="109">
        <f t="shared" si="7"/>
        <v>80</v>
      </c>
      <c r="AC18" s="109">
        <f t="shared" si="8"/>
        <v>0</v>
      </c>
      <c r="AD18" s="109">
        <f>IFERROR(LARGE($AG18:AR18,1),0)</f>
        <v>0</v>
      </c>
      <c r="AE18" s="109">
        <f>IFERROR(LARGE($AG18:AR18,2),0)</f>
        <v>0</v>
      </c>
      <c r="AF18" s="109">
        <f>IFERROR(LARGE($AG18:AR18,3),0)</f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80"/>
      <c r="AQ18" s="10"/>
      <c r="AR18" s="10"/>
      <c r="AS18" s="10"/>
      <c r="AT18" s="10"/>
    </row>
    <row r="19" spans="1:46" x14ac:dyDescent="0.3">
      <c r="A19" s="12" t="s">
        <v>2802</v>
      </c>
      <c r="B19" s="308" t="s">
        <v>340</v>
      </c>
      <c r="C19" s="12" t="s">
        <v>18</v>
      </c>
      <c r="D19" s="12" t="s">
        <v>37</v>
      </c>
      <c r="E19" s="43">
        <v>17</v>
      </c>
      <c r="F19" s="8" t="s">
        <v>2741</v>
      </c>
      <c r="G19" s="9" t="s">
        <v>2742</v>
      </c>
      <c r="H19" s="240">
        <v>37072</v>
      </c>
      <c r="I19" s="326">
        <v>405</v>
      </c>
      <c r="J19" s="326">
        <v>405</v>
      </c>
      <c r="K19" s="317">
        <f t="shared" si="9"/>
        <v>405</v>
      </c>
      <c r="L19" s="321">
        <f t="shared" si="0"/>
        <v>810</v>
      </c>
      <c r="M19" s="10"/>
      <c r="N19" s="13">
        <f t="shared" si="1"/>
        <v>810</v>
      </c>
      <c r="O19" s="140">
        <f>IFERROR(LARGE($T19:Z19, 1),0)</f>
        <v>250</v>
      </c>
      <c r="P19" s="141">
        <f t="shared" si="2"/>
        <v>195</v>
      </c>
      <c r="Q19" s="142">
        <f t="shared" si="3"/>
        <v>150</v>
      </c>
      <c r="R19" s="175">
        <f t="shared" si="4"/>
        <v>145</v>
      </c>
      <c r="S19" s="144">
        <f t="shared" si="5"/>
        <v>70</v>
      </c>
      <c r="T19" s="419">
        <v>195</v>
      </c>
      <c r="U19" s="129">
        <v>145</v>
      </c>
      <c r="V19" s="485"/>
      <c r="W19" s="485">
        <v>150</v>
      </c>
      <c r="X19" s="397">
        <v>250</v>
      </c>
      <c r="Y19" s="111"/>
      <c r="Z19" s="334"/>
      <c r="AA19" s="108">
        <f t="shared" si="6"/>
        <v>150</v>
      </c>
      <c r="AB19" s="109">
        <f t="shared" si="7"/>
        <v>145</v>
      </c>
      <c r="AC19" s="109">
        <f t="shared" si="8"/>
        <v>0</v>
      </c>
      <c r="AD19" s="109">
        <f>IFERROR(LARGE($AG19:AR19,1),0)</f>
        <v>70</v>
      </c>
      <c r="AE19" s="109">
        <f>IFERROR(LARGE($AG19:AR19,2),0)</f>
        <v>60</v>
      </c>
      <c r="AF19" s="109">
        <f>IFERROR(LARGE($AG19:AR19,3),0)</f>
        <v>0</v>
      </c>
      <c r="AG19" s="10">
        <v>70</v>
      </c>
      <c r="AH19" s="10">
        <v>60</v>
      </c>
      <c r="AI19" s="10"/>
      <c r="AJ19" s="10"/>
      <c r="AK19" s="10"/>
      <c r="AL19" s="10"/>
      <c r="AM19" s="10"/>
      <c r="AN19" s="10"/>
      <c r="AO19" s="10"/>
      <c r="AP19" s="80"/>
      <c r="AQ19" s="10"/>
      <c r="AR19" s="10"/>
      <c r="AS19" s="10"/>
      <c r="AT19" s="10"/>
    </row>
    <row r="20" spans="1:46" x14ac:dyDescent="0.3">
      <c r="A20" s="12" t="s">
        <v>2803</v>
      </c>
      <c r="B20" s="308" t="s">
        <v>2804</v>
      </c>
      <c r="C20" s="12" t="s">
        <v>2805</v>
      </c>
      <c r="D20" s="12" t="s">
        <v>37</v>
      </c>
      <c r="E20" s="43">
        <v>18</v>
      </c>
      <c r="F20" s="8" t="s">
        <v>2421</v>
      </c>
      <c r="G20" s="9" t="s">
        <v>579</v>
      </c>
      <c r="H20" s="240">
        <v>37072</v>
      </c>
      <c r="I20" s="326">
        <v>30</v>
      </c>
      <c r="J20" s="326">
        <v>30</v>
      </c>
      <c r="K20" s="317">
        <f t="shared" si="9"/>
        <v>30</v>
      </c>
      <c r="L20" s="321">
        <f t="shared" si="0"/>
        <v>60</v>
      </c>
      <c r="M20" s="10"/>
      <c r="N20" s="13">
        <f t="shared" si="1"/>
        <v>60</v>
      </c>
      <c r="O20" s="140">
        <f>IFERROR(LARGE($T20:Z20, 1),0)</f>
        <v>60</v>
      </c>
      <c r="P20" s="141">
        <f t="shared" si="2"/>
        <v>0</v>
      </c>
      <c r="Q20" s="142">
        <f t="shared" si="3"/>
        <v>0</v>
      </c>
      <c r="R20" s="175">
        <f t="shared" si="4"/>
        <v>0</v>
      </c>
      <c r="S20" s="144">
        <f t="shared" si="5"/>
        <v>0</v>
      </c>
      <c r="T20" s="111"/>
      <c r="U20" s="129"/>
      <c r="V20" s="485">
        <v>60</v>
      </c>
      <c r="W20" s="485"/>
      <c r="X20" s="397"/>
      <c r="Y20" s="111"/>
      <c r="Z20" s="334"/>
      <c r="AA20" s="108">
        <f t="shared" si="6"/>
        <v>0</v>
      </c>
      <c r="AB20" s="109">
        <f t="shared" si="7"/>
        <v>0</v>
      </c>
      <c r="AC20" s="109">
        <f t="shared" si="8"/>
        <v>0</v>
      </c>
      <c r="AD20" s="109">
        <f>IFERROR(LARGE($AG20:AR20,1),0)</f>
        <v>0</v>
      </c>
      <c r="AE20" s="109">
        <f>IFERROR(LARGE($AG20:AR20,2),0)</f>
        <v>0</v>
      </c>
      <c r="AF20" s="109">
        <f>IFERROR(LARGE($AG20:AR20,3),0)</f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80"/>
      <c r="AQ20" s="10"/>
      <c r="AR20" s="10"/>
      <c r="AS20" s="10"/>
      <c r="AT20" s="10"/>
    </row>
    <row r="21" spans="1:46" x14ac:dyDescent="0.3">
      <c r="A21" s="12" t="s">
        <v>2800</v>
      </c>
      <c r="B21" s="308" t="s">
        <v>452</v>
      </c>
      <c r="C21" s="12" t="s">
        <v>230</v>
      </c>
      <c r="D21" s="12" t="s">
        <v>48</v>
      </c>
      <c r="E21" s="43">
        <v>19</v>
      </c>
      <c r="F21" s="8" t="s">
        <v>1281</v>
      </c>
      <c r="G21" s="9" t="s">
        <v>2801</v>
      </c>
      <c r="H21" s="240">
        <v>37066</v>
      </c>
      <c r="I21" s="326">
        <v>90</v>
      </c>
      <c r="J21" s="326">
        <v>90</v>
      </c>
      <c r="K21" s="317">
        <f t="shared" si="9"/>
        <v>90</v>
      </c>
      <c r="L21" s="321">
        <f t="shared" si="0"/>
        <v>180</v>
      </c>
      <c r="M21" s="10"/>
      <c r="N21" s="13">
        <f t="shared" si="1"/>
        <v>180</v>
      </c>
      <c r="O21" s="140">
        <f>IFERROR(LARGE($T21:Z21, 1),0)</f>
        <v>150</v>
      </c>
      <c r="P21" s="141">
        <f t="shared" si="2"/>
        <v>30</v>
      </c>
      <c r="Q21" s="142">
        <f t="shared" si="3"/>
        <v>0</v>
      </c>
      <c r="R21" s="175">
        <f t="shared" si="4"/>
        <v>0</v>
      </c>
      <c r="S21" s="144">
        <f t="shared" si="5"/>
        <v>0</v>
      </c>
      <c r="T21" s="111"/>
      <c r="U21" s="129"/>
      <c r="V21" s="485">
        <v>150</v>
      </c>
      <c r="W21" s="485"/>
      <c r="X21" s="397">
        <v>30</v>
      </c>
      <c r="Y21" s="111"/>
      <c r="Z21" s="334"/>
      <c r="AA21" s="108">
        <f t="shared" si="6"/>
        <v>0</v>
      </c>
      <c r="AB21" s="109">
        <f t="shared" si="7"/>
        <v>0</v>
      </c>
      <c r="AC21" s="109">
        <f t="shared" si="8"/>
        <v>0</v>
      </c>
      <c r="AD21" s="109">
        <f>IFERROR(LARGE($AG21:AR21,1),0)</f>
        <v>0</v>
      </c>
      <c r="AE21" s="109">
        <f>IFERROR(LARGE($AG21:AR21,2),0)</f>
        <v>0</v>
      </c>
      <c r="AF21" s="109">
        <f>IFERROR(LARGE($AG21:AR21,3),0)</f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80"/>
      <c r="AQ21" s="10"/>
      <c r="AR21" s="10"/>
      <c r="AS21" s="10"/>
      <c r="AT21" s="10"/>
    </row>
    <row r="22" spans="1:46" x14ac:dyDescent="0.3">
      <c r="A22" s="12" t="s">
        <v>2795</v>
      </c>
      <c r="B22" s="308" t="s">
        <v>2796</v>
      </c>
      <c r="C22" s="12" t="s">
        <v>2797</v>
      </c>
      <c r="D22" s="12" t="s">
        <v>45</v>
      </c>
      <c r="E22" s="43">
        <v>20</v>
      </c>
      <c r="F22" s="8" t="s">
        <v>2798</v>
      </c>
      <c r="G22" s="9" t="s">
        <v>2799</v>
      </c>
      <c r="H22" s="240">
        <v>37055</v>
      </c>
      <c r="I22" s="326">
        <v>100</v>
      </c>
      <c r="J22" s="326">
        <v>100</v>
      </c>
      <c r="K22" s="317">
        <f t="shared" si="9"/>
        <v>100</v>
      </c>
      <c r="L22" s="321">
        <f t="shared" si="0"/>
        <v>200</v>
      </c>
      <c r="M22" s="10">
        <v>20</v>
      </c>
      <c r="N22" s="13">
        <f t="shared" si="1"/>
        <v>180</v>
      </c>
      <c r="O22" s="140">
        <f>IFERROR(LARGE($T22:Z22, 1),0)</f>
        <v>150</v>
      </c>
      <c r="P22" s="141">
        <f t="shared" si="2"/>
        <v>30</v>
      </c>
      <c r="Q22" s="142">
        <f t="shared" si="3"/>
        <v>0</v>
      </c>
      <c r="R22" s="175">
        <f t="shared" si="4"/>
        <v>0</v>
      </c>
      <c r="S22" s="144">
        <f t="shared" si="5"/>
        <v>0</v>
      </c>
      <c r="T22" s="111"/>
      <c r="U22" s="129"/>
      <c r="V22" s="485">
        <v>150</v>
      </c>
      <c r="W22" s="485"/>
      <c r="X22" s="397">
        <v>30</v>
      </c>
      <c r="Y22" s="111"/>
      <c r="Z22" s="334"/>
      <c r="AA22" s="108">
        <f t="shared" si="6"/>
        <v>0</v>
      </c>
      <c r="AB22" s="109">
        <f t="shared" si="7"/>
        <v>0</v>
      </c>
      <c r="AC22" s="109">
        <f t="shared" si="8"/>
        <v>0</v>
      </c>
      <c r="AD22" s="109">
        <f>IFERROR(LARGE($AG22:AR22,1),0)</f>
        <v>0</v>
      </c>
      <c r="AE22" s="109">
        <f>IFERROR(LARGE($AG22:AR22,2),0)</f>
        <v>0</v>
      </c>
      <c r="AF22" s="109">
        <f>IFERROR(LARGE($AG22:AR22,3),0)</f>
        <v>0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80"/>
      <c r="AQ22" s="10"/>
      <c r="AR22" s="10"/>
      <c r="AS22" s="10"/>
      <c r="AT22" s="10"/>
    </row>
    <row r="23" spans="1:46" x14ac:dyDescent="0.3">
      <c r="A23" s="12" t="s">
        <v>2737</v>
      </c>
      <c r="B23" s="308" t="s">
        <v>340</v>
      </c>
      <c r="C23" s="12" t="s">
        <v>18</v>
      </c>
      <c r="D23" s="12" t="s">
        <v>37</v>
      </c>
      <c r="E23" s="43">
        <v>21</v>
      </c>
      <c r="F23" s="8" t="s">
        <v>10</v>
      </c>
      <c r="G23" s="9" t="s">
        <v>2738</v>
      </c>
      <c r="H23" s="240">
        <v>37051</v>
      </c>
      <c r="I23" s="326">
        <v>0</v>
      </c>
      <c r="J23" s="326">
        <v>0</v>
      </c>
      <c r="K23" s="317">
        <f t="shared" si="9"/>
        <v>0</v>
      </c>
      <c r="L23" s="321">
        <f t="shared" si="0"/>
        <v>0</v>
      </c>
      <c r="M23" s="10"/>
      <c r="N23" s="13">
        <f t="shared" si="1"/>
        <v>0</v>
      </c>
      <c r="O23" s="140">
        <f>IFERROR(LARGE($T23:Z23, 1),0)</f>
        <v>0</v>
      </c>
      <c r="P23" s="141">
        <f t="shared" si="2"/>
        <v>0</v>
      </c>
      <c r="Q23" s="142">
        <f t="shared" si="3"/>
        <v>0</v>
      </c>
      <c r="R23" s="175">
        <f t="shared" si="4"/>
        <v>0</v>
      </c>
      <c r="S23" s="144">
        <f t="shared" si="5"/>
        <v>0</v>
      </c>
      <c r="T23" s="111"/>
      <c r="U23" s="129"/>
      <c r="V23" s="485"/>
      <c r="W23" s="485"/>
      <c r="X23" s="397"/>
      <c r="Y23" s="111"/>
      <c r="Z23" s="334"/>
      <c r="AA23" s="108">
        <f t="shared" si="6"/>
        <v>0</v>
      </c>
      <c r="AB23" s="109">
        <f t="shared" si="7"/>
        <v>0</v>
      </c>
      <c r="AC23" s="109">
        <f t="shared" si="8"/>
        <v>0</v>
      </c>
      <c r="AD23" s="109">
        <f>IFERROR(LARGE($AG23:AR23,1),0)</f>
        <v>0</v>
      </c>
      <c r="AE23" s="109">
        <f>IFERROR(LARGE($AG23:AR23,2),0)</f>
        <v>0</v>
      </c>
      <c r="AF23" s="109">
        <f>IFERROR(LARGE($AG23:AR23,3),0)</f>
        <v>0</v>
      </c>
      <c r="AG23" s="10"/>
      <c r="AH23" s="10"/>
      <c r="AI23" s="10"/>
      <c r="AJ23" s="10"/>
      <c r="AK23" s="10"/>
      <c r="AL23" s="10"/>
      <c r="AM23" s="10"/>
      <c r="AN23" s="10">
        <v>0</v>
      </c>
      <c r="AO23" s="10"/>
      <c r="AP23" s="80"/>
      <c r="AQ23" s="10"/>
      <c r="AR23" s="10"/>
      <c r="AS23" s="10"/>
      <c r="AT23" s="10"/>
    </row>
    <row r="24" spans="1:46" x14ac:dyDescent="0.3">
      <c r="A24" s="12" t="s">
        <v>1710</v>
      </c>
      <c r="B24" s="12"/>
      <c r="C24" s="12" t="s">
        <v>1729</v>
      </c>
      <c r="D24" s="12" t="s">
        <v>36</v>
      </c>
      <c r="E24" s="43">
        <v>22</v>
      </c>
      <c r="F24" s="8" t="s">
        <v>114</v>
      </c>
      <c r="G24" s="9" t="s">
        <v>1380</v>
      </c>
      <c r="H24" s="240">
        <v>37043</v>
      </c>
      <c r="I24" s="326">
        <v>218</v>
      </c>
      <c r="J24" s="326">
        <f>SUM(K24,L24)</f>
        <v>218</v>
      </c>
      <c r="K24" s="317">
        <v>108</v>
      </c>
      <c r="L24" s="276">
        <f t="shared" si="0"/>
        <v>110</v>
      </c>
      <c r="M24" s="277"/>
      <c r="N24" s="13">
        <f t="shared" si="1"/>
        <v>110</v>
      </c>
      <c r="O24" s="140">
        <f>IFERROR(LARGE(T24:Z24, 1),0)</f>
        <v>110</v>
      </c>
      <c r="P24" s="141">
        <f t="shared" si="2"/>
        <v>0</v>
      </c>
      <c r="Q24" s="142">
        <f t="shared" si="3"/>
        <v>0</v>
      </c>
      <c r="R24" s="175">
        <f t="shared" si="4"/>
        <v>0</v>
      </c>
      <c r="S24" s="144">
        <f t="shared" si="5"/>
        <v>0</v>
      </c>
      <c r="T24" s="154"/>
      <c r="U24" s="157"/>
      <c r="V24" s="203">
        <v>110</v>
      </c>
      <c r="W24" s="203"/>
      <c r="X24" s="273"/>
      <c r="Y24" s="154"/>
      <c r="Z24" s="156"/>
      <c r="AA24" s="108">
        <f t="shared" si="6"/>
        <v>0</v>
      </c>
      <c r="AB24" s="109">
        <f t="shared" si="7"/>
        <v>0</v>
      </c>
      <c r="AC24" s="109">
        <f t="shared" si="8"/>
        <v>0</v>
      </c>
      <c r="AD24" s="109">
        <f>IFERROR(LARGE($AG24:BF24,1),0)</f>
        <v>0</v>
      </c>
      <c r="AE24" s="109">
        <f>IFERROR(LARGE($AG24:BF24,2),0)</f>
        <v>0</v>
      </c>
      <c r="AF24" s="109">
        <f>IFERROR(LARGE($AG24:BF24,3),0)</f>
        <v>0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 x14ac:dyDescent="0.3">
      <c r="A25" s="12" t="s">
        <v>2792</v>
      </c>
      <c r="B25" s="308" t="s">
        <v>2218</v>
      </c>
      <c r="C25" s="12" t="s">
        <v>171</v>
      </c>
      <c r="D25" s="12" t="s">
        <v>48</v>
      </c>
      <c r="E25" s="43">
        <v>23</v>
      </c>
      <c r="F25" s="8" t="s">
        <v>977</v>
      </c>
      <c r="G25" s="9" t="s">
        <v>2793</v>
      </c>
      <c r="H25" s="240">
        <v>37010</v>
      </c>
      <c r="I25" s="326">
        <v>178</v>
      </c>
      <c r="J25" s="326">
        <v>178</v>
      </c>
      <c r="K25" s="317">
        <f>0.5*(L25)</f>
        <v>177.5</v>
      </c>
      <c r="L25" s="321">
        <f t="shared" si="0"/>
        <v>355</v>
      </c>
      <c r="M25" s="10">
        <v>20</v>
      </c>
      <c r="N25" s="13">
        <f t="shared" si="1"/>
        <v>335</v>
      </c>
      <c r="O25" s="140">
        <f>IFERROR(LARGE($T25:Z25, 1),0)</f>
        <v>150</v>
      </c>
      <c r="P25" s="141">
        <f t="shared" si="2"/>
        <v>65</v>
      </c>
      <c r="Q25" s="142">
        <f t="shared" si="3"/>
        <v>65</v>
      </c>
      <c r="R25" s="175">
        <f t="shared" si="4"/>
        <v>55</v>
      </c>
      <c r="S25" s="144">
        <f t="shared" si="5"/>
        <v>0</v>
      </c>
      <c r="T25" s="419">
        <v>65</v>
      </c>
      <c r="U25" s="129">
        <v>65</v>
      </c>
      <c r="V25" s="485"/>
      <c r="W25" s="485">
        <v>150</v>
      </c>
      <c r="X25" s="397">
        <v>55</v>
      </c>
      <c r="Y25" s="111"/>
      <c r="Z25" s="334"/>
      <c r="AA25" s="108">
        <f t="shared" si="6"/>
        <v>65</v>
      </c>
      <c r="AB25" s="109">
        <f t="shared" si="7"/>
        <v>55</v>
      </c>
      <c r="AC25" s="109">
        <f t="shared" si="8"/>
        <v>0</v>
      </c>
      <c r="AD25" s="109">
        <f>IFERROR(LARGE($AG25:AR25,1),0)</f>
        <v>0</v>
      </c>
      <c r="AE25" s="109">
        <f>IFERROR(LARGE($AG25:AR25,2),0)</f>
        <v>0</v>
      </c>
      <c r="AF25" s="109">
        <f>IFERROR(LARGE($AG25:AR25,3),0)</f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80"/>
      <c r="AQ25" s="10"/>
      <c r="AR25" s="10"/>
      <c r="AS25" s="10"/>
      <c r="AT25" s="10"/>
    </row>
    <row r="26" spans="1:46" x14ac:dyDescent="0.3">
      <c r="A26" s="12" t="s">
        <v>2791</v>
      </c>
      <c r="B26" s="308" t="s">
        <v>382</v>
      </c>
      <c r="C26" s="12" t="s">
        <v>115</v>
      </c>
      <c r="D26" s="12" t="s">
        <v>1077</v>
      </c>
      <c r="E26" s="43">
        <v>24</v>
      </c>
      <c r="F26" s="8" t="s">
        <v>63</v>
      </c>
      <c r="G26" s="9" t="s">
        <v>2427</v>
      </c>
      <c r="H26" s="240">
        <v>37007</v>
      </c>
      <c r="I26" s="326">
        <v>168</v>
      </c>
      <c r="J26" s="326">
        <v>168</v>
      </c>
      <c r="K26" s="317">
        <f>0.5*(L26)</f>
        <v>168</v>
      </c>
      <c r="L26" s="321">
        <f t="shared" si="0"/>
        <v>336</v>
      </c>
      <c r="M26" s="10"/>
      <c r="N26" s="13">
        <f t="shared" si="1"/>
        <v>336</v>
      </c>
      <c r="O26" s="140">
        <f>IFERROR(LARGE($T26:Z26, 1),0)</f>
        <v>150</v>
      </c>
      <c r="P26" s="141">
        <f t="shared" si="2"/>
        <v>145</v>
      </c>
      <c r="Q26" s="142">
        <f t="shared" si="3"/>
        <v>25</v>
      </c>
      <c r="R26" s="175">
        <v>8</v>
      </c>
      <c r="S26" s="144">
        <f t="shared" si="5"/>
        <v>8</v>
      </c>
      <c r="T26" s="419">
        <v>145</v>
      </c>
      <c r="U26" s="129">
        <v>25</v>
      </c>
      <c r="V26" s="485"/>
      <c r="W26" s="485">
        <v>150</v>
      </c>
      <c r="X26" s="397">
        <v>0</v>
      </c>
      <c r="Y26" s="111"/>
      <c r="Z26" s="334"/>
      <c r="AA26" s="108">
        <f t="shared" si="6"/>
        <v>25</v>
      </c>
      <c r="AB26" s="109">
        <f t="shared" si="7"/>
        <v>0</v>
      </c>
      <c r="AC26" s="109">
        <f t="shared" si="8"/>
        <v>0</v>
      </c>
      <c r="AD26" s="109">
        <f>IFERROR(LARGE($AG26:AR26,1),0)</f>
        <v>8</v>
      </c>
      <c r="AE26" s="109">
        <f>IFERROR(LARGE($AG26:AR26,2),0)</f>
        <v>8</v>
      </c>
      <c r="AF26" s="109">
        <f>IFERROR(LARGE($AG26:AR26,3),0)</f>
        <v>0</v>
      </c>
      <c r="AG26" s="10">
        <v>8</v>
      </c>
      <c r="AH26" s="10"/>
      <c r="AI26" s="10"/>
      <c r="AJ26" s="10">
        <v>0</v>
      </c>
      <c r="AK26" s="10"/>
      <c r="AL26" s="10"/>
      <c r="AM26" s="10"/>
      <c r="AN26" s="10"/>
      <c r="AO26" s="10"/>
      <c r="AP26" s="80"/>
      <c r="AQ26" s="10">
        <v>8</v>
      </c>
      <c r="AR26" s="10"/>
      <c r="AS26" s="10"/>
      <c r="AT26" s="10"/>
    </row>
    <row r="27" spans="1:46" x14ac:dyDescent="0.3">
      <c r="A27" s="12" t="s">
        <v>1709</v>
      </c>
      <c r="B27" s="12"/>
      <c r="C27" s="12" t="s">
        <v>1206</v>
      </c>
      <c r="D27" s="12" t="s">
        <v>48</v>
      </c>
      <c r="E27" s="43">
        <v>25</v>
      </c>
      <c r="F27" s="8" t="s">
        <v>12</v>
      </c>
      <c r="G27" s="9" t="s">
        <v>1205</v>
      </c>
      <c r="H27" s="240">
        <v>36948</v>
      </c>
      <c r="I27" s="326">
        <v>110</v>
      </c>
      <c r="J27" s="326">
        <f>SUM(K27,L27)</f>
        <v>110</v>
      </c>
      <c r="K27" s="311"/>
      <c r="L27" s="276">
        <f t="shared" si="0"/>
        <v>110</v>
      </c>
      <c r="M27" s="277"/>
      <c r="N27" s="13">
        <f t="shared" si="1"/>
        <v>110</v>
      </c>
      <c r="O27" s="140">
        <f>IFERROR(LARGE(T27:Z27, 1),0)</f>
        <v>110</v>
      </c>
      <c r="P27" s="141">
        <f t="shared" si="2"/>
        <v>0</v>
      </c>
      <c r="Q27" s="142">
        <f t="shared" si="3"/>
        <v>0</v>
      </c>
      <c r="R27" s="175">
        <f t="shared" ref="R27:R35" si="10">IFERROR(LARGE(AA27:AF27,2),0)</f>
        <v>0</v>
      </c>
      <c r="S27" s="144">
        <f t="shared" si="5"/>
        <v>0</v>
      </c>
      <c r="T27" s="154"/>
      <c r="U27" s="157"/>
      <c r="V27" s="203">
        <v>110</v>
      </c>
      <c r="W27" s="203"/>
      <c r="X27" s="273"/>
      <c r="Y27" s="154"/>
      <c r="Z27" s="156"/>
      <c r="AA27" s="108">
        <f t="shared" si="6"/>
        <v>0</v>
      </c>
      <c r="AB27" s="109">
        <f t="shared" si="7"/>
        <v>0</v>
      </c>
      <c r="AC27" s="109">
        <f t="shared" si="8"/>
        <v>0</v>
      </c>
      <c r="AD27" s="109">
        <f>IFERROR(LARGE($AG27:BF27,1),0)</f>
        <v>0</v>
      </c>
      <c r="AE27" s="109">
        <f>IFERROR(LARGE($AG27:BF27,2),0)</f>
        <v>0</v>
      </c>
      <c r="AF27" s="109">
        <f>IFERROR(LARGE($AG27:BF27,3),0)</f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1:46" x14ac:dyDescent="0.3">
      <c r="A28" s="12" t="s">
        <v>2787</v>
      </c>
      <c r="B28" s="308" t="s">
        <v>2788</v>
      </c>
      <c r="C28" s="12" t="s">
        <v>2789</v>
      </c>
      <c r="D28" s="12" t="s">
        <v>43</v>
      </c>
      <c r="E28" s="43">
        <v>26</v>
      </c>
      <c r="F28" s="8" t="s">
        <v>63</v>
      </c>
      <c r="G28" s="9" t="s">
        <v>2790</v>
      </c>
      <c r="H28" s="240">
        <v>36936</v>
      </c>
      <c r="I28" s="326">
        <v>90</v>
      </c>
      <c r="J28" s="326">
        <v>90</v>
      </c>
      <c r="K28" s="317">
        <f>0.5*(L28)</f>
        <v>90</v>
      </c>
      <c r="L28" s="321">
        <f t="shared" si="0"/>
        <v>180</v>
      </c>
      <c r="M28" s="10"/>
      <c r="N28" s="13">
        <f t="shared" si="1"/>
        <v>180</v>
      </c>
      <c r="O28" s="140">
        <f>IFERROR(LARGE($T28:Z28, 1),0)</f>
        <v>150</v>
      </c>
      <c r="P28" s="141">
        <f t="shared" si="2"/>
        <v>30</v>
      </c>
      <c r="Q28" s="142">
        <f t="shared" si="3"/>
        <v>0</v>
      </c>
      <c r="R28" s="175">
        <f t="shared" si="10"/>
        <v>0</v>
      </c>
      <c r="S28" s="144">
        <f t="shared" si="5"/>
        <v>0</v>
      </c>
      <c r="T28" s="111"/>
      <c r="U28" s="129"/>
      <c r="V28" s="485">
        <v>150</v>
      </c>
      <c r="W28" s="485"/>
      <c r="X28" s="397">
        <v>30</v>
      </c>
      <c r="Y28" s="111"/>
      <c r="Z28" s="334"/>
      <c r="AA28" s="108">
        <f t="shared" si="6"/>
        <v>0</v>
      </c>
      <c r="AB28" s="109">
        <f t="shared" si="7"/>
        <v>0</v>
      </c>
      <c r="AC28" s="109">
        <f t="shared" si="8"/>
        <v>0</v>
      </c>
      <c r="AD28" s="109">
        <f>IFERROR(LARGE($AG28:AR28,1),0)</f>
        <v>0</v>
      </c>
      <c r="AE28" s="109">
        <f>IFERROR(LARGE($AG28:AR28,2),0)</f>
        <v>0</v>
      </c>
      <c r="AF28" s="109">
        <f>IFERROR(LARGE($AG28:AR28,3),0)</f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80"/>
      <c r="AQ28" s="10"/>
      <c r="AR28" s="10"/>
      <c r="AS28" s="10"/>
      <c r="AT28" s="10"/>
    </row>
    <row r="29" spans="1:46" x14ac:dyDescent="0.3">
      <c r="A29" s="12" t="s">
        <v>1724</v>
      </c>
      <c r="B29" s="12"/>
      <c r="C29" s="12" t="s">
        <v>1284</v>
      </c>
      <c r="D29" s="12" t="s">
        <v>45</v>
      </c>
      <c r="E29" s="43">
        <v>27</v>
      </c>
      <c r="F29" s="8" t="s">
        <v>100</v>
      </c>
      <c r="G29" s="9" t="s">
        <v>1283</v>
      </c>
      <c r="H29" s="240">
        <v>36914</v>
      </c>
      <c r="I29" s="326">
        <v>515</v>
      </c>
      <c r="J29" s="326">
        <f>SUM(K29,L29)</f>
        <v>515</v>
      </c>
      <c r="K29" s="317">
        <v>335</v>
      </c>
      <c r="L29" s="276">
        <f t="shared" si="0"/>
        <v>180</v>
      </c>
      <c r="M29" s="277"/>
      <c r="N29" s="13">
        <f t="shared" si="1"/>
        <v>180</v>
      </c>
      <c r="O29" s="140">
        <f>IFERROR(LARGE(T29:Z29, 1),0)</f>
        <v>150</v>
      </c>
      <c r="P29" s="141">
        <f t="shared" si="2"/>
        <v>30</v>
      </c>
      <c r="Q29" s="142">
        <f t="shared" si="3"/>
        <v>0</v>
      </c>
      <c r="R29" s="175">
        <f t="shared" si="10"/>
        <v>0</v>
      </c>
      <c r="S29" s="144">
        <f t="shared" si="5"/>
        <v>0</v>
      </c>
      <c r="T29" s="154"/>
      <c r="U29" s="157"/>
      <c r="V29" s="203"/>
      <c r="W29" s="203">
        <v>150</v>
      </c>
      <c r="X29" s="273">
        <v>30</v>
      </c>
      <c r="Y29" s="154"/>
      <c r="Z29" s="156"/>
      <c r="AA29" s="108">
        <f t="shared" si="6"/>
        <v>0</v>
      </c>
      <c r="AB29" s="109">
        <f t="shared" si="7"/>
        <v>0</v>
      </c>
      <c r="AC29" s="109">
        <f t="shared" si="8"/>
        <v>0</v>
      </c>
      <c r="AD29" s="109">
        <f>IFERROR(LARGE($AG29:BF29,1),0)</f>
        <v>0</v>
      </c>
      <c r="AE29" s="109">
        <f>IFERROR(LARGE($AG29:BF29,2),0)</f>
        <v>0</v>
      </c>
      <c r="AF29" s="109">
        <f>IFERROR(LARGE($AG29:BF29,3),0)</f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">
      <c r="A30" s="12" t="s">
        <v>2784</v>
      </c>
      <c r="B30" s="308" t="s">
        <v>2528</v>
      </c>
      <c r="C30" s="12" t="s">
        <v>518</v>
      </c>
      <c r="D30" s="12" t="s">
        <v>1170</v>
      </c>
      <c r="E30" s="43">
        <v>28</v>
      </c>
      <c r="F30" s="8" t="s">
        <v>13</v>
      </c>
      <c r="G30" s="9" t="s">
        <v>2785</v>
      </c>
      <c r="H30" s="240">
        <v>36911</v>
      </c>
      <c r="I30" s="326">
        <v>90</v>
      </c>
      <c r="J30" s="326">
        <v>90</v>
      </c>
      <c r="K30" s="317">
        <f>0.5*(L30)</f>
        <v>90</v>
      </c>
      <c r="L30" s="321">
        <f t="shared" si="0"/>
        <v>180</v>
      </c>
      <c r="M30" s="10"/>
      <c r="N30" s="13">
        <f t="shared" si="1"/>
        <v>180</v>
      </c>
      <c r="O30" s="140">
        <f>IFERROR(LARGE($T30:Z30, 1),0)</f>
        <v>150</v>
      </c>
      <c r="P30" s="141">
        <f t="shared" si="2"/>
        <v>30</v>
      </c>
      <c r="Q30" s="142">
        <f t="shared" si="3"/>
        <v>0</v>
      </c>
      <c r="R30" s="175">
        <f t="shared" si="10"/>
        <v>0</v>
      </c>
      <c r="S30" s="144">
        <f t="shared" si="5"/>
        <v>0</v>
      </c>
      <c r="T30" s="419">
        <v>0</v>
      </c>
      <c r="U30" s="129"/>
      <c r="V30" s="485"/>
      <c r="W30" s="485">
        <v>150</v>
      </c>
      <c r="X30" s="397">
        <v>30</v>
      </c>
      <c r="Y30" s="111"/>
      <c r="Z30" s="334"/>
      <c r="AA30" s="108">
        <f t="shared" si="6"/>
        <v>0</v>
      </c>
      <c r="AB30" s="109">
        <f t="shared" si="7"/>
        <v>0</v>
      </c>
      <c r="AC30" s="109">
        <f t="shared" si="8"/>
        <v>0</v>
      </c>
      <c r="AD30" s="109">
        <f>IFERROR(LARGE($AG30:AR30,1),0)</f>
        <v>0</v>
      </c>
      <c r="AE30" s="109">
        <f>IFERROR(LARGE($AG30:AR30,2),0)</f>
        <v>0</v>
      </c>
      <c r="AF30" s="109">
        <f>IFERROR(LARGE($AG30:AR30,3),0)</f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80"/>
      <c r="AQ30" s="10"/>
      <c r="AR30" s="10"/>
      <c r="AS30" s="10"/>
      <c r="AT30" s="10"/>
    </row>
    <row r="31" spans="1:46" x14ac:dyDescent="0.3">
      <c r="A31" s="12" t="s">
        <v>1703</v>
      </c>
      <c r="B31" s="12" t="s">
        <v>347</v>
      </c>
      <c r="C31" s="12" t="s">
        <v>188</v>
      </c>
      <c r="D31" s="12" t="s">
        <v>1077</v>
      </c>
      <c r="E31" s="43">
        <v>29</v>
      </c>
      <c r="F31" s="8" t="s">
        <v>6</v>
      </c>
      <c r="G31" s="9" t="s">
        <v>877</v>
      </c>
      <c r="H31" s="240">
        <v>36878</v>
      </c>
      <c r="I31" s="326">
        <v>465</v>
      </c>
      <c r="J31" s="326">
        <f t="shared" ref="J31:J69" si="11">SUM(K31,L31)</f>
        <v>465</v>
      </c>
      <c r="K31" s="311"/>
      <c r="L31" s="276">
        <f t="shared" si="0"/>
        <v>465</v>
      </c>
      <c r="M31" s="277">
        <v>50</v>
      </c>
      <c r="N31" s="13">
        <f t="shared" si="1"/>
        <v>415</v>
      </c>
      <c r="O31" s="140">
        <f t="shared" ref="O31:O69" si="12">IFERROR(LARGE(T31:Z31, 1),0)</f>
        <v>150</v>
      </c>
      <c r="P31" s="141">
        <f t="shared" si="2"/>
        <v>95</v>
      </c>
      <c r="Q31" s="142">
        <f t="shared" si="3"/>
        <v>80</v>
      </c>
      <c r="R31" s="175">
        <f t="shared" si="10"/>
        <v>65</v>
      </c>
      <c r="S31" s="144">
        <f t="shared" si="5"/>
        <v>25</v>
      </c>
      <c r="T31" s="164">
        <v>25</v>
      </c>
      <c r="U31" s="157">
        <v>65</v>
      </c>
      <c r="V31" s="203"/>
      <c r="W31" s="203">
        <v>150</v>
      </c>
      <c r="X31" s="273">
        <v>80</v>
      </c>
      <c r="Y31" s="154">
        <v>95</v>
      </c>
      <c r="Z31" s="156"/>
      <c r="AA31" s="108">
        <f t="shared" si="6"/>
        <v>80</v>
      </c>
      <c r="AB31" s="109">
        <f t="shared" si="7"/>
        <v>65</v>
      </c>
      <c r="AC31" s="109">
        <f t="shared" si="8"/>
        <v>25</v>
      </c>
      <c r="AD31" s="109">
        <f>IFERROR(LARGE($AG31:BF31,1),0)</f>
        <v>0</v>
      </c>
      <c r="AE31" s="109">
        <f>IFERROR(LARGE($AG31:BF31,2),0)</f>
        <v>0</v>
      </c>
      <c r="AF31" s="109">
        <f>IFERROR(LARGE($AG31:BF31,3),0)</f>
        <v>0</v>
      </c>
      <c r="AG31" s="10"/>
      <c r="AH31" s="10">
        <v>0</v>
      </c>
      <c r="AI31" s="10">
        <v>0</v>
      </c>
      <c r="AJ31" s="10"/>
      <c r="AK31" s="10"/>
      <c r="AL31" s="10"/>
      <c r="AM31" s="10">
        <v>0</v>
      </c>
      <c r="AN31" s="10"/>
      <c r="AO31" s="10"/>
      <c r="AP31" s="10"/>
      <c r="AQ31" s="10"/>
      <c r="AR31" s="10"/>
      <c r="AS31" s="10"/>
      <c r="AT31" s="10"/>
    </row>
    <row r="32" spans="1:46" x14ac:dyDescent="0.3">
      <c r="A32" s="12" t="s">
        <v>1714</v>
      </c>
      <c r="B32" s="12"/>
      <c r="C32" s="12" t="s">
        <v>35</v>
      </c>
      <c r="D32" s="12" t="s">
        <v>36</v>
      </c>
      <c r="E32" s="43">
        <v>30</v>
      </c>
      <c r="F32" s="8" t="s">
        <v>787</v>
      </c>
      <c r="G32" s="9" t="s">
        <v>1384</v>
      </c>
      <c r="H32" s="240">
        <v>36866</v>
      </c>
      <c r="I32" s="326">
        <v>60</v>
      </c>
      <c r="J32" s="326">
        <f t="shared" si="11"/>
        <v>60</v>
      </c>
      <c r="K32" s="311"/>
      <c r="L32" s="276">
        <f t="shared" si="0"/>
        <v>60</v>
      </c>
      <c r="M32" s="277"/>
      <c r="N32" s="13">
        <f t="shared" si="1"/>
        <v>60</v>
      </c>
      <c r="O32" s="140">
        <f t="shared" si="12"/>
        <v>60</v>
      </c>
      <c r="P32" s="141">
        <f t="shared" si="2"/>
        <v>0</v>
      </c>
      <c r="Q32" s="142">
        <f t="shared" si="3"/>
        <v>0</v>
      </c>
      <c r="R32" s="175">
        <f t="shared" si="10"/>
        <v>0</v>
      </c>
      <c r="S32" s="144">
        <f t="shared" si="5"/>
        <v>0</v>
      </c>
      <c r="T32" s="154"/>
      <c r="U32" s="157"/>
      <c r="V32" s="203">
        <v>60</v>
      </c>
      <c r="W32" s="203"/>
      <c r="X32" s="273"/>
      <c r="Y32" s="154"/>
      <c r="Z32" s="156"/>
      <c r="AA32" s="108">
        <f t="shared" si="6"/>
        <v>0</v>
      </c>
      <c r="AB32" s="109">
        <f t="shared" si="7"/>
        <v>0</v>
      </c>
      <c r="AC32" s="109">
        <f t="shared" si="8"/>
        <v>0</v>
      </c>
      <c r="AD32" s="109">
        <f>IFERROR(LARGE($AG32:BF32,1),0)</f>
        <v>0</v>
      </c>
      <c r="AE32" s="109">
        <f>IFERROR(LARGE($AG32:BF32,2),0)</f>
        <v>0</v>
      </c>
      <c r="AF32" s="109">
        <f>IFERROR(LARGE($AG32:BF32,3),0)</f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1:46" x14ac:dyDescent="0.3">
      <c r="A33" s="12" t="s">
        <v>1704</v>
      </c>
      <c r="B33" s="12" t="s">
        <v>331</v>
      </c>
      <c r="C33" s="12" t="s">
        <v>85</v>
      </c>
      <c r="D33" s="12" t="s">
        <v>86</v>
      </c>
      <c r="E33" s="43">
        <v>31</v>
      </c>
      <c r="F33" s="8" t="s">
        <v>153</v>
      </c>
      <c r="G33" s="9" t="s">
        <v>880</v>
      </c>
      <c r="H33" s="240">
        <v>36859</v>
      </c>
      <c r="I33" s="326">
        <v>300</v>
      </c>
      <c r="J33" s="326">
        <f t="shared" si="11"/>
        <v>300</v>
      </c>
      <c r="K33" s="311"/>
      <c r="L33" s="276">
        <f t="shared" si="0"/>
        <v>300</v>
      </c>
      <c r="M33" s="277">
        <v>10</v>
      </c>
      <c r="N33" s="13">
        <f t="shared" si="1"/>
        <v>290</v>
      </c>
      <c r="O33" s="140">
        <f t="shared" si="12"/>
        <v>150</v>
      </c>
      <c r="P33" s="141">
        <f t="shared" si="2"/>
        <v>65</v>
      </c>
      <c r="Q33" s="142">
        <f t="shared" si="3"/>
        <v>65</v>
      </c>
      <c r="R33" s="175">
        <f t="shared" si="10"/>
        <v>10</v>
      </c>
      <c r="S33" s="144">
        <f t="shared" si="5"/>
        <v>0</v>
      </c>
      <c r="T33" s="164">
        <v>10</v>
      </c>
      <c r="U33" s="160">
        <v>0</v>
      </c>
      <c r="V33" s="203">
        <v>150</v>
      </c>
      <c r="W33" s="203"/>
      <c r="X33" s="273">
        <v>0</v>
      </c>
      <c r="Y33" s="154">
        <v>65</v>
      </c>
      <c r="Z33" s="156">
        <v>65</v>
      </c>
      <c r="AA33" s="108">
        <f t="shared" si="6"/>
        <v>65</v>
      </c>
      <c r="AB33" s="109">
        <f t="shared" si="7"/>
        <v>10</v>
      </c>
      <c r="AC33" s="109">
        <f t="shared" si="8"/>
        <v>0</v>
      </c>
      <c r="AD33" s="109">
        <f>IFERROR(LARGE($AG33:BF33,1),0)</f>
        <v>0</v>
      </c>
      <c r="AE33" s="109">
        <f>IFERROR(LARGE($AG33:BF33,2),0)</f>
        <v>0</v>
      </c>
      <c r="AF33" s="109">
        <f>IFERROR(LARGE($AG33:BF33,3),0)</f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1:46" x14ac:dyDescent="0.3">
      <c r="A34" s="12" t="s">
        <v>1720</v>
      </c>
      <c r="B34" s="12"/>
      <c r="C34" s="12" t="s">
        <v>1470</v>
      </c>
      <c r="D34" s="12" t="s">
        <v>37</v>
      </c>
      <c r="E34" s="43">
        <v>32</v>
      </c>
      <c r="F34" s="8" t="s">
        <v>59</v>
      </c>
      <c r="G34" s="9" t="s">
        <v>1485</v>
      </c>
      <c r="H34" s="240">
        <v>36800</v>
      </c>
      <c r="I34" s="326">
        <v>60</v>
      </c>
      <c r="J34" s="326">
        <f t="shared" si="11"/>
        <v>60</v>
      </c>
      <c r="K34" s="311"/>
      <c r="L34" s="276">
        <f t="shared" si="0"/>
        <v>60</v>
      </c>
      <c r="M34" s="277"/>
      <c r="N34" s="13">
        <f t="shared" si="1"/>
        <v>60</v>
      </c>
      <c r="O34" s="140">
        <f t="shared" si="12"/>
        <v>60</v>
      </c>
      <c r="P34" s="141">
        <f t="shared" si="2"/>
        <v>0</v>
      </c>
      <c r="Q34" s="142">
        <f t="shared" si="3"/>
        <v>0</v>
      </c>
      <c r="R34" s="175">
        <f t="shared" si="10"/>
        <v>0</v>
      </c>
      <c r="S34" s="144">
        <f t="shared" si="5"/>
        <v>0</v>
      </c>
      <c r="T34" s="154"/>
      <c r="U34" s="157"/>
      <c r="V34" s="203">
        <v>60</v>
      </c>
      <c r="W34" s="203"/>
      <c r="X34" s="273"/>
      <c r="Y34" s="154"/>
      <c r="Z34" s="156"/>
      <c r="AA34" s="108">
        <f t="shared" si="6"/>
        <v>0</v>
      </c>
      <c r="AB34" s="109">
        <f t="shared" si="7"/>
        <v>0</v>
      </c>
      <c r="AC34" s="109">
        <f t="shared" si="8"/>
        <v>0</v>
      </c>
      <c r="AD34" s="109">
        <f>IFERROR(LARGE($AG34:BF34,1),0)</f>
        <v>0</v>
      </c>
      <c r="AE34" s="109">
        <f>IFERROR(LARGE($AG34:BF34,2),0)</f>
        <v>0</v>
      </c>
      <c r="AF34" s="109">
        <f>IFERROR(LARGE($AG34:BF34,3),0)</f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1:46" x14ac:dyDescent="0.3">
      <c r="A35" s="12" t="s">
        <v>1694</v>
      </c>
      <c r="B35" s="12" t="s">
        <v>888</v>
      </c>
      <c r="C35" s="12" t="s">
        <v>889</v>
      </c>
      <c r="D35" s="12" t="s">
        <v>39</v>
      </c>
      <c r="E35" s="43">
        <v>33</v>
      </c>
      <c r="F35" s="8" t="s">
        <v>506</v>
      </c>
      <c r="G35" s="9" t="s">
        <v>873</v>
      </c>
      <c r="H35" s="240">
        <v>36759</v>
      </c>
      <c r="I35" s="326">
        <v>568</v>
      </c>
      <c r="J35" s="326">
        <f t="shared" si="11"/>
        <v>568</v>
      </c>
      <c r="K35" s="311"/>
      <c r="L35" s="276">
        <f t="shared" ref="L35:L66" si="13">SUM(M35:N35)</f>
        <v>568</v>
      </c>
      <c r="M35" s="277"/>
      <c r="N35" s="13">
        <f t="shared" ref="N35:N66" si="14">SUM(O35:S35)</f>
        <v>568</v>
      </c>
      <c r="O35" s="140">
        <f t="shared" si="12"/>
        <v>200</v>
      </c>
      <c r="P35" s="141">
        <f t="shared" ref="P35:P69" si="15">IFERROR(LARGE(T35:Z35, 2),0)</f>
        <v>150</v>
      </c>
      <c r="Q35" s="142">
        <f t="shared" si="3"/>
        <v>145</v>
      </c>
      <c r="R35" s="175">
        <f t="shared" si="10"/>
        <v>65</v>
      </c>
      <c r="S35" s="144">
        <f t="shared" ref="S35:S69" si="16">IFERROR(LARGE(AA35:AF35,3),0)</f>
        <v>8</v>
      </c>
      <c r="T35" s="164">
        <v>65</v>
      </c>
      <c r="U35" s="154"/>
      <c r="V35" s="203"/>
      <c r="W35" s="203">
        <v>150</v>
      </c>
      <c r="X35" s="273">
        <v>200</v>
      </c>
      <c r="Y35" s="154"/>
      <c r="Z35" s="221">
        <v>145</v>
      </c>
      <c r="AA35" s="222">
        <f t="shared" ref="AA35:AA69" si="17">IFERROR(LARGE($T35:$Z35,3), 0)</f>
        <v>145</v>
      </c>
      <c r="AB35" s="109">
        <f t="shared" ref="AB35:AB69" si="18">IFERROR(LARGE($T35:$Z35,4),)</f>
        <v>65</v>
      </c>
      <c r="AC35" s="109">
        <f t="shared" ref="AC35:AC69" si="19">IFERROR(LARGE($T35:$Z35,5),0)</f>
        <v>0</v>
      </c>
      <c r="AD35" s="109">
        <f>IFERROR(LARGE($AG35:BF35,1),0)</f>
        <v>8</v>
      </c>
      <c r="AE35" s="109">
        <f>IFERROR(LARGE($AG35:BF35,2),0)</f>
        <v>0</v>
      </c>
      <c r="AF35" s="109">
        <f>IFERROR(LARGE($AG35:BF35,3),0)</f>
        <v>0</v>
      </c>
      <c r="AG35" s="10"/>
      <c r="AH35" s="10"/>
      <c r="AI35" s="10">
        <v>8</v>
      </c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46" x14ac:dyDescent="0.3">
      <c r="A36" s="11"/>
      <c r="B36" s="11"/>
      <c r="C36" s="11"/>
      <c r="D36" s="11" t="s">
        <v>89</v>
      </c>
      <c r="E36" s="43">
        <v>34</v>
      </c>
      <c r="F36" s="8" t="s">
        <v>764</v>
      </c>
      <c r="G36" s="9" t="s">
        <v>2027</v>
      </c>
      <c r="H36" s="240">
        <v>36752</v>
      </c>
      <c r="I36" s="326">
        <v>50</v>
      </c>
      <c r="J36" s="326">
        <f t="shared" si="11"/>
        <v>50</v>
      </c>
      <c r="K36" s="311"/>
      <c r="L36" s="276">
        <f t="shared" si="13"/>
        <v>50</v>
      </c>
      <c r="M36" s="277">
        <v>50</v>
      </c>
      <c r="N36" s="13">
        <f t="shared" si="14"/>
        <v>0</v>
      </c>
      <c r="O36" s="140">
        <f t="shared" si="12"/>
        <v>0</v>
      </c>
      <c r="P36" s="141">
        <f t="shared" si="15"/>
        <v>0</v>
      </c>
      <c r="Q36" s="142">
        <f>IFERROR(LARGE(AG36:AR36,1),0)</f>
        <v>0</v>
      </c>
      <c r="R36" s="175">
        <f>IFERROR(LARGE(AG36:AR36,2),0)</f>
        <v>0</v>
      </c>
      <c r="S36" s="144">
        <f t="shared" si="16"/>
        <v>0</v>
      </c>
      <c r="T36" s="154"/>
      <c r="U36" s="154"/>
      <c r="V36" s="203"/>
      <c r="W36" s="203"/>
      <c r="X36" s="154"/>
      <c r="Y36" s="154"/>
      <c r="Z36" s="221"/>
      <c r="AA36" s="222">
        <f t="shared" si="17"/>
        <v>0</v>
      </c>
      <c r="AB36" s="109">
        <f t="shared" si="18"/>
        <v>0</v>
      </c>
      <c r="AC36" s="109">
        <f t="shared" si="19"/>
        <v>0</v>
      </c>
      <c r="AD36" s="109">
        <f>IFERROR(LARGE($AG36:BF36,1),0)</f>
        <v>0</v>
      </c>
      <c r="AE36" s="109">
        <f>IFERROR(LARGE($AG36:BF36,2),0)</f>
        <v>0</v>
      </c>
      <c r="AF36" s="109">
        <f>IFERROR(LARGE($AG36:BF36,3),0)</f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1:46" x14ac:dyDescent="0.3">
      <c r="A37" s="12" t="s">
        <v>1721</v>
      </c>
      <c r="B37" s="12" t="s">
        <v>639</v>
      </c>
      <c r="C37" s="12" t="s">
        <v>640</v>
      </c>
      <c r="D37" s="12" t="s">
        <v>1077</v>
      </c>
      <c r="E37" s="43">
        <v>35</v>
      </c>
      <c r="F37" s="8" t="s">
        <v>12</v>
      </c>
      <c r="G37" s="9" t="s">
        <v>885</v>
      </c>
      <c r="H37" s="240">
        <v>36737</v>
      </c>
      <c r="I37" s="326">
        <v>75</v>
      </c>
      <c r="J37" s="326">
        <f t="shared" si="11"/>
        <v>75</v>
      </c>
      <c r="K37" s="311"/>
      <c r="L37" s="276">
        <f t="shared" si="13"/>
        <v>75</v>
      </c>
      <c r="M37" s="277">
        <v>30</v>
      </c>
      <c r="N37" s="13">
        <f t="shared" si="14"/>
        <v>45</v>
      </c>
      <c r="O37" s="140">
        <f t="shared" si="12"/>
        <v>45</v>
      </c>
      <c r="P37" s="141">
        <f t="shared" si="15"/>
        <v>0</v>
      </c>
      <c r="Q37" s="142">
        <f t="shared" ref="Q37:Q45" si="20">IFERROR(LARGE(AA37:AF37,1),0)</f>
        <v>0</v>
      </c>
      <c r="R37" s="175">
        <f t="shared" ref="R37:R45" si="21">IFERROR(LARGE(AA37:AF37,2),0)</f>
        <v>0</v>
      </c>
      <c r="S37" s="144">
        <f t="shared" si="16"/>
        <v>0</v>
      </c>
      <c r="T37" s="164">
        <v>0</v>
      </c>
      <c r="U37" s="154">
        <v>45</v>
      </c>
      <c r="V37" s="203"/>
      <c r="W37" s="203"/>
      <c r="X37" s="273"/>
      <c r="Y37" s="154"/>
      <c r="Z37" s="221"/>
      <c r="AA37" s="222">
        <f t="shared" si="17"/>
        <v>0</v>
      </c>
      <c r="AB37" s="109">
        <f t="shared" si="18"/>
        <v>0</v>
      </c>
      <c r="AC37" s="109">
        <f t="shared" si="19"/>
        <v>0</v>
      </c>
      <c r="AD37" s="109">
        <f>IFERROR(LARGE($AG37:BF37,1),0)</f>
        <v>0</v>
      </c>
      <c r="AE37" s="109">
        <f>IFERROR(LARGE($AG37:BF37,2),0)</f>
        <v>0</v>
      </c>
      <c r="AF37" s="109">
        <f>IFERROR(LARGE($AG37:BF37,3),0)</f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1:46" x14ac:dyDescent="0.3">
      <c r="A38" s="12" t="s">
        <v>1700</v>
      </c>
      <c r="B38" s="12"/>
      <c r="C38" s="12" t="s">
        <v>1282</v>
      </c>
      <c r="D38" s="12" t="s">
        <v>42</v>
      </c>
      <c r="E38" s="43">
        <v>36</v>
      </c>
      <c r="F38" s="8" t="s">
        <v>1281</v>
      </c>
      <c r="G38" s="9" t="s">
        <v>1280</v>
      </c>
      <c r="H38" s="240">
        <v>36733</v>
      </c>
      <c r="I38" s="326">
        <v>180</v>
      </c>
      <c r="J38" s="326">
        <f t="shared" si="11"/>
        <v>180</v>
      </c>
      <c r="K38" s="311"/>
      <c r="L38" s="276">
        <f t="shared" si="13"/>
        <v>180</v>
      </c>
      <c r="M38" s="277"/>
      <c r="N38" s="13">
        <f t="shared" si="14"/>
        <v>180</v>
      </c>
      <c r="O38" s="140">
        <f t="shared" si="12"/>
        <v>150</v>
      </c>
      <c r="P38" s="141">
        <f t="shared" si="15"/>
        <v>30</v>
      </c>
      <c r="Q38" s="142">
        <f t="shared" si="20"/>
        <v>0</v>
      </c>
      <c r="R38" s="175">
        <f t="shared" si="21"/>
        <v>0</v>
      </c>
      <c r="S38" s="144">
        <f t="shared" si="16"/>
        <v>0</v>
      </c>
      <c r="T38" s="154"/>
      <c r="U38" s="154"/>
      <c r="V38" s="203">
        <v>150</v>
      </c>
      <c r="W38" s="203"/>
      <c r="X38" s="273">
        <v>30</v>
      </c>
      <c r="Y38" s="154"/>
      <c r="Z38" s="221"/>
      <c r="AA38" s="222">
        <f t="shared" si="17"/>
        <v>0</v>
      </c>
      <c r="AB38" s="109">
        <f t="shared" si="18"/>
        <v>0</v>
      </c>
      <c r="AC38" s="109">
        <f t="shared" si="19"/>
        <v>0</v>
      </c>
      <c r="AD38" s="109">
        <f>IFERROR(LARGE($AG38:BF38,1),0)</f>
        <v>0</v>
      </c>
      <c r="AE38" s="109">
        <f>IFERROR(LARGE($AG38:BF38,2),0)</f>
        <v>0</v>
      </c>
      <c r="AF38" s="109">
        <f>IFERROR(LARGE($AG38:BF38,3),0)</f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1:46" x14ac:dyDescent="0.3">
      <c r="A39" s="12" t="s">
        <v>1715</v>
      </c>
      <c r="B39" s="12" t="s">
        <v>455</v>
      </c>
      <c r="C39" s="12" t="s">
        <v>456</v>
      </c>
      <c r="D39" s="12" t="s">
        <v>46</v>
      </c>
      <c r="E39" s="43">
        <v>37</v>
      </c>
      <c r="F39" s="8" t="s">
        <v>114</v>
      </c>
      <c r="G39" s="9" t="s">
        <v>878</v>
      </c>
      <c r="H39" s="240">
        <v>36727</v>
      </c>
      <c r="I39" s="326">
        <v>60</v>
      </c>
      <c r="J39" s="326">
        <f t="shared" si="11"/>
        <v>60</v>
      </c>
      <c r="K39" s="311"/>
      <c r="L39" s="276">
        <f t="shared" si="13"/>
        <v>60</v>
      </c>
      <c r="M39" s="277"/>
      <c r="N39" s="13">
        <f t="shared" si="14"/>
        <v>60</v>
      </c>
      <c r="O39" s="140">
        <f t="shared" si="12"/>
        <v>60</v>
      </c>
      <c r="P39" s="141">
        <f t="shared" si="15"/>
        <v>0</v>
      </c>
      <c r="Q39" s="142">
        <f t="shared" si="20"/>
        <v>0</v>
      </c>
      <c r="R39" s="175">
        <f t="shared" si="21"/>
        <v>0</v>
      </c>
      <c r="S39" s="144">
        <f t="shared" si="16"/>
        <v>0</v>
      </c>
      <c r="T39" s="164">
        <v>0</v>
      </c>
      <c r="U39" s="154"/>
      <c r="V39" s="203">
        <v>60</v>
      </c>
      <c r="W39" s="203"/>
      <c r="X39" s="273"/>
      <c r="Y39" s="154"/>
      <c r="Z39" s="221"/>
      <c r="AA39" s="222">
        <f t="shared" si="17"/>
        <v>0</v>
      </c>
      <c r="AB39" s="109">
        <f t="shared" si="18"/>
        <v>0</v>
      </c>
      <c r="AC39" s="109">
        <f t="shared" si="19"/>
        <v>0</v>
      </c>
      <c r="AD39" s="109">
        <f>IFERROR(LARGE($AG39:BF39,1),0)</f>
        <v>0</v>
      </c>
      <c r="AE39" s="109">
        <f>IFERROR(LARGE($AG39:BF39,2),0)</f>
        <v>0</v>
      </c>
      <c r="AF39" s="109">
        <f>IFERROR(LARGE($AG39:BF39,3),0)</f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1:46" x14ac:dyDescent="0.3">
      <c r="A40" s="12" t="s">
        <v>1698</v>
      </c>
      <c r="B40" s="12" t="s">
        <v>321</v>
      </c>
      <c r="C40" s="12" t="s">
        <v>35</v>
      </c>
      <c r="D40" s="12" t="s">
        <v>36</v>
      </c>
      <c r="E40" s="43">
        <v>38</v>
      </c>
      <c r="F40" s="8" t="s">
        <v>114</v>
      </c>
      <c r="G40" s="9" t="s">
        <v>1063</v>
      </c>
      <c r="H40" s="240">
        <v>36711</v>
      </c>
      <c r="I40" s="326">
        <v>318</v>
      </c>
      <c r="J40" s="326">
        <f t="shared" si="11"/>
        <v>318</v>
      </c>
      <c r="K40" s="311"/>
      <c r="L40" s="276">
        <f t="shared" si="13"/>
        <v>318</v>
      </c>
      <c r="M40" s="277">
        <v>20</v>
      </c>
      <c r="N40" s="13">
        <f t="shared" si="14"/>
        <v>298</v>
      </c>
      <c r="O40" s="140">
        <f t="shared" si="12"/>
        <v>150</v>
      </c>
      <c r="P40" s="141">
        <f t="shared" si="15"/>
        <v>95</v>
      </c>
      <c r="Q40" s="142">
        <f t="shared" si="20"/>
        <v>45</v>
      </c>
      <c r="R40" s="175">
        <f t="shared" si="21"/>
        <v>8</v>
      </c>
      <c r="S40" s="144">
        <f t="shared" si="16"/>
        <v>0</v>
      </c>
      <c r="T40" s="154"/>
      <c r="U40" s="154">
        <v>45</v>
      </c>
      <c r="V40" s="203">
        <v>150</v>
      </c>
      <c r="W40" s="203"/>
      <c r="X40" s="273">
        <v>0</v>
      </c>
      <c r="Y40" s="154"/>
      <c r="Z40" s="221">
        <v>95</v>
      </c>
      <c r="AA40" s="222">
        <f t="shared" si="17"/>
        <v>45</v>
      </c>
      <c r="AB40" s="109">
        <f t="shared" si="18"/>
        <v>0</v>
      </c>
      <c r="AC40" s="109">
        <f t="shared" si="19"/>
        <v>0</v>
      </c>
      <c r="AD40" s="109">
        <f>IFERROR(LARGE($AG40:BF40,1),0)</f>
        <v>8</v>
      </c>
      <c r="AE40" s="109">
        <f>IFERROR(LARGE($AG40:BF40,2),0)</f>
        <v>0</v>
      </c>
      <c r="AF40" s="109">
        <f>IFERROR(LARGE($AG40:BF40,3),0)</f>
        <v>0</v>
      </c>
      <c r="AG40" s="10">
        <v>8</v>
      </c>
      <c r="AH40" s="10"/>
      <c r="AI40" s="10">
        <v>0</v>
      </c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1:46" x14ac:dyDescent="0.3">
      <c r="A41" s="12" t="s">
        <v>1722</v>
      </c>
      <c r="B41" s="12"/>
      <c r="C41" s="12" t="s">
        <v>1386</v>
      </c>
      <c r="D41" s="12" t="s">
        <v>36</v>
      </c>
      <c r="E41" s="43">
        <v>39</v>
      </c>
      <c r="F41" s="8" t="s">
        <v>0</v>
      </c>
      <c r="G41" s="9" t="s">
        <v>1385</v>
      </c>
      <c r="H41" s="240">
        <v>36707</v>
      </c>
      <c r="I41" s="326">
        <v>45</v>
      </c>
      <c r="J41" s="326">
        <f t="shared" si="11"/>
        <v>45</v>
      </c>
      <c r="K41" s="311"/>
      <c r="L41" s="276">
        <f t="shared" si="13"/>
        <v>45</v>
      </c>
      <c r="M41" s="277"/>
      <c r="N41" s="13">
        <f t="shared" si="14"/>
        <v>45</v>
      </c>
      <c r="O41" s="140">
        <f t="shared" si="12"/>
        <v>45</v>
      </c>
      <c r="P41" s="141">
        <f t="shared" si="15"/>
        <v>0</v>
      </c>
      <c r="Q41" s="142">
        <f t="shared" si="20"/>
        <v>0</v>
      </c>
      <c r="R41" s="175">
        <f t="shared" si="21"/>
        <v>0</v>
      </c>
      <c r="S41" s="144">
        <f t="shared" si="16"/>
        <v>0</v>
      </c>
      <c r="T41" s="154"/>
      <c r="U41" s="154"/>
      <c r="V41" s="203">
        <v>45</v>
      </c>
      <c r="W41" s="203"/>
      <c r="X41" s="273"/>
      <c r="Y41" s="154"/>
      <c r="Z41" s="221"/>
      <c r="AA41" s="222">
        <f t="shared" si="17"/>
        <v>0</v>
      </c>
      <c r="AB41" s="109">
        <f t="shared" si="18"/>
        <v>0</v>
      </c>
      <c r="AC41" s="109">
        <f t="shared" si="19"/>
        <v>0</v>
      </c>
      <c r="AD41" s="109">
        <f>IFERROR(LARGE($AG41:BF41,1),0)</f>
        <v>0</v>
      </c>
      <c r="AE41" s="109">
        <f>IFERROR(LARGE($AG41:BF41,2),0)</f>
        <v>0</v>
      </c>
      <c r="AF41" s="109">
        <f>IFERROR(LARGE($AG41:BF41,3),0)</f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1:46" x14ac:dyDescent="0.3">
      <c r="A42" s="12" t="s">
        <v>1713</v>
      </c>
      <c r="B42" s="12"/>
      <c r="C42" s="12" t="s">
        <v>85</v>
      </c>
      <c r="D42" s="12" t="s">
        <v>86</v>
      </c>
      <c r="E42" s="43">
        <v>40</v>
      </c>
      <c r="F42" s="8" t="s">
        <v>5</v>
      </c>
      <c r="G42" s="9" t="s">
        <v>1526</v>
      </c>
      <c r="H42" s="240">
        <v>36697</v>
      </c>
      <c r="I42" s="326">
        <v>135</v>
      </c>
      <c r="J42" s="326">
        <f t="shared" si="11"/>
        <v>135</v>
      </c>
      <c r="K42" s="311"/>
      <c r="L42" s="276">
        <f t="shared" si="13"/>
        <v>135</v>
      </c>
      <c r="M42" s="277"/>
      <c r="N42" s="13">
        <f t="shared" si="14"/>
        <v>135</v>
      </c>
      <c r="O42" s="140">
        <f t="shared" si="12"/>
        <v>110</v>
      </c>
      <c r="P42" s="141">
        <f t="shared" si="15"/>
        <v>25</v>
      </c>
      <c r="Q42" s="142">
        <f t="shared" si="20"/>
        <v>0</v>
      </c>
      <c r="R42" s="175">
        <f t="shared" si="21"/>
        <v>0</v>
      </c>
      <c r="S42" s="144">
        <f t="shared" si="16"/>
        <v>0</v>
      </c>
      <c r="T42" s="154"/>
      <c r="U42" s="154"/>
      <c r="V42" s="203">
        <v>110</v>
      </c>
      <c r="W42" s="203"/>
      <c r="X42" s="273"/>
      <c r="Y42" s="154"/>
      <c r="Z42" s="221">
        <v>25</v>
      </c>
      <c r="AA42" s="222">
        <f t="shared" si="17"/>
        <v>0</v>
      </c>
      <c r="AB42" s="109">
        <f t="shared" si="18"/>
        <v>0</v>
      </c>
      <c r="AC42" s="109">
        <f t="shared" si="19"/>
        <v>0</v>
      </c>
      <c r="AD42" s="109">
        <f>IFERROR(LARGE($AG42:BF42,1),0)</f>
        <v>0</v>
      </c>
      <c r="AE42" s="109">
        <f>IFERROR(LARGE($AG42:BF42,2),0)</f>
        <v>0</v>
      </c>
      <c r="AF42" s="109">
        <f>IFERROR(LARGE($AG42:BF42,3),0)</f>
        <v>0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1:46" x14ac:dyDescent="0.3">
      <c r="A43" s="12" t="s">
        <v>1701</v>
      </c>
      <c r="B43" s="12"/>
      <c r="C43" s="12" t="s">
        <v>1286</v>
      </c>
      <c r="D43" s="12" t="s">
        <v>89</v>
      </c>
      <c r="E43" s="43">
        <v>41</v>
      </c>
      <c r="F43" s="8" t="s">
        <v>105</v>
      </c>
      <c r="G43" s="9" t="s">
        <v>1285</v>
      </c>
      <c r="H43" s="240">
        <v>36683</v>
      </c>
      <c r="I43" s="326">
        <v>180</v>
      </c>
      <c r="J43" s="326">
        <f t="shared" si="11"/>
        <v>180</v>
      </c>
      <c r="K43" s="311"/>
      <c r="L43" s="276">
        <f t="shared" si="13"/>
        <v>180</v>
      </c>
      <c r="M43" s="277"/>
      <c r="N43" s="13">
        <f t="shared" si="14"/>
        <v>180</v>
      </c>
      <c r="O43" s="140">
        <f t="shared" si="12"/>
        <v>150</v>
      </c>
      <c r="P43" s="141">
        <f t="shared" si="15"/>
        <v>30</v>
      </c>
      <c r="Q43" s="142">
        <f t="shared" si="20"/>
        <v>0</v>
      </c>
      <c r="R43" s="175">
        <f t="shared" si="21"/>
        <v>0</v>
      </c>
      <c r="S43" s="144">
        <f t="shared" si="16"/>
        <v>0</v>
      </c>
      <c r="T43" s="154"/>
      <c r="U43" s="154"/>
      <c r="V43" s="203">
        <v>150</v>
      </c>
      <c r="W43" s="203"/>
      <c r="X43" s="273">
        <v>30</v>
      </c>
      <c r="Y43" s="154"/>
      <c r="Z43" s="221"/>
      <c r="AA43" s="222">
        <f t="shared" si="17"/>
        <v>0</v>
      </c>
      <c r="AB43" s="109">
        <f t="shared" si="18"/>
        <v>0</v>
      </c>
      <c r="AC43" s="109">
        <f t="shared" si="19"/>
        <v>0</v>
      </c>
      <c r="AD43" s="109">
        <f>IFERROR(LARGE($AG43:BF43,1),0)</f>
        <v>0</v>
      </c>
      <c r="AE43" s="109">
        <f>IFERROR(LARGE($AG43:BF43,2),0)</f>
        <v>0</v>
      </c>
      <c r="AF43" s="109">
        <f>IFERROR(LARGE($AG43:BF43,3),0)</f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1:46" x14ac:dyDescent="0.3">
      <c r="A44" s="12" t="s">
        <v>1697</v>
      </c>
      <c r="B44" s="12" t="s">
        <v>492</v>
      </c>
      <c r="C44" s="12" t="s">
        <v>229</v>
      </c>
      <c r="D44" s="12" t="s">
        <v>39</v>
      </c>
      <c r="E44" s="43">
        <v>42</v>
      </c>
      <c r="F44" s="8" t="s">
        <v>883</v>
      </c>
      <c r="G44" s="9" t="s">
        <v>605</v>
      </c>
      <c r="H44" s="240">
        <v>36678</v>
      </c>
      <c r="I44" s="326">
        <v>308</v>
      </c>
      <c r="J44" s="326">
        <f t="shared" si="11"/>
        <v>308</v>
      </c>
      <c r="K44" s="311"/>
      <c r="L44" s="276">
        <f t="shared" si="13"/>
        <v>308</v>
      </c>
      <c r="M44" s="277"/>
      <c r="N44" s="13">
        <f t="shared" si="14"/>
        <v>308</v>
      </c>
      <c r="O44" s="140">
        <f t="shared" si="12"/>
        <v>150</v>
      </c>
      <c r="P44" s="141">
        <f t="shared" si="15"/>
        <v>95</v>
      </c>
      <c r="Q44" s="142">
        <f t="shared" si="20"/>
        <v>55</v>
      </c>
      <c r="R44" s="175">
        <f t="shared" si="21"/>
        <v>8</v>
      </c>
      <c r="S44" s="144">
        <f t="shared" si="16"/>
        <v>0</v>
      </c>
      <c r="T44" s="164">
        <v>0</v>
      </c>
      <c r="U44" s="154"/>
      <c r="V44" s="203">
        <v>150</v>
      </c>
      <c r="W44" s="203"/>
      <c r="X44" s="273">
        <v>55</v>
      </c>
      <c r="Y44" s="154">
        <v>95</v>
      </c>
      <c r="Z44" s="221"/>
      <c r="AA44" s="222">
        <f t="shared" si="17"/>
        <v>55</v>
      </c>
      <c r="AB44" s="109">
        <f t="shared" si="18"/>
        <v>0</v>
      </c>
      <c r="AC44" s="109">
        <f t="shared" si="19"/>
        <v>0</v>
      </c>
      <c r="AD44" s="109">
        <f>IFERROR(LARGE($AG44:BF44,1),0)</f>
        <v>8</v>
      </c>
      <c r="AE44" s="109">
        <f>IFERROR(LARGE($AG44:BF44,2),0)</f>
        <v>0</v>
      </c>
      <c r="AF44" s="109">
        <f>IFERROR(LARGE($AG44:BF44,3),0)</f>
        <v>0</v>
      </c>
      <c r="AG44" s="10"/>
      <c r="AH44" s="10"/>
      <c r="AI44" s="10"/>
      <c r="AJ44" s="10"/>
      <c r="AK44" s="10"/>
      <c r="AL44" s="10"/>
      <c r="AM44" s="10"/>
      <c r="AN44" s="10"/>
      <c r="AO44" s="10">
        <v>8</v>
      </c>
      <c r="AP44" s="10"/>
      <c r="AQ44" s="10">
        <v>0</v>
      </c>
      <c r="AR44" s="10"/>
      <c r="AS44" s="10"/>
      <c r="AT44" s="10"/>
    </row>
    <row r="45" spans="1:46" x14ac:dyDescent="0.3">
      <c r="A45" s="12" t="s">
        <v>1716</v>
      </c>
      <c r="B45" s="12" t="s">
        <v>953</v>
      </c>
      <c r="C45" s="12" t="s">
        <v>954</v>
      </c>
      <c r="D45" s="12" t="s">
        <v>48</v>
      </c>
      <c r="E45" s="43">
        <v>43</v>
      </c>
      <c r="F45" s="8" t="s">
        <v>63</v>
      </c>
      <c r="G45" s="9" t="s">
        <v>1065</v>
      </c>
      <c r="H45" s="240">
        <v>36650</v>
      </c>
      <c r="I45" s="326">
        <v>60</v>
      </c>
      <c r="J45" s="326">
        <f t="shared" si="11"/>
        <v>60</v>
      </c>
      <c r="K45" s="311"/>
      <c r="L45" s="276">
        <f t="shared" si="13"/>
        <v>60</v>
      </c>
      <c r="M45" s="277"/>
      <c r="N45" s="13">
        <f t="shared" si="14"/>
        <v>60</v>
      </c>
      <c r="O45" s="141">
        <f t="shared" si="12"/>
        <v>60</v>
      </c>
      <c r="P45" s="141">
        <f t="shared" si="15"/>
        <v>0</v>
      </c>
      <c r="Q45" s="142">
        <f t="shared" si="20"/>
        <v>0</v>
      </c>
      <c r="R45" s="142">
        <f t="shared" si="21"/>
        <v>0</v>
      </c>
      <c r="S45" s="142">
        <f t="shared" si="16"/>
        <v>0</v>
      </c>
      <c r="T45" s="154"/>
      <c r="U45" s="178">
        <v>0</v>
      </c>
      <c r="V45" s="203">
        <v>60</v>
      </c>
      <c r="W45" s="203"/>
      <c r="X45" s="273"/>
      <c r="Y45" s="154"/>
      <c r="Z45" s="154"/>
      <c r="AA45" s="109">
        <f t="shared" si="17"/>
        <v>0</v>
      </c>
      <c r="AB45" s="109">
        <f t="shared" si="18"/>
        <v>0</v>
      </c>
      <c r="AC45" s="109">
        <f t="shared" si="19"/>
        <v>0</v>
      </c>
      <c r="AD45" s="109">
        <f>IFERROR(LARGE($AG45:BF45,1),0)</f>
        <v>0</v>
      </c>
      <c r="AE45" s="109">
        <f>IFERROR(LARGE($AG45:BF45,2),0)</f>
        <v>0</v>
      </c>
      <c r="AF45" s="109">
        <f>IFERROR(LARGE($AG45:BF45,3),0)</f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</row>
    <row r="46" spans="1:46" x14ac:dyDescent="0.3">
      <c r="A46" s="11"/>
      <c r="B46" s="11"/>
      <c r="C46" s="11"/>
      <c r="D46" s="11" t="s">
        <v>36</v>
      </c>
      <c r="E46" s="43">
        <v>44</v>
      </c>
      <c r="F46" s="8" t="s">
        <v>98</v>
      </c>
      <c r="G46" s="9" t="s">
        <v>630</v>
      </c>
      <c r="H46" s="240">
        <v>36636</v>
      </c>
      <c r="I46" s="326">
        <v>120</v>
      </c>
      <c r="J46" s="326">
        <f t="shared" si="11"/>
        <v>120</v>
      </c>
      <c r="K46" s="311"/>
      <c r="L46" s="276">
        <f t="shared" si="13"/>
        <v>120</v>
      </c>
      <c r="M46" s="277">
        <v>120</v>
      </c>
      <c r="N46" s="13">
        <f t="shared" si="14"/>
        <v>0</v>
      </c>
      <c r="O46" s="141">
        <f t="shared" si="12"/>
        <v>0</v>
      </c>
      <c r="P46" s="141">
        <f t="shared" si="15"/>
        <v>0</v>
      </c>
      <c r="Q46" s="142">
        <f>IFERROR(LARGE(AG46:AR46,1),0)</f>
        <v>0</v>
      </c>
      <c r="R46" s="142">
        <f>IFERROR(LARGE(AG46:AR46,2),0)</f>
        <v>0</v>
      </c>
      <c r="S46" s="142">
        <f t="shared" si="16"/>
        <v>0</v>
      </c>
      <c r="T46" s="154"/>
      <c r="U46" s="154"/>
      <c r="V46" s="203"/>
      <c r="W46" s="203"/>
      <c r="X46" s="154"/>
      <c r="Y46" s="154"/>
      <c r="Z46" s="154"/>
      <c r="AA46" s="109">
        <f t="shared" si="17"/>
        <v>0</v>
      </c>
      <c r="AB46" s="109">
        <f t="shared" si="18"/>
        <v>0</v>
      </c>
      <c r="AC46" s="109">
        <f t="shared" si="19"/>
        <v>0</v>
      </c>
      <c r="AD46" s="109">
        <f>IFERROR(LARGE($AG46:BF46,1),0)</f>
        <v>0</v>
      </c>
      <c r="AE46" s="109">
        <f>IFERROR(LARGE($AG46:BF46,2),0)</f>
        <v>0</v>
      </c>
      <c r="AF46" s="109">
        <f>IFERROR(LARGE($AG46:BF46,3),0)</f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</row>
    <row r="47" spans="1:46" x14ac:dyDescent="0.3">
      <c r="A47" s="12" t="s">
        <v>1727</v>
      </c>
      <c r="B47" s="12" t="s">
        <v>332</v>
      </c>
      <c r="C47" s="12" t="s">
        <v>72</v>
      </c>
      <c r="D47" s="12" t="s">
        <v>39</v>
      </c>
      <c r="E47" s="43">
        <v>45</v>
      </c>
      <c r="F47" s="8" t="s">
        <v>13</v>
      </c>
      <c r="G47" s="9" t="s">
        <v>881</v>
      </c>
      <c r="H47" s="240">
        <v>36632</v>
      </c>
      <c r="I47" s="327">
        <v>200</v>
      </c>
      <c r="J47" s="327">
        <f t="shared" si="11"/>
        <v>200</v>
      </c>
      <c r="K47" s="325"/>
      <c r="L47" s="320">
        <f t="shared" si="13"/>
        <v>200</v>
      </c>
      <c r="M47" s="277">
        <v>50</v>
      </c>
      <c r="N47" s="13">
        <f t="shared" si="14"/>
        <v>150</v>
      </c>
      <c r="O47" s="141">
        <f t="shared" si="12"/>
        <v>150</v>
      </c>
      <c r="P47" s="141">
        <f t="shared" si="15"/>
        <v>0</v>
      </c>
      <c r="Q47" s="142">
        <f>IFERROR(LARGE(AA47:AF47,1),0)</f>
        <v>0</v>
      </c>
      <c r="R47" s="142">
        <f>IFERROR(LARGE(AA47:AF47,2),0)</f>
        <v>0</v>
      </c>
      <c r="S47" s="175">
        <f t="shared" si="16"/>
        <v>0</v>
      </c>
      <c r="T47" s="224">
        <v>0</v>
      </c>
      <c r="U47" s="154"/>
      <c r="V47" s="203"/>
      <c r="W47" s="203">
        <v>150</v>
      </c>
      <c r="X47" s="273">
        <v>0</v>
      </c>
      <c r="Y47" s="154"/>
      <c r="Z47" s="352"/>
      <c r="AA47" s="108">
        <f t="shared" si="17"/>
        <v>0</v>
      </c>
      <c r="AB47" s="109">
        <f t="shared" si="18"/>
        <v>0</v>
      </c>
      <c r="AC47" s="109">
        <f t="shared" si="19"/>
        <v>0</v>
      </c>
      <c r="AD47" s="109">
        <f>IFERROR(LARGE($AG47:BF47,1),0)</f>
        <v>0</v>
      </c>
      <c r="AE47" s="109">
        <f>IFERROR(LARGE($AG47:BF47,2),0)</f>
        <v>0</v>
      </c>
      <c r="AF47" s="109">
        <f>IFERROR(LARGE($AG47:BF47,3),0)</f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</row>
    <row r="48" spans="1:46" x14ac:dyDescent="0.3">
      <c r="A48" s="11"/>
      <c r="B48" s="11"/>
      <c r="C48" s="11"/>
      <c r="D48" s="11" t="s">
        <v>37</v>
      </c>
      <c r="E48" s="43">
        <v>46</v>
      </c>
      <c r="F48" s="8" t="s">
        <v>64</v>
      </c>
      <c r="G48" s="9" t="s">
        <v>2026</v>
      </c>
      <c r="H48" s="240">
        <v>36620</v>
      </c>
      <c r="I48" s="327">
        <v>60</v>
      </c>
      <c r="J48" s="327">
        <f t="shared" si="11"/>
        <v>60</v>
      </c>
      <c r="K48" s="325"/>
      <c r="L48" s="320">
        <f t="shared" si="13"/>
        <v>60</v>
      </c>
      <c r="M48" s="277">
        <v>60</v>
      </c>
      <c r="N48" s="13">
        <f t="shared" si="14"/>
        <v>0</v>
      </c>
      <c r="O48" s="141">
        <f t="shared" si="12"/>
        <v>0</v>
      </c>
      <c r="P48" s="141">
        <f t="shared" si="15"/>
        <v>0</v>
      </c>
      <c r="Q48" s="142">
        <f>IFERROR(LARGE(AG48:AR48,1),0)</f>
        <v>0</v>
      </c>
      <c r="R48" s="142">
        <f>IFERROR(LARGE(AG48:AR48,2),0)</f>
        <v>0</v>
      </c>
      <c r="S48" s="175">
        <f t="shared" si="16"/>
        <v>0</v>
      </c>
      <c r="T48" s="219"/>
      <c r="U48" s="154"/>
      <c r="V48" s="203"/>
      <c r="W48" s="203"/>
      <c r="X48" s="154"/>
      <c r="Y48" s="154"/>
      <c r="Z48" s="352"/>
      <c r="AA48" s="108">
        <f t="shared" si="17"/>
        <v>0</v>
      </c>
      <c r="AB48" s="109">
        <f t="shared" si="18"/>
        <v>0</v>
      </c>
      <c r="AC48" s="109">
        <f t="shared" si="19"/>
        <v>0</v>
      </c>
      <c r="AD48" s="109">
        <f>IFERROR(LARGE($AG48:BF48,1),0)</f>
        <v>0</v>
      </c>
      <c r="AE48" s="109">
        <f>IFERROR(LARGE($AG48:BF48,2),0)</f>
        <v>0</v>
      </c>
      <c r="AF48" s="109">
        <f>IFERROR(LARGE($AG48:BF48,3),0)</f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4" x14ac:dyDescent="0.3">
      <c r="A49" s="12" t="s">
        <v>1711</v>
      </c>
      <c r="B49" s="12" t="s">
        <v>539</v>
      </c>
      <c r="C49" s="12" t="s">
        <v>540</v>
      </c>
      <c r="D49" s="12" t="s">
        <v>37</v>
      </c>
      <c r="E49" s="43">
        <v>47</v>
      </c>
      <c r="F49" s="8" t="s">
        <v>16</v>
      </c>
      <c r="G49" s="9" t="s">
        <v>886</v>
      </c>
      <c r="H49" s="240">
        <v>36589</v>
      </c>
      <c r="I49" s="327">
        <v>130</v>
      </c>
      <c r="J49" s="327">
        <f t="shared" si="11"/>
        <v>130</v>
      </c>
      <c r="K49" s="325"/>
      <c r="L49" s="320">
        <f t="shared" si="13"/>
        <v>130</v>
      </c>
      <c r="M49" s="277">
        <v>20</v>
      </c>
      <c r="N49" s="13">
        <f t="shared" si="14"/>
        <v>110</v>
      </c>
      <c r="O49" s="141">
        <f t="shared" si="12"/>
        <v>110</v>
      </c>
      <c r="P49" s="141">
        <f t="shared" si="15"/>
        <v>0</v>
      </c>
      <c r="Q49" s="142">
        <f t="shared" ref="Q49:Q55" si="22">IFERROR(LARGE(AA49:AF49,1),0)</f>
        <v>0</v>
      </c>
      <c r="R49" s="142">
        <f t="shared" ref="R49:R55" si="23">IFERROR(LARGE(AA49:AF49,2),0)</f>
        <v>0</v>
      </c>
      <c r="S49" s="175">
        <f t="shared" si="16"/>
        <v>0</v>
      </c>
      <c r="T49" s="224">
        <v>0</v>
      </c>
      <c r="U49" s="178">
        <v>0</v>
      </c>
      <c r="V49" s="203">
        <v>110</v>
      </c>
      <c r="W49" s="203"/>
      <c r="X49" s="273"/>
      <c r="Y49" s="154"/>
      <c r="Z49" s="352"/>
      <c r="AA49" s="108">
        <f t="shared" si="17"/>
        <v>0</v>
      </c>
      <c r="AB49" s="109">
        <f t="shared" si="18"/>
        <v>0</v>
      </c>
      <c r="AC49" s="109">
        <f t="shared" si="19"/>
        <v>0</v>
      </c>
      <c r="AD49" s="109">
        <f>IFERROR(LARGE($AG49:BF49,1),0)</f>
        <v>0</v>
      </c>
      <c r="AE49" s="109">
        <f>IFERROR(LARGE($AG49:BF49,2),0)</f>
        <v>0</v>
      </c>
      <c r="AF49" s="109">
        <f>IFERROR(LARGE($AG49:BF49,3),0)</f>
        <v>0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x14ac:dyDescent="0.3">
      <c r="A50" s="12" t="s">
        <v>1726</v>
      </c>
      <c r="B50" s="12" t="s">
        <v>890</v>
      </c>
      <c r="C50" s="12" t="s">
        <v>891</v>
      </c>
      <c r="D50" s="12" t="s">
        <v>45</v>
      </c>
      <c r="E50" s="43">
        <v>48</v>
      </c>
      <c r="F50" s="8" t="s">
        <v>1</v>
      </c>
      <c r="G50" s="9" t="s">
        <v>882</v>
      </c>
      <c r="H50" s="240">
        <v>36580</v>
      </c>
      <c r="I50" s="327">
        <v>10</v>
      </c>
      <c r="J50" s="327">
        <f t="shared" si="11"/>
        <v>10</v>
      </c>
      <c r="K50" s="325"/>
      <c r="L50" s="320">
        <f t="shared" si="13"/>
        <v>10</v>
      </c>
      <c r="M50" s="277"/>
      <c r="N50" s="358">
        <f t="shared" si="14"/>
        <v>10</v>
      </c>
      <c r="O50" s="454">
        <f t="shared" si="12"/>
        <v>10</v>
      </c>
      <c r="P50" s="454">
        <f t="shared" si="15"/>
        <v>0</v>
      </c>
      <c r="Q50" s="455">
        <f t="shared" si="22"/>
        <v>0</v>
      </c>
      <c r="R50" s="455">
        <f t="shared" si="23"/>
        <v>0</v>
      </c>
      <c r="S50" s="487">
        <f t="shared" si="16"/>
        <v>0</v>
      </c>
      <c r="T50" s="224">
        <v>10</v>
      </c>
      <c r="U50" s="154"/>
      <c r="V50" s="203"/>
      <c r="W50" s="203"/>
      <c r="X50" s="273"/>
      <c r="Y50" s="154"/>
      <c r="Z50" s="352"/>
      <c r="AA50" s="108">
        <f t="shared" si="17"/>
        <v>0</v>
      </c>
      <c r="AB50" s="109">
        <f t="shared" si="18"/>
        <v>0</v>
      </c>
      <c r="AC50" s="109">
        <f t="shared" si="19"/>
        <v>0</v>
      </c>
      <c r="AD50" s="109">
        <f>IFERROR(LARGE($AG50:BF50,1),0)</f>
        <v>0</v>
      </c>
      <c r="AE50" s="109">
        <f>IFERROR(LARGE($AG50:BF50,2),0)</f>
        <v>0</v>
      </c>
      <c r="AF50" s="109">
        <f>IFERROR(LARGE($AG50:BF50,3),0)</f>
        <v>0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4" x14ac:dyDescent="0.3">
      <c r="A51" s="12" t="s">
        <v>1696</v>
      </c>
      <c r="B51" s="12" t="s">
        <v>340</v>
      </c>
      <c r="C51" s="12" t="s">
        <v>18</v>
      </c>
      <c r="D51" s="12" t="s">
        <v>37</v>
      </c>
      <c r="E51" s="43">
        <v>49</v>
      </c>
      <c r="F51" s="8" t="s">
        <v>60</v>
      </c>
      <c r="G51" s="9" t="s">
        <v>879</v>
      </c>
      <c r="H51" s="240">
        <v>36549</v>
      </c>
      <c r="I51" s="327">
        <v>441</v>
      </c>
      <c r="J51" s="327">
        <f t="shared" si="11"/>
        <v>441</v>
      </c>
      <c r="K51" s="325"/>
      <c r="L51" s="320">
        <f t="shared" si="13"/>
        <v>441</v>
      </c>
      <c r="M51" s="277">
        <v>60</v>
      </c>
      <c r="N51" s="13">
        <f t="shared" si="14"/>
        <v>381</v>
      </c>
      <c r="O51" s="141">
        <f t="shared" si="12"/>
        <v>150</v>
      </c>
      <c r="P51" s="141">
        <f t="shared" si="15"/>
        <v>150</v>
      </c>
      <c r="Q51" s="142">
        <f t="shared" si="22"/>
        <v>65</v>
      </c>
      <c r="R51" s="142">
        <f t="shared" si="23"/>
        <v>8</v>
      </c>
      <c r="S51" s="175">
        <f t="shared" si="16"/>
        <v>8</v>
      </c>
      <c r="T51" s="224">
        <v>0</v>
      </c>
      <c r="U51" s="154">
        <v>65</v>
      </c>
      <c r="V51" s="203"/>
      <c r="W51" s="203">
        <v>150</v>
      </c>
      <c r="X51" s="273">
        <v>150</v>
      </c>
      <c r="Y51" s="154"/>
      <c r="Z51" s="352"/>
      <c r="AA51" s="108">
        <f t="shared" si="17"/>
        <v>65</v>
      </c>
      <c r="AB51" s="109">
        <f t="shared" si="18"/>
        <v>0</v>
      </c>
      <c r="AC51" s="109">
        <f t="shared" si="19"/>
        <v>0</v>
      </c>
      <c r="AD51" s="109">
        <f>IFERROR(LARGE($AG51:BF51,1),0)</f>
        <v>8</v>
      </c>
      <c r="AE51" s="109">
        <f>IFERROR(LARGE($AG51:BF51,2),0)</f>
        <v>8</v>
      </c>
      <c r="AF51" s="109">
        <f>IFERROR(LARGE($AG51:BF51,3),0)</f>
        <v>0</v>
      </c>
      <c r="AG51" s="10"/>
      <c r="AH51" s="10"/>
      <c r="AI51" s="10">
        <v>8</v>
      </c>
      <c r="AJ51" s="10"/>
      <c r="AK51" s="10"/>
      <c r="AL51" s="10">
        <v>8</v>
      </c>
      <c r="AM51" s="10"/>
      <c r="AN51" s="10"/>
      <c r="AO51" s="10">
        <v>0</v>
      </c>
      <c r="AP51" s="10"/>
      <c r="AQ51" s="10"/>
      <c r="AR51" s="10"/>
    </row>
    <row r="52" spans="1:44" x14ac:dyDescent="0.3">
      <c r="A52" s="12" t="s">
        <v>1686</v>
      </c>
      <c r="B52" s="12" t="s">
        <v>383</v>
      </c>
      <c r="C52" s="12" t="s">
        <v>118</v>
      </c>
      <c r="D52" s="12" t="s">
        <v>36</v>
      </c>
      <c r="E52" s="43">
        <v>50</v>
      </c>
      <c r="F52" s="8" t="s">
        <v>848</v>
      </c>
      <c r="G52" s="9" t="s">
        <v>106</v>
      </c>
      <c r="H52" s="240">
        <v>36545</v>
      </c>
      <c r="I52" s="327">
        <v>565</v>
      </c>
      <c r="J52" s="327">
        <f t="shared" si="11"/>
        <v>565</v>
      </c>
      <c r="K52" s="325"/>
      <c r="L52" s="320">
        <f t="shared" si="13"/>
        <v>565</v>
      </c>
      <c r="M52" s="277">
        <v>50</v>
      </c>
      <c r="N52" s="13">
        <f t="shared" si="14"/>
        <v>515</v>
      </c>
      <c r="O52" s="141">
        <f t="shared" si="12"/>
        <v>195</v>
      </c>
      <c r="P52" s="141">
        <f t="shared" si="15"/>
        <v>150</v>
      </c>
      <c r="Q52" s="142">
        <f t="shared" si="22"/>
        <v>95</v>
      </c>
      <c r="R52" s="142">
        <f t="shared" si="23"/>
        <v>45</v>
      </c>
      <c r="S52" s="175">
        <f t="shared" si="16"/>
        <v>30</v>
      </c>
      <c r="T52" s="219"/>
      <c r="U52" s="154">
        <v>95</v>
      </c>
      <c r="V52" s="203"/>
      <c r="W52" s="203">
        <v>150</v>
      </c>
      <c r="X52" s="273">
        <v>30</v>
      </c>
      <c r="Y52" s="154">
        <v>195</v>
      </c>
      <c r="Z52" s="352">
        <v>45</v>
      </c>
      <c r="AA52" s="108">
        <f t="shared" si="17"/>
        <v>95</v>
      </c>
      <c r="AB52" s="109">
        <f t="shared" si="18"/>
        <v>45</v>
      </c>
      <c r="AC52" s="109">
        <f t="shared" si="19"/>
        <v>30</v>
      </c>
      <c r="AD52" s="109">
        <f>IFERROR(LARGE($AG52:BF52,1),0)</f>
        <v>0</v>
      </c>
      <c r="AE52" s="109">
        <f>IFERROR(LARGE($AG52:BF52,2),0)</f>
        <v>0</v>
      </c>
      <c r="AF52" s="109">
        <f>IFERROR(LARGE($AG52:BF52,3),0)</f>
        <v>0</v>
      </c>
      <c r="AG52" s="10"/>
      <c r="AH52" s="10"/>
      <c r="AI52" s="10">
        <v>0</v>
      </c>
      <c r="AJ52" s="10"/>
      <c r="AK52" s="10"/>
      <c r="AL52" s="10"/>
      <c r="AM52" s="10"/>
      <c r="AN52" s="10"/>
      <c r="AO52" s="10"/>
      <c r="AP52" s="10"/>
      <c r="AQ52" s="10">
        <v>0</v>
      </c>
      <c r="AR52" s="10"/>
    </row>
    <row r="53" spans="1:44" x14ac:dyDescent="0.3">
      <c r="A53" s="12" t="s">
        <v>1712</v>
      </c>
      <c r="B53" s="12"/>
      <c r="C53" s="12" t="s">
        <v>1246</v>
      </c>
      <c r="D53" s="12" t="s">
        <v>39</v>
      </c>
      <c r="E53" s="43">
        <v>51</v>
      </c>
      <c r="F53" s="8" t="s">
        <v>99</v>
      </c>
      <c r="G53" s="9" t="s">
        <v>1324</v>
      </c>
      <c r="H53" s="240">
        <v>36531</v>
      </c>
      <c r="I53" s="327">
        <v>195</v>
      </c>
      <c r="J53" s="327">
        <f t="shared" si="11"/>
        <v>195</v>
      </c>
      <c r="K53" s="325"/>
      <c r="L53" s="320">
        <f t="shared" si="13"/>
        <v>195</v>
      </c>
      <c r="M53" s="277">
        <v>20</v>
      </c>
      <c r="N53" s="358">
        <f t="shared" si="14"/>
        <v>175</v>
      </c>
      <c r="O53" s="454">
        <f t="shared" si="12"/>
        <v>110</v>
      </c>
      <c r="P53" s="454">
        <f t="shared" si="15"/>
        <v>65</v>
      </c>
      <c r="Q53" s="455">
        <f t="shared" si="22"/>
        <v>0</v>
      </c>
      <c r="R53" s="455">
        <f t="shared" si="23"/>
        <v>0</v>
      </c>
      <c r="S53" s="487">
        <f t="shared" si="16"/>
        <v>0</v>
      </c>
      <c r="T53" s="219"/>
      <c r="U53" s="154"/>
      <c r="V53" s="203">
        <v>110</v>
      </c>
      <c r="W53" s="203"/>
      <c r="X53" s="273"/>
      <c r="Y53" s="154">
        <v>65</v>
      </c>
      <c r="Z53" s="352"/>
      <c r="AA53" s="108">
        <f t="shared" si="17"/>
        <v>0</v>
      </c>
      <c r="AB53" s="109">
        <f t="shared" si="18"/>
        <v>0</v>
      </c>
      <c r="AC53" s="109">
        <f t="shared" si="19"/>
        <v>0</v>
      </c>
      <c r="AD53" s="109">
        <f>IFERROR(LARGE($AG53:BF53,1),0)</f>
        <v>0</v>
      </c>
      <c r="AE53" s="109">
        <f>IFERROR(LARGE($AG53:BF53,2),0)</f>
        <v>0</v>
      </c>
      <c r="AF53" s="109">
        <f>IFERROR(LARGE($AG53:BF53,3),0)</f>
        <v>0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x14ac:dyDescent="0.3">
      <c r="A54" s="12" t="s">
        <v>1708</v>
      </c>
      <c r="B54" s="12" t="s">
        <v>531</v>
      </c>
      <c r="C54" s="12" t="s">
        <v>532</v>
      </c>
      <c r="D54" s="12" t="s">
        <v>46</v>
      </c>
      <c r="E54" s="43">
        <v>52</v>
      </c>
      <c r="F54" s="8" t="s">
        <v>874</v>
      </c>
      <c r="G54" s="9" t="s">
        <v>875</v>
      </c>
      <c r="H54" s="240">
        <v>36507</v>
      </c>
      <c r="I54" s="327">
        <v>320</v>
      </c>
      <c r="J54" s="327">
        <f t="shared" si="11"/>
        <v>320</v>
      </c>
      <c r="K54" s="325"/>
      <c r="L54" s="320">
        <f t="shared" si="13"/>
        <v>320</v>
      </c>
      <c r="M54" s="277">
        <v>30</v>
      </c>
      <c r="N54" s="13">
        <f t="shared" si="14"/>
        <v>290</v>
      </c>
      <c r="O54" s="141">
        <f t="shared" si="12"/>
        <v>150</v>
      </c>
      <c r="P54" s="141">
        <f t="shared" si="15"/>
        <v>95</v>
      </c>
      <c r="Q54" s="142">
        <f t="shared" si="22"/>
        <v>45</v>
      </c>
      <c r="R54" s="142">
        <f t="shared" si="23"/>
        <v>0</v>
      </c>
      <c r="S54" s="175">
        <f t="shared" si="16"/>
        <v>0</v>
      </c>
      <c r="T54" s="224">
        <v>45</v>
      </c>
      <c r="U54" s="154">
        <v>95</v>
      </c>
      <c r="V54" s="203"/>
      <c r="W54" s="203">
        <v>150</v>
      </c>
      <c r="X54" s="273">
        <v>0</v>
      </c>
      <c r="Y54" s="154"/>
      <c r="Z54" s="352"/>
      <c r="AA54" s="108">
        <f t="shared" si="17"/>
        <v>45</v>
      </c>
      <c r="AB54" s="109">
        <f t="shared" si="18"/>
        <v>0</v>
      </c>
      <c r="AC54" s="109">
        <f t="shared" si="19"/>
        <v>0</v>
      </c>
      <c r="AD54" s="109">
        <f>IFERROR(LARGE($AG54:BF54,1),0)</f>
        <v>0</v>
      </c>
      <c r="AE54" s="109">
        <f>IFERROR(LARGE($AG54:BF54,2),0)</f>
        <v>0</v>
      </c>
      <c r="AF54" s="109">
        <f>IFERROR(LARGE($AG54:BF54,3),0)</f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x14ac:dyDescent="0.3">
      <c r="A55" s="12" t="s">
        <v>1692</v>
      </c>
      <c r="B55" s="12" t="s">
        <v>354</v>
      </c>
      <c r="C55" s="12" t="s">
        <v>23</v>
      </c>
      <c r="D55" s="12" t="s">
        <v>42</v>
      </c>
      <c r="E55" s="43">
        <v>53</v>
      </c>
      <c r="F55" s="8" t="s">
        <v>114</v>
      </c>
      <c r="G55" s="9" t="s">
        <v>871</v>
      </c>
      <c r="H55" s="240">
        <v>36493</v>
      </c>
      <c r="I55" s="327">
        <v>955</v>
      </c>
      <c r="J55" s="327">
        <f t="shared" si="11"/>
        <v>955</v>
      </c>
      <c r="K55" s="325"/>
      <c r="L55" s="320">
        <f t="shared" si="13"/>
        <v>955</v>
      </c>
      <c r="M55" s="277">
        <v>170</v>
      </c>
      <c r="N55" s="88">
        <f t="shared" si="14"/>
        <v>785</v>
      </c>
      <c r="O55" s="370">
        <f t="shared" si="12"/>
        <v>195</v>
      </c>
      <c r="P55" s="370">
        <f t="shared" si="15"/>
        <v>195</v>
      </c>
      <c r="Q55" s="371">
        <f t="shared" si="22"/>
        <v>150</v>
      </c>
      <c r="R55" s="371">
        <f t="shared" si="23"/>
        <v>150</v>
      </c>
      <c r="S55" s="372">
        <f t="shared" si="16"/>
        <v>95</v>
      </c>
      <c r="T55" s="224">
        <v>95</v>
      </c>
      <c r="U55" s="154">
        <v>195</v>
      </c>
      <c r="V55" s="203"/>
      <c r="W55" s="203">
        <v>150</v>
      </c>
      <c r="X55" s="273">
        <v>150</v>
      </c>
      <c r="Y55" s="154"/>
      <c r="Z55" s="352">
        <v>195</v>
      </c>
      <c r="AA55" s="108">
        <f t="shared" si="17"/>
        <v>150</v>
      </c>
      <c r="AB55" s="109">
        <f t="shared" si="18"/>
        <v>150</v>
      </c>
      <c r="AC55" s="109">
        <f t="shared" si="19"/>
        <v>95</v>
      </c>
      <c r="AD55" s="109">
        <f>IFERROR(LARGE($AG55:BF55,1),0)</f>
        <v>8</v>
      </c>
      <c r="AE55" s="109">
        <f>IFERROR(LARGE($AG55:BF55,2),0)</f>
        <v>8</v>
      </c>
      <c r="AF55" s="109">
        <f>IFERROR(LARGE($AG55:BF55,3),0)</f>
        <v>0</v>
      </c>
      <c r="AG55" s="10"/>
      <c r="AH55" s="10"/>
      <c r="AI55" s="10">
        <v>8</v>
      </c>
      <c r="AJ55" s="10"/>
      <c r="AK55" s="10"/>
      <c r="AL55" s="10"/>
      <c r="AM55" s="10"/>
      <c r="AN55" s="10"/>
      <c r="AO55" s="10">
        <v>8</v>
      </c>
      <c r="AP55" s="10"/>
      <c r="AQ55" s="10"/>
      <c r="AR55" s="10"/>
    </row>
    <row r="56" spans="1:44" x14ac:dyDescent="0.3">
      <c r="A56" s="11"/>
      <c r="B56" s="11"/>
      <c r="C56" s="11" t="s">
        <v>116</v>
      </c>
      <c r="D56" s="11" t="s">
        <v>89</v>
      </c>
      <c r="E56" s="43">
        <v>54</v>
      </c>
      <c r="F56" s="8" t="s">
        <v>764</v>
      </c>
      <c r="G56" s="9" t="s">
        <v>1048</v>
      </c>
      <c r="H56" s="240">
        <v>36461</v>
      </c>
      <c r="I56" s="327">
        <v>95</v>
      </c>
      <c r="J56" s="327">
        <f t="shared" si="11"/>
        <v>95</v>
      </c>
      <c r="K56" s="325"/>
      <c r="L56" s="320">
        <f t="shared" si="13"/>
        <v>95</v>
      </c>
      <c r="M56" s="277"/>
      <c r="N56" s="13">
        <f t="shared" si="14"/>
        <v>95</v>
      </c>
      <c r="O56" s="141">
        <f t="shared" si="12"/>
        <v>95</v>
      </c>
      <c r="P56" s="141">
        <f t="shared" si="15"/>
        <v>0</v>
      </c>
      <c r="Q56" s="142">
        <f>IFERROR(LARGE(AG56:AR56,1),0)</f>
        <v>0</v>
      </c>
      <c r="R56" s="142">
        <f>IFERROR(LARGE(AG56:AR56,2),0)</f>
        <v>0</v>
      </c>
      <c r="S56" s="175">
        <f t="shared" si="16"/>
        <v>0</v>
      </c>
      <c r="T56" s="219"/>
      <c r="U56" s="154"/>
      <c r="V56" s="203"/>
      <c r="W56" s="203"/>
      <c r="X56" s="273"/>
      <c r="Y56" s="154"/>
      <c r="Z56" s="352">
        <v>95</v>
      </c>
      <c r="AA56" s="108">
        <f t="shared" si="17"/>
        <v>0</v>
      </c>
      <c r="AB56" s="109">
        <f t="shared" si="18"/>
        <v>0</v>
      </c>
      <c r="AC56" s="109">
        <f t="shared" si="19"/>
        <v>0</v>
      </c>
      <c r="AD56" s="109">
        <f>IFERROR(LARGE($AG56:BF56,1),0)</f>
        <v>0</v>
      </c>
      <c r="AE56" s="109">
        <f>IFERROR(LARGE($AG56:BF56,2),0)</f>
        <v>0</v>
      </c>
      <c r="AF56" s="109">
        <f>IFERROR(LARGE($AG56:BF56,3),0)</f>
        <v>0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</row>
    <row r="57" spans="1:44" x14ac:dyDescent="0.3">
      <c r="A57" s="11"/>
      <c r="B57" s="11"/>
      <c r="C57" s="11"/>
      <c r="D57" s="11" t="s">
        <v>86</v>
      </c>
      <c r="E57" s="43">
        <v>55</v>
      </c>
      <c r="F57" s="8" t="s">
        <v>1117</v>
      </c>
      <c r="G57" s="9" t="s">
        <v>2028</v>
      </c>
      <c r="H57" s="240">
        <v>36450</v>
      </c>
      <c r="I57" s="327">
        <v>30</v>
      </c>
      <c r="J57" s="327">
        <f t="shared" si="11"/>
        <v>30</v>
      </c>
      <c r="K57" s="325"/>
      <c r="L57" s="320">
        <f t="shared" si="13"/>
        <v>30</v>
      </c>
      <c r="M57" s="277">
        <v>30</v>
      </c>
      <c r="N57" s="13">
        <f t="shared" si="14"/>
        <v>0</v>
      </c>
      <c r="O57" s="141">
        <f t="shared" si="12"/>
        <v>0</v>
      </c>
      <c r="P57" s="141">
        <f t="shared" si="15"/>
        <v>0</v>
      </c>
      <c r="Q57" s="142">
        <f>IFERROR(LARGE(AG57:AR57,1),0)</f>
        <v>0</v>
      </c>
      <c r="R57" s="142">
        <f>IFERROR(LARGE(AG57:AR57,2),0)</f>
        <v>0</v>
      </c>
      <c r="S57" s="175">
        <f t="shared" si="16"/>
        <v>0</v>
      </c>
      <c r="T57" s="219"/>
      <c r="U57" s="154"/>
      <c r="V57" s="203"/>
      <c r="W57" s="203"/>
      <c r="X57" s="154"/>
      <c r="Y57" s="154"/>
      <c r="Z57" s="352"/>
      <c r="AA57" s="108">
        <f t="shared" si="17"/>
        <v>0</v>
      </c>
      <c r="AB57" s="109">
        <f t="shared" si="18"/>
        <v>0</v>
      </c>
      <c r="AC57" s="109">
        <f t="shared" si="19"/>
        <v>0</v>
      </c>
      <c r="AD57" s="109">
        <f>IFERROR(LARGE($AG57:BF57,1),0)</f>
        <v>0</v>
      </c>
      <c r="AE57" s="109">
        <f>IFERROR(LARGE($AG57:BF57,2),0)</f>
        <v>0</v>
      </c>
      <c r="AF57" s="109">
        <f>IFERROR(LARGE($AG57:BF57,3),0)</f>
        <v>0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</row>
    <row r="58" spans="1:44" x14ac:dyDescent="0.3">
      <c r="A58" s="12" t="s">
        <v>1707</v>
      </c>
      <c r="B58" s="12"/>
      <c r="C58" s="12" t="s">
        <v>1543</v>
      </c>
      <c r="D58" s="12" t="s">
        <v>43</v>
      </c>
      <c r="E58" s="43">
        <v>56</v>
      </c>
      <c r="F58" s="8" t="s">
        <v>63</v>
      </c>
      <c r="G58" s="9" t="s">
        <v>1536</v>
      </c>
      <c r="H58" s="240">
        <v>36382</v>
      </c>
      <c r="I58" s="327">
        <v>150</v>
      </c>
      <c r="J58" s="327">
        <f t="shared" si="11"/>
        <v>150</v>
      </c>
      <c r="K58" s="325"/>
      <c r="L58" s="320">
        <f t="shared" si="13"/>
        <v>150</v>
      </c>
      <c r="M58" s="277"/>
      <c r="N58" s="13">
        <f t="shared" si="14"/>
        <v>150</v>
      </c>
      <c r="O58" s="141">
        <f t="shared" si="12"/>
        <v>150</v>
      </c>
      <c r="P58" s="141">
        <f t="shared" si="15"/>
        <v>0</v>
      </c>
      <c r="Q58" s="142">
        <f>IFERROR(LARGE(AG58:AR58,1),0)</f>
        <v>0</v>
      </c>
      <c r="R58" s="142">
        <f>IFERROR(LARGE(AG58:AR58,2),0)</f>
        <v>0</v>
      </c>
      <c r="S58" s="175">
        <f t="shared" si="16"/>
        <v>0</v>
      </c>
      <c r="T58" s="219"/>
      <c r="U58" s="154"/>
      <c r="V58" s="203">
        <v>150</v>
      </c>
      <c r="W58" s="203"/>
      <c r="X58" s="273"/>
      <c r="Y58" s="154"/>
      <c r="Z58" s="352"/>
      <c r="AA58" s="108">
        <f t="shared" si="17"/>
        <v>0</v>
      </c>
      <c r="AB58" s="109">
        <f t="shared" si="18"/>
        <v>0</v>
      </c>
      <c r="AC58" s="109">
        <f t="shared" si="19"/>
        <v>0</v>
      </c>
      <c r="AD58" s="109">
        <f>IFERROR(LARGE($AG58:BF58,1),0)</f>
        <v>0</v>
      </c>
      <c r="AE58" s="109">
        <f>IFERROR(LARGE($AG58:BF58,2),0)</f>
        <v>0</v>
      </c>
      <c r="AF58" s="109">
        <f>IFERROR(LARGE($AG58:BF58,3),0)</f>
        <v>0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4" x14ac:dyDescent="0.3">
      <c r="A59" s="12" t="s">
        <v>1717</v>
      </c>
      <c r="B59" s="12"/>
      <c r="C59" s="12" t="s">
        <v>1383</v>
      </c>
      <c r="D59" s="12" t="s">
        <v>36</v>
      </c>
      <c r="E59" s="43">
        <v>57</v>
      </c>
      <c r="F59" s="8" t="s">
        <v>1382</v>
      </c>
      <c r="G59" s="9" t="s">
        <v>1381</v>
      </c>
      <c r="H59" s="240">
        <v>36373</v>
      </c>
      <c r="I59" s="327">
        <v>60</v>
      </c>
      <c r="J59" s="327">
        <f t="shared" si="11"/>
        <v>60</v>
      </c>
      <c r="K59" s="325"/>
      <c r="L59" s="320">
        <f t="shared" si="13"/>
        <v>60</v>
      </c>
      <c r="M59" s="277"/>
      <c r="N59" s="441">
        <f t="shared" si="14"/>
        <v>60</v>
      </c>
      <c r="O59" s="360">
        <f t="shared" si="12"/>
        <v>60</v>
      </c>
      <c r="P59" s="360">
        <f t="shared" si="15"/>
        <v>0</v>
      </c>
      <c r="Q59" s="361">
        <f t="shared" ref="Q59:Q69" si="24">IFERROR(LARGE(AA59:AF59,1),0)</f>
        <v>0</v>
      </c>
      <c r="R59" s="361">
        <f t="shared" ref="R59:R69" si="25">IFERROR(LARGE(AA59:AF59,2),0)</f>
        <v>0</v>
      </c>
      <c r="S59" s="488">
        <f t="shared" si="16"/>
        <v>0</v>
      </c>
      <c r="T59" s="219"/>
      <c r="U59" s="154"/>
      <c r="V59" s="203">
        <v>60</v>
      </c>
      <c r="W59" s="203"/>
      <c r="X59" s="273"/>
      <c r="Y59" s="154"/>
      <c r="Z59" s="352"/>
      <c r="AA59" s="108">
        <f t="shared" si="17"/>
        <v>0</v>
      </c>
      <c r="AB59" s="109">
        <f t="shared" si="18"/>
        <v>0</v>
      </c>
      <c r="AC59" s="109">
        <f t="shared" si="19"/>
        <v>0</v>
      </c>
      <c r="AD59" s="109">
        <f>IFERROR(LARGE($AG59:BF59,1),0)</f>
        <v>0</v>
      </c>
      <c r="AE59" s="109">
        <f>IFERROR(LARGE($AG59:BF59,2),0)</f>
        <v>0</v>
      </c>
      <c r="AF59" s="109">
        <f>IFERROR(LARGE($AG59:BF59,3),0)</f>
        <v>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</row>
    <row r="60" spans="1:44" x14ac:dyDescent="0.3">
      <c r="A60" s="12" t="s">
        <v>1705</v>
      </c>
      <c r="B60" s="12"/>
      <c r="C60" s="12" t="s">
        <v>139</v>
      </c>
      <c r="D60" s="12" t="s">
        <v>48</v>
      </c>
      <c r="E60" s="43">
        <v>58</v>
      </c>
      <c r="F60" s="8" t="s">
        <v>1288</v>
      </c>
      <c r="G60" s="9" t="s">
        <v>1287</v>
      </c>
      <c r="H60" s="240">
        <v>36354</v>
      </c>
      <c r="I60" s="327">
        <v>150</v>
      </c>
      <c r="J60" s="327">
        <f t="shared" si="11"/>
        <v>150</v>
      </c>
      <c r="K60" s="325"/>
      <c r="L60" s="320">
        <f t="shared" si="13"/>
        <v>150</v>
      </c>
      <c r="M60" s="277"/>
      <c r="N60" s="13">
        <f t="shared" si="14"/>
        <v>150</v>
      </c>
      <c r="O60" s="141">
        <f t="shared" si="12"/>
        <v>150</v>
      </c>
      <c r="P60" s="141">
        <f t="shared" si="15"/>
        <v>0</v>
      </c>
      <c r="Q60" s="142">
        <f t="shared" si="24"/>
        <v>0</v>
      </c>
      <c r="R60" s="142">
        <f t="shared" si="25"/>
        <v>0</v>
      </c>
      <c r="S60" s="175">
        <f t="shared" si="16"/>
        <v>0</v>
      </c>
      <c r="T60" s="219"/>
      <c r="U60" s="154"/>
      <c r="V60" s="203">
        <v>150</v>
      </c>
      <c r="W60" s="203"/>
      <c r="X60" s="273">
        <v>0</v>
      </c>
      <c r="Y60" s="154"/>
      <c r="Z60" s="352"/>
      <c r="AA60" s="108">
        <f t="shared" si="17"/>
        <v>0</v>
      </c>
      <c r="AB60" s="109">
        <f t="shared" si="18"/>
        <v>0</v>
      </c>
      <c r="AC60" s="109">
        <f t="shared" si="19"/>
        <v>0</v>
      </c>
      <c r="AD60" s="109">
        <f>IFERROR(LARGE($AG60:BF60,1),0)</f>
        <v>0</v>
      </c>
      <c r="AE60" s="109">
        <f>IFERROR(LARGE($AG60:BF60,2),0)</f>
        <v>0</v>
      </c>
      <c r="AF60" s="109">
        <f>IFERROR(LARGE($AG60:BF60,3),0)</f>
        <v>0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  <row r="61" spans="1:44" x14ac:dyDescent="0.3">
      <c r="A61" s="12" t="s">
        <v>1718</v>
      </c>
      <c r="B61" s="12"/>
      <c r="C61" s="12" t="s">
        <v>85</v>
      </c>
      <c r="D61" s="12" t="s">
        <v>86</v>
      </c>
      <c r="E61" s="43">
        <v>59</v>
      </c>
      <c r="F61" s="8" t="s">
        <v>758</v>
      </c>
      <c r="G61" s="9" t="s">
        <v>1527</v>
      </c>
      <c r="H61" s="240">
        <v>36353</v>
      </c>
      <c r="I61" s="327">
        <v>85</v>
      </c>
      <c r="J61" s="327">
        <f t="shared" si="11"/>
        <v>85</v>
      </c>
      <c r="K61" s="325"/>
      <c r="L61" s="320">
        <f t="shared" si="13"/>
        <v>85</v>
      </c>
      <c r="M61" s="277"/>
      <c r="N61" s="358">
        <f t="shared" si="14"/>
        <v>85</v>
      </c>
      <c r="O61" s="454">
        <f t="shared" si="12"/>
        <v>60</v>
      </c>
      <c r="P61" s="454">
        <f t="shared" si="15"/>
        <v>25</v>
      </c>
      <c r="Q61" s="455">
        <f t="shared" si="24"/>
        <v>0</v>
      </c>
      <c r="R61" s="455">
        <f t="shared" si="25"/>
        <v>0</v>
      </c>
      <c r="S61" s="487">
        <f t="shared" si="16"/>
        <v>0</v>
      </c>
      <c r="T61" s="219"/>
      <c r="U61" s="154"/>
      <c r="V61" s="203">
        <v>60</v>
      </c>
      <c r="W61" s="203"/>
      <c r="X61" s="273"/>
      <c r="Y61" s="154"/>
      <c r="Z61" s="352">
        <v>25</v>
      </c>
      <c r="AA61" s="108">
        <f t="shared" si="17"/>
        <v>0</v>
      </c>
      <c r="AB61" s="109">
        <f t="shared" si="18"/>
        <v>0</v>
      </c>
      <c r="AC61" s="109">
        <f t="shared" si="19"/>
        <v>0</v>
      </c>
      <c r="AD61" s="109">
        <f>IFERROR(LARGE($AG61:BF61,1),0)</f>
        <v>0</v>
      </c>
      <c r="AE61" s="109">
        <f>IFERROR(LARGE($AG61:BF61,2),0)</f>
        <v>0</v>
      </c>
      <c r="AF61" s="109">
        <f>IFERROR(LARGE($AG61:BF61,3),0)</f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4" x14ac:dyDescent="0.3">
      <c r="A62" s="12" t="s">
        <v>1693</v>
      </c>
      <c r="B62" s="12" t="s">
        <v>345</v>
      </c>
      <c r="C62" s="12" t="s">
        <v>71</v>
      </c>
      <c r="D62" s="12" t="s">
        <v>41</v>
      </c>
      <c r="E62" s="43">
        <v>60</v>
      </c>
      <c r="F62" s="8" t="s">
        <v>114</v>
      </c>
      <c r="G62" s="9" t="s">
        <v>869</v>
      </c>
      <c r="H62" s="240">
        <v>36348</v>
      </c>
      <c r="I62" s="327">
        <v>533</v>
      </c>
      <c r="J62" s="327">
        <f t="shared" si="11"/>
        <v>533</v>
      </c>
      <c r="K62" s="325"/>
      <c r="L62" s="320">
        <f t="shared" si="13"/>
        <v>533</v>
      </c>
      <c r="M62" s="277">
        <v>100</v>
      </c>
      <c r="N62" s="13">
        <f t="shared" si="14"/>
        <v>433</v>
      </c>
      <c r="O62" s="141">
        <f t="shared" si="12"/>
        <v>195</v>
      </c>
      <c r="P62" s="141">
        <f t="shared" si="15"/>
        <v>150</v>
      </c>
      <c r="Q62" s="142">
        <f t="shared" si="24"/>
        <v>80</v>
      </c>
      <c r="R62" s="142">
        <f t="shared" si="25"/>
        <v>8</v>
      </c>
      <c r="S62" s="175">
        <f t="shared" si="16"/>
        <v>0</v>
      </c>
      <c r="T62" s="224">
        <v>195</v>
      </c>
      <c r="U62" s="178">
        <v>0</v>
      </c>
      <c r="V62" s="203"/>
      <c r="W62" s="203">
        <v>150</v>
      </c>
      <c r="X62" s="273">
        <v>80</v>
      </c>
      <c r="Y62" s="154"/>
      <c r="Z62" s="352"/>
      <c r="AA62" s="108">
        <f t="shared" si="17"/>
        <v>80</v>
      </c>
      <c r="AB62" s="109">
        <f t="shared" si="18"/>
        <v>0</v>
      </c>
      <c r="AC62" s="109">
        <f t="shared" si="19"/>
        <v>0</v>
      </c>
      <c r="AD62" s="109">
        <f>IFERROR(LARGE($AG62:BF62,1),0)</f>
        <v>8</v>
      </c>
      <c r="AE62" s="109">
        <f>IFERROR(LARGE($AG62:BF62,2),0)</f>
        <v>0</v>
      </c>
      <c r="AF62" s="109">
        <f>IFERROR(LARGE($AG62:BF62,3),0)</f>
        <v>0</v>
      </c>
      <c r="AG62" s="10"/>
      <c r="AH62" s="10"/>
      <c r="AI62" s="10">
        <v>8</v>
      </c>
      <c r="AJ62" s="10"/>
      <c r="AK62" s="10"/>
      <c r="AL62" s="10"/>
      <c r="AM62" s="10"/>
      <c r="AN62" s="10"/>
      <c r="AO62" s="10"/>
      <c r="AP62" s="10"/>
      <c r="AQ62" s="10"/>
      <c r="AR62" s="10"/>
    </row>
    <row r="63" spans="1:44" x14ac:dyDescent="0.3">
      <c r="A63" s="12" t="s">
        <v>1699</v>
      </c>
      <c r="B63" s="12" t="s">
        <v>342</v>
      </c>
      <c r="C63" s="12" t="s">
        <v>30</v>
      </c>
      <c r="D63" s="12" t="s">
        <v>39</v>
      </c>
      <c r="E63" s="43">
        <v>61</v>
      </c>
      <c r="F63" s="8" t="s">
        <v>5</v>
      </c>
      <c r="G63" s="9" t="s">
        <v>870</v>
      </c>
      <c r="H63" s="240">
        <v>36342</v>
      </c>
      <c r="I63" s="327">
        <v>423</v>
      </c>
      <c r="J63" s="327">
        <f t="shared" si="11"/>
        <v>423</v>
      </c>
      <c r="K63" s="325"/>
      <c r="L63" s="320">
        <f t="shared" si="13"/>
        <v>423</v>
      </c>
      <c r="M63" s="277">
        <v>90</v>
      </c>
      <c r="N63" s="358">
        <f t="shared" si="14"/>
        <v>333</v>
      </c>
      <c r="O63" s="454">
        <f t="shared" si="12"/>
        <v>150</v>
      </c>
      <c r="P63" s="454">
        <f t="shared" si="15"/>
        <v>145</v>
      </c>
      <c r="Q63" s="455">
        <f t="shared" si="24"/>
        <v>30</v>
      </c>
      <c r="R63" s="455">
        <f t="shared" si="25"/>
        <v>8</v>
      </c>
      <c r="S63" s="487">
        <f t="shared" si="16"/>
        <v>0</v>
      </c>
      <c r="T63" s="224">
        <v>145</v>
      </c>
      <c r="U63" s="154"/>
      <c r="V63" s="203"/>
      <c r="W63" s="203">
        <v>150</v>
      </c>
      <c r="X63" s="273">
        <v>30</v>
      </c>
      <c r="Y63" s="154"/>
      <c r="Z63" s="352"/>
      <c r="AA63" s="108">
        <f t="shared" si="17"/>
        <v>30</v>
      </c>
      <c r="AB63" s="109">
        <f t="shared" si="18"/>
        <v>0</v>
      </c>
      <c r="AC63" s="109">
        <f t="shared" si="19"/>
        <v>0</v>
      </c>
      <c r="AD63" s="109">
        <f>IFERROR(LARGE($AG63:BF63,1),0)</f>
        <v>8</v>
      </c>
      <c r="AE63" s="109">
        <f>IFERROR(LARGE($AG63:BF63,2),0)</f>
        <v>0</v>
      </c>
      <c r="AF63" s="109">
        <f>IFERROR(LARGE($AG63:BF63,3),0)</f>
        <v>0</v>
      </c>
      <c r="AG63" s="10"/>
      <c r="AH63" s="10"/>
      <c r="AI63" s="10">
        <v>8</v>
      </c>
      <c r="AJ63" s="10"/>
      <c r="AK63" s="10"/>
      <c r="AL63" s="10"/>
      <c r="AM63" s="10"/>
      <c r="AN63" s="10"/>
      <c r="AO63" s="10"/>
      <c r="AP63" s="10"/>
      <c r="AQ63" s="10"/>
      <c r="AR63" s="10"/>
    </row>
    <row r="64" spans="1:44" x14ac:dyDescent="0.3">
      <c r="A64" s="12" t="s">
        <v>1728</v>
      </c>
      <c r="B64" s="12" t="s">
        <v>867</v>
      </c>
      <c r="C64" s="12" t="s">
        <v>868</v>
      </c>
      <c r="D64" s="12" t="s">
        <v>44</v>
      </c>
      <c r="E64" s="43">
        <v>62</v>
      </c>
      <c r="F64" s="8" t="s">
        <v>103</v>
      </c>
      <c r="G64" s="9" t="s">
        <v>884</v>
      </c>
      <c r="H64" s="240">
        <v>36306</v>
      </c>
      <c r="I64" s="327">
        <v>0</v>
      </c>
      <c r="J64" s="327">
        <f t="shared" si="11"/>
        <v>0</v>
      </c>
      <c r="K64" s="325"/>
      <c r="L64" s="320">
        <f t="shared" si="13"/>
        <v>0</v>
      </c>
      <c r="M64" s="277"/>
      <c r="N64" s="13">
        <f t="shared" si="14"/>
        <v>0</v>
      </c>
      <c r="O64" s="141">
        <f t="shared" si="12"/>
        <v>0</v>
      </c>
      <c r="P64" s="141">
        <f t="shared" si="15"/>
        <v>0</v>
      </c>
      <c r="Q64" s="142">
        <f t="shared" si="24"/>
        <v>0</v>
      </c>
      <c r="R64" s="142">
        <f t="shared" si="25"/>
        <v>0</v>
      </c>
      <c r="S64" s="175">
        <f t="shared" si="16"/>
        <v>0</v>
      </c>
      <c r="T64" s="224">
        <v>0</v>
      </c>
      <c r="U64" s="154"/>
      <c r="V64" s="203"/>
      <c r="W64" s="203"/>
      <c r="X64" s="273"/>
      <c r="Y64" s="154"/>
      <c r="Z64" s="352"/>
      <c r="AA64" s="108">
        <f t="shared" si="17"/>
        <v>0</v>
      </c>
      <c r="AB64" s="109">
        <f t="shared" si="18"/>
        <v>0</v>
      </c>
      <c r="AC64" s="109">
        <f t="shared" si="19"/>
        <v>0</v>
      </c>
      <c r="AD64" s="109">
        <f>IFERROR(LARGE($AG64:BF64,1),0)</f>
        <v>0</v>
      </c>
      <c r="AE64" s="109">
        <f>IFERROR(LARGE($AG64:BF64,2),0)</f>
        <v>0</v>
      </c>
      <c r="AF64" s="109">
        <f>IFERROR(LARGE($AG64:BF64,3),0)</f>
        <v>0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</row>
    <row r="65" spans="1:44" x14ac:dyDescent="0.3">
      <c r="A65" s="12" t="s">
        <v>1725</v>
      </c>
      <c r="B65" s="12" t="s">
        <v>360</v>
      </c>
      <c r="C65" s="12" t="s">
        <v>66</v>
      </c>
      <c r="D65" s="12" t="s">
        <v>37</v>
      </c>
      <c r="E65" s="43">
        <v>63</v>
      </c>
      <c r="F65" s="8" t="s">
        <v>59</v>
      </c>
      <c r="G65" s="9" t="s">
        <v>876</v>
      </c>
      <c r="H65" s="240">
        <v>36288</v>
      </c>
      <c r="I65" s="327">
        <v>215</v>
      </c>
      <c r="J65" s="327">
        <f t="shared" si="11"/>
        <v>215</v>
      </c>
      <c r="K65" s="325"/>
      <c r="L65" s="320">
        <f t="shared" si="13"/>
        <v>215</v>
      </c>
      <c r="M65" s="277">
        <v>40</v>
      </c>
      <c r="N65" s="13">
        <f t="shared" si="14"/>
        <v>175</v>
      </c>
      <c r="O65" s="141">
        <f t="shared" si="12"/>
        <v>150</v>
      </c>
      <c r="P65" s="141">
        <f t="shared" si="15"/>
        <v>25</v>
      </c>
      <c r="Q65" s="142">
        <f t="shared" si="24"/>
        <v>0</v>
      </c>
      <c r="R65" s="142">
        <f t="shared" si="25"/>
        <v>0</v>
      </c>
      <c r="S65" s="175">
        <f t="shared" si="16"/>
        <v>0</v>
      </c>
      <c r="T65" s="224">
        <v>25</v>
      </c>
      <c r="U65" s="154"/>
      <c r="V65" s="203"/>
      <c r="W65" s="203">
        <v>150</v>
      </c>
      <c r="X65" s="273">
        <v>0</v>
      </c>
      <c r="Y65" s="154"/>
      <c r="Z65" s="352"/>
      <c r="AA65" s="108">
        <f t="shared" si="17"/>
        <v>0</v>
      </c>
      <c r="AB65" s="109">
        <f t="shared" si="18"/>
        <v>0</v>
      </c>
      <c r="AC65" s="109">
        <f t="shared" si="19"/>
        <v>0</v>
      </c>
      <c r="AD65" s="109">
        <f>IFERROR(LARGE($AG65:BF65,1),0)</f>
        <v>0</v>
      </c>
      <c r="AE65" s="109">
        <f>IFERROR(LARGE($AG65:BF65,2),0)</f>
        <v>0</v>
      </c>
      <c r="AF65" s="109">
        <f>IFERROR(LARGE($AG65:BF65,3),0)</f>
        <v>0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</row>
    <row r="66" spans="1:44" x14ac:dyDescent="0.3">
      <c r="A66" s="12" t="s">
        <v>1695</v>
      </c>
      <c r="B66" s="12" t="s">
        <v>887</v>
      </c>
      <c r="C66" s="12" t="s">
        <v>180</v>
      </c>
      <c r="D66" s="12" t="s">
        <v>46</v>
      </c>
      <c r="E66" s="43">
        <v>64</v>
      </c>
      <c r="F66" s="8" t="s">
        <v>1</v>
      </c>
      <c r="G66" s="9" t="s">
        <v>872</v>
      </c>
      <c r="H66" s="240">
        <v>36282</v>
      </c>
      <c r="I66" s="327">
        <v>700</v>
      </c>
      <c r="J66" s="327">
        <f t="shared" si="11"/>
        <v>700</v>
      </c>
      <c r="K66" s="325"/>
      <c r="L66" s="320">
        <f t="shared" si="13"/>
        <v>700</v>
      </c>
      <c r="M66" s="277">
        <v>130</v>
      </c>
      <c r="N66" s="13">
        <f t="shared" si="14"/>
        <v>570</v>
      </c>
      <c r="O66" s="141">
        <f t="shared" si="12"/>
        <v>150</v>
      </c>
      <c r="P66" s="141">
        <f t="shared" si="15"/>
        <v>145</v>
      </c>
      <c r="Q66" s="142">
        <f t="shared" si="24"/>
        <v>145</v>
      </c>
      <c r="R66" s="142">
        <f t="shared" si="25"/>
        <v>65</v>
      </c>
      <c r="S66" s="175">
        <f t="shared" si="16"/>
        <v>65</v>
      </c>
      <c r="T66" s="224">
        <v>65</v>
      </c>
      <c r="U66" s="154">
        <v>145</v>
      </c>
      <c r="V66" s="203"/>
      <c r="W66" s="203">
        <v>150</v>
      </c>
      <c r="X66" s="273">
        <v>55</v>
      </c>
      <c r="Y66" s="154">
        <v>145</v>
      </c>
      <c r="Z66" s="352">
        <v>65</v>
      </c>
      <c r="AA66" s="108">
        <f t="shared" si="17"/>
        <v>145</v>
      </c>
      <c r="AB66" s="109">
        <f t="shared" si="18"/>
        <v>65</v>
      </c>
      <c r="AC66" s="109">
        <f t="shared" si="19"/>
        <v>65</v>
      </c>
      <c r="AD66" s="109">
        <f>IFERROR(LARGE($AG66:BF66,1),0)</f>
        <v>8</v>
      </c>
      <c r="AE66" s="109">
        <f>IFERROR(LARGE($AG66:BF66,2),0)</f>
        <v>0</v>
      </c>
      <c r="AF66" s="109">
        <f>IFERROR(LARGE($AG66:BF66,3),0)</f>
        <v>0</v>
      </c>
      <c r="AG66" s="10"/>
      <c r="AH66" s="10"/>
      <c r="AI66" s="10">
        <v>8</v>
      </c>
      <c r="AJ66" s="10"/>
      <c r="AK66" s="10"/>
      <c r="AL66" s="10"/>
      <c r="AM66" s="10"/>
      <c r="AN66" s="10"/>
      <c r="AO66" s="10"/>
      <c r="AP66" s="10"/>
      <c r="AQ66" s="10"/>
      <c r="AR66" s="10"/>
    </row>
    <row r="67" spans="1:44" x14ac:dyDescent="0.3">
      <c r="A67" s="12" t="s">
        <v>1702</v>
      </c>
      <c r="B67" s="12"/>
      <c r="C67" s="12" t="s">
        <v>170</v>
      </c>
      <c r="D67" s="12" t="s">
        <v>37</v>
      </c>
      <c r="E67" s="43">
        <v>65</v>
      </c>
      <c r="F67" s="8" t="s">
        <v>13</v>
      </c>
      <c r="G67" s="9" t="s">
        <v>1277</v>
      </c>
      <c r="H67" s="240">
        <v>36249</v>
      </c>
      <c r="I67" s="327">
        <v>200</v>
      </c>
      <c r="J67" s="327">
        <f t="shared" si="11"/>
        <v>200</v>
      </c>
      <c r="K67" s="325"/>
      <c r="L67" s="320">
        <f t="shared" ref="L67:L69" si="26">SUM(M67:N67)</f>
        <v>200</v>
      </c>
      <c r="M67" s="277">
        <v>20</v>
      </c>
      <c r="N67" s="13">
        <f t="shared" ref="N67:N69" si="27">SUM(O67:S67)</f>
        <v>180</v>
      </c>
      <c r="O67" s="141">
        <f t="shared" si="12"/>
        <v>150</v>
      </c>
      <c r="P67" s="141">
        <f t="shared" si="15"/>
        <v>30</v>
      </c>
      <c r="Q67" s="142">
        <f t="shared" si="24"/>
        <v>0</v>
      </c>
      <c r="R67" s="142">
        <f t="shared" si="25"/>
        <v>0</v>
      </c>
      <c r="S67" s="175">
        <f t="shared" si="16"/>
        <v>0</v>
      </c>
      <c r="T67" s="219"/>
      <c r="U67" s="154"/>
      <c r="V67" s="203">
        <v>150</v>
      </c>
      <c r="W67" s="203"/>
      <c r="X67" s="273">
        <v>30</v>
      </c>
      <c r="Y67" s="154"/>
      <c r="Z67" s="352"/>
      <c r="AA67" s="108">
        <f t="shared" si="17"/>
        <v>0</v>
      </c>
      <c r="AB67" s="109">
        <f t="shared" si="18"/>
        <v>0</v>
      </c>
      <c r="AC67" s="109">
        <f t="shared" si="19"/>
        <v>0</v>
      </c>
      <c r="AD67" s="109">
        <f>IFERROR(LARGE($AG67:BF67,1),0)</f>
        <v>0</v>
      </c>
      <c r="AE67" s="109">
        <f>IFERROR(LARGE($AG67:BF67,2),0)</f>
        <v>0</v>
      </c>
      <c r="AF67" s="109">
        <f>IFERROR(LARGE($AG67:BF67,3),0)</f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</row>
    <row r="68" spans="1:44" x14ac:dyDescent="0.3">
      <c r="A68" s="12" t="s">
        <v>1678</v>
      </c>
      <c r="B68" s="12"/>
      <c r="C68" s="12" t="s">
        <v>150</v>
      </c>
      <c r="D68" s="12" t="s">
        <v>46</v>
      </c>
      <c r="E68" s="43">
        <v>66</v>
      </c>
      <c r="F68" s="8" t="s">
        <v>114</v>
      </c>
      <c r="G68" s="9" t="s">
        <v>565</v>
      </c>
      <c r="H68" s="240">
        <v>36200</v>
      </c>
      <c r="I68" s="327">
        <v>165</v>
      </c>
      <c r="J68" s="327">
        <f t="shared" si="11"/>
        <v>165</v>
      </c>
      <c r="K68" s="325"/>
      <c r="L68" s="320">
        <f t="shared" si="26"/>
        <v>165</v>
      </c>
      <c r="M68" s="277"/>
      <c r="N68" s="13">
        <f t="shared" si="27"/>
        <v>165</v>
      </c>
      <c r="O68" s="141">
        <f t="shared" si="12"/>
        <v>150</v>
      </c>
      <c r="P68" s="141">
        <f t="shared" si="15"/>
        <v>15</v>
      </c>
      <c r="Q68" s="142">
        <f t="shared" si="24"/>
        <v>0</v>
      </c>
      <c r="R68" s="142">
        <f t="shared" si="25"/>
        <v>0</v>
      </c>
      <c r="S68" s="175">
        <f t="shared" si="16"/>
        <v>0</v>
      </c>
      <c r="T68" s="219"/>
      <c r="U68" s="154"/>
      <c r="V68" s="203"/>
      <c r="W68" s="203">
        <v>150</v>
      </c>
      <c r="X68" s="273">
        <v>15</v>
      </c>
      <c r="Y68" s="154"/>
      <c r="Z68" s="352"/>
      <c r="AA68" s="108">
        <f t="shared" si="17"/>
        <v>0</v>
      </c>
      <c r="AB68" s="109">
        <f t="shared" si="18"/>
        <v>0</v>
      </c>
      <c r="AC68" s="109">
        <f t="shared" si="19"/>
        <v>0</v>
      </c>
      <c r="AD68" s="109">
        <f>IFERROR(LARGE($AG68:BF68,1),0)</f>
        <v>0</v>
      </c>
      <c r="AE68" s="109">
        <f>IFERROR(LARGE($AG68:BF68,2),0)</f>
        <v>0</v>
      </c>
      <c r="AF68" s="109">
        <f>IFERROR(LARGE($AG68:BF68,3),0)</f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3">
      <c r="A69" s="12" t="s">
        <v>1706</v>
      </c>
      <c r="B69" s="12" t="s">
        <v>373</v>
      </c>
      <c r="C69" s="12" t="s">
        <v>169</v>
      </c>
      <c r="D69" s="12" t="s">
        <v>46</v>
      </c>
      <c r="E69" s="43">
        <v>67</v>
      </c>
      <c r="F69" s="8" t="s">
        <v>850</v>
      </c>
      <c r="G69" s="9" t="s">
        <v>1064</v>
      </c>
      <c r="H69" s="240">
        <v>36161</v>
      </c>
      <c r="I69" s="327">
        <v>150</v>
      </c>
      <c r="J69" s="327">
        <f t="shared" si="11"/>
        <v>150</v>
      </c>
      <c r="K69" s="325"/>
      <c r="L69" s="320">
        <f t="shared" si="26"/>
        <v>150</v>
      </c>
      <c r="M69" s="277"/>
      <c r="N69" s="13">
        <f t="shared" si="27"/>
        <v>150</v>
      </c>
      <c r="O69" s="141">
        <f t="shared" si="12"/>
        <v>150</v>
      </c>
      <c r="P69" s="141">
        <f t="shared" si="15"/>
        <v>0</v>
      </c>
      <c r="Q69" s="142">
        <f t="shared" si="24"/>
        <v>0</v>
      </c>
      <c r="R69" s="142">
        <f t="shared" si="25"/>
        <v>0</v>
      </c>
      <c r="S69" s="175">
        <f t="shared" si="16"/>
        <v>0</v>
      </c>
      <c r="T69" s="219"/>
      <c r="U69" s="178">
        <v>0</v>
      </c>
      <c r="V69" s="203">
        <v>150</v>
      </c>
      <c r="W69" s="203"/>
      <c r="X69" s="273">
        <v>0</v>
      </c>
      <c r="Y69" s="154"/>
      <c r="Z69" s="352"/>
      <c r="AA69" s="108">
        <f t="shared" si="17"/>
        <v>0</v>
      </c>
      <c r="AB69" s="109">
        <f t="shared" si="18"/>
        <v>0</v>
      </c>
      <c r="AC69" s="109">
        <f t="shared" si="19"/>
        <v>0</v>
      </c>
      <c r="AD69" s="109">
        <f>IFERROR(LARGE($AG69:BF69,1),0)</f>
        <v>0</v>
      </c>
      <c r="AE69" s="109">
        <f>IFERROR(LARGE($AG69:BF69,2),0)</f>
        <v>0</v>
      </c>
      <c r="AF69" s="109">
        <f>IFERROR(LARGE($AG69:BF69,3),0)</f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</sheetData>
  <autoFilter ref="A2:AI17"/>
  <sortState ref="A3:AT69">
    <sortCondition descending="1" ref="H3:H69"/>
  </sortState>
  <mergeCells count="1">
    <mergeCell ref="A1:D1"/>
  </mergeCells>
  <conditionalFormatting sqref="A13:A1048576 A1:A7">
    <cfRule type="duplicateValues" dxfId="41" priority="3"/>
  </conditionalFormatting>
  <conditionalFormatting sqref="A8:A12">
    <cfRule type="duplicateValues" dxfId="40" priority="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verticalDpi="1200" r:id="rId1"/>
  <headerFooter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19</vt:i4>
      </vt:variant>
      <vt:variant>
        <vt:lpstr>Intervalli denominati</vt:lpstr>
      </vt:variant>
      <vt:variant>
        <vt:i4>25</vt:i4>
      </vt:variant>
    </vt:vector>
  </HeadingPairs>
  <TitlesOfParts>
    <vt:vector size="44" baseType="lpstr">
      <vt:lpstr>PUNTI</vt:lpstr>
      <vt:lpstr>Foglio1</vt:lpstr>
      <vt:lpstr>REGOLE</vt:lpstr>
      <vt:lpstr>-55KG</vt:lpstr>
      <vt:lpstr>-60KG</vt:lpstr>
      <vt:lpstr>-66KG</vt:lpstr>
      <vt:lpstr>-73KG</vt:lpstr>
      <vt:lpstr>-81KG</vt:lpstr>
      <vt:lpstr>-90KG</vt:lpstr>
      <vt:lpstr>-100KG</vt:lpstr>
      <vt:lpstr>+100KG</vt:lpstr>
      <vt:lpstr>-44KG</vt:lpstr>
      <vt:lpstr>-48KG</vt:lpstr>
      <vt:lpstr>-52KG</vt:lpstr>
      <vt:lpstr>-57KG</vt:lpstr>
      <vt:lpstr>-63KG</vt:lpstr>
      <vt:lpstr>-70KG</vt:lpstr>
      <vt:lpstr>-78KG</vt:lpstr>
      <vt:lpstr>+78KG</vt:lpstr>
      <vt:lpstr>'+78KG'!_FiltroDatabase</vt:lpstr>
      <vt:lpstr>'-44KG'!_FiltroDatabase</vt:lpstr>
      <vt:lpstr>REGOLE!_ftn1</vt:lpstr>
      <vt:lpstr>REGOLE!_ftnref1</vt:lpstr>
      <vt:lpstr>REGOLE!_Toc480968311</vt:lpstr>
      <vt:lpstr>REGOLE!_Toc480968312</vt:lpstr>
      <vt:lpstr>REGOLE!_Toc480968313</vt:lpstr>
      <vt:lpstr>REGOLE!_Toc480968314</vt:lpstr>
      <vt:lpstr>'+100KG'!Area_stampa</vt:lpstr>
      <vt:lpstr>'+78KG'!Area_stampa</vt:lpstr>
      <vt:lpstr>'-100KG'!Area_stampa</vt:lpstr>
      <vt:lpstr>'-44KG'!Area_stampa</vt:lpstr>
      <vt:lpstr>'-48KG'!Area_stampa</vt:lpstr>
      <vt:lpstr>'-52KG'!Area_stampa</vt:lpstr>
      <vt:lpstr>'-55KG'!Area_stampa</vt:lpstr>
      <vt:lpstr>'-57KG'!Area_stampa</vt:lpstr>
      <vt:lpstr>'-60KG'!Area_stampa</vt:lpstr>
      <vt:lpstr>'-63KG'!Area_stampa</vt:lpstr>
      <vt:lpstr>'-66KG'!Area_stampa</vt:lpstr>
      <vt:lpstr>'-70KG'!Area_stampa</vt:lpstr>
      <vt:lpstr>'-73KG'!Area_stampa</vt:lpstr>
      <vt:lpstr>'-78KG'!Area_stampa</vt:lpstr>
      <vt:lpstr>'-81KG'!Area_stampa</vt:lpstr>
      <vt:lpstr>'-90KG'!Area_stampa</vt:lpstr>
      <vt:lpstr>REGOLE!Area_stampa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Dominic Aloisio</cp:lastModifiedBy>
  <cp:lastPrinted>2019-01-11T22:33:32Z</cp:lastPrinted>
  <dcterms:created xsi:type="dcterms:W3CDTF">2018-01-28T09:25:00Z</dcterms:created>
  <dcterms:modified xsi:type="dcterms:W3CDTF">2019-01-15T16:38:54Z</dcterms:modified>
</cp:coreProperties>
</file>