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Questa_cartella_di_lavoro"/>
  <bookViews>
    <workbookView xWindow="0" yWindow="0" windowWidth="20496" windowHeight="7752" tabRatio="927" firstSheet="1" activeTab="2"/>
  </bookViews>
  <sheets>
    <sheet name="Foglio1" sheetId="17" state="hidden" r:id="rId1"/>
    <sheet name="REGOLE" sheetId="16" r:id="rId2"/>
    <sheet name="-46KG" sheetId="20" r:id="rId3"/>
    <sheet name="-50KG" sheetId="19" r:id="rId4"/>
    <sheet name="-55KG" sheetId="18" r:id="rId5"/>
    <sheet name="-60KG" sheetId="1" r:id="rId6"/>
    <sheet name="-66KG" sheetId="3" r:id="rId7"/>
    <sheet name="-73KG" sheetId="4" r:id="rId8"/>
    <sheet name="-81KG" sheetId="5" r:id="rId9"/>
    <sheet name="-90KG" sheetId="6" r:id="rId10"/>
    <sheet name="+90KG" sheetId="7" r:id="rId11"/>
    <sheet name="-40KG" sheetId="22" r:id="rId12"/>
    <sheet name="-44KG" sheetId="21" r:id="rId13"/>
    <sheet name="-48KG" sheetId="9" r:id="rId14"/>
    <sheet name="-52KG" sheetId="10" r:id="rId15"/>
    <sheet name="-57KG" sheetId="11" r:id="rId16"/>
    <sheet name="-63KG" sheetId="12" r:id="rId17"/>
    <sheet name="-70KG" sheetId="15" r:id="rId18"/>
    <sheet name="+70KG" sheetId="13" r:id="rId19"/>
  </sheets>
  <definedNames>
    <definedName name="_15NA2460" comment="PIPPO" localSheetId="2">'-46KG'!#REF!</definedName>
    <definedName name="_15NA2460" comment="PIPPO" localSheetId="3">'-50KG'!$C$3</definedName>
    <definedName name="_15NA2460" comment="PIPPO" localSheetId="4">'-55KG'!$C$3</definedName>
    <definedName name="_15NA2460" comment="PIPPO">'-60KG'!$C$3</definedName>
    <definedName name="_xlnm._FilterDatabase" localSheetId="18" hidden="1">'+70KG'!$A$2:$AR$27</definedName>
    <definedName name="_xlnm._FilterDatabase" localSheetId="10" hidden="1">'+90KG'!$A$2:$AI$28</definedName>
    <definedName name="_xlnm._FilterDatabase" localSheetId="11">'-40KG'!$A$2:$AI$10</definedName>
    <definedName name="_xlnm._FilterDatabase" localSheetId="12" hidden="1">'-44KG'!$A$2:$AI$28</definedName>
    <definedName name="_xlnm._FilterDatabase" localSheetId="2" hidden="1">'-46KG'!$A$2:$Z$49</definedName>
    <definedName name="_xlnm._FilterDatabase" localSheetId="13" hidden="1">'-48KG'!$A$2:$AI$37</definedName>
    <definedName name="_xlnm._FilterDatabase" localSheetId="3" hidden="1">'-50KG'!$A$2:$AR$2</definedName>
    <definedName name="_xlnm._FilterDatabase" localSheetId="14" hidden="1">'-52KG'!$A$2:$AI$61</definedName>
    <definedName name="_xlnm._FilterDatabase" localSheetId="4" hidden="1">'-55KG'!$A$2:$AR$113</definedName>
    <definedName name="_xlnm._FilterDatabase" localSheetId="15" hidden="1">'-57KG'!$A$2:$AI$71</definedName>
    <definedName name="_xlnm._FilterDatabase" localSheetId="5" hidden="1">'-60KG'!$A$2:$AR$154</definedName>
    <definedName name="_xlnm._FilterDatabase" localSheetId="16" hidden="1">'-63KG'!$A$2:$AI$65</definedName>
    <definedName name="_xlnm._FilterDatabase" localSheetId="6" hidden="1">'-66KG'!$A$2:$AI$157</definedName>
    <definedName name="_xlnm._FilterDatabase" localSheetId="17" hidden="1">'-70KG'!$A$2:$AI$43</definedName>
    <definedName name="_xlnm._FilterDatabase" localSheetId="7" hidden="1">'-73KG'!$A$2:$AJ$120</definedName>
    <definedName name="_xlnm._FilterDatabase" localSheetId="8" hidden="1">'-81KG'!$A$2:$AI$74</definedName>
    <definedName name="_xlnm._FilterDatabase" localSheetId="9" hidden="1">'-90KG'!$A$2:$AI$28</definedName>
    <definedName name="_ftn1" localSheetId="1">REGOLE!$A$48</definedName>
    <definedName name="_ftnref1" localSheetId="1">REGOLE!#REF!</definedName>
    <definedName name="_Toc480968311" localSheetId="1">REGOLE!#REF!</definedName>
    <definedName name="_Toc480968312" localSheetId="1">REGOLE!$A$16</definedName>
    <definedName name="_Toc480968313" localSheetId="1">REGOLE!$A$26</definedName>
    <definedName name="_Toc480968314" localSheetId="1">REGOLE!$A$36</definedName>
    <definedName name="_xlnm.Print_Area" localSheetId="18">'+70KG'!$A$1:$AI$17</definedName>
    <definedName name="_xlnm.Print_Area" localSheetId="10">'+90KG'!$A$1:$AI$16</definedName>
    <definedName name="_xlnm.Print_Area" localSheetId="11">'-40KG'!$A$1:$AI$9</definedName>
    <definedName name="_xlnm.Print_Area" localSheetId="12">'-44KG'!$A$1:$AI$16</definedName>
    <definedName name="_xlnm.Print_Area" localSheetId="2">'-46KG'!$A$1:$U$30</definedName>
    <definedName name="_xlnm.Print_Area" localSheetId="13">'-48KG'!$A$1:$AI$29</definedName>
    <definedName name="_xlnm.Print_Area" localSheetId="3">'-50KG'!$A$1:$AI$54</definedName>
    <definedName name="_xlnm.Print_Area" localSheetId="14">'-52KG'!$A$1:$AI$44</definedName>
    <definedName name="_xlnm.Print_Area" localSheetId="4">'-55KG'!$A$1:$AI$94</definedName>
    <definedName name="_xlnm.Print_Area" localSheetId="15">'-57KG'!$A$1:$AI$58</definedName>
    <definedName name="_xlnm.Print_Area" localSheetId="5">'-60KG'!$A$1:$AI$110</definedName>
    <definedName name="_xlnm.Print_Area" localSheetId="16">'-63KG'!$A$1:$AI$46</definedName>
    <definedName name="_xlnm.Print_Area" localSheetId="6">'-66KG'!$A$1:$AI$131</definedName>
    <definedName name="_xlnm.Print_Area" localSheetId="17">'-70KG'!$A$1:$AI$33</definedName>
    <definedName name="_xlnm.Print_Area" localSheetId="7">'-73KG'!$E$1:$AJ$90</definedName>
    <definedName name="_xlnm.Print_Area" localSheetId="8">'-81KG'!$A$1:$AI$38</definedName>
    <definedName name="_xlnm.Print_Area" localSheetId="9">'-90KG'!$A$1:$AI$22</definedName>
    <definedName name="_xlnm.Print_Area" localSheetId="1">REGOLE!$A$2:$G$54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2" l="1"/>
  <c r="E6" i="22" s="1"/>
  <c r="E7" i="22" s="1"/>
  <c r="E8" i="22" s="1"/>
  <c r="E9" i="22" s="1"/>
  <c r="E10" i="22" s="1"/>
  <c r="E11" i="22" s="1"/>
  <c r="E12" i="22" s="1"/>
  <c r="E13" i="22" s="1"/>
  <c r="E14" i="22" s="1"/>
  <c r="E15" i="22" s="1"/>
  <c r="E16" i="22" s="1"/>
  <c r="E17" i="22" s="1"/>
  <c r="E4" i="22"/>
  <c r="E5" i="13"/>
  <c r="E6" i="13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E33" i="13" s="1"/>
  <c r="E34" i="13" s="1"/>
  <c r="E35" i="13" s="1"/>
  <c r="E36" i="13" s="1"/>
  <c r="E37" i="13" s="1"/>
  <c r="E38" i="13" s="1"/>
  <c r="E4" i="13"/>
  <c r="E5" i="15"/>
  <c r="E6" i="15" s="1"/>
  <c r="E7" i="15" s="1"/>
  <c r="E8" i="15" s="1"/>
  <c r="E9" i="15" s="1"/>
  <c r="E10" i="15" s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E4" i="15"/>
  <c r="E5" i="12"/>
  <c r="E6" i="12"/>
  <c r="E7" i="12" s="1"/>
  <c r="E8" i="12" s="1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  <c r="E75" i="12" s="1"/>
  <c r="E76" i="12" s="1"/>
  <c r="E77" i="12" s="1"/>
  <c r="E78" i="12" s="1"/>
  <c r="E79" i="12" s="1"/>
  <c r="E80" i="12" s="1"/>
  <c r="E81" i="12" s="1"/>
  <c r="E82" i="12" s="1"/>
  <c r="E83" i="12" s="1"/>
  <c r="E84" i="12" s="1"/>
  <c r="E85" i="12" s="1"/>
  <c r="E86" i="12" s="1"/>
  <c r="E87" i="12" s="1"/>
  <c r="E88" i="12" s="1"/>
  <c r="E89" i="12" s="1"/>
  <c r="E90" i="12" s="1"/>
  <c r="E91" i="12" s="1"/>
  <c r="E92" i="12" s="1"/>
  <c r="E93" i="12" s="1"/>
  <c r="E94" i="12" s="1"/>
  <c r="E95" i="12" s="1"/>
  <c r="E96" i="12" s="1"/>
  <c r="E97" i="12" s="1"/>
  <c r="E98" i="12" s="1"/>
  <c r="E99" i="12" s="1"/>
  <c r="E100" i="12" s="1"/>
  <c r="E4" i="12"/>
  <c r="E5" i="11"/>
  <c r="E6" i="11" s="1"/>
  <c r="E7" i="11" s="1"/>
  <c r="E8" i="11" s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E39" i="11" s="1"/>
  <c r="E40" i="11" s="1"/>
  <c r="E41" i="11" s="1"/>
  <c r="E42" i="11" s="1"/>
  <c r="E43" i="11" s="1"/>
  <c r="E44" i="11" s="1"/>
  <c r="E45" i="11" s="1"/>
  <c r="E46" i="11" s="1"/>
  <c r="E47" i="11" s="1"/>
  <c r="E48" i="11" s="1"/>
  <c r="E49" i="11" s="1"/>
  <c r="E50" i="11" s="1"/>
  <c r="E51" i="11" s="1"/>
  <c r="E52" i="11" s="1"/>
  <c r="E53" i="11" s="1"/>
  <c r="E54" i="11" s="1"/>
  <c r="E55" i="11" s="1"/>
  <c r="E56" i="11" s="1"/>
  <c r="E57" i="11" s="1"/>
  <c r="E58" i="11" s="1"/>
  <c r="E59" i="11" s="1"/>
  <c r="E60" i="11" s="1"/>
  <c r="E61" i="11" s="1"/>
  <c r="E62" i="11" s="1"/>
  <c r="E63" i="11" s="1"/>
  <c r="E64" i="11" s="1"/>
  <c r="E65" i="11" s="1"/>
  <c r="E66" i="11" s="1"/>
  <c r="E67" i="11" s="1"/>
  <c r="E68" i="11" s="1"/>
  <c r="E69" i="11" s="1"/>
  <c r="E70" i="11" s="1"/>
  <c r="E71" i="11" s="1"/>
  <c r="E72" i="11" s="1"/>
  <c r="E73" i="11" s="1"/>
  <c r="E74" i="11" s="1"/>
  <c r="E75" i="11" s="1"/>
  <c r="E76" i="11" s="1"/>
  <c r="E77" i="11" s="1"/>
  <c r="E78" i="11" s="1"/>
  <c r="E79" i="11" s="1"/>
  <c r="E80" i="11" s="1"/>
  <c r="E81" i="11" s="1"/>
  <c r="E82" i="11" s="1"/>
  <c r="E83" i="11" s="1"/>
  <c r="E84" i="11" s="1"/>
  <c r="E85" i="11" s="1"/>
  <c r="E86" i="11" s="1"/>
  <c r="E87" i="11" s="1"/>
  <c r="E88" i="11" s="1"/>
  <c r="E89" i="11" s="1"/>
  <c r="E90" i="11" s="1"/>
  <c r="E91" i="11" s="1"/>
  <c r="E92" i="11" s="1"/>
  <c r="E93" i="11" s="1"/>
  <c r="E94" i="11" s="1"/>
  <c r="E95" i="11" s="1"/>
  <c r="E96" i="11" s="1"/>
  <c r="E97" i="11" s="1"/>
  <c r="E98" i="11" s="1"/>
  <c r="E99" i="11" s="1"/>
  <c r="E100" i="11" s="1"/>
  <c r="E101" i="11" s="1"/>
  <c r="E102" i="11" s="1"/>
  <c r="E103" i="11" s="1"/>
  <c r="E104" i="11" s="1"/>
  <c r="E105" i="11" s="1"/>
  <c r="E106" i="11" s="1"/>
  <c r="E107" i="11" s="1"/>
  <c r="E108" i="11" s="1"/>
  <c r="E109" i="11" s="1"/>
  <c r="E110" i="11" s="1"/>
  <c r="E111" i="11" s="1"/>
  <c r="E112" i="11" s="1"/>
  <c r="E113" i="11" s="1"/>
  <c r="E114" i="11" s="1"/>
  <c r="E115" i="11" s="1"/>
  <c r="E116" i="11" s="1"/>
  <c r="E4" i="11"/>
  <c r="E5" i="10"/>
  <c r="E6" i="10" s="1"/>
  <c r="E7" i="10" s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3" i="10" s="1"/>
  <c r="E74" i="10" s="1"/>
  <c r="E75" i="10" s="1"/>
  <c r="E76" i="10" s="1"/>
  <c r="E77" i="10" s="1"/>
  <c r="E78" i="10" s="1"/>
  <c r="E79" i="10" s="1"/>
  <c r="E80" i="10" s="1"/>
  <c r="E81" i="10" s="1"/>
  <c r="E82" i="10" s="1"/>
  <c r="E83" i="10" s="1"/>
  <c r="E84" i="10" s="1"/>
  <c r="E85" i="10" s="1"/>
  <c r="E86" i="10" s="1"/>
  <c r="E87" i="10" s="1"/>
  <c r="E88" i="10" s="1"/>
  <c r="E89" i="10" s="1"/>
  <c r="E90" i="10" s="1"/>
  <c r="E91" i="10" s="1"/>
  <c r="E92" i="10" s="1"/>
  <c r="E93" i="10" s="1"/>
  <c r="E94" i="10" s="1"/>
  <c r="E95" i="10" s="1"/>
  <c r="E96" i="10" s="1"/>
  <c r="E97" i="10" s="1"/>
  <c r="E98" i="10" s="1"/>
  <c r="E99" i="10" s="1"/>
  <c r="E100" i="10" s="1"/>
  <c r="E101" i="10" s="1"/>
  <c r="E102" i="10" s="1"/>
  <c r="E103" i="10" s="1"/>
  <c r="E104" i="10" s="1"/>
  <c r="E105" i="10" s="1"/>
  <c r="E106" i="10" s="1"/>
  <c r="E107" i="10" s="1"/>
  <c r="E108" i="10" s="1"/>
  <c r="E4" i="10"/>
  <c r="E5" i="9"/>
  <c r="E6" i="9"/>
  <c r="E7" i="9" s="1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E66" i="9" s="1"/>
  <c r="E67" i="9" s="1"/>
  <c r="E68" i="9" s="1"/>
  <c r="E69" i="9" s="1"/>
  <c r="E70" i="9" s="1"/>
  <c r="E71" i="9" s="1"/>
  <c r="E72" i="9" s="1"/>
  <c r="E73" i="9" s="1"/>
  <c r="E74" i="9" s="1"/>
  <c r="E75" i="9" s="1"/>
  <c r="E76" i="9" s="1"/>
  <c r="E4" i="9"/>
  <c r="E5" i="21"/>
  <c r="E6" i="21"/>
  <c r="E7" i="21" s="1"/>
  <c r="E8" i="21" s="1"/>
  <c r="E9" i="21" s="1"/>
  <c r="E10" i="21" s="1"/>
  <c r="E11" i="21" s="1"/>
  <c r="E12" i="21" s="1"/>
  <c r="E13" i="21" s="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E24" i="21" s="1"/>
  <c r="E25" i="21" s="1"/>
  <c r="E26" i="21" s="1"/>
  <c r="E27" i="21" s="1"/>
  <c r="E28" i="21" s="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E39" i="21" s="1"/>
  <c r="E40" i="21" s="1"/>
  <c r="E41" i="21" s="1"/>
  <c r="E42" i="21" s="1"/>
  <c r="E43" i="21" s="1"/>
  <c r="E44" i="21" s="1"/>
  <c r="E45" i="21" s="1"/>
  <c r="E46" i="21" s="1"/>
  <c r="E47" i="21" s="1"/>
  <c r="E48" i="21" s="1"/>
  <c r="E49" i="21" s="1"/>
  <c r="E4" i="21"/>
  <c r="E5" i="7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" i="7"/>
  <c r="E5" i="6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4" i="6"/>
  <c r="E5" i="5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4" i="5"/>
  <c r="E5" i="4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4" i="4"/>
  <c r="E5" i="3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4" i="3"/>
  <c r="E5" i="1"/>
  <c r="E6" i="1" s="1"/>
  <c r="E7" i="1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4" i="1"/>
  <c r="E5" i="18"/>
  <c r="E6" i="18" s="1"/>
  <c r="E7" i="18" s="1"/>
  <c r="E8" i="18" s="1"/>
  <c r="E9" i="18" s="1"/>
  <c r="E10" i="18" s="1"/>
  <c r="E11" i="18" s="1"/>
  <c r="E12" i="18" s="1"/>
  <c r="E13" i="18" s="1"/>
  <c r="E14" i="18" s="1"/>
  <c r="E15" i="18" s="1"/>
  <c r="E16" i="18" s="1"/>
  <c r="E17" i="18" s="1"/>
  <c r="E18" i="18" s="1"/>
  <c r="E19" i="18" s="1"/>
  <c r="E20" i="18" s="1"/>
  <c r="E21" i="18" s="1"/>
  <c r="E22" i="18" s="1"/>
  <c r="E23" i="18" s="1"/>
  <c r="E24" i="18" s="1"/>
  <c r="E25" i="18" s="1"/>
  <c r="E26" i="18" s="1"/>
  <c r="E27" i="18" s="1"/>
  <c r="E28" i="18" s="1"/>
  <c r="E29" i="18" s="1"/>
  <c r="E30" i="18" s="1"/>
  <c r="E31" i="18" s="1"/>
  <c r="E32" i="18" s="1"/>
  <c r="E33" i="18" s="1"/>
  <c r="E34" i="18" s="1"/>
  <c r="E35" i="18" s="1"/>
  <c r="E36" i="18" s="1"/>
  <c r="E37" i="18" s="1"/>
  <c r="E38" i="18" s="1"/>
  <c r="E39" i="18" s="1"/>
  <c r="E40" i="18" s="1"/>
  <c r="E41" i="18" s="1"/>
  <c r="E42" i="18" s="1"/>
  <c r="E43" i="18" s="1"/>
  <c r="E44" i="18" s="1"/>
  <c r="E45" i="18" s="1"/>
  <c r="E46" i="18" s="1"/>
  <c r="E47" i="18" s="1"/>
  <c r="E48" i="18" s="1"/>
  <c r="E49" i="18" s="1"/>
  <c r="E50" i="18" s="1"/>
  <c r="E51" i="18" s="1"/>
  <c r="E52" i="18" s="1"/>
  <c r="E53" i="18" s="1"/>
  <c r="E54" i="18" s="1"/>
  <c r="E55" i="18" s="1"/>
  <c r="E56" i="18" s="1"/>
  <c r="E57" i="18" s="1"/>
  <c r="E58" i="18" s="1"/>
  <c r="E59" i="18" s="1"/>
  <c r="E60" i="18" s="1"/>
  <c r="E61" i="18" s="1"/>
  <c r="E62" i="18" s="1"/>
  <c r="E63" i="18" s="1"/>
  <c r="E64" i="18" s="1"/>
  <c r="E65" i="18" s="1"/>
  <c r="E66" i="18" s="1"/>
  <c r="E67" i="18" s="1"/>
  <c r="E68" i="18" s="1"/>
  <c r="E69" i="18" s="1"/>
  <c r="E70" i="18" s="1"/>
  <c r="E71" i="18" s="1"/>
  <c r="E72" i="18" s="1"/>
  <c r="E73" i="18" s="1"/>
  <c r="E74" i="18" s="1"/>
  <c r="E75" i="18" s="1"/>
  <c r="E76" i="18" s="1"/>
  <c r="E77" i="18" s="1"/>
  <c r="E78" i="18" s="1"/>
  <c r="E79" i="18" s="1"/>
  <c r="E80" i="18" s="1"/>
  <c r="E81" i="18" s="1"/>
  <c r="E82" i="18" s="1"/>
  <c r="E83" i="18" s="1"/>
  <c r="E84" i="18" s="1"/>
  <c r="E85" i="18" s="1"/>
  <c r="E86" i="18" s="1"/>
  <c r="E87" i="18" s="1"/>
  <c r="E88" i="18" s="1"/>
  <c r="E89" i="18" s="1"/>
  <c r="E90" i="18" s="1"/>
  <c r="E91" i="18" s="1"/>
  <c r="E92" i="18" s="1"/>
  <c r="E93" i="18" s="1"/>
  <c r="E94" i="18" s="1"/>
  <c r="E95" i="18" s="1"/>
  <c r="E96" i="18" s="1"/>
  <c r="E97" i="18" s="1"/>
  <c r="E98" i="18" s="1"/>
  <c r="E99" i="18" s="1"/>
  <c r="E100" i="18" s="1"/>
  <c r="E101" i="18" s="1"/>
  <c r="E102" i="18" s="1"/>
  <c r="E103" i="18" s="1"/>
  <c r="E104" i="18" s="1"/>
  <c r="E105" i="18" s="1"/>
  <c r="E106" i="18" s="1"/>
  <c r="E107" i="18" s="1"/>
  <c r="E108" i="18" s="1"/>
  <c r="E109" i="18" s="1"/>
  <c r="E110" i="18" s="1"/>
  <c r="E111" i="18" s="1"/>
  <c r="E112" i="18" s="1"/>
  <c r="E113" i="18" s="1"/>
  <c r="E114" i="18" s="1"/>
  <c r="E115" i="18" s="1"/>
  <c r="E116" i="18" s="1"/>
  <c r="E117" i="18" s="1"/>
  <c r="E118" i="18" s="1"/>
  <c r="E119" i="18" s="1"/>
  <c r="E120" i="18" s="1"/>
  <c r="E121" i="18" s="1"/>
  <c r="E122" i="18" s="1"/>
  <c r="E123" i="18" s="1"/>
  <c r="E124" i="18" s="1"/>
  <c r="E125" i="18" s="1"/>
  <c r="E126" i="18" s="1"/>
  <c r="E127" i="18" s="1"/>
  <c r="E128" i="18" s="1"/>
  <c r="E129" i="18" s="1"/>
  <c r="E130" i="18" s="1"/>
  <c r="E131" i="18" s="1"/>
  <c r="E132" i="18" s="1"/>
  <c r="E133" i="18" s="1"/>
  <c r="E134" i="18" s="1"/>
  <c r="E135" i="18" s="1"/>
  <c r="E136" i="18" s="1"/>
  <c r="E137" i="18" s="1"/>
  <c r="E138" i="18" s="1"/>
  <c r="E139" i="18" s="1"/>
  <c r="E140" i="18" s="1"/>
  <c r="E141" i="18" s="1"/>
  <c r="E142" i="18" s="1"/>
  <c r="E143" i="18" s="1"/>
  <c r="E144" i="18" s="1"/>
  <c r="E145" i="18" s="1"/>
  <c r="E146" i="18" s="1"/>
  <c r="E147" i="18" s="1"/>
  <c r="E148" i="18" s="1"/>
  <c r="E149" i="18" s="1"/>
  <c r="E150" i="18" s="1"/>
  <c r="E151" i="18" s="1"/>
  <c r="E152" i="18" s="1"/>
  <c r="E153" i="18" s="1"/>
  <c r="E154" i="18" s="1"/>
  <c r="E155" i="18" s="1"/>
  <c r="E156" i="18" s="1"/>
  <c r="E157" i="18" s="1"/>
  <c r="E158" i="18" s="1"/>
  <c r="E159" i="18" s="1"/>
  <c r="E160" i="18" s="1"/>
  <c r="E161" i="18" s="1"/>
  <c r="E162" i="18" s="1"/>
  <c r="E163" i="18" s="1"/>
  <c r="E164" i="18" s="1"/>
  <c r="E165" i="18" s="1"/>
  <c r="E166" i="18" s="1"/>
  <c r="E167" i="18" s="1"/>
  <c r="E168" i="18" s="1"/>
  <c r="E169" i="18" s="1"/>
  <c r="E170" i="18" s="1"/>
  <c r="E171" i="18" s="1"/>
  <c r="E172" i="18" s="1"/>
  <c r="E173" i="18" s="1"/>
  <c r="E174" i="18" s="1"/>
  <c r="E175" i="18" s="1"/>
  <c r="E176" i="18" s="1"/>
  <c r="E177" i="18" s="1"/>
  <c r="E178" i="18" s="1"/>
  <c r="E179" i="18" s="1"/>
  <c r="E180" i="18" s="1"/>
  <c r="E181" i="18" s="1"/>
  <c r="E182" i="18" s="1"/>
  <c r="E183" i="18" s="1"/>
  <c r="E184" i="18" s="1"/>
  <c r="E185" i="18" s="1"/>
  <c r="E186" i="18" s="1"/>
  <c r="E187" i="18" s="1"/>
  <c r="E188" i="18" s="1"/>
  <c r="E189" i="18" s="1"/>
  <c r="E190" i="18" s="1"/>
  <c r="E191" i="18" s="1"/>
  <c r="E192" i="18" s="1"/>
  <c r="E193" i="18" s="1"/>
  <c r="E194" i="18" s="1"/>
  <c r="E195" i="18" s="1"/>
  <c r="E196" i="18" s="1"/>
  <c r="E197" i="18" s="1"/>
  <c r="E198" i="18" s="1"/>
  <c r="E199" i="18" s="1"/>
  <c r="E200" i="18" s="1"/>
  <c r="E201" i="18" s="1"/>
  <c r="E4" i="18"/>
  <c r="E91" i="19"/>
  <c r="E92" i="19"/>
  <c r="E93" i="19" s="1"/>
  <c r="E94" i="19" s="1"/>
  <c r="E95" i="19" s="1"/>
  <c r="E96" i="19" s="1"/>
  <c r="E97" i="19" s="1"/>
  <c r="E98" i="19" s="1"/>
  <c r="E99" i="19" s="1"/>
  <c r="E100" i="19" s="1"/>
  <c r="E101" i="19" s="1"/>
  <c r="E102" i="19" s="1"/>
  <c r="E103" i="19" s="1"/>
  <c r="E104" i="19" s="1"/>
  <c r="E105" i="19" s="1"/>
  <c r="E106" i="19" s="1"/>
  <c r="E107" i="19" s="1"/>
  <c r="E108" i="19" s="1"/>
  <c r="E109" i="19" s="1"/>
  <c r="E110" i="19" s="1"/>
  <c r="E111" i="19" s="1"/>
  <c r="E112" i="19" s="1"/>
  <c r="E113" i="19" s="1"/>
  <c r="E114" i="19" s="1"/>
  <c r="E115" i="19" s="1"/>
  <c r="E116" i="19" s="1"/>
  <c r="E117" i="19" s="1"/>
  <c r="E118" i="19" s="1"/>
  <c r="E119" i="19" s="1"/>
  <c r="E120" i="19" s="1"/>
  <c r="E121" i="19" s="1"/>
  <c r="E122" i="19" s="1"/>
  <c r="E123" i="19" s="1"/>
  <c r="E124" i="19" s="1"/>
  <c r="E125" i="19" s="1"/>
  <c r="E126" i="19" s="1"/>
  <c r="E127" i="19" s="1"/>
  <c r="E128" i="19" s="1"/>
  <c r="E129" i="19" s="1"/>
  <c r="E130" i="19" s="1"/>
  <c r="E131" i="19" s="1"/>
  <c r="E132" i="19" s="1"/>
  <c r="E133" i="19" s="1"/>
  <c r="E134" i="19" s="1"/>
  <c r="E135" i="19" s="1"/>
  <c r="E136" i="19" s="1"/>
  <c r="E137" i="19" s="1"/>
  <c r="E138" i="19" s="1"/>
  <c r="E139" i="19" s="1"/>
  <c r="E140" i="19" s="1"/>
  <c r="E141" i="19" s="1"/>
  <c r="E142" i="19" s="1"/>
  <c r="E143" i="19" s="1"/>
  <c r="E144" i="19" s="1"/>
  <c r="E145" i="19" s="1"/>
  <c r="E146" i="19" s="1"/>
  <c r="E147" i="19" s="1"/>
  <c r="E80" i="19"/>
  <c r="E81" i="19" s="1"/>
  <c r="E82" i="19" s="1"/>
  <c r="E83" i="19" s="1"/>
  <c r="E84" i="19" s="1"/>
  <c r="E85" i="19" s="1"/>
  <c r="E86" i="19" s="1"/>
  <c r="E87" i="19" s="1"/>
  <c r="E88" i="19" s="1"/>
  <c r="E89" i="19" s="1"/>
  <c r="E90" i="19" s="1"/>
  <c r="E70" i="19"/>
  <c r="E71" i="19"/>
  <c r="E72" i="19" s="1"/>
  <c r="E73" i="19" s="1"/>
  <c r="E74" i="19" s="1"/>
  <c r="E75" i="19" s="1"/>
  <c r="E76" i="19" s="1"/>
  <c r="E77" i="19" s="1"/>
  <c r="E78" i="19" s="1"/>
  <c r="E79" i="19" s="1"/>
  <c r="E40" i="19"/>
  <c r="E41" i="19" s="1"/>
  <c r="E42" i="19" s="1"/>
  <c r="E43" i="19" s="1"/>
  <c r="E44" i="19" s="1"/>
  <c r="E45" i="19" s="1"/>
  <c r="E46" i="19" s="1"/>
  <c r="E47" i="19" s="1"/>
  <c r="E48" i="19" s="1"/>
  <c r="E49" i="19" s="1"/>
  <c r="E50" i="19" s="1"/>
  <c r="E51" i="19" s="1"/>
  <c r="E52" i="19" s="1"/>
  <c r="E53" i="19" s="1"/>
  <c r="E54" i="19" s="1"/>
  <c r="E55" i="19" s="1"/>
  <c r="E56" i="19" s="1"/>
  <c r="E57" i="19" s="1"/>
  <c r="E58" i="19" s="1"/>
  <c r="E59" i="19" s="1"/>
  <c r="E60" i="19" s="1"/>
  <c r="E61" i="19" s="1"/>
  <c r="E62" i="19" s="1"/>
  <c r="E63" i="19" s="1"/>
  <c r="E64" i="19" s="1"/>
  <c r="E65" i="19" s="1"/>
  <c r="E66" i="19" s="1"/>
  <c r="E67" i="19" s="1"/>
  <c r="E68" i="19" s="1"/>
  <c r="E69" i="19" s="1"/>
  <c r="E22" i="19"/>
  <c r="E23" i="19"/>
  <c r="E24" i="19" s="1"/>
  <c r="E25" i="19" s="1"/>
  <c r="E26" i="19" s="1"/>
  <c r="E27" i="19" s="1"/>
  <c r="E28" i="19" s="1"/>
  <c r="E29" i="19" s="1"/>
  <c r="E30" i="19" s="1"/>
  <c r="E31" i="19" s="1"/>
  <c r="E32" i="19" s="1"/>
  <c r="E33" i="19" s="1"/>
  <c r="E34" i="19" s="1"/>
  <c r="E35" i="19" s="1"/>
  <c r="E36" i="19" s="1"/>
  <c r="E37" i="19" s="1"/>
  <c r="E38" i="19" s="1"/>
  <c r="E39" i="19" s="1"/>
  <c r="E5" i="19"/>
  <c r="E6" i="19" s="1"/>
  <c r="E7" i="19" s="1"/>
  <c r="E8" i="19" s="1"/>
  <c r="E9" i="19" s="1"/>
  <c r="E10" i="19" s="1"/>
  <c r="E11" i="19" s="1"/>
  <c r="E12" i="19" s="1"/>
  <c r="E13" i="19" s="1"/>
  <c r="E14" i="19" s="1"/>
  <c r="E15" i="19" s="1"/>
  <c r="E16" i="19" s="1"/>
  <c r="E17" i="19" s="1"/>
  <c r="E18" i="19" s="1"/>
  <c r="E19" i="19" s="1"/>
  <c r="E20" i="19" s="1"/>
  <c r="E21" i="19" s="1"/>
  <c r="E4" i="19"/>
  <c r="E29" i="20"/>
  <c r="E30" i="20" s="1"/>
  <c r="E31" i="20" s="1"/>
  <c r="E32" i="20" s="1"/>
  <c r="E33" i="20" s="1"/>
  <c r="E34" i="20" s="1"/>
  <c r="E35" i="20" s="1"/>
  <c r="E36" i="20" s="1"/>
  <c r="E37" i="20" s="1"/>
  <c r="E38" i="20" s="1"/>
  <c r="E39" i="20" s="1"/>
  <c r="E40" i="20" s="1"/>
  <c r="E41" i="20" s="1"/>
  <c r="E42" i="20" s="1"/>
  <c r="E43" i="20" s="1"/>
  <c r="E44" i="20" s="1"/>
  <c r="E45" i="20" s="1"/>
  <c r="E46" i="20" s="1"/>
  <c r="E47" i="20" s="1"/>
  <c r="E48" i="20" s="1"/>
  <c r="E49" i="20" s="1"/>
  <c r="E50" i="20" s="1"/>
  <c r="E51" i="20" s="1"/>
  <c r="E52" i="20" s="1"/>
  <c r="E53" i="20" s="1"/>
  <c r="E54" i="20" s="1"/>
  <c r="E55" i="20" s="1"/>
  <c r="E56" i="20" s="1"/>
  <c r="E57" i="20" s="1"/>
  <c r="E58" i="20" s="1"/>
  <c r="E59" i="20" s="1"/>
  <c r="E60" i="20" s="1"/>
  <c r="E61" i="20" s="1"/>
  <c r="E62" i="20" s="1"/>
  <c r="E63" i="20" s="1"/>
  <c r="E64" i="20" s="1"/>
  <c r="E65" i="20" s="1"/>
  <c r="E66" i="20" s="1"/>
  <c r="E67" i="20" s="1"/>
  <c r="E68" i="20" s="1"/>
  <c r="E69" i="20" s="1"/>
  <c r="E70" i="20" s="1"/>
  <c r="E71" i="20" s="1"/>
  <c r="E72" i="20" s="1"/>
  <c r="E73" i="20" s="1"/>
  <c r="E74" i="20" s="1"/>
  <c r="E75" i="20" s="1"/>
  <c r="E76" i="20" s="1"/>
  <c r="E77" i="20" s="1"/>
  <c r="E78" i="20" s="1"/>
  <c r="E79" i="20" s="1"/>
  <c r="E80" i="20" s="1"/>
  <c r="E81" i="20" s="1"/>
  <c r="E82" i="20" s="1"/>
  <c r="E83" i="20" s="1"/>
  <c r="E84" i="20" s="1"/>
  <c r="E85" i="20" s="1"/>
  <c r="E86" i="20" s="1"/>
  <c r="E87" i="20" s="1"/>
  <c r="E88" i="20" s="1"/>
  <c r="E89" i="20" s="1"/>
  <c r="E90" i="20" s="1"/>
  <c r="E91" i="20" s="1"/>
  <c r="E92" i="20" s="1"/>
  <c r="E93" i="20" s="1"/>
  <c r="E94" i="20" s="1"/>
  <c r="E95" i="20" s="1"/>
  <c r="E96" i="20" s="1"/>
  <c r="E97" i="20" s="1"/>
  <c r="E98" i="20" s="1"/>
  <c r="E99" i="20" s="1"/>
  <c r="E100" i="20" s="1"/>
  <c r="E101" i="20" s="1"/>
  <c r="E102" i="20" s="1"/>
  <c r="E103" i="20" s="1"/>
  <c r="E104" i="20" s="1"/>
  <c r="E105" i="20" s="1"/>
  <c r="E106" i="20" s="1"/>
  <c r="E107" i="20" s="1"/>
  <c r="E108" i="20" s="1"/>
  <c r="E109" i="20" s="1"/>
  <c r="E110" i="20" s="1"/>
  <c r="E111" i="20" s="1"/>
  <c r="E112" i="20" s="1"/>
  <c r="E113" i="20" s="1"/>
  <c r="E114" i="20" s="1"/>
  <c r="E115" i="20" s="1"/>
  <c r="E116" i="20" s="1"/>
  <c r="E117" i="20" s="1"/>
  <c r="E118" i="20" s="1"/>
  <c r="E119" i="20" s="1"/>
  <c r="E120" i="20" s="1"/>
  <c r="E121" i="20" s="1"/>
  <c r="E122" i="20" s="1"/>
  <c r="E123" i="20" s="1"/>
  <c r="E124" i="20" s="1"/>
  <c r="E125" i="20" s="1"/>
  <c r="E126" i="20" s="1"/>
  <c r="E127" i="20" s="1"/>
  <c r="E128" i="20" s="1"/>
  <c r="E129" i="20" s="1"/>
  <c r="E130" i="20" s="1"/>
  <c r="E131" i="20" s="1"/>
  <c r="E132" i="20" s="1"/>
  <c r="E133" i="20" s="1"/>
  <c r="E134" i="20" s="1"/>
  <c r="E135" i="20" s="1"/>
  <c r="E136" i="20" s="1"/>
  <c r="E137" i="20" s="1"/>
  <c r="E138" i="20" s="1"/>
  <c r="E139" i="20" s="1"/>
  <c r="E140" i="20" s="1"/>
  <c r="E141" i="20" s="1"/>
  <c r="E142" i="20" s="1"/>
  <c r="E143" i="20" s="1"/>
  <c r="E144" i="20" s="1"/>
  <c r="E145" i="20" s="1"/>
  <c r="E146" i="20" s="1"/>
  <c r="E147" i="20" s="1"/>
  <c r="E148" i="20" s="1"/>
  <c r="E149" i="20" s="1"/>
  <c r="E150" i="20" s="1"/>
  <c r="E151" i="20" s="1"/>
  <c r="E152" i="20" s="1"/>
  <c r="E153" i="20" s="1"/>
  <c r="E154" i="20" s="1"/>
  <c r="E155" i="20" s="1"/>
  <c r="E156" i="20" s="1"/>
  <c r="E10" i="20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9" i="20"/>
  <c r="R15" i="13"/>
  <c r="Q15" i="13"/>
  <c r="P15" i="13"/>
  <c r="O15" i="13"/>
  <c r="R38" i="13"/>
  <c r="Q38" i="13"/>
  <c r="P38" i="13"/>
  <c r="O38" i="13"/>
  <c r="R34" i="13"/>
  <c r="Q34" i="13"/>
  <c r="P34" i="13"/>
  <c r="O34" i="13"/>
  <c r="R37" i="13"/>
  <c r="Q37" i="13"/>
  <c r="P37" i="13"/>
  <c r="O37" i="13"/>
  <c r="R23" i="13"/>
  <c r="Q23" i="13"/>
  <c r="P23" i="13"/>
  <c r="O23" i="13"/>
  <c r="R31" i="13"/>
  <c r="Q31" i="13"/>
  <c r="P31" i="13"/>
  <c r="O31" i="13"/>
  <c r="R35" i="13"/>
  <c r="Q35" i="13"/>
  <c r="P35" i="13"/>
  <c r="O35" i="13"/>
  <c r="R36" i="13"/>
  <c r="Q36" i="13"/>
  <c r="P36" i="13"/>
  <c r="O36" i="13"/>
  <c r="R11" i="13"/>
  <c r="L11" i="13" s="1"/>
  <c r="K11" i="13" s="1"/>
  <c r="Q11" i="13"/>
  <c r="P11" i="13"/>
  <c r="O11" i="13"/>
  <c r="R32" i="13"/>
  <c r="Q32" i="13"/>
  <c r="P32" i="13"/>
  <c r="O32" i="13"/>
  <c r="L32" i="13"/>
  <c r="K32" i="13" s="1"/>
  <c r="R8" i="13"/>
  <c r="Q8" i="13"/>
  <c r="P8" i="13"/>
  <c r="O8" i="13"/>
  <c r="L8" i="13" s="1"/>
  <c r="K8" i="13" s="1"/>
  <c r="R20" i="15"/>
  <c r="Q20" i="15"/>
  <c r="P20" i="15"/>
  <c r="O20" i="15"/>
  <c r="R50" i="15"/>
  <c r="Q50" i="15"/>
  <c r="P50" i="15"/>
  <c r="O50" i="15"/>
  <c r="R59" i="15"/>
  <c r="Q59" i="15"/>
  <c r="P59" i="15"/>
  <c r="O59" i="15"/>
  <c r="R57" i="15"/>
  <c r="Q57" i="15"/>
  <c r="P57" i="15"/>
  <c r="O57" i="15"/>
  <c r="R54" i="15"/>
  <c r="Q54" i="15"/>
  <c r="P54" i="15"/>
  <c r="O54" i="15"/>
  <c r="R34" i="15"/>
  <c r="Q34" i="15"/>
  <c r="P34" i="15"/>
  <c r="O34" i="15"/>
  <c r="R51" i="15"/>
  <c r="Q51" i="15"/>
  <c r="P51" i="15"/>
  <c r="O51" i="15"/>
  <c r="R7" i="15"/>
  <c r="Q7" i="15"/>
  <c r="P7" i="15"/>
  <c r="O7" i="15"/>
  <c r="R10" i="15"/>
  <c r="Q10" i="15"/>
  <c r="P10" i="15"/>
  <c r="O10" i="15"/>
  <c r="R46" i="15"/>
  <c r="Q46" i="15"/>
  <c r="P46" i="15"/>
  <c r="O46" i="15"/>
  <c r="R43" i="15"/>
  <c r="Q43" i="15"/>
  <c r="P43" i="15"/>
  <c r="O43" i="15"/>
  <c r="R33" i="15"/>
  <c r="Q33" i="15"/>
  <c r="P33" i="15"/>
  <c r="O33" i="15"/>
  <c r="R58" i="15"/>
  <c r="Q58" i="15"/>
  <c r="P58" i="15"/>
  <c r="O58" i="15"/>
  <c r="R53" i="15"/>
  <c r="Q53" i="15"/>
  <c r="P53" i="15"/>
  <c r="O53" i="15"/>
  <c r="R47" i="15"/>
  <c r="Q47" i="15"/>
  <c r="P47" i="15"/>
  <c r="O47" i="15"/>
  <c r="R35" i="15"/>
  <c r="Q35" i="15"/>
  <c r="P35" i="15"/>
  <c r="O35" i="15"/>
  <c r="R60" i="15"/>
  <c r="Q60" i="15"/>
  <c r="P60" i="15"/>
  <c r="O60" i="15"/>
  <c r="R42" i="15"/>
  <c r="Q42" i="15"/>
  <c r="P42" i="15"/>
  <c r="O42" i="15"/>
  <c r="R88" i="12"/>
  <c r="Q88" i="12"/>
  <c r="P88" i="12"/>
  <c r="O88" i="12"/>
  <c r="R73" i="12"/>
  <c r="Q73" i="12"/>
  <c r="P73" i="12"/>
  <c r="O73" i="12"/>
  <c r="R21" i="12"/>
  <c r="Q21" i="12"/>
  <c r="P21" i="12"/>
  <c r="O21" i="12"/>
  <c r="R81" i="12"/>
  <c r="Q81" i="12"/>
  <c r="N81" i="12" s="1"/>
  <c r="P81" i="12"/>
  <c r="O81" i="12"/>
  <c r="R10" i="12"/>
  <c r="Q10" i="12"/>
  <c r="L10" i="12" s="1"/>
  <c r="K10" i="12" s="1"/>
  <c r="P10" i="12"/>
  <c r="O10" i="12"/>
  <c r="R87" i="12"/>
  <c r="Q87" i="12"/>
  <c r="P87" i="12"/>
  <c r="O87" i="12"/>
  <c r="R74" i="12"/>
  <c r="Q74" i="12"/>
  <c r="P74" i="12"/>
  <c r="O74" i="12"/>
  <c r="R89" i="12"/>
  <c r="Q89" i="12"/>
  <c r="P89" i="12"/>
  <c r="O89" i="12"/>
  <c r="R97" i="12"/>
  <c r="Q97" i="12"/>
  <c r="P97" i="12"/>
  <c r="O97" i="12"/>
  <c r="R54" i="12"/>
  <c r="Q54" i="12"/>
  <c r="P54" i="12"/>
  <c r="O54" i="12"/>
  <c r="R90" i="12"/>
  <c r="Q90" i="12"/>
  <c r="P90" i="12"/>
  <c r="O90" i="12"/>
  <c r="R49" i="12"/>
  <c r="Q49" i="12"/>
  <c r="P49" i="12"/>
  <c r="O49" i="12"/>
  <c r="R9" i="12"/>
  <c r="Q9" i="12"/>
  <c r="P9" i="12"/>
  <c r="O9" i="12"/>
  <c r="L9" i="12"/>
  <c r="K9" i="12" s="1"/>
  <c r="R91" i="12"/>
  <c r="Q91" i="12"/>
  <c r="P91" i="12"/>
  <c r="O91" i="12"/>
  <c r="N91" i="12" s="1"/>
  <c r="R6" i="12"/>
  <c r="Q6" i="12"/>
  <c r="P6" i="12"/>
  <c r="O6" i="12"/>
  <c r="L6" i="12" s="1"/>
  <c r="K6" i="12" s="1"/>
  <c r="R98" i="12"/>
  <c r="Q98" i="12"/>
  <c r="P98" i="12"/>
  <c r="O98" i="12"/>
  <c r="N98" i="12" s="1"/>
  <c r="R33" i="12"/>
  <c r="Q33" i="12"/>
  <c r="P33" i="12"/>
  <c r="O33" i="12"/>
  <c r="L33" i="12" s="1"/>
  <c r="K33" i="12" s="1"/>
  <c r="R72" i="12"/>
  <c r="Q72" i="12"/>
  <c r="P72" i="12"/>
  <c r="O72" i="12"/>
  <c r="R82" i="12"/>
  <c r="Q82" i="12"/>
  <c r="P82" i="12"/>
  <c r="O82" i="12"/>
  <c r="R99" i="12"/>
  <c r="Q99" i="12"/>
  <c r="P99" i="12"/>
  <c r="O99" i="12"/>
  <c r="R19" i="12"/>
  <c r="Q19" i="12"/>
  <c r="P19" i="12"/>
  <c r="O19" i="12"/>
  <c r="R83" i="12"/>
  <c r="Q83" i="12"/>
  <c r="P83" i="12"/>
  <c r="O83" i="12"/>
  <c r="R79" i="12"/>
  <c r="Q79" i="12"/>
  <c r="P79" i="12"/>
  <c r="O79" i="12"/>
  <c r="R103" i="11"/>
  <c r="Q103" i="11"/>
  <c r="P103" i="11"/>
  <c r="O103" i="11"/>
  <c r="R108" i="11"/>
  <c r="Q108" i="11"/>
  <c r="P108" i="11"/>
  <c r="O108" i="11"/>
  <c r="R84" i="11"/>
  <c r="Q84" i="11"/>
  <c r="P84" i="11"/>
  <c r="O84" i="11"/>
  <c r="R7" i="11"/>
  <c r="L7" i="11" s="1"/>
  <c r="K7" i="11" s="1"/>
  <c r="Q7" i="11"/>
  <c r="P7" i="11"/>
  <c r="O7" i="11"/>
  <c r="R10" i="11"/>
  <c r="Q10" i="11"/>
  <c r="P10" i="11"/>
  <c r="O10" i="11"/>
  <c r="L10" i="11"/>
  <c r="K10" i="11" s="1"/>
  <c r="R82" i="11"/>
  <c r="Q82" i="11"/>
  <c r="P82" i="11"/>
  <c r="O82" i="11"/>
  <c r="N82" i="11" s="1"/>
  <c r="R85" i="11"/>
  <c r="Q85" i="11"/>
  <c r="P85" i="11"/>
  <c r="O85" i="11"/>
  <c r="L85" i="11" s="1"/>
  <c r="K85" i="11" s="1"/>
  <c r="R104" i="11"/>
  <c r="Q104" i="11"/>
  <c r="P104" i="11"/>
  <c r="O104" i="11"/>
  <c r="N104" i="11" s="1"/>
  <c r="R86" i="11"/>
  <c r="Q86" i="11"/>
  <c r="P86" i="11"/>
  <c r="O86" i="11"/>
  <c r="R22" i="11"/>
  <c r="Q22" i="11"/>
  <c r="P22" i="11"/>
  <c r="O22" i="11"/>
  <c r="R79" i="11"/>
  <c r="Q79" i="11"/>
  <c r="P79" i="11"/>
  <c r="O79" i="11"/>
  <c r="R97" i="11"/>
  <c r="Q97" i="11"/>
  <c r="P97" i="11"/>
  <c r="O97" i="11"/>
  <c r="R12" i="11"/>
  <c r="Q12" i="11"/>
  <c r="P12" i="11"/>
  <c r="O12" i="11"/>
  <c r="R74" i="11"/>
  <c r="Q74" i="11"/>
  <c r="P74" i="11"/>
  <c r="O74" i="11"/>
  <c r="R105" i="11"/>
  <c r="Q105" i="11"/>
  <c r="P105" i="11"/>
  <c r="O105" i="11"/>
  <c r="R106" i="11"/>
  <c r="Q106" i="11"/>
  <c r="P106" i="11"/>
  <c r="O106" i="11"/>
  <c r="N106" i="11" s="1"/>
  <c r="R98" i="11"/>
  <c r="Q98" i="11"/>
  <c r="P98" i="11"/>
  <c r="O98" i="11"/>
  <c r="R109" i="11"/>
  <c r="Q109" i="11"/>
  <c r="P109" i="11"/>
  <c r="O109" i="11"/>
  <c r="R20" i="11"/>
  <c r="Q20" i="11"/>
  <c r="P20" i="11"/>
  <c r="O20" i="11"/>
  <c r="R99" i="11"/>
  <c r="Q99" i="11"/>
  <c r="P99" i="11"/>
  <c r="O99" i="11"/>
  <c r="N99" i="11" s="1"/>
  <c r="R100" i="11"/>
  <c r="Q100" i="11"/>
  <c r="P100" i="11"/>
  <c r="O100" i="11"/>
  <c r="R44" i="11"/>
  <c r="Q44" i="11"/>
  <c r="P44" i="11"/>
  <c r="O44" i="11"/>
  <c r="R110" i="11"/>
  <c r="Q110" i="11"/>
  <c r="P110" i="11"/>
  <c r="O110" i="11"/>
  <c r="R87" i="11"/>
  <c r="Q87" i="11"/>
  <c r="P87" i="11"/>
  <c r="O87" i="11"/>
  <c r="R80" i="11"/>
  <c r="Q80" i="11"/>
  <c r="P80" i="11"/>
  <c r="O80" i="11"/>
  <c r="R63" i="11"/>
  <c r="Q63" i="11"/>
  <c r="P63" i="11"/>
  <c r="O63" i="11"/>
  <c r="R46" i="11"/>
  <c r="Q46" i="11"/>
  <c r="P46" i="11"/>
  <c r="O46" i="11"/>
  <c r="R101" i="11"/>
  <c r="Q101" i="11"/>
  <c r="P101" i="11"/>
  <c r="O101" i="11"/>
  <c r="R71" i="11"/>
  <c r="Q71" i="11"/>
  <c r="P71" i="11"/>
  <c r="O71" i="11"/>
  <c r="R102" i="11"/>
  <c r="Q102" i="11"/>
  <c r="P102" i="11"/>
  <c r="O102" i="11"/>
  <c r="R107" i="11"/>
  <c r="Q107" i="11"/>
  <c r="P107" i="11"/>
  <c r="O107" i="11"/>
  <c r="R53" i="11"/>
  <c r="Q53" i="11"/>
  <c r="P53" i="11"/>
  <c r="O53" i="11"/>
  <c r="R81" i="11"/>
  <c r="Q81" i="11"/>
  <c r="P81" i="11"/>
  <c r="N81" i="11" s="1"/>
  <c r="O81" i="11"/>
  <c r="R48" i="11"/>
  <c r="Q48" i="11"/>
  <c r="P48" i="11"/>
  <c r="O48" i="11"/>
  <c r="R11" i="11"/>
  <c r="Q11" i="11"/>
  <c r="P11" i="11"/>
  <c r="O11" i="11"/>
  <c r="R14" i="11"/>
  <c r="Q14" i="11"/>
  <c r="P14" i="11"/>
  <c r="O14" i="11"/>
  <c r="R54" i="11"/>
  <c r="Q54" i="11"/>
  <c r="P54" i="11"/>
  <c r="O54" i="11"/>
  <c r="R111" i="11"/>
  <c r="Q111" i="11"/>
  <c r="P111" i="11"/>
  <c r="O111" i="11"/>
  <c r="R74" i="10"/>
  <c r="Q74" i="10"/>
  <c r="P74" i="10"/>
  <c r="O74" i="10"/>
  <c r="R87" i="10"/>
  <c r="Q87" i="10"/>
  <c r="P87" i="10"/>
  <c r="O87" i="10"/>
  <c r="R36" i="10"/>
  <c r="Q36" i="10"/>
  <c r="P36" i="10"/>
  <c r="O36" i="10"/>
  <c r="R75" i="10"/>
  <c r="Q75" i="10"/>
  <c r="P75" i="10"/>
  <c r="O75" i="10"/>
  <c r="R101" i="10"/>
  <c r="Q101" i="10"/>
  <c r="P101" i="10"/>
  <c r="O101" i="10"/>
  <c r="R13" i="10"/>
  <c r="Q13" i="10"/>
  <c r="P13" i="10"/>
  <c r="O13" i="10"/>
  <c r="L13" i="10" s="1"/>
  <c r="K13" i="10" s="1"/>
  <c r="R44" i="10"/>
  <c r="Q44" i="10"/>
  <c r="P44" i="10"/>
  <c r="O44" i="10"/>
  <c r="R102" i="10"/>
  <c r="Q102" i="10"/>
  <c r="P102" i="10"/>
  <c r="O102" i="10"/>
  <c r="R12" i="10"/>
  <c r="Q12" i="10"/>
  <c r="P12" i="10"/>
  <c r="O12" i="10"/>
  <c r="R95" i="10"/>
  <c r="Q95" i="10"/>
  <c r="P95" i="10"/>
  <c r="O95" i="10"/>
  <c r="R31" i="10"/>
  <c r="Q31" i="10"/>
  <c r="P31" i="10"/>
  <c r="O31" i="10"/>
  <c r="R103" i="10"/>
  <c r="Q103" i="10"/>
  <c r="P103" i="10"/>
  <c r="O103" i="10"/>
  <c r="R47" i="10"/>
  <c r="Q47" i="10"/>
  <c r="P47" i="10"/>
  <c r="O47" i="10"/>
  <c r="R104" i="10"/>
  <c r="Q104" i="10"/>
  <c r="P104" i="10"/>
  <c r="O104" i="10"/>
  <c r="L104" i="10"/>
  <c r="K104" i="10" s="1"/>
  <c r="R51" i="10"/>
  <c r="Q51" i="10"/>
  <c r="P51" i="10"/>
  <c r="O51" i="10"/>
  <c r="L51" i="10" s="1"/>
  <c r="K51" i="10" s="1"/>
  <c r="R85" i="10"/>
  <c r="Q85" i="10"/>
  <c r="P85" i="10"/>
  <c r="O85" i="10"/>
  <c r="L85" i="10" s="1"/>
  <c r="K85" i="10" s="1"/>
  <c r="R73" i="10"/>
  <c r="Q73" i="10"/>
  <c r="P73" i="10"/>
  <c r="O73" i="10"/>
  <c r="N73" i="10" s="1"/>
  <c r="R96" i="10"/>
  <c r="Q96" i="10"/>
  <c r="P96" i="10"/>
  <c r="O96" i="10"/>
  <c r="R86" i="10"/>
  <c r="Q86" i="10"/>
  <c r="P86" i="10"/>
  <c r="O86" i="10"/>
  <c r="R53" i="10"/>
  <c r="Q53" i="10"/>
  <c r="P53" i="10"/>
  <c r="O53" i="10"/>
  <c r="R88" i="10"/>
  <c r="Q88" i="10"/>
  <c r="P88" i="10"/>
  <c r="O88" i="10"/>
  <c r="R97" i="10"/>
  <c r="Q97" i="10"/>
  <c r="P97" i="10"/>
  <c r="O97" i="10"/>
  <c r="L97" i="10" s="1"/>
  <c r="K97" i="10" s="1"/>
  <c r="R33" i="10"/>
  <c r="Q33" i="10"/>
  <c r="P33" i="10"/>
  <c r="O33" i="10"/>
  <c r="R81" i="10"/>
  <c r="Q81" i="10"/>
  <c r="P81" i="10"/>
  <c r="O81" i="10"/>
  <c r="R98" i="10"/>
  <c r="Q98" i="10"/>
  <c r="P98" i="10"/>
  <c r="O98" i="10"/>
  <c r="R82" i="10"/>
  <c r="Q82" i="10"/>
  <c r="P82" i="10"/>
  <c r="O82" i="10"/>
  <c r="R14" i="10"/>
  <c r="Q14" i="10"/>
  <c r="P14" i="10"/>
  <c r="O14" i="10"/>
  <c r="R99" i="10"/>
  <c r="Q99" i="10"/>
  <c r="P99" i="10"/>
  <c r="O99" i="10"/>
  <c r="R100" i="10"/>
  <c r="Q100" i="10"/>
  <c r="P100" i="10"/>
  <c r="N100" i="10" s="1"/>
  <c r="O100" i="10"/>
  <c r="R65" i="10"/>
  <c r="Q65" i="10"/>
  <c r="P65" i="10"/>
  <c r="L65" i="10" s="1"/>
  <c r="K65" i="10" s="1"/>
  <c r="O65" i="10"/>
  <c r="R80" i="10"/>
  <c r="Q80" i="10"/>
  <c r="P80" i="10"/>
  <c r="O80" i="10"/>
  <c r="R46" i="10"/>
  <c r="Q46" i="10"/>
  <c r="P46" i="10"/>
  <c r="O46" i="10"/>
  <c r="R72" i="10"/>
  <c r="Q72" i="10"/>
  <c r="P72" i="10"/>
  <c r="O72" i="10"/>
  <c r="R60" i="9"/>
  <c r="Q60" i="9"/>
  <c r="P60" i="9"/>
  <c r="O60" i="9"/>
  <c r="R61" i="9"/>
  <c r="Q61" i="9"/>
  <c r="P61" i="9"/>
  <c r="O61" i="9"/>
  <c r="O71" i="9"/>
  <c r="N71" i="9" s="1"/>
  <c r="R64" i="9"/>
  <c r="Q64" i="9"/>
  <c r="P64" i="9"/>
  <c r="O64" i="9"/>
  <c r="O72" i="9"/>
  <c r="L72" i="9" s="1"/>
  <c r="K72" i="9" s="1"/>
  <c r="R54" i="9"/>
  <c r="Q54" i="9"/>
  <c r="P54" i="9"/>
  <c r="O54" i="9"/>
  <c r="R12" i="9"/>
  <c r="Q12" i="9"/>
  <c r="P12" i="9"/>
  <c r="O12" i="9"/>
  <c r="R73" i="9"/>
  <c r="Q73" i="9"/>
  <c r="P73" i="9"/>
  <c r="O73" i="9"/>
  <c r="R23" i="9"/>
  <c r="Q23" i="9"/>
  <c r="P23" i="9"/>
  <c r="O23" i="9"/>
  <c r="R65" i="9"/>
  <c r="Q65" i="9"/>
  <c r="P65" i="9"/>
  <c r="O65" i="9"/>
  <c r="R66" i="9"/>
  <c r="L66" i="9" s="1"/>
  <c r="K66" i="9" s="1"/>
  <c r="Q66" i="9"/>
  <c r="P66" i="9"/>
  <c r="O66" i="9"/>
  <c r="N66" i="9"/>
  <c r="R59" i="9"/>
  <c r="Q59" i="9"/>
  <c r="P59" i="9"/>
  <c r="O59" i="9"/>
  <c r="R62" i="9"/>
  <c r="Q62" i="9"/>
  <c r="P62" i="9"/>
  <c r="O62" i="9"/>
  <c r="R67" i="9"/>
  <c r="Q67" i="9"/>
  <c r="P67" i="9"/>
  <c r="O67" i="9"/>
  <c r="R74" i="9"/>
  <c r="Q74" i="9"/>
  <c r="P74" i="9"/>
  <c r="O74" i="9"/>
  <c r="N74" i="9" s="1"/>
  <c r="R19" i="9"/>
  <c r="Q19" i="9"/>
  <c r="P19" i="9"/>
  <c r="O19" i="9"/>
  <c r="R14" i="9"/>
  <c r="Q14" i="9"/>
  <c r="P14" i="9"/>
  <c r="O14" i="9"/>
  <c r="R11" i="9"/>
  <c r="Q11" i="9"/>
  <c r="P11" i="9"/>
  <c r="O11" i="9"/>
  <c r="R69" i="9"/>
  <c r="Q69" i="9"/>
  <c r="P69" i="9"/>
  <c r="O69" i="9"/>
  <c r="R55" i="9"/>
  <c r="Q55" i="9"/>
  <c r="P55" i="9"/>
  <c r="O55" i="9"/>
  <c r="L55" i="9" s="1"/>
  <c r="K55" i="9" s="1"/>
  <c r="R22" i="9"/>
  <c r="Q22" i="9"/>
  <c r="P22" i="9"/>
  <c r="O22" i="9"/>
  <c r="R63" i="9"/>
  <c r="Q63" i="9"/>
  <c r="P63" i="9"/>
  <c r="O63" i="9"/>
  <c r="O75" i="9"/>
  <c r="N75" i="9" s="1"/>
  <c r="R21" i="9"/>
  <c r="Q21" i="9"/>
  <c r="P21" i="9"/>
  <c r="O21" i="9"/>
  <c r="R45" i="9"/>
  <c r="Q45" i="9"/>
  <c r="P45" i="9"/>
  <c r="O45" i="9"/>
  <c r="L45" i="9" s="1"/>
  <c r="K45" i="9" s="1"/>
  <c r="R24" i="9"/>
  <c r="Q24" i="9"/>
  <c r="P24" i="9"/>
  <c r="O24" i="9"/>
  <c r="R70" i="9"/>
  <c r="Q70" i="9"/>
  <c r="P70" i="9"/>
  <c r="O70" i="9"/>
  <c r="R42" i="21"/>
  <c r="Q42" i="21"/>
  <c r="P42" i="21"/>
  <c r="O42" i="21"/>
  <c r="L42" i="21" s="1"/>
  <c r="K42" i="21" s="1"/>
  <c r="R10" i="21"/>
  <c r="Q10" i="21"/>
  <c r="P10" i="21"/>
  <c r="O10" i="21"/>
  <c r="R43" i="21"/>
  <c r="Q43" i="21"/>
  <c r="P43" i="21"/>
  <c r="O43" i="21"/>
  <c r="R45" i="21"/>
  <c r="Q45" i="21"/>
  <c r="P45" i="21"/>
  <c r="O45" i="21"/>
  <c r="R14" i="21"/>
  <c r="Q14" i="21"/>
  <c r="P14" i="21"/>
  <c r="O14" i="21"/>
  <c r="R41" i="21"/>
  <c r="Q41" i="21"/>
  <c r="P41" i="21"/>
  <c r="O41" i="21"/>
  <c r="R40" i="21"/>
  <c r="Q40" i="21"/>
  <c r="P40" i="21"/>
  <c r="O40" i="21"/>
  <c r="R27" i="21"/>
  <c r="Q27" i="21"/>
  <c r="P27" i="21"/>
  <c r="O27" i="21"/>
  <c r="R47" i="21"/>
  <c r="Q47" i="21"/>
  <c r="P47" i="21"/>
  <c r="O47" i="21"/>
  <c r="L47" i="21" s="1"/>
  <c r="K47" i="21" s="1"/>
  <c r="R46" i="21"/>
  <c r="Q46" i="21"/>
  <c r="P46" i="21"/>
  <c r="O46" i="21"/>
  <c r="R20" i="21"/>
  <c r="Q20" i="21"/>
  <c r="P20" i="21"/>
  <c r="O20" i="21"/>
  <c r="R48" i="21"/>
  <c r="Q48" i="21"/>
  <c r="P48" i="21"/>
  <c r="O48" i="21"/>
  <c r="R33" i="21"/>
  <c r="Q33" i="21"/>
  <c r="P33" i="21"/>
  <c r="O33" i="21"/>
  <c r="R34" i="21"/>
  <c r="Q34" i="21"/>
  <c r="P34" i="21"/>
  <c r="O34" i="21"/>
  <c r="R11" i="21"/>
  <c r="Q11" i="21"/>
  <c r="P11" i="21"/>
  <c r="O11" i="21"/>
  <c r="R19" i="21"/>
  <c r="Q19" i="21"/>
  <c r="P19" i="21"/>
  <c r="O19" i="21"/>
  <c r="R49" i="21"/>
  <c r="Q49" i="21"/>
  <c r="P49" i="21"/>
  <c r="L49" i="21" s="1"/>
  <c r="K49" i="21" s="1"/>
  <c r="O49" i="21"/>
  <c r="R22" i="21"/>
  <c r="Q22" i="21"/>
  <c r="P22" i="21"/>
  <c r="O22" i="21"/>
  <c r="R15" i="21"/>
  <c r="Q15" i="21"/>
  <c r="P15" i="21"/>
  <c r="O15" i="21"/>
  <c r="R28" i="21"/>
  <c r="Q28" i="21"/>
  <c r="P28" i="21"/>
  <c r="N28" i="21" s="1"/>
  <c r="O28" i="21"/>
  <c r="R37" i="21"/>
  <c r="Q37" i="21"/>
  <c r="P37" i="21"/>
  <c r="O37" i="21"/>
  <c r="R13" i="22"/>
  <c r="Q13" i="22"/>
  <c r="P13" i="22"/>
  <c r="O13" i="22"/>
  <c r="R17" i="22"/>
  <c r="Q17" i="22"/>
  <c r="P17" i="22"/>
  <c r="O17" i="22"/>
  <c r="R16" i="22"/>
  <c r="Q16" i="22"/>
  <c r="P16" i="22"/>
  <c r="O16" i="22"/>
  <c r="R11" i="22"/>
  <c r="Q11" i="22"/>
  <c r="P11" i="22"/>
  <c r="O11" i="22"/>
  <c r="R7" i="22"/>
  <c r="Q7" i="22"/>
  <c r="L7" i="22" s="1"/>
  <c r="K7" i="22" s="1"/>
  <c r="P7" i="22"/>
  <c r="O7" i="22"/>
  <c r="R35" i="7"/>
  <c r="Q35" i="7"/>
  <c r="P35" i="7"/>
  <c r="O35" i="7"/>
  <c r="R32" i="7"/>
  <c r="Q32" i="7"/>
  <c r="P32" i="7"/>
  <c r="O32" i="7"/>
  <c r="R9" i="7"/>
  <c r="Q9" i="7"/>
  <c r="P9" i="7"/>
  <c r="O9" i="7"/>
  <c r="R33" i="7"/>
  <c r="Q33" i="7"/>
  <c r="P33" i="7"/>
  <c r="O33" i="7"/>
  <c r="R27" i="7"/>
  <c r="Q27" i="7"/>
  <c r="P27" i="7"/>
  <c r="O27" i="7"/>
  <c r="R40" i="7"/>
  <c r="Q40" i="7"/>
  <c r="P40" i="7"/>
  <c r="O40" i="7"/>
  <c r="R10" i="7"/>
  <c r="Q10" i="7"/>
  <c r="P10" i="7"/>
  <c r="O10" i="7"/>
  <c r="R37" i="7"/>
  <c r="Q37" i="7"/>
  <c r="P37" i="7"/>
  <c r="O37" i="7"/>
  <c r="R23" i="7"/>
  <c r="Q23" i="7"/>
  <c r="P23" i="7"/>
  <c r="O23" i="7"/>
  <c r="R31" i="7"/>
  <c r="Q31" i="7"/>
  <c r="P31" i="7"/>
  <c r="O31" i="7"/>
  <c r="R45" i="7"/>
  <c r="Q45" i="7"/>
  <c r="P45" i="7"/>
  <c r="O45" i="7"/>
  <c r="R15" i="7"/>
  <c r="Q15" i="7"/>
  <c r="P15" i="7"/>
  <c r="O15" i="7"/>
  <c r="R38" i="7"/>
  <c r="Q38" i="7"/>
  <c r="P38" i="7"/>
  <c r="O38" i="7"/>
  <c r="N38" i="7"/>
  <c r="L38" i="7" s="1"/>
  <c r="K38" i="7" s="1"/>
  <c r="R36" i="7"/>
  <c r="Q36" i="7"/>
  <c r="P36" i="7"/>
  <c r="O36" i="7"/>
  <c r="N36" i="7" s="1"/>
  <c r="L36" i="7" s="1"/>
  <c r="K36" i="7" s="1"/>
  <c r="R41" i="7"/>
  <c r="Q41" i="7"/>
  <c r="P41" i="7"/>
  <c r="O41" i="7"/>
  <c r="N41" i="7" s="1"/>
  <c r="L41" i="7" s="1"/>
  <c r="K41" i="7" s="1"/>
  <c r="R28" i="7"/>
  <c r="Q28" i="7"/>
  <c r="P28" i="7"/>
  <c r="O28" i="7"/>
  <c r="N28" i="7" s="1"/>
  <c r="L28" i="7" s="1"/>
  <c r="K28" i="7" s="1"/>
  <c r="R8" i="7"/>
  <c r="Q8" i="7"/>
  <c r="P8" i="7"/>
  <c r="O8" i="7"/>
  <c r="N8" i="7" s="1"/>
  <c r="L8" i="7" s="1"/>
  <c r="K8" i="7" s="1"/>
  <c r="R88" i="5"/>
  <c r="Q88" i="5"/>
  <c r="P88" i="5"/>
  <c r="O88" i="5"/>
  <c r="R59" i="5"/>
  <c r="Q59" i="5"/>
  <c r="P59" i="5"/>
  <c r="O59" i="5"/>
  <c r="R41" i="5"/>
  <c r="Q41" i="5"/>
  <c r="P41" i="5"/>
  <c r="O41" i="5"/>
  <c r="R38" i="5"/>
  <c r="Q38" i="5"/>
  <c r="P38" i="5"/>
  <c r="O38" i="5"/>
  <c r="R3" i="5"/>
  <c r="Q3" i="5"/>
  <c r="L3" i="5" s="1"/>
  <c r="K3" i="5" s="1"/>
  <c r="P3" i="5"/>
  <c r="O3" i="5"/>
  <c r="R25" i="5"/>
  <c r="Q25" i="5"/>
  <c r="P25" i="5"/>
  <c r="O25" i="5"/>
  <c r="R82" i="5"/>
  <c r="Q82" i="5"/>
  <c r="P82" i="5"/>
  <c r="O82" i="5"/>
  <c r="R6" i="5"/>
  <c r="Q6" i="5"/>
  <c r="P6" i="5"/>
  <c r="O6" i="5"/>
  <c r="R42" i="5"/>
  <c r="Q42" i="5"/>
  <c r="P42" i="5"/>
  <c r="O42" i="5"/>
  <c r="R29" i="5"/>
  <c r="Q29" i="5"/>
  <c r="P29" i="5"/>
  <c r="O29" i="5"/>
  <c r="R60" i="5"/>
  <c r="Q60" i="5"/>
  <c r="P60" i="5"/>
  <c r="O60" i="5"/>
  <c r="R89" i="5"/>
  <c r="Q89" i="5"/>
  <c r="P89" i="5"/>
  <c r="O89" i="5"/>
  <c r="R90" i="5"/>
  <c r="Q90" i="5"/>
  <c r="L90" i="5" s="1"/>
  <c r="K90" i="5" s="1"/>
  <c r="P90" i="5"/>
  <c r="O90" i="5"/>
  <c r="R76" i="5"/>
  <c r="Q76" i="5"/>
  <c r="P76" i="5"/>
  <c r="O76" i="5"/>
  <c r="R45" i="5"/>
  <c r="Q45" i="5"/>
  <c r="P45" i="5"/>
  <c r="O45" i="5"/>
  <c r="R91" i="5"/>
  <c r="Q91" i="5"/>
  <c r="P91" i="5"/>
  <c r="O91" i="5"/>
  <c r="R39" i="5"/>
  <c r="Q39" i="5"/>
  <c r="P39" i="5"/>
  <c r="O39" i="5"/>
  <c r="R37" i="5"/>
  <c r="Q37" i="5"/>
  <c r="P37" i="5"/>
  <c r="O37" i="5"/>
  <c r="R153" i="4"/>
  <c r="Q153" i="4"/>
  <c r="P153" i="4"/>
  <c r="O153" i="4"/>
  <c r="R112" i="4"/>
  <c r="Q112" i="4"/>
  <c r="P112" i="4"/>
  <c r="O112" i="4"/>
  <c r="R18" i="4"/>
  <c r="Q18" i="4"/>
  <c r="P18" i="4"/>
  <c r="O18" i="4"/>
  <c r="R113" i="4"/>
  <c r="Q113" i="4"/>
  <c r="P113" i="4"/>
  <c r="O113" i="4"/>
  <c r="R158" i="4"/>
  <c r="Q158" i="4"/>
  <c r="P158" i="4"/>
  <c r="O158" i="4"/>
  <c r="R59" i="4"/>
  <c r="Q59" i="4"/>
  <c r="P59" i="4"/>
  <c r="O59" i="4"/>
  <c r="R55" i="4"/>
  <c r="Q55" i="4"/>
  <c r="P55" i="4"/>
  <c r="O55" i="4"/>
  <c r="R33" i="4"/>
  <c r="Q33" i="4"/>
  <c r="P33" i="4"/>
  <c r="O33" i="4"/>
  <c r="R154" i="4"/>
  <c r="Q154" i="4"/>
  <c r="P154" i="4"/>
  <c r="O154" i="4"/>
  <c r="N154" i="4" s="1"/>
  <c r="R8" i="4"/>
  <c r="Q8" i="4"/>
  <c r="P8" i="4"/>
  <c r="O8" i="4"/>
  <c r="R122" i="4"/>
  <c r="Q122" i="4"/>
  <c r="P122" i="4"/>
  <c r="O122" i="4"/>
  <c r="R6" i="4"/>
  <c r="Q6" i="4"/>
  <c r="P6" i="4"/>
  <c r="O6" i="4"/>
  <c r="R155" i="4"/>
  <c r="Q155" i="4"/>
  <c r="P155" i="4"/>
  <c r="O155" i="4"/>
  <c r="R110" i="4"/>
  <c r="Q110" i="4"/>
  <c r="P110" i="4"/>
  <c r="O110" i="4"/>
  <c r="R15" i="4"/>
  <c r="Q15" i="4"/>
  <c r="P15" i="4"/>
  <c r="O15" i="4"/>
  <c r="R36" i="4"/>
  <c r="Q36" i="4"/>
  <c r="P36" i="4"/>
  <c r="O36" i="4"/>
  <c r="R75" i="4"/>
  <c r="Q75" i="4"/>
  <c r="P75" i="4"/>
  <c r="O75" i="4"/>
  <c r="R111" i="4"/>
  <c r="Q111" i="4"/>
  <c r="P111" i="4"/>
  <c r="O111" i="4"/>
  <c r="R114" i="4"/>
  <c r="Q114" i="4"/>
  <c r="P114" i="4"/>
  <c r="O114" i="4"/>
  <c r="R78" i="4"/>
  <c r="Q78" i="4"/>
  <c r="P78" i="4"/>
  <c r="O78" i="4"/>
  <c r="R152" i="4"/>
  <c r="Q152" i="4"/>
  <c r="P152" i="4"/>
  <c r="O152" i="4"/>
  <c r="R13" i="4"/>
  <c r="Q13" i="4"/>
  <c r="P13" i="4"/>
  <c r="O13" i="4"/>
  <c r="R49" i="4"/>
  <c r="Q49" i="4"/>
  <c r="P49" i="4"/>
  <c r="O49" i="4"/>
  <c r="R93" i="4"/>
  <c r="Q93" i="4"/>
  <c r="P93" i="4"/>
  <c r="O93" i="4"/>
  <c r="R98" i="4"/>
  <c r="Q98" i="4"/>
  <c r="P98" i="4"/>
  <c r="O98" i="4"/>
  <c r="R76" i="4"/>
  <c r="Q76" i="4"/>
  <c r="P76" i="4"/>
  <c r="O76" i="4"/>
  <c r="R167" i="3"/>
  <c r="Q167" i="3"/>
  <c r="P167" i="3"/>
  <c r="O167" i="3"/>
  <c r="L167" i="3"/>
  <c r="K167" i="3" s="1"/>
  <c r="R179" i="3"/>
  <c r="Q179" i="3"/>
  <c r="P179" i="3"/>
  <c r="O179" i="3"/>
  <c r="N179" i="3" s="1"/>
  <c r="R122" i="3"/>
  <c r="Q122" i="3"/>
  <c r="P122" i="3"/>
  <c r="O122" i="3"/>
  <c r="L122" i="3" s="1"/>
  <c r="K122" i="3" s="1"/>
  <c r="R170" i="3"/>
  <c r="Q170" i="3"/>
  <c r="P170" i="3"/>
  <c r="O170" i="3"/>
  <c r="N170" i="3" s="1"/>
  <c r="R17" i="3"/>
  <c r="Q17" i="3"/>
  <c r="P17" i="3"/>
  <c r="O17" i="3"/>
  <c r="L17" i="3" s="1"/>
  <c r="K17" i="3" s="1"/>
  <c r="R59" i="3"/>
  <c r="Q59" i="3"/>
  <c r="P59" i="3"/>
  <c r="O59" i="3"/>
  <c r="R123" i="3"/>
  <c r="Q123" i="3"/>
  <c r="P123" i="3"/>
  <c r="O123" i="3"/>
  <c r="R120" i="3"/>
  <c r="Q120" i="3"/>
  <c r="P120" i="3"/>
  <c r="O120" i="3"/>
  <c r="N120" i="3" s="1"/>
  <c r="R180" i="3"/>
  <c r="Q180" i="3"/>
  <c r="P180" i="3"/>
  <c r="O180" i="3"/>
  <c r="L180" i="3" s="1"/>
  <c r="K180" i="3" s="1"/>
  <c r="R94" i="3"/>
  <c r="Q94" i="3"/>
  <c r="P94" i="3"/>
  <c r="O94" i="3"/>
  <c r="R48" i="3"/>
  <c r="Q48" i="3"/>
  <c r="P48" i="3"/>
  <c r="O48" i="3"/>
  <c r="R124" i="3"/>
  <c r="Q124" i="3"/>
  <c r="P124" i="3"/>
  <c r="O124" i="3"/>
  <c r="R14" i="3"/>
  <c r="Q14" i="3"/>
  <c r="P14" i="3"/>
  <c r="O14" i="3"/>
  <c r="R127" i="3"/>
  <c r="Q127" i="3"/>
  <c r="P127" i="3"/>
  <c r="O127" i="3"/>
  <c r="R11" i="3"/>
  <c r="Q11" i="3"/>
  <c r="P11" i="3"/>
  <c r="O11" i="3"/>
  <c r="R128" i="3"/>
  <c r="Q128" i="3"/>
  <c r="P128" i="3"/>
  <c r="O128" i="3"/>
  <c r="R53" i="3"/>
  <c r="Q53" i="3"/>
  <c r="P53" i="3"/>
  <c r="O53" i="3"/>
  <c r="R108" i="3"/>
  <c r="Q108" i="3"/>
  <c r="P108" i="3"/>
  <c r="O108" i="3"/>
  <c r="R181" i="3"/>
  <c r="Q181" i="3"/>
  <c r="P181" i="3"/>
  <c r="O181" i="3"/>
  <c r="R182" i="3"/>
  <c r="Q182" i="3"/>
  <c r="P182" i="3"/>
  <c r="O182" i="3"/>
  <c r="R10" i="3"/>
  <c r="Q10" i="3"/>
  <c r="P10" i="3"/>
  <c r="O10" i="3"/>
  <c r="R168" i="3"/>
  <c r="Q168" i="3"/>
  <c r="P168" i="3"/>
  <c r="O168" i="3"/>
  <c r="R171" i="3"/>
  <c r="Q171" i="3"/>
  <c r="P171" i="3"/>
  <c r="O171" i="3"/>
  <c r="R6" i="3"/>
  <c r="Q6" i="3"/>
  <c r="P6" i="3"/>
  <c r="O6" i="3"/>
  <c r="N6" i="3" s="1"/>
  <c r="R78" i="3"/>
  <c r="Q78" i="3"/>
  <c r="P78" i="3"/>
  <c r="O78" i="3"/>
  <c r="R172" i="3"/>
  <c r="Q172" i="3"/>
  <c r="P172" i="3"/>
  <c r="O172" i="3"/>
  <c r="R79" i="3"/>
  <c r="Q79" i="3"/>
  <c r="P79" i="3"/>
  <c r="O79" i="3"/>
  <c r="R125" i="3"/>
  <c r="Q125" i="3"/>
  <c r="P125" i="3"/>
  <c r="O125" i="3"/>
  <c r="R51" i="3"/>
  <c r="Q51" i="3"/>
  <c r="P51" i="3"/>
  <c r="O51" i="3"/>
  <c r="R107" i="3"/>
  <c r="Q107" i="3"/>
  <c r="P107" i="3"/>
  <c r="O107" i="3"/>
  <c r="R126" i="3"/>
  <c r="Q126" i="3"/>
  <c r="P126" i="3"/>
  <c r="O126" i="3"/>
  <c r="R96" i="3"/>
  <c r="Q96" i="3"/>
  <c r="P96" i="3"/>
  <c r="O96" i="3"/>
  <c r="R109" i="3"/>
  <c r="Q109" i="3"/>
  <c r="P109" i="3"/>
  <c r="O109" i="3"/>
  <c r="R9" i="3"/>
  <c r="Q9" i="3"/>
  <c r="P9" i="3"/>
  <c r="O9" i="3"/>
  <c r="R40" i="3"/>
  <c r="Q40" i="3"/>
  <c r="P40" i="3"/>
  <c r="O40" i="3"/>
  <c r="R38" i="3"/>
  <c r="Q38" i="3"/>
  <c r="P38" i="3"/>
  <c r="O38" i="3"/>
  <c r="R173" i="3"/>
  <c r="Q173" i="3"/>
  <c r="P173" i="3"/>
  <c r="O173" i="3"/>
  <c r="R169" i="3"/>
  <c r="Q169" i="3"/>
  <c r="P169" i="3"/>
  <c r="O169" i="3"/>
  <c r="R136" i="1"/>
  <c r="Q136" i="1"/>
  <c r="P136" i="1"/>
  <c r="O136" i="1"/>
  <c r="R137" i="1"/>
  <c r="Q137" i="1"/>
  <c r="P137" i="1"/>
  <c r="O137" i="1"/>
  <c r="R3" i="1"/>
  <c r="Q3" i="1"/>
  <c r="P3" i="1"/>
  <c r="O3" i="1"/>
  <c r="R34" i="1"/>
  <c r="Q34" i="1"/>
  <c r="P34" i="1"/>
  <c r="O34" i="1"/>
  <c r="R42" i="1"/>
  <c r="Q42" i="1"/>
  <c r="P42" i="1"/>
  <c r="O42" i="1"/>
  <c r="R190" i="1"/>
  <c r="Q190" i="1"/>
  <c r="P190" i="1"/>
  <c r="O190" i="1"/>
  <c r="R132" i="1"/>
  <c r="Q132" i="1"/>
  <c r="P132" i="1"/>
  <c r="O132" i="1"/>
  <c r="R115" i="1"/>
  <c r="Q115" i="1"/>
  <c r="P115" i="1"/>
  <c r="O115" i="1"/>
  <c r="R133" i="1"/>
  <c r="Q133" i="1"/>
  <c r="P133" i="1"/>
  <c r="O133" i="1"/>
  <c r="R100" i="1"/>
  <c r="Q100" i="1"/>
  <c r="P100" i="1"/>
  <c r="O100" i="1"/>
  <c r="R127" i="1"/>
  <c r="Q127" i="1"/>
  <c r="P127" i="1"/>
  <c r="O127" i="1"/>
  <c r="R173" i="1"/>
  <c r="Q173" i="1"/>
  <c r="P173" i="1"/>
  <c r="O173" i="1"/>
  <c r="R191" i="1"/>
  <c r="Q191" i="1"/>
  <c r="P191" i="1"/>
  <c r="O191" i="1"/>
  <c r="R192" i="1"/>
  <c r="Q192" i="1"/>
  <c r="P192" i="1"/>
  <c r="O192" i="1"/>
  <c r="R116" i="1"/>
  <c r="Q116" i="1"/>
  <c r="P116" i="1"/>
  <c r="O116" i="1"/>
  <c r="R193" i="1"/>
  <c r="Q193" i="1"/>
  <c r="P193" i="1"/>
  <c r="O193" i="1"/>
  <c r="R176" i="1"/>
  <c r="Q176" i="1"/>
  <c r="P176" i="1"/>
  <c r="O176" i="1"/>
  <c r="R174" i="1"/>
  <c r="Q174" i="1"/>
  <c r="P174" i="1"/>
  <c r="O174" i="1"/>
  <c r="R9" i="1"/>
  <c r="Q9" i="1"/>
  <c r="P9" i="1"/>
  <c r="O9" i="1"/>
  <c r="R177" i="1"/>
  <c r="Q177" i="1"/>
  <c r="P177" i="1"/>
  <c r="O177" i="1"/>
  <c r="R175" i="1"/>
  <c r="Q175" i="1"/>
  <c r="P175" i="1"/>
  <c r="O175" i="1"/>
  <c r="R178" i="1"/>
  <c r="Q178" i="1"/>
  <c r="P178" i="1"/>
  <c r="O178" i="1"/>
  <c r="R179" i="1"/>
  <c r="Q179" i="1"/>
  <c r="P179" i="1"/>
  <c r="O179" i="1"/>
  <c r="R180" i="1"/>
  <c r="Q180" i="1"/>
  <c r="P180" i="1"/>
  <c r="O180" i="1"/>
  <c r="R181" i="1"/>
  <c r="Q181" i="1"/>
  <c r="P181" i="1"/>
  <c r="N181" i="1" s="1"/>
  <c r="O181" i="1"/>
  <c r="R40" i="1"/>
  <c r="Q40" i="1"/>
  <c r="P40" i="1"/>
  <c r="O40" i="1"/>
  <c r="R128" i="1"/>
  <c r="Q128" i="1"/>
  <c r="P128" i="1"/>
  <c r="O128" i="1"/>
  <c r="R96" i="1"/>
  <c r="Q96" i="1"/>
  <c r="P96" i="1"/>
  <c r="O96" i="1"/>
  <c r="R117" i="1"/>
  <c r="Q117" i="1"/>
  <c r="P117" i="1"/>
  <c r="O117" i="1"/>
  <c r="R85" i="1"/>
  <c r="Q85" i="1"/>
  <c r="P85" i="1"/>
  <c r="O85" i="1"/>
  <c r="R62" i="1"/>
  <c r="Q62" i="1"/>
  <c r="P62" i="1"/>
  <c r="O62" i="1"/>
  <c r="R15" i="1"/>
  <c r="Q15" i="1"/>
  <c r="P15" i="1"/>
  <c r="O15" i="1"/>
  <c r="R182" i="1"/>
  <c r="Q182" i="1"/>
  <c r="P182" i="1"/>
  <c r="O182" i="1"/>
  <c r="R183" i="1"/>
  <c r="Q183" i="1"/>
  <c r="P183" i="1"/>
  <c r="O183" i="1"/>
  <c r="R6" i="1"/>
  <c r="Q6" i="1"/>
  <c r="P6" i="1"/>
  <c r="O6" i="1"/>
  <c r="R194" i="1"/>
  <c r="Q194" i="1"/>
  <c r="P194" i="1"/>
  <c r="O194" i="1"/>
  <c r="R138" i="1"/>
  <c r="Q138" i="1"/>
  <c r="P138" i="1"/>
  <c r="O138" i="1"/>
  <c r="R17" i="1"/>
  <c r="Q17" i="1"/>
  <c r="P17" i="1"/>
  <c r="O17" i="1"/>
  <c r="R97" i="1"/>
  <c r="Q97" i="1"/>
  <c r="P97" i="1"/>
  <c r="O97" i="1"/>
  <c r="R184" i="1"/>
  <c r="Q184" i="1"/>
  <c r="P184" i="1"/>
  <c r="O184" i="1"/>
  <c r="R31" i="1"/>
  <c r="Q31" i="1"/>
  <c r="P31" i="1"/>
  <c r="O31" i="1"/>
  <c r="R69" i="1"/>
  <c r="Q69" i="1"/>
  <c r="P69" i="1"/>
  <c r="O69" i="1"/>
  <c r="R129" i="1"/>
  <c r="Q129" i="1"/>
  <c r="P129" i="1"/>
  <c r="O129" i="1"/>
  <c r="R195" i="1"/>
  <c r="Q195" i="1"/>
  <c r="P195" i="1"/>
  <c r="O195" i="1"/>
  <c r="R134" i="1"/>
  <c r="Q134" i="1"/>
  <c r="P134" i="1"/>
  <c r="L134" i="1" s="1"/>
  <c r="K134" i="1" s="1"/>
  <c r="O134" i="1"/>
  <c r="R50" i="1"/>
  <c r="Q50" i="1"/>
  <c r="P50" i="1"/>
  <c r="O50" i="1"/>
  <c r="R185" i="1"/>
  <c r="Q185" i="1"/>
  <c r="P185" i="1"/>
  <c r="O185" i="1"/>
  <c r="R126" i="1"/>
  <c r="Q126" i="1"/>
  <c r="P126" i="1"/>
  <c r="O126" i="1"/>
  <c r="R196" i="1"/>
  <c r="Q196" i="1"/>
  <c r="P196" i="1"/>
  <c r="O196" i="1"/>
  <c r="R135" i="1"/>
  <c r="Q135" i="1"/>
  <c r="P135" i="1"/>
  <c r="O135" i="1"/>
  <c r="R197" i="1"/>
  <c r="Q197" i="1"/>
  <c r="P197" i="1"/>
  <c r="O197" i="1"/>
  <c r="R61" i="1"/>
  <c r="Q61" i="1"/>
  <c r="P61" i="1"/>
  <c r="O61" i="1"/>
  <c r="R139" i="1"/>
  <c r="Q139" i="1"/>
  <c r="P139" i="1"/>
  <c r="O139" i="1"/>
  <c r="R19" i="1"/>
  <c r="Q19" i="1"/>
  <c r="P19" i="1"/>
  <c r="O19" i="1"/>
  <c r="R198" i="1"/>
  <c r="Q198" i="1"/>
  <c r="P198" i="1"/>
  <c r="O198" i="1"/>
  <c r="R131" i="18"/>
  <c r="Q131" i="18"/>
  <c r="P131" i="18"/>
  <c r="O131" i="18"/>
  <c r="R162" i="18"/>
  <c r="Q162" i="18"/>
  <c r="P162" i="18"/>
  <c r="O162" i="18"/>
  <c r="R51" i="18"/>
  <c r="Q51" i="18"/>
  <c r="P51" i="18"/>
  <c r="O51" i="18"/>
  <c r="R54" i="18"/>
  <c r="Q54" i="18"/>
  <c r="P54" i="18"/>
  <c r="O54" i="18"/>
  <c r="R12" i="18"/>
  <c r="Q12" i="18"/>
  <c r="P12" i="18"/>
  <c r="O12" i="18"/>
  <c r="R122" i="18"/>
  <c r="Q122" i="18"/>
  <c r="P122" i="18"/>
  <c r="O122" i="18"/>
  <c r="R137" i="18"/>
  <c r="Q137" i="18"/>
  <c r="P137" i="18"/>
  <c r="O137" i="18"/>
  <c r="R163" i="18"/>
  <c r="Q163" i="18"/>
  <c r="P163" i="18"/>
  <c r="O163" i="18"/>
  <c r="R165" i="18"/>
  <c r="Q165" i="18"/>
  <c r="P165" i="18"/>
  <c r="O165" i="18"/>
  <c r="R164" i="18"/>
  <c r="Q164" i="18"/>
  <c r="P164" i="18"/>
  <c r="O164" i="18"/>
  <c r="R166" i="18"/>
  <c r="Q166" i="18"/>
  <c r="P166" i="18"/>
  <c r="O166" i="18"/>
  <c r="R167" i="18"/>
  <c r="Q167" i="18"/>
  <c r="P167" i="18"/>
  <c r="O167" i="18"/>
  <c r="R135" i="18"/>
  <c r="Q135" i="18"/>
  <c r="P135" i="18"/>
  <c r="O135" i="18"/>
  <c r="R159" i="18"/>
  <c r="Q159" i="18"/>
  <c r="P159" i="18"/>
  <c r="O159" i="18"/>
  <c r="R168" i="18"/>
  <c r="Q168" i="18"/>
  <c r="P168" i="18"/>
  <c r="O168" i="18"/>
  <c r="R21" i="18"/>
  <c r="Q21" i="18"/>
  <c r="P21" i="18"/>
  <c r="O21" i="18"/>
  <c r="R183" i="18"/>
  <c r="Q183" i="18"/>
  <c r="P183" i="18"/>
  <c r="O183" i="18"/>
  <c r="R132" i="18"/>
  <c r="Q132" i="18"/>
  <c r="P132" i="18"/>
  <c r="O132" i="18"/>
  <c r="R169" i="18"/>
  <c r="Q169" i="18"/>
  <c r="P169" i="18"/>
  <c r="O169" i="18"/>
  <c r="R36" i="18"/>
  <c r="Q36" i="18"/>
  <c r="P36" i="18"/>
  <c r="O36" i="18"/>
  <c r="R22" i="18"/>
  <c r="Q22" i="18"/>
  <c r="P22" i="18"/>
  <c r="O22" i="18"/>
  <c r="R170" i="18"/>
  <c r="Q170" i="18"/>
  <c r="P170" i="18"/>
  <c r="O170" i="18"/>
  <c r="R120" i="18"/>
  <c r="Q120" i="18"/>
  <c r="P120" i="18"/>
  <c r="O120" i="18"/>
  <c r="R24" i="18"/>
  <c r="Q24" i="18"/>
  <c r="P24" i="18"/>
  <c r="O24" i="18"/>
  <c r="R171" i="18"/>
  <c r="Q171" i="18"/>
  <c r="P171" i="18"/>
  <c r="O171" i="18"/>
  <c r="R172" i="18"/>
  <c r="Q172" i="18"/>
  <c r="P172" i="18"/>
  <c r="O172" i="18"/>
  <c r="R173" i="18"/>
  <c r="Q173" i="18"/>
  <c r="P173" i="18"/>
  <c r="O173" i="18"/>
  <c r="R174" i="18"/>
  <c r="Q174" i="18"/>
  <c r="P174" i="18"/>
  <c r="O174" i="18"/>
  <c r="R133" i="18"/>
  <c r="Q133" i="18"/>
  <c r="P133" i="18"/>
  <c r="O133" i="18"/>
  <c r="R138" i="18"/>
  <c r="Q138" i="18"/>
  <c r="P138" i="18"/>
  <c r="O138" i="18"/>
  <c r="R58" i="18"/>
  <c r="Q58" i="18"/>
  <c r="P58" i="18"/>
  <c r="O58" i="18"/>
  <c r="R128" i="18"/>
  <c r="Q128" i="18"/>
  <c r="P128" i="18"/>
  <c r="O128" i="18"/>
  <c r="R129" i="18"/>
  <c r="Q129" i="18"/>
  <c r="P129" i="18"/>
  <c r="O129" i="18"/>
  <c r="R32" i="18"/>
  <c r="Q32" i="18"/>
  <c r="P32" i="18"/>
  <c r="O32" i="18"/>
  <c r="R139" i="18"/>
  <c r="Q139" i="18"/>
  <c r="P139" i="18"/>
  <c r="O139" i="18"/>
  <c r="R175" i="18"/>
  <c r="Q175" i="18"/>
  <c r="P175" i="18"/>
  <c r="O175" i="18"/>
  <c r="R140" i="18"/>
  <c r="Q140" i="18"/>
  <c r="P140" i="18"/>
  <c r="O140" i="18"/>
  <c r="R15" i="18"/>
  <c r="Q15" i="18"/>
  <c r="P15" i="18"/>
  <c r="O15" i="18"/>
  <c r="R176" i="18"/>
  <c r="Q176" i="18"/>
  <c r="P176" i="18"/>
  <c r="O176" i="18"/>
  <c r="R50" i="18"/>
  <c r="Q50" i="18"/>
  <c r="P50" i="18"/>
  <c r="O50" i="18"/>
  <c r="R184" i="18"/>
  <c r="Q184" i="18"/>
  <c r="P184" i="18"/>
  <c r="O184" i="18"/>
  <c r="R26" i="18"/>
  <c r="Q26" i="18"/>
  <c r="P26" i="18"/>
  <c r="O26" i="18"/>
  <c r="R160" i="18"/>
  <c r="Q160" i="18"/>
  <c r="P160" i="18"/>
  <c r="O160" i="18"/>
  <c r="R136" i="18"/>
  <c r="Q136" i="18"/>
  <c r="P136" i="18"/>
  <c r="O136" i="18"/>
  <c r="R35" i="18"/>
  <c r="Q35" i="18"/>
  <c r="P35" i="18"/>
  <c r="O35" i="18"/>
  <c r="R134" i="18"/>
  <c r="Q134" i="18"/>
  <c r="P134" i="18"/>
  <c r="O134" i="18"/>
  <c r="R178" i="18"/>
  <c r="Q178" i="18"/>
  <c r="P178" i="18"/>
  <c r="O178" i="18"/>
  <c r="R177" i="18"/>
  <c r="Q177" i="18"/>
  <c r="P177" i="18"/>
  <c r="O177" i="18"/>
  <c r="R179" i="18"/>
  <c r="Q179" i="18"/>
  <c r="P179" i="18"/>
  <c r="O179" i="18"/>
  <c r="R141" i="18"/>
  <c r="Q141" i="18"/>
  <c r="P141" i="18"/>
  <c r="O141" i="18"/>
  <c r="R161" i="18"/>
  <c r="Q161" i="18"/>
  <c r="P161" i="18"/>
  <c r="O161" i="18"/>
  <c r="R64" i="18"/>
  <c r="Q64" i="18"/>
  <c r="P64" i="18"/>
  <c r="O64" i="18"/>
  <c r="R17" i="18"/>
  <c r="Q17" i="18"/>
  <c r="P17" i="18"/>
  <c r="O17" i="18"/>
  <c r="R45" i="18"/>
  <c r="Q45" i="18"/>
  <c r="P45" i="18"/>
  <c r="O45" i="18"/>
  <c r="R104" i="18"/>
  <c r="Q104" i="18"/>
  <c r="P104" i="18"/>
  <c r="O104" i="18"/>
  <c r="R128" i="19"/>
  <c r="Q128" i="19"/>
  <c r="P128" i="19"/>
  <c r="O128" i="19"/>
  <c r="R129" i="19"/>
  <c r="Q129" i="19"/>
  <c r="P129" i="19"/>
  <c r="O129" i="19"/>
  <c r="R114" i="19"/>
  <c r="Q114" i="19"/>
  <c r="P114" i="19"/>
  <c r="O114" i="19"/>
  <c r="R130" i="19"/>
  <c r="Q130" i="19"/>
  <c r="P130" i="19"/>
  <c r="O130" i="19"/>
  <c r="R8" i="19"/>
  <c r="Q8" i="19"/>
  <c r="P8" i="19"/>
  <c r="O8" i="19"/>
  <c r="R105" i="19"/>
  <c r="Q105" i="19"/>
  <c r="P105" i="19"/>
  <c r="O105" i="19"/>
  <c r="R106" i="19"/>
  <c r="Q106" i="19"/>
  <c r="P106" i="19"/>
  <c r="O106" i="19"/>
  <c r="R107" i="19"/>
  <c r="Q107" i="19"/>
  <c r="P107" i="19"/>
  <c r="O107" i="19"/>
  <c r="R28" i="19"/>
  <c r="Q28" i="19"/>
  <c r="P28" i="19"/>
  <c r="O28" i="19"/>
  <c r="R108" i="19"/>
  <c r="Q108" i="19"/>
  <c r="P108" i="19"/>
  <c r="O108" i="19"/>
  <c r="R134" i="19"/>
  <c r="Q134" i="19"/>
  <c r="P134" i="19"/>
  <c r="O134" i="19"/>
  <c r="R135" i="19"/>
  <c r="Q135" i="19"/>
  <c r="P135" i="19"/>
  <c r="O135" i="19"/>
  <c r="R17" i="19"/>
  <c r="Q17" i="19"/>
  <c r="P17" i="19"/>
  <c r="O17" i="19"/>
  <c r="R131" i="19"/>
  <c r="Q131" i="19"/>
  <c r="P131" i="19"/>
  <c r="O131" i="19"/>
  <c r="R115" i="19"/>
  <c r="Q115" i="19"/>
  <c r="P115" i="19"/>
  <c r="O115" i="19"/>
  <c r="R15" i="19"/>
  <c r="Q15" i="19"/>
  <c r="P15" i="19"/>
  <c r="O15" i="19"/>
  <c r="R71" i="19"/>
  <c r="Q71" i="19"/>
  <c r="P71" i="19"/>
  <c r="O71" i="19"/>
  <c r="R86" i="19"/>
  <c r="Q86" i="19"/>
  <c r="P86" i="19"/>
  <c r="O86" i="19"/>
  <c r="R116" i="19"/>
  <c r="Q116" i="19"/>
  <c r="P116" i="19"/>
  <c r="O116" i="19"/>
  <c r="R46" i="19"/>
  <c r="Q46" i="19"/>
  <c r="P46" i="19"/>
  <c r="O46" i="19"/>
  <c r="R98" i="19"/>
  <c r="Q98" i="19"/>
  <c r="P98" i="19"/>
  <c r="O98" i="19"/>
  <c r="R6" i="19"/>
  <c r="Q6" i="19"/>
  <c r="P6" i="19"/>
  <c r="O6" i="19"/>
  <c r="R136" i="19"/>
  <c r="Q136" i="19"/>
  <c r="P136" i="19"/>
  <c r="O136" i="19"/>
  <c r="R21" i="19"/>
  <c r="Q21" i="19"/>
  <c r="P21" i="19"/>
  <c r="O21" i="19"/>
  <c r="R47" i="19"/>
  <c r="Q47" i="19"/>
  <c r="P47" i="19"/>
  <c r="O47" i="19"/>
  <c r="R137" i="19"/>
  <c r="Q137" i="19"/>
  <c r="P137" i="19"/>
  <c r="O137" i="19"/>
  <c r="R127" i="19"/>
  <c r="Q127" i="19"/>
  <c r="P127" i="19"/>
  <c r="O127" i="19"/>
  <c r="R97" i="19"/>
  <c r="Q97" i="19"/>
  <c r="P97" i="19"/>
  <c r="O97" i="19"/>
  <c r="R13" i="19"/>
  <c r="Q13" i="19"/>
  <c r="P13" i="19"/>
  <c r="O13" i="19"/>
  <c r="R91" i="19"/>
  <c r="Q91" i="19"/>
  <c r="P91" i="19"/>
  <c r="O91" i="19"/>
  <c r="R138" i="19"/>
  <c r="Q138" i="19"/>
  <c r="P138" i="19"/>
  <c r="O138" i="19"/>
  <c r="R117" i="19"/>
  <c r="Q117" i="19"/>
  <c r="P117" i="19"/>
  <c r="O117" i="19"/>
  <c r="R109" i="19"/>
  <c r="Q109" i="19"/>
  <c r="P109" i="19"/>
  <c r="O109" i="19"/>
  <c r="R132" i="19"/>
  <c r="Q132" i="19"/>
  <c r="P132" i="19"/>
  <c r="O132" i="19"/>
  <c r="R139" i="19"/>
  <c r="Q139" i="19"/>
  <c r="P139" i="19"/>
  <c r="O139" i="19"/>
  <c r="R110" i="19"/>
  <c r="Q110" i="19"/>
  <c r="P110" i="19"/>
  <c r="O110" i="19"/>
  <c r="R118" i="19"/>
  <c r="Q118" i="19"/>
  <c r="P118" i="19"/>
  <c r="O118" i="19"/>
  <c r="R31" i="19"/>
  <c r="Q31" i="19"/>
  <c r="P31" i="19"/>
  <c r="O31" i="19"/>
  <c r="R43" i="19"/>
  <c r="Q43" i="19"/>
  <c r="P43" i="19"/>
  <c r="O43" i="19"/>
  <c r="R92" i="19"/>
  <c r="Q92" i="19"/>
  <c r="P92" i="19"/>
  <c r="O92" i="19"/>
  <c r="R99" i="19"/>
  <c r="Q99" i="19"/>
  <c r="P99" i="19"/>
  <c r="O99" i="19"/>
  <c r="R93" i="19"/>
  <c r="Q93" i="19"/>
  <c r="P93" i="19"/>
  <c r="O93" i="19"/>
  <c r="R140" i="19"/>
  <c r="Q140" i="19"/>
  <c r="P140" i="19"/>
  <c r="O140" i="19"/>
  <c r="R141" i="19"/>
  <c r="Q141" i="19"/>
  <c r="P141" i="19"/>
  <c r="O141" i="19"/>
  <c r="R119" i="19"/>
  <c r="Q119" i="19"/>
  <c r="P119" i="19"/>
  <c r="O119" i="19"/>
  <c r="R142" i="19"/>
  <c r="Q142" i="19"/>
  <c r="P142" i="19"/>
  <c r="O142" i="19"/>
  <c r="R14" i="19"/>
  <c r="Q14" i="19"/>
  <c r="P14" i="19"/>
  <c r="O14" i="19"/>
  <c r="R133" i="19"/>
  <c r="Q133" i="19"/>
  <c r="P133" i="19"/>
  <c r="O133" i="19"/>
  <c r="R94" i="19"/>
  <c r="Q94" i="19"/>
  <c r="P94" i="19"/>
  <c r="O94" i="19"/>
  <c r="R111" i="19"/>
  <c r="Q111" i="19"/>
  <c r="P111" i="19"/>
  <c r="O111" i="19"/>
  <c r="R112" i="19"/>
  <c r="Q112" i="19"/>
  <c r="P112" i="19"/>
  <c r="O112" i="19"/>
  <c r="R100" i="19"/>
  <c r="Q100" i="19"/>
  <c r="P100" i="19"/>
  <c r="O100" i="19"/>
  <c r="R101" i="19"/>
  <c r="Q101" i="19"/>
  <c r="P101" i="19"/>
  <c r="O101" i="19"/>
  <c r="R87" i="19"/>
  <c r="Q87" i="19"/>
  <c r="P87" i="19"/>
  <c r="O87" i="19"/>
  <c r="R113" i="19"/>
  <c r="Q113" i="19"/>
  <c r="P113" i="19"/>
  <c r="O113" i="19"/>
  <c r="R82" i="20"/>
  <c r="Q82" i="20"/>
  <c r="P82" i="20"/>
  <c r="O82" i="20"/>
  <c r="R130" i="20"/>
  <c r="Q130" i="20"/>
  <c r="P130" i="20"/>
  <c r="O130" i="20"/>
  <c r="R109" i="20"/>
  <c r="Q109" i="20"/>
  <c r="P109" i="20"/>
  <c r="O109" i="20"/>
  <c r="R100" i="20"/>
  <c r="Q100" i="20"/>
  <c r="P100" i="20"/>
  <c r="O100" i="20"/>
  <c r="R131" i="20"/>
  <c r="Q131" i="20"/>
  <c r="P131" i="20"/>
  <c r="O131" i="20"/>
  <c r="R110" i="20"/>
  <c r="Q110" i="20"/>
  <c r="P110" i="20"/>
  <c r="O110" i="20"/>
  <c r="R42" i="20"/>
  <c r="Q42" i="20"/>
  <c r="P42" i="20"/>
  <c r="O42" i="20"/>
  <c r="R132" i="20"/>
  <c r="Q132" i="20"/>
  <c r="P132" i="20"/>
  <c r="O132" i="20"/>
  <c r="R134" i="20"/>
  <c r="Q134" i="20"/>
  <c r="P134" i="20"/>
  <c r="O134" i="20"/>
  <c r="R75" i="20"/>
  <c r="Q75" i="20"/>
  <c r="P75" i="20"/>
  <c r="O75" i="20"/>
  <c r="R135" i="20"/>
  <c r="Q135" i="20"/>
  <c r="P135" i="20"/>
  <c r="O135" i="20"/>
  <c r="R113" i="20"/>
  <c r="Q113" i="20"/>
  <c r="P113" i="20"/>
  <c r="O113" i="20"/>
  <c r="R49" i="20"/>
  <c r="Q49" i="20"/>
  <c r="P49" i="20"/>
  <c r="O49" i="20"/>
  <c r="R101" i="20"/>
  <c r="Q101" i="20"/>
  <c r="P101" i="20"/>
  <c r="O101" i="20"/>
  <c r="R136" i="20"/>
  <c r="Q136" i="20"/>
  <c r="P136" i="20"/>
  <c r="O136" i="20"/>
  <c r="R102" i="20"/>
  <c r="Q102" i="20"/>
  <c r="P102" i="20"/>
  <c r="O102" i="20"/>
  <c r="R137" i="20"/>
  <c r="Q137" i="20"/>
  <c r="P137" i="20"/>
  <c r="O137" i="20"/>
  <c r="R114" i="20"/>
  <c r="Q114" i="20"/>
  <c r="P114" i="20"/>
  <c r="O114" i="20"/>
  <c r="R22" i="20"/>
  <c r="Q22" i="20"/>
  <c r="P22" i="20"/>
  <c r="O22" i="20"/>
  <c r="R138" i="20"/>
  <c r="Q138" i="20"/>
  <c r="P138" i="20"/>
  <c r="O138" i="20"/>
  <c r="R48" i="20"/>
  <c r="Q48" i="20"/>
  <c r="P48" i="20"/>
  <c r="O48" i="20"/>
  <c r="R83" i="20"/>
  <c r="Q83" i="20"/>
  <c r="P83" i="20"/>
  <c r="O83" i="20"/>
  <c r="R9" i="20"/>
  <c r="Q9" i="20"/>
  <c r="P9" i="20"/>
  <c r="O9" i="20"/>
  <c r="R88" i="20"/>
  <c r="Q88" i="20"/>
  <c r="P88" i="20"/>
  <c r="O88" i="20"/>
  <c r="R140" i="20"/>
  <c r="Q140" i="20"/>
  <c r="P140" i="20"/>
  <c r="O140" i="20"/>
  <c r="R84" i="20"/>
  <c r="Q84" i="20"/>
  <c r="P84" i="20"/>
  <c r="O84" i="20"/>
  <c r="R79" i="20"/>
  <c r="Q79" i="20"/>
  <c r="P79" i="20"/>
  <c r="O79" i="20"/>
  <c r="R115" i="20"/>
  <c r="Q115" i="20"/>
  <c r="P115" i="20"/>
  <c r="O115" i="20"/>
  <c r="R74" i="20"/>
  <c r="Q74" i="20"/>
  <c r="P74" i="20"/>
  <c r="O74" i="20"/>
  <c r="R116" i="20"/>
  <c r="Q116" i="20"/>
  <c r="P116" i="20"/>
  <c r="O116" i="20"/>
  <c r="R117" i="20"/>
  <c r="Q117" i="20"/>
  <c r="P117" i="20"/>
  <c r="O117" i="20"/>
  <c r="R142" i="20"/>
  <c r="Q142" i="20"/>
  <c r="P142" i="20"/>
  <c r="O142" i="20"/>
  <c r="R85" i="20"/>
  <c r="Q85" i="20"/>
  <c r="P85" i="20"/>
  <c r="O85" i="20"/>
  <c r="R119" i="20"/>
  <c r="Q119" i="20"/>
  <c r="P119" i="20"/>
  <c r="O119" i="20"/>
  <c r="R120" i="20"/>
  <c r="Q120" i="20"/>
  <c r="P120" i="20"/>
  <c r="O120" i="20"/>
  <c r="R104" i="20"/>
  <c r="Q104" i="20"/>
  <c r="P104" i="20"/>
  <c r="O104" i="20"/>
  <c r="R92" i="20"/>
  <c r="Q92" i="20"/>
  <c r="P92" i="20"/>
  <c r="O92" i="20"/>
  <c r="R76" i="20"/>
  <c r="Q76" i="20"/>
  <c r="P76" i="20"/>
  <c r="O76" i="20"/>
  <c r="R15" i="20"/>
  <c r="Q15" i="20"/>
  <c r="P15" i="20"/>
  <c r="O15" i="20"/>
  <c r="R144" i="20"/>
  <c r="Q144" i="20"/>
  <c r="P144" i="20"/>
  <c r="O144" i="20"/>
  <c r="R145" i="20"/>
  <c r="Q145" i="20"/>
  <c r="P145" i="20"/>
  <c r="O145" i="20"/>
  <c r="R121" i="20"/>
  <c r="Q121" i="20"/>
  <c r="P121" i="20"/>
  <c r="O121" i="20"/>
  <c r="R105" i="20"/>
  <c r="Q105" i="20"/>
  <c r="P105" i="20"/>
  <c r="O105" i="20"/>
  <c r="R123" i="20"/>
  <c r="Q123" i="20"/>
  <c r="P123" i="20"/>
  <c r="O123" i="20"/>
  <c r="R13" i="20"/>
  <c r="Q13" i="20"/>
  <c r="P13" i="20"/>
  <c r="O13" i="20"/>
  <c r="R94" i="20"/>
  <c r="Q94" i="20"/>
  <c r="P94" i="20"/>
  <c r="O94" i="20"/>
  <c r="R148" i="20"/>
  <c r="Q148" i="20"/>
  <c r="P148" i="20"/>
  <c r="O148" i="20"/>
  <c r="R125" i="20"/>
  <c r="Q125" i="20"/>
  <c r="P125" i="20"/>
  <c r="O125" i="20"/>
  <c r="R126" i="20"/>
  <c r="Q126" i="20"/>
  <c r="P126" i="20"/>
  <c r="O126" i="20"/>
  <c r="R26" i="20"/>
  <c r="Q26" i="20"/>
  <c r="P26" i="20"/>
  <c r="O26" i="20"/>
  <c r="R150" i="20"/>
  <c r="Q150" i="20"/>
  <c r="P150" i="20"/>
  <c r="O150" i="20"/>
  <c r="R128" i="20"/>
  <c r="Q128" i="20"/>
  <c r="P128" i="20"/>
  <c r="O128" i="20"/>
  <c r="R72" i="20"/>
  <c r="Q72" i="20"/>
  <c r="P72" i="20"/>
  <c r="O72" i="20"/>
  <c r="R60" i="20"/>
  <c r="Q60" i="20"/>
  <c r="P60" i="20"/>
  <c r="O60" i="20"/>
  <c r="R91" i="20"/>
  <c r="Q91" i="20"/>
  <c r="P91" i="20"/>
  <c r="O91" i="20"/>
  <c r="R111" i="20"/>
  <c r="Q111" i="20"/>
  <c r="P111" i="20"/>
  <c r="O111" i="20"/>
  <c r="R112" i="20"/>
  <c r="Q112" i="20"/>
  <c r="P112" i="20"/>
  <c r="O112" i="20"/>
  <c r="R10" i="20"/>
  <c r="Q10" i="20"/>
  <c r="P10" i="20"/>
  <c r="O10" i="20"/>
  <c r="R78" i="20"/>
  <c r="Q78" i="20"/>
  <c r="P78" i="20"/>
  <c r="O78" i="20"/>
  <c r="R103" i="20"/>
  <c r="Q103" i="20"/>
  <c r="P103" i="20"/>
  <c r="O103" i="20"/>
  <c r="R29" i="20"/>
  <c r="Q29" i="20"/>
  <c r="P29" i="20"/>
  <c r="O29" i="20"/>
  <c r="R70" i="20"/>
  <c r="Q70" i="20"/>
  <c r="P70" i="20"/>
  <c r="O70" i="20"/>
  <c r="R12" i="20"/>
  <c r="Q12" i="20"/>
  <c r="P12" i="20"/>
  <c r="O12" i="20"/>
  <c r="R93" i="20"/>
  <c r="Q93" i="20"/>
  <c r="P93" i="20"/>
  <c r="O93" i="20"/>
  <c r="R61" i="20"/>
  <c r="Q61" i="20"/>
  <c r="P61" i="20"/>
  <c r="O61" i="20"/>
  <c r="R71" i="20"/>
  <c r="Q71" i="20"/>
  <c r="P71" i="20"/>
  <c r="O71" i="20"/>
  <c r="R118" i="20"/>
  <c r="Q118" i="20"/>
  <c r="P118" i="20"/>
  <c r="O118" i="20"/>
  <c r="R18" i="20"/>
  <c r="Q18" i="20"/>
  <c r="P18" i="20"/>
  <c r="O18" i="20"/>
  <c r="R143" i="20"/>
  <c r="Q143" i="20"/>
  <c r="P143" i="20"/>
  <c r="O143" i="20"/>
  <c r="R122" i="20"/>
  <c r="Q122" i="20"/>
  <c r="P122" i="20"/>
  <c r="O122" i="20"/>
  <c r="R147" i="20"/>
  <c r="Q147" i="20"/>
  <c r="P147" i="20"/>
  <c r="O147" i="20"/>
  <c r="R124" i="20"/>
  <c r="Q124" i="20"/>
  <c r="P124" i="20"/>
  <c r="O124" i="20"/>
  <c r="R149" i="20"/>
  <c r="Q149" i="20"/>
  <c r="P149" i="20"/>
  <c r="O149" i="20"/>
  <c r="R95" i="20"/>
  <c r="Q95" i="20"/>
  <c r="P95" i="20"/>
  <c r="O95" i="20"/>
  <c r="R151" i="20"/>
  <c r="Q151" i="20"/>
  <c r="P151" i="20"/>
  <c r="O151" i="20"/>
  <c r="R129" i="20"/>
  <c r="Q129" i="20"/>
  <c r="P129" i="20"/>
  <c r="O129" i="20"/>
  <c r="R127" i="20"/>
  <c r="Q127" i="20"/>
  <c r="P127" i="20"/>
  <c r="O127" i="20"/>
  <c r="R146" i="20"/>
  <c r="Q146" i="20"/>
  <c r="P146" i="20"/>
  <c r="O146" i="20"/>
  <c r="R11" i="20"/>
  <c r="Q11" i="20"/>
  <c r="P11" i="20"/>
  <c r="O11" i="20"/>
  <c r="R80" i="20"/>
  <c r="Q80" i="20"/>
  <c r="P80" i="20"/>
  <c r="O80" i="20"/>
  <c r="R99" i="20"/>
  <c r="Q99" i="20"/>
  <c r="P99" i="20"/>
  <c r="O99" i="20"/>
  <c r="R98" i="20"/>
  <c r="Q98" i="20"/>
  <c r="P98" i="20"/>
  <c r="O98" i="20"/>
  <c r="R141" i="20"/>
  <c r="Q141" i="20"/>
  <c r="P141" i="20"/>
  <c r="O141" i="20"/>
  <c r="R139" i="20"/>
  <c r="Q139" i="20"/>
  <c r="P139" i="20"/>
  <c r="O139" i="20"/>
  <c r="R62" i="20"/>
  <c r="Q62" i="20"/>
  <c r="P62" i="20"/>
  <c r="O62" i="20"/>
  <c r="R86" i="20"/>
  <c r="Q86" i="20"/>
  <c r="P86" i="20"/>
  <c r="O86" i="20"/>
  <c r="R96" i="20"/>
  <c r="Q96" i="20"/>
  <c r="P96" i="20"/>
  <c r="O96" i="20"/>
  <c r="R97" i="20"/>
  <c r="Q97" i="20"/>
  <c r="P97" i="20"/>
  <c r="O97" i="20"/>
  <c r="R59" i="20"/>
  <c r="Q59" i="20"/>
  <c r="P59" i="20"/>
  <c r="O59" i="20"/>
  <c r="R133" i="20"/>
  <c r="Q133" i="20"/>
  <c r="P133" i="20"/>
  <c r="O133" i="20"/>
  <c r="L38" i="13" l="1"/>
  <c r="K38" i="13" s="1"/>
  <c r="N15" i="13"/>
  <c r="L31" i="13"/>
  <c r="K31" i="13" s="1"/>
  <c r="N51" i="15"/>
  <c r="N59" i="15"/>
  <c r="N89" i="12"/>
  <c r="N99" i="12"/>
  <c r="L97" i="12"/>
  <c r="K97" i="12" s="1"/>
  <c r="L74" i="12"/>
  <c r="K74" i="12" s="1"/>
  <c r="N87" i="12"/>
  <c r="N49" i="12"/>
  <c r="N48" i="11"/>
  <c r="L81" i="11"/>
  <c r="K81" i="11" s="1"/>
  <c r="N72" i="10"/>
  <c r="L46" i="10"/>
  <c r="K46" i="10" s="1"/>
  <c r="L80" i="10"/>
  <c r="K80" i="10" s="1"/>
  <c r="N74" i="10"/>
  <c r="N98" i="10"/>
  <c r="L81" i="10"/>
  <c r="K81" i="10" s="1"/>
  <c r="L33" i="10"/>
  <c r="K33" i="10" s="1"/>
  <c r="N101" i="10"/>
  <c r="N12" i="10"/>
  <c r="L102" i="10"/>
  <c r="K102" i="10" s="1"/>
  <c r="L44" i="10"/>
  <c r="K44" i="10" s="1"/>
  <c r="N70" i="9"/>
  <c r="L24" i="9"/>
  <c r="K24" i="9" s="1"/>
  <c r="L19" i="9"/>
  <c r="K19" i="9" s="1"/>
  <c r="N21" i="9"/>
  <c r="N63" i="9"/>
  <c r="L22" i="9"/>
  <c r="K22" i="9" s="1"/>
  <c r="L69" i="9"/>
  <c r="K69" i="9" s="1"/>
  <c r="L73" i="9"/>
  <c r="K73" i="9" s="1"/>
  <c r="N14" i="21"/>
  <c r="N37" i="21"/>
  <c r="L28" i="21"/>
  <c r="K28" i="21" s="1"/>
  <c r="N48" i="21"/>
  <c r="L20" i="21"/>
  <c r="K20" i="21" s="1"/>
  <c r="N46" i="21"/>
  <c r="L27" i="21"/>
  <c r="K27" i="21" s="1"/>
  <c r="N13" i="22"/>
  <c r="N35" i="7"/>
  <c r="L35" i="7" s="1"/>
  <c r="K35" i="7" s="1"/>
  <c r="L45" i="5"/>
  <c r="K45" i="5" s="1"/>
  <c r="N76" i="5"/>
  <c r="N91" i="5"/>
  <c r="N39" i="5"/>
  <c r="L82" i="5"/>
  <c r="K82" i="5" s="1"/>
  <c r="N42" i="5"/>
  <c r="N6" i="5"/>
  <c r="N25" i="5"/>
  <c r="N88" i="5"/>
  <c r="N111" i="4"/>
  <c r="L36" i="4"/>
  <c r="K36" i="4" s="1"/>
  <c r="L15" i="4"/>
  <c r="K15" i="4" s="1"/>
  <c r="N110" i="4"/>
  <c r="L6" i="4"/>
  <c r="K6" i="4" s="1"/>
  <c r="L122" i="4"/>
  <c r="K122" i="4" s="1"/>
  <c r="N8" i="4"/>
  <c r="L154" i="4"/>
  <c r="K154" i="4" s="1"/>
  <c r="L59" i="4"/>
  <c r="K59" i="4" s="1"/>
  <c r="L175" i="1"/>
  <c r="K175" i="1" s="1"/>
  <c r="N177" i="1"/>
  <c r="N193" i="1"/>
  <c r="N115" i="1"/>
  <c r="L132" i="1"/>
  <c r="K132" i="1" s="1"/>
  <c r="N190" i="1"/>
  <c r="N97" i="19"/>
  <c r="L97" i="19" s="1"/>
  <c r="K97" i="19" s="1"/>
  <c r="N59" i="9"/>
  <c r="L59" i="9"/>
  <c r="K59" i="9" s="1"/>
  <c r="L139" i="1"/>
  <c r="K139" i="1" s="1"/>
  <c r="N98" i="4"/>
  <c r="N152" i="4"/>
  <c r="L78" i="4"/>
  <c r="K78" i="4" s="1"/>
  <c r="L114" i="4"/>
  <c r="K114" i="4" s="1"/>
  <c r="L111" i="4"/>
  <c r="K111" i="4" s="1"/>
  <c r="N75" i="4"/>
  <c r="L155" i="4"/>
  <c r="K155" i="4" s="1"/>
  <c r="L158" i="4"/>
  <c r="K158" i="4" s="1"/>
  <c r="L112" i="4"/>
  <c r="K112" i="4" s="1"/>
  <c r="N89" i="5"/>
  <c r="L42" i="5"/>
  <c r="K42" i="5" s="1"/>
  <c r="L6" i="5"/>
  <c r="K6" i="5" s="1"/>
  <c r="N23" i="7"/>
  <c r="L23" i="7" s="1"/>
  <c r="K23" i="7" s="1"/>
  <c r="N27" i="7"/>
  <c r="L27" i="7" s="1"/>
  <c r="K27" i="7" s="1"/>
  <c r="N33" i="7"/>
  <c r="L33" i="7" s="1"/>
  <c r="K33" i="7" s="1"/>
  <c r="N9" i="7"/>
  <c r="L9" i="7" s="1"/>
  <c r="K9" i="7" s="1"/>
  <c r="N32" i="7"/>
  <c r="L32" i="7" s="1"/>
  <c r="K32" i="7" s="1"/>
  <c r="N33" i="21"/>
  <c r="L33" i="21"/>
  <c r="K33" i="21" s="1"/>
  <c r="L48" i="21"/>
  <c r="K48" i="21" s="1"/>
  <c r="N65" i="9"/>
  <c r="L23" i="9"/>
  <c r="K23" i="9" s="1"/>
  <c r="L61" i="9"/>
  <c r="K61" i="9" s="1"/>
  <c r="N60" i="9"/>
  <c r="L72" i="10"/>
  <c r="K72" i="10" s="1"/>
  <c r="N88" i="10"/>
  <c r="N96" i="10"/>
  <c r="L96" i="10"/>
  <c r="K96" i="10" s="1"/>
  <c r="L73" i="10"/>
  <c r="K73" i="10" s="1"/>
  <c r="N87" i="10"/>
  <c r="L87" i="10"/>
  <c r="K87" i="10" s="1"/>
  <c r="L74" i="10"/>
  <c r="K74" i="10" s="1"/>
  <c r="L71" i="11"/>
  <c r="K71" i="11" s="1"/>
  <c r="L79" i="12"/>
  <c r="K79" i="12" s="1"/>
  <c r="N83" i="12"/>
  <c r="N19" i="12"/>
  <c r="L99" i="12"/>
  <c r="K99" i="12" s="1"/>
  <c r="N10" i="12"/>
  <c r="L81" i="12"/>
  <c r="K81" i="12" s="1"/>
  <c r="N133" i="19"/>
  <c r="L133" i="19" s="1"/>
  <c r="K133" i="19" s="1"/>
  <c r="N141" i="19"/>
  <c r="L141" i="19" s="1"/>
  <c r="K141" i="19" s="1"/>
  <c r="N110" i="19"/>
  <c r="L110" i="19" s="1"/>
  <c r="K110" i="19" s="1"/>
  <c r="N117" i="19"/>
  <c r="L117" i="19" s="1"/>
  <c r="K117" i="19" s="1"/>
  <c r="N138" i="19"/>
  <c r="L138" i="19" s="1"/>
  <c r="K138" i="19" s="1"/>
  <c r="N91" i="19"/>
  <c r="L91" i="19" s="1"/>
  <c r="K91" i="19" s="1"/>
  <c r="N13" i="19"/>
  <c r="L13" i="19" s="1"/>
  <c r="K13" i="19" s="1"/>
  <c r="N21" i="19"/>
  <c r="L21" i="19" s="1"/>
  <c r="K21" i="19" s="1"/>
  <c r="N46" i="19"/>
  <c r="L46" i="19" s="1"/>
  <c r="K46" i="19" s="1"/>
  <c r="N15" i="19"/>
  <c r="L15" i="19" s="1"/>
  <c r="K15" i="19" s="1"/>
  <c r="L126" i="1"/>
  <c r="K126" i="1" s="1"/>
  <c r="N12" i="9"/>
  <c r="N61" i="1"/>
  <c r="N196" i="1"/>
  <c r="N195" i="1"/>
  <c r="L182" i="1"/>
  <c r="K182" i="1" s="1"/>
  <c r="N96" i="1"/>
  <c r="L181" i="1"/>
  <c r="K181" i="1" s="1"/>
  <c r="N180" i="1"/>
  <c r="L179" i="1"/>
  <c r="K179" i="1" s="1"/>
  <c r="N178" i="1"/>
  <c r="L34" i="1"/>
  <c r="K34" i="1" s="1"/>
  <c r="L76" i="4"/>
  <c r="K76" i="4" s="1"/>
  <c r="L13" i="4"/>
  <c r="K13" i="4" s="1"/>
  <c r="L39" i="5"/>
  <c r="K39" i="5" s="1"/>
  <c r="L91" i="5"/>
  <c r="K91" i="5" s="1"/>
  <c r="N38" i="5"/>
  <c r="L88" i="5"/>
  <c r="K88" i="5" s="1"/>
  <c r="N11" i="22"/>
  <c r="L13" i="22"/>
  <c r="K13" i="22" s="1"/>
  <c r="L37" i="21"/>
  <c r="K37" i="21" s="1"/>
  <c r="L14" i="21"/>
  <c r="K14" i="21" s="1"/>
  <c r="N45" i="21"/>
  <c r="L43" i="21"/>
  <c r="K43" i="21" s="1"/>
  <c r="N10" i="21"/>
  <c r="N11" i="9"/>
  <c r="L14" i="9"/>
  <c r="K14" i="9" s="1"/>
  <c r="L64" i="9"/>
  <c r="K64" i="9" s="1"/>
  <c r="L71" i="9"/>
  <c r="K71" i="9" s="1"/>
  <c r="N82" i="10"/>
  <c r="L82" i="10"/>
  <c r="K82" i="10" s="1"/>
  <c r="L98" i="10"/>
  <c r="K98" i="10" s="1"/>
  <c r="N47" i="10"/>
  <c r="N95" i="10"/>
  <c r="L95" i="10"/>
  <c r="K95" i="10" s="1"/>
  <c r="L12" i="10"/>
  <c r="K12" i="10" s="1"/>
  <c r="N9" i="12"/>
  <c r="L49" i="12"/>
  <c r="K49" i="12" s="1"/>
  <c r="L88" i="12"/>
  <c r="K88" i="12" s="1"/>
  <c r="N35" i="15"/>
  <c r="N32" i="13"/>
  <c r="L36" i="13"/>
  <c r="K36" i="13" s="1"/>
  <c r="L35" i="13"/>
  <c r="K35" i="13" s="1"/>
  <c r="L23" i="13"/>
  <c r="K23" i="13" s="1"/>
  <c r="L96" i="1"/>
  <c r="K96" i="1" s="1"/>
  <c r="N191" i="1"/>
  <c r="N133" i="1"/>
  <c r="L136" i="1"/>
  <c r="K136" i="1" s="1"/>
  <c r="L173" i="3"/>
  <c r="K173" i="3" s="1"/>
  <c r="N14" i="3"/>
  <c r="N76" i="4"/>
  <c r="L98" i="4"/>
  <c r="K98" i="4" s="1"/>
  <c r="L152" i="4"/>
  <c r="K152" i="4" s="1"/>
  <c r="N33" i="4"/>
  <c r="L55" i="4"/>
  <c r="K55" i="4" s="1"/>
  <c r="N158" i="4"/>
  <c r="L153" i="4"/>
  <c r="K153" i="4" s="1"/>
  <c r="L89" i="5"/>
  <c r="K89" i="5" s="1"/>
  <c r="L38" i="5"/>
  <c r="K38" i="5" s="1"/>
  <c r="N15" i="7"/>
  <c r="L15" i="7" s="1"/>
  <c r="K15" i="7" s="1"/>
  <c r="N45" i="7"/>
  <c r="L45" i="7" s="1"/>
  <c r="K45" i="7" s="1"/>
  <c r="N31" i="7"/>
  <c r="L31" i="7" s="1"/>
  <c r="K31" i="7" s="1"/>
  <c r="L11" i="22"/>
  <c r="K11" i="22" s="1"/>
  <c r="L15" i="21"/>
  <c r="K15" i="21" s="1"/>
  <c r="N22" i="21"/>
  <c r="N19" i="21"/>
  <c r="N47" i="21"/>
  <c r="L40" i="21"/>
  <c r="K40" i="21" s="1"/>
  <c r="N41" i="21"/>
  <c r="N42" i="21"/>
  <c r="L21" i="9"/>
  <c r="K21" i="9" s="1"/>
  <c r="N55" i="9"/>
  <c r="L74" i="9"/>
  <c r="K74" i="9" s="1"/>
  <c r="N73" i="9"/>
  <c r="L12" i="9"/>
  <c r="K12" i="9" s="1"/>
  <c r="N65" i="10"/>
  <c r="L100" i="10"/>
  <c r="K100" i="10" s="1"/>
  <c r="N97" i="10"/>
  <c r="L88" i="10"/>
  <c r="K88" i="10" s="1"/>
  <c r="N104" i="10"/>
  <c r="L47" i="10"/>
  <c r="K47" i="10" s="1"/>
  <c r="N13" i="10"/>
  <c r="L101" i="10"/>
  <c r="K101" i="10" s="1"/>
  <c r="N71" i="11"/>
  <c r="L82" i="12"/>
  <c r="K82" i="12" s="1"/>
  <c r="N72" i="12"/>
  <c r="L90" i="12"/>
  <c r="K90" i="12" s="1"/>
  <c r="N54" i="12"/>
  <c r="L21" i="12"/>
  <c r="K21" i="12" s="1"/>
  <c r="N73" i="12"/>
  <c r="N31" i="13"/>
  <c r="L37" i="13"/>
  <c r="K37" i="13" s="1"/>
  <c r="L34" i="13"/>
  <c r="K34" i="13" s="1"/>
  <c r="N194" i="1"/>
  <c r="L6" i="1"/>
  <c r="K6" i="1" s="1"/>
  <c r="N183" i="1"/>
  <c r="N15" i="1"/>
  <c r="L176" i="1"/>
  <c r="K176" i="1" s="1"/>
  <c r="L109" i="3"/>
  <c r="K109" i="3" s="1"/>
  <c r="L51" i="3"/>
  <c r="K51" i="3" s="1"/>
  <c r="N93" i="4"/>
  <c r="L49" i="4"/>
  <c r="K49" i="4" s="1"/>
  <c r="N13" i="4"/>
  <c r="L75" i="4"/>
  <c r="K75" i="4" s="1"/>
  <c r="L110" i="4"/>
  <c r="K110" i="4" s="1"/>
  <c r="L8" i="4"/>
  <c r="K8" i="4" s="1"/>
  <c r="N59" i="4"/>
  <c r="L113" i="4"/>
  <c r="K113" i="4" s="1"/>
  <c r="L18" i="4"/>
  <c r="K18" i="4" s="1"/>
  <c r="N112" i="4"/>
  <c r="N37" i="5"/>
  <c r="N90" i="5"/>
  <c r="L60" i="5"/>
  <c r="K60" i="5" s="1"/>
  <c r="N29" i="5"/>
  <c r="N3" i="5"/>
  <c r="L41" i="5"/>
  <c r="K41" i="5" s="1"/>
  <c r="N59" i="5"/>
  <c r="N37" i="7"/>
  <c r="L37" i="7" s="1"/>
  <c r="K37" i="7" s="1"/>
  <c r="N10" i="7"/>
  <c r="L10" i="7" s="1"/>
  <c r="K10" i="7" s="1"/>
  <c r="N40" i="7"/>
  <c r="L40" i="7" s="1"/>
  <c r="K40" i="7" s="1"/>
  <c r="N7" i="22"/>
  <c r="L16" i="22"/>
  <c r="K16" i="22" s="1"/>
  <c r="N17" i="22"/>
  <c r="N49" i="21"/>
  <c r="L11" i="21"/>
  <c r="K11" i="21" s="1"/>
  <c r="N34" i="21"/>
  <c r="L45" i="21"/>
  <c r="K45" i="21" s="1"/>
  <c r="N45" i="9"/>
  <c r="N19" i="9"/>
  <c r="N67" i="9"/>
  <c r="L62" i="9"/>
  <c r="K62" i="9" s="1"/>
  <c r="L54" i="9"/>
  <c r="K54" i="9" s="1"/>
  <c r="N61" i="9"/>
  <c r="L60" i="9"/>
  <c r="K60" i="9" s="1"/>
  <c r="L99" i="10"/>
  <c r="K99" i="10" s="1"/>
  <c r="L14" i="10"/>
  <c r="K14" i="10" s="1"/>
  <c r="L53" i="10"/>
  <c r="K53" i="10" s="1"/>
  <c r="L86" i="10"/>
  <c r="K86" i="10" s="1"/>
  <c r="L103" i="10"/>
  <c r="K103" i="10" s="1"/>
  <c r="L31" i="10"/>
  <c r="K31" i="10" s="1"/>
  <c r="L75" i="10"/>
  <c r="K75" i="10" s="1"/>
  <c r="L36" i="10"/>
  <c r="K36" i="10" s="1"/>
  <c r="N100" i="11"/>
  <c r="L99" i="11"/>
  <c r="K99" i="11" s="1"/>
  <c r="L19" i="12"/>
  <c r="K19" i="12" s="1"/>
  <c r="N33" i="12"/>
  <c r="L98" i="12"/>
  <c r="K98" i="12" s="1"/>
  <c r="N97" i="12"/>
  <c r="L89" i="12"/>
  <c r="K89" i="12" s="1"/>
  <c r="N88" i="12"/>
  <c r="N47" i="15"/>
  <c r="L53" i="15"/>
  <c r="K53" i="15" s="1"/>
  <c r="L58" i="15"/>
  <c r="K58" i="15" s="1"/>
  <c r="L46" i="15"/>
  <c r="K46" i="15" s="1"/>
  <c r="L10" i="15"/>
  <c r="K10" i="15" s="1"/>
  <c r="L51" i="15"/>
  <c r="K51" i="15" s="1"/>
  <c r="N38" i="13"/>
  <c r="L15" i="13"/>
  <c r="K15" i="13" s="1"/>
  <c r="N11" i="13"/>
  <c r="N23" i="13"/>
  <c r="N36" i="13"/>
  <c r="N37" i="13"/>
  <c r="N8" i="13"/>
  <c r="N35" i="13"/>
  <c r="N34" i="13"/>
  <c r="L42" i="15"/>
  <c r="K42" i="15" s="1"/>
  <c r="L60" i="15"/>
  <c r="K60" i="15" s="1"/>
  <c r="L47" i="15"/>
  <c r="K47" i="15" s="1"/>
  <c r="N43" i="15"/>
  <c r="L57" i="15"/>
  <c r="K57" i="15" s="1"/>
  <c r="L35" i="15"/>
  <c r="K35" i="15" s="1"/>
  <c r="N33" i="15"/>
  <c r="N7" i="15"/>
  <c r="N34" i="15"/>
  <c r="L54" i="15"/>
  <c r="K54" i="15" s="1"/>
  <c r="L59" i="15"/>
  <c r="K59" i="15" s="1"/>
  <c r="L33" i="15"/>
  <c r="K33" i="15" s="1"/>
  <c r="L7" i="15"/>
  <c r="K7" i="15" s="1"/>
  <c r="N57" i="15"/>
  <c r="N50" i="15"/>
  <c r="L20" i="15"/>
  <c r="K20" i="15" s="1"/>
  <c r="N42" i="15"/>
  <c r="N53" i="15"/>
  <c r="L43" i="15"/>
  <c r="K43" i="15" s="1"/>
  <c r="N46" i="15"/>
  <c r="N60" i="15"/>
  <c r="N58" i="15"/>
  <c r="N10" i="15"/>
  <c r="L34" i="15"/>
  <c r="K34" i="15" s="1"/>
  <c r="N54" i="15"/>
  <c r="L50" i="15"/>
  <c r="K50" i="15" s="1"/>
  <c r="N20" i="15"/>
  <c r="N79" i="12"/>
  <c r="N82" i="12"/>
  <c r="N6" i="12"/>
  <c r="N90" i="12"/>
  <c r="N74" i="12"/>
  <c r="N21" i="12"/>
  <c r="L83" i="12"/>
  <c r="K83" i="12" s="1"/>
  <c r="L72" i="12"/>
  <c r="K72" i="12" s="1"/>
  <c r="L91" i="12"/>
  <c r="K91" i="12" s="1"/>
  <c r="L54" i="12"/>
  <c r="K54" i="12" s="1"/>
  <c r="L87" i="12"/>
  <c r="K87" i="12" s="1"/>
  <c r="L73" i="12"/>
  <c r="K73" i="12" s="1"/>
  <c r="N111" i="11"/>
  <c r="L14" i="11"/>
  <c r="K14" i="11" s="1"/>
  <c r="L48" i="11"/>
  <c r="K48" i="11" s="1"/>
  <c r="L102" i="11"/>
  <c r="K102" i="11" s="1"/>
  <c r="N63" i="11"/>
  <c r="L110" i="11"/>
  <c r="K110" i="11" s="1"/>
  <c r="L100" i="11"/>
  <c r="K100" i="11" s="1"/>
  <c r="L105" i="11"/>
  <c r="K105" i="11" s="1"/>
  <c r="N74" i="11"/>
  <c r="N12" i="11"/>
  <c r="L79" i="11"/>
  <c r="K79" i="11" s="1"/>
  <c r="N22" i="11"/>
  <c r="N86" i="11"/>
  <c r="L104" i="11"/>
  <c r="K104" i="11" s="1"/>
  <c r="L103" i="11"/>
  <c r="K103" i="11" s="1"/>
  <c r="L111" i="11"/>
  <c r="K111" i="11" s="1"/>
  <c r="N54" i="11"/>
  <c r="L101" i="11"/>
  <c r="K101" i="11" s="1"/>
  <c r="N46" i="11"/>
  <c r="N87" i="11"/>
  <c r="N98" i="11"/>
  <c r="L106" i="11"/>
  <c r="K106" i="11" s="1"/>
  <c r="N97" i="11"/>
  <c r="N11" i="11"/>
  <c r="N80" i="11"/>
  <c r="N44" i="11"/>
  <c r="L54" i="11"/>
  <c r="K54" i="11" s="1"/>
  <c r="L53" i="11"/>
  <c r="K53" i="11" s="1"/>
  <c r="N107" i="11"/>
  <c r="N102" i="11"/>
  <c r="L80" i="11"/>
  <c r="K80" i="11" s="1"/>
  <c r="L87" i="11"/>
  <c r="K87" i="11" s="1"/>
  <c r="L20" i="11"/>
  <c r="K20" i="11" s="1"/>
  <c r="N109" i="11"/>
  <c r="L98" i="11"/>
  <c r="K98" i="11" s="1"/>
  <c r="L12" i="11"/>
  <c r="K12" i="11" s="1"/>
  <c r="L97" i="11"/>
  <c r="K97" i="11" s="1"/>
  <c r="L86" i="11"/>
  <c r="K86" i="11" s="1"/>
  <c r="N10" i="11"/>
  <c r="L84" i="11"/>
  <c r="K84" i="11" s="1"/>
  <c r="N108" i="11"/>
  <c r="N103" i="11"/>
  <c r="N7" i="11"/>
  <c r="N14" i="11"/>
  <c r="N101" i="11"/>
  <c r="N105" i="11"/>
  <c r="N79" i="11"/>
  <c r="N85" i="11"/>
  <c r="N84" i="11"/>
  <c r="L11" i="11"/>
  <c r="K11" i="11" s="1"/>
  <c r="L107" i="11"/>
  <c r="K107" i="11" s="1"/>
  <c r="L46" i="11"/>
  <c r="K46" i="11" s="1"/>
  <c r="L63" i="11"/>
  <c r="K63" i="11" s="1"/>
  <c r="L44" i="11"/>
  <c r="K44" i="11" s="1"/>
  <c r="L109" i="11"/>
  <c r="K109" i="11" s="1"/>
  <c r="L74" i="11"/>
  <c r="K74" i="11" s="1"/>
  <c r="L22" i="11"/>
  <c r="K22" i="11" s="1"/>
  <c r="L82" i="11"/>
  <c r="K82" i="11" s="1"/>
  <c r="L108" i="11"/>
  <c r="K108" i="11" s="1"/>
  <c r="N53" i="11"/>
  <c r="N110" i="11"/>
  <c r="N20" i="11"/>
  <c r="N46" i="10"/>
  <c r="N99" i="10"/>
  <c r="N81" i="10"/>
  <c r="N53" i="10"/>
  <c r="N85" i="10"/>
  <c r="N103" i="10"/>
  <c r="N102" i="10"/>
  <c r="N75" i="10"/>
  <c r="N80" i="10"/>
  <c r="N14" i="10"/>
  <c r="N33" i="10"/>
  <c r="N86" i="10"/>
  <c r="N51" i="10"/>
  <c r="N31" i="10"/>
  <c r="N44" i="10"/>
  <c r="N36" i="10"/>
  <c r="N54" i="9"/>
  <c r="L70" i="9"/>
  <c r="K70" i="9" s="1"/>
  <c r="N24" i="9"/>
  <c r="L75" i="9"/>
  <c r="K75" i="9" s="1"/>
  <c r="L63" i="9"/>
  <c r="K63" i="9" s="1"/>
  <c r="N22" i="9"/>
  <c r="L11" i="9"/>
  <c r="K11" i="9" s="1"/>
  <c r="N14" i="9"/>
  <c r="L67" i="9"/>
  <c r="K67" i="9" s="1"/>
  <c r="N62" i="9"/>
  <c r="L65" i="9"/>
  <c r="K65" i="9" s="1"/>
  <c r="N23" i="9"/>
  <c r="N72" i="9"/>
  <c r="N64" i="9"/>
  <c r="N69" i="9"/>
  <c r="N27" i="21"/>
  <c r="N15" i="21"/>
  <c r="L19" i="21"/>
  <c r="K19" i="21" s="1"/>
  <c r="N11" i="21"/>
  <c r="N20" i="21"/>
  <c r="N40" i="21"/>
  <c r="N43" i="21"/>
  <c r="L22" i="21"/>
  <c r="K22" i="21" s="1"/>
  <c r="L34" i="21"/>
  <c r="K34" i="21" s="1"/>
  <c r="L46" i="21"/>
  <c r="K46" i="21" s="1"/>
  <c r="L41" i="21"/>
  <c r="K41" i="21" s="1"/>
  <c r="L10" i="21"/>
  <c r="K10" i="21" s="1"/>
  <c r="N16" i="22"/>
  <c r="L17" i="22"/>
  <c r="K17" i="22" s="1"/>
  <c r="N45" i="5"/>
  <c r="N60" i="5"/>
  <c r="N82" i="5"/>
  <c r="N41" i="5"/>
  <c r="L37" i="5"/>
  <c r="K37" i="5" s="1"/>
  <c r="L76" i="5"/>
  <c r="K76" i="5" s="1"/>
  <c r="L29" i="5"/>
  <c r="K29" i="5" s="1"/>
  <c r="L25" i="5"/>
  <c r="K25" i="5" s="1"/>
  <c r="L59" i="5"/>
  <c r="K59" i="5" s="1"/>
  <c r="N153" i="4"/>
  <c r="N78" i="4"/>
  <c r="N36" i="4"/>
  <c r="N6" i="4"/>
  <c r="N113" i="4"/>
  <c r="L93" i="4"/>
  <c r="K93" i="4" s="1"/>
  <c r="N49" i="4"/>
  <c r="N114" i="4"/>
  <c r="N15" i="4"/>
  <c r="N122" i="4"/>
  <c r="L33" i="4"/>
  <c r="K33" i="4" s="1"/>
  <c r="N55" i="4"/>
  <c r="N18" i="4"/>
  <c r="N155" i="4"/>
  <c r="L53" i="3"/>
  <c r="K53" i="3" s="1"/>
  <c r="L14" i="3"/>
  <c r="K14" i="3" s="1"/>
  <c r="N124" i="3"/>
  <c r="L48" i="3"/>
  <c r="K48" i="3" s="1"/>
  <c r="N94" i="3"/>
  <c r="N38" i="3"/>
  <c r="N125" i="3"/>
  <c r="L78" i="3"/>
  <c r="K78" i="3" s="1"/>
  <c r="N182" i="3"/>
  <c r="N169" i="3"/>
  <c r="L128" i="3"/>
  <c r="K128" i="3" s="1"/>
  <c r="N17" i="3"/>
  <c r="N172" i="3"/>
  <c r="L6" i="3"/>
  <c r="K6" i="3" s="1"/>
  <c r="L10" i="3"/>
  <c r="K10" i="3" s="1"/>
  <c r="N53" i="3"/>
  <c r="L124" i="3"/>
  <c r="K124" i="3" s="1"/>
  <c r="L170" i="3"/>
  <c r="K170" i="3" s="1"/>
  <c r="N173" i="3"/>
  <c r="L40" i="3"/>
  <c r="K40" i="3" s="1"/>
  <c r="N9" i="3"/>
  <c r="L126" i="3"/>
  <c r="K126" i="3" s="1"/>
  <c r="N107" i="3"/>
  <c r="L125" i="3"/>
  <c r="K125" i="3" s="1"/>
  <c r="N10" i="3"/>
  <c r="L11" i="3"/>
  <c r="K11" i="3" s="1"/>
  <c r="N127" i="3"/>
  <c r="N180" i="3"/>
  <c r="L123" i="3"/>
  <c r="K123" i="3" s="1"/>
  <c r="N59" i="3"/>
  <c r="N167" i="3"/>
  <c r="N109" i="3"/>
  <c r="N51" i="3"/>
  <c r="L79" i="3"/>
  <c r="K79" i="3" s="1"/>
  <c r="L38" i="3"/>
  <c r="K38" i="3" s="1"/>
  <c r="N96" i="3"/>
  <c r="N78" i="3"/>
  <c r="L171" i="3"/>
  <c r="K171" i="3" s="1"/>
  <c r="N168" i="3"/>
  <c r="L181" i="3"/>
  <c r="K181" i="3" s="1"/>
  <c r="N108" i="3"/>
  <c r="N128" i="3"/>
  <c r="L120" i="3"/>
  <c r="K120" i="3" s="1"/>
  <c r="L96" i="3"/>
  <c r="K96" i="3" s="1"/>
  <c r="N126" i="3"/>
  <c r="N171" i="3"/>
  <c r="L182" i="3"/>
  <c r="K182" i="3" s="1"/>
  <c r="N48" i="3"/>
  <c r="L169" i="3"/>
  <c r="K169" i="3" s="1"/>
  <c r="L9" i="3"/>
  <c r="K9" i="3" s="1"/>
  <c r="L107" i="3"/>
  <c r="K107" i="3" s="1"/>
  <c r="L172" i="3"/>
  <c r="K172" i="3" s="1"/>
  <c r="L168" i="3"/>
  <c r="K168" i="3" s="1"/>
  <c r="L108" i="3"/>
  <c r="K108" i="3" s="1"/>
  <c r="L127" i="3"/>
  <c r="K127" i="3" s="1"/>
  <c r="L94" i="3"/>
  <c r="K94" i="3" s="1"/>
  <c r="L59" i="3"/>
  <c r="K59" i="3" s="1"/>
  <c r="L179" i="3"/>
  <c r="K179" i="3" s="1"/>
  <c r="N40" i="3"/>
  <c r="N79" i="3"/>
  <c r="N181" i="3"/>
  <c r="N11" i="3"/>
  <c r="N123" i="3"/>
  <c r="N122" i="3"/>
  <c r="N135" i="1"/>
  <c r="N31" i="1"/>
  <c r="N17" i="1"/>
  <c r="L194" i="1"/>
  <c r="K194" i="1" s="1"/>
  <c r="L15" i="1"/>
  <c r="K15" i="1" s="1"/>
  <c r="N176" i="1"/>
  <c r="N192" i="1"/>
  <c r="L127" i="1"/>
  <c r="K127" i="1" s="1"/>
  <c r="N100" i="1"/>
  <c r="L115" i="1"/>
  <c r="K115" i="1" s="1"/>
  <c r="L185" i="1"/>
  <c r="K185" i="1" s="1"/>
  <c r="N50" i="1"/>
  <c r="L195" i="1"/>
  <c r="K195" i="1" s="1"/>
  <c r="L31" i="1"/>
  <c r="K31" i="1" s="1"/>
  <c r="L138" i="1"/>
  <c r="K138" i="1" s="1"/>
  <c r="N182" i="1"/>
  <c r="L62" i="1"/>
  <c r="K62" i="1" s="1"/>
  <c r="N85" i="1"/>
  <c r="N117" i="1"/>
  <c r="L177" i="1"/>
  <c r="K177" i="1" s="1"/>
  <c r="L191" i="1"/>
  <c r="K191" i="1" s="1"/>
  <c r="L133" i="1"/>
  <c r="K133" i="1" s="1"/>
  <c r="N42" i="1"/>
  <c r="L3" i="1"/>
  <c r="K3" i="1" s="1"/>
  <c r="N137" i="1"/>
  <c r="N126" i="1"/>
  <c r="N34" i="1"/>
  <c r="L197" i="1"/>
  <c r="K197" i="1" s="1"/>
  <c r="L196" i="1"/>
  <c r="K196" i="1" s="1"/>
  <c r="L129" i="1"/>
  <c r="K129" i="1" s="1"/>
  <c r="N69" i="1"/>
  <c r="L97" i="1"/>
  <c r="K97" i="1" s="1"/>
  <c r="N138" i="1"/>
  <c r="L117" i="1"/>
  <c r="K117" i="1" s="1"/>
  <c r="L180" i="1"/>
  <c r="K180" i="1" s="1"/>
  <c r="L116" i="1"/>
  <c r="K116" i="1" s="1"/>
  <c r="N136" i="1"/>
  <c r="L198" i="1"/>
  <c r="K198" i="1" s="1"/>
  <c r="N19" i="1"/>
  <c r="N139" i="1"/>
  <c r="L61" i="1"/>
  <c r="K61" i="1" s="1"/>
  <c r="N134" i="1"/>
  <c r="L184" i="1"/>
  <c r="K184" i="1" s="1"/>
  <c r="L128" i="1"/>
  <c r="K128" i="1" s="1"/>
  <c r="N40" i="1"/>
  <c r="N175" i="1"/>
  <c r="L9" i="1"/>
  <c r="K9" i="1" s="1"/>
  <c r="N174" i="1"/>
  <c r="L193" i="1"/>
  <c r="K193" i="1" s="1"/>
  <c r="L173" i="1"/>
  <c r="K173" i="1" s="1"/>
  <c r="L42" i="1"/>
  <c r="K42" i="1" s="1"/>
  <c r="N184" i="1"/>
  <c r="N173" i="1"/>
  <c r="N197" i="1"/>
  <c r="N185" i="1"/>
  <c r="N129" i="1"/>
  <c r="N6" i="1"/>
  <c r="N62" i="1"/>
  <c r="N9" i="1"/>
  <c r="N116" i="1"/>
  <c r="N127" i="1"/>
  <c r="N132" i="1"/>
  <c r="N3" i="1"/>
  <c r="L19" i="1"/>
  <c r="K19" i="1" s="1"/>
  <c r="L135" i="1"/>
  <c r="K135" i="1" s="1"/>
  <c r="L50" i="1"/>
  <c r="K50" i="1" s="1"/>
  <c r="L69" i="1"/>
  <c r="K69" i="1" s="1"/>
  <c r="L17" i="1"/>
  <c r="K17" i="1" s="1"/>
  <c r="L183" i="1"/>
  <c r="K183" i="1" s="1"/>
  <c r="L85" i="1"/>
  <c r="K85" i="1" s="1"/>
  <c r="L40" i="1"/>
  <c r="K40" i="1" s="1"/>
  <c r="L178" i="1"/>
  <c r="K178" i="1" s="1"/>
  <c r="L174" i="1"/>
  <c r="K174" i="1" s="1"/>
  <c r="L192" i="1"/>
  <c r="K192" i="1" s="1"/>
  <c r="L100" i="1"/>
  <c r="K100" i="1" s="1"/>
  <c r="L190" i="1"/>
  <c r="K190" i="1" s="1"/>
  <c r="L137" i="1"/>
  <c r="K137" i="1" s="1"/>
  <c r="N198" i="1"/>
  <c r="N97" i="1"/>
  <c r="N128" i="1"/>
  <c r="N179" i="1"/>
  <c r="N129" i="18"/>
  <c r="L129" i="18" s="1"/>
  <c r="K129" i="18" s="1"/>
  <c r="N135" i="18"/>
  <c r="L135" i="18" s="1"/>
  <c r="K135" i="18" s="1"/>
  <c r="N179" i="18"/>
  <c r="L179" i="18" s="1"/>
  <c r="K179" i="18" s="1"/>
  <c r="N184" i="18"/>
  <c r="L184" i="18" s="1"/>
  <c r="K184" i="18" s="1"/>
  <c r="N50" i="18"/>
  <c r="L50" i="18" s="1"/>
  <c r="K50" i="18" s="1"/>
  <c r="N176" i="18"/>
  <c r="L176" i="18" s="1"/>
  <c r="K176" i="18" s="1"/>
  <c r="N175" i="18"/>
  <c r="L175" i="18" s="1"/>
  <c r="K175" i="18" s="1"/>
  <c r="N139" i="18"/>
  <c r="L139" i="18" s="1"/>
  <c r="K139" i="18" s="1"/>
  <c r="N134" i="18"/>
  <c r="L134" i="18" s="1"/>
  <c r="K134" i="18" s="1"/>
  <c r="N26" i="18"/>
  <c r="L26" i="18" s="1"/>
  <c r="K26" i="18" s="1"/>
  <c r="N133" i="18"/>
  <c r="L133" i="18" s="1"/>
  <c r="K133" i="18" s="1"/>
  <c r="N171" i="18"/>
  <c r="L171" i="18" s="1"/>
  <c r="K171" i="18" s="1"/>
  <c r="N183" i="18"/>
  <c r="L183" i="18" s="1"/>
  <c r="K183" i="18" s="1"/>
  <c r="N21" i="18"/>
  <c r="L21" i="18" s="1"/>
  <c r="K21" i="18" s="1"/>
  <c r="N168" i="18"/>
  <c r="L168" i="18" s="1"/>
  <c r="K168" i="18" s="1"/>
  <c r="N159" i="18"/>
  <c r="L159" i="18" s="1"/>
  <c r="K159" i="18" s="1"/>
  <c r="N165" i="18"/>
  <c r="L165" i="18" s="1"/>
  <c r="K165" i="18" s="1"/>
  <c r="N12" i="18"/>
  <c r="L12" i="18" s="1"/>
  <c r="K12" i="18" s="1"/>
  <c r="N170" i="18"/>
  <c r="L170" i="18" s="1"/>
  <c r="K170" i="18" s="1"/>
  <c r="N132" i="18"/>
  <c r="L132" i="18" s="1"/>
  <c r="K132" i="18" s="1"/>
  <c r="N131" i="18"/>
  <c r="L131" i="18" s="1"/>
  <c r="K131" i="18" s="1"/>
  <c r="N45" i="18"/>
  <c r="L45" i="18" s="1"/>
  <c r="K45" i="18" s="1"/>
  <c r="N178" i="18"/>
  <c r="L178" i="18" s="1"/>
  <c r="K178" i="18" s="1"/>
  <c r="N172" i="18"/>
  <c r="L172" i="18" s="1"/>
  <c r="K172" i="18" s="1"/>
  <c r="N24" i="18"/>
  <c r="L24" i="18" s="1"/>
  <c r="K24" i="18" s="1"/>
  <c r="N36" i="18"/>
  <c r="L36" i="18" s="1"/>
  <c r="K36" i="18" s="1"/>
  <c r="N17" i="18"/>
  <c r="L17" i="18" s="1"/>
  <c r="K17" i="18" s="1"/>
  <c r="N15" i="18"/>
  <c r="L15" i="18" s="1"/>
  <c r="K15" i="18" s="1"/>
  <c r="N32" i="18"/>
  <c r="L32" i="18" s="1"/>
  <c r="K32" i="18" s="1"/>
  <c r="N128" i="18"/>
  <c r="L128" i="18" s="1"/>
  <c r="K128" i="18" s="1"/>
  <c r="N58" i="18"/>
  <c r="L58" i="18" s="1"/>
  <c r="K58" i="18" s="1"/>
  <c r="N167" i="18"/>
  <c r="L167" i="18" s="1"/>
  <c r="K167" i="18" s="1"/>
  <c r="N166" i="18"/>
  <c r="L166" i="18" s="1"/>
  <c r="K166" i="18" s="1"/>
  <c r="N164" i="18"/>
  <c r="L164" i="18" s="1"/>
  <c r="K164" i="18" s="1"/>
  <c r="N163" i="18"/>
  <c r="L163" i="18" s="1"/>
  <c r="K163" i="18" s="1"/>
  <c r="N137" i="18"/>
  <c r="L137" i="18" s="1"/>
  <c r="K137" i="18" s="1"/>
  <c r="N122" i="18"/>
  <c r="L122" i="18" s="1"/>
  <c r="K122" i="18" s="1"/>
  <c r="N54" i="18"/>
  <c r="L54" i="18" s="1"/>
  <c r="K54" i="18" s="1"/>
  <c r="N51" i="18"/>
  <c r="L51" i="18" s="1"/>
  <c r="K51" i="18" s="1"/>
  <c r="N162" i="18"/>
  <c r="L162" i="18" s="1"/>
  <c r="K162" i="18" s="1"/>
  <c r="N141" i="18"/>
  <c r="L141" i="18" s="1"/>
  <c r="K141" i="18" s="1"/>
  <c r="N177" i="18"/>
  <c r="L177" i="18" s="1"/>
  <c r="K177" i="18" s="1"/>
  <c r="N136" i="18"/>
  <c r="L136" i="18" s="1"/>
  <c r="K136" i="18" s="1"/>
  <c r="N160" i="18"/>
  <c r="L160" i="18" s="1"/>
  <c r="K160" i="18" s="1"/>
  <c r="N140" i="18"/>
  <c r="L140" i="18" s="1"/>
  <c r="K140" i="18" s="1"/>
  <c r="N120" i="18"/>
  <c r="L120" i="18" s="1"/>
  <c r="K120" i="18" s="1"/>
  <c r="N169" i="18"/>
  <c r="L169" i="18" s="1"/>
  <c r="K169" i="18" s="1"/>
  <c r="N104" i="18"/>
  <c r="L104" i="18" s="1"/>
  <c r="K104" i="18" s="1"/>
  <c r="N64" i="18"/>
  <c r="L64" i="18" s="1"/>
  <c r="K64" i="18" s="1"/>
  <c r="N161" i="18"/>
  <c r="L161" i="18" s="1"/>
  <c r="K161" i="18" s="1"/>
  <c r="N35" i="18"/>
  <c r="L35" i="18" s="1"/>
  <c r="K35" i="18" s="1"/>
  <c r="N138" i="18"/>
  <c r="L138" i="18" s="1"/>
  <c r="K138" i="18" s="1"/>
  <c r="N174" i="18"/>
  <c r="L174" i="18" s="1"/>
  <c r="K174" i="18" s="1"/>
  <c r="N173" i="18"/>
  <c r="L173" i="18" s="1"/>
  <c r="K173" i="18" s="1"/>
  <c r="N22" i="18"/>
  <c r="L22" i="18" s="1"/>
  <c r="K22" i="18" s="1"/>
  <c r="N112" i="19"/>
  <c r="L112" i="19" s="1"/>
  <c r="K112" i="19" s="1"/>
  <c r="N100" i="19"/>
  <c r="L100" i="19" s="1"/>
  <c r="K100" i="19" s="1"/>
  <c r="N111" i="19"/>
  <c r="L111" i="19" s="1"/>
  <c r="K111" i="19" s="1"/>
  <c r="N94" i="19"/>
  <c r="L94" i="19" s="1"/>
  <c r="K94" i="19" s="1"/>
  <c r="N135" i="19"/>
  <c r="L135" i="19" s="1"/>
  <c r="K135" i="19" s="1"/>
  <c r="N87" i="19"/>
  <c r="L87" i="19" s="1"/>
  <c r="K87" i="19" s="1"/>
  <c r="N139" i="19"/>
  <c r="L139" i="19" s="1"/>
  <c r="K139" i="19" s="1"/>
  <c r="N109" i="19"/>
  <c r="L109" i="19" s="1"/>
  <c r="K109" i="19" s="1"/>
  <c r="N14" i="19"/>
  <c r="L14" i="19" s="1"/>
  <c r="K14" i="19" s="1"/>
  <c r="N142" i="19"/>
  <c r="L142" i="19" s="1"/>
  <c r="K142" i="19" s="1"/>
  <c r="N119" i="19"/>
  <c r="L119" i="19" s="1"/>
  <c r="K119" i="19" s="1"/>
  <c r="N92" i="19"/>
  <c r="L92" i="19" s="1"/>
  <c r="K92" i="19" s="1"/>
  <c r="N127" i="19"/>
  <c r="L127" i="19" s="1"/>
  <c r="K127" i="19" s="1"/>
  <c r="N137" i="19"/>
  <c r="L137" i="19" s="1"/>
  <c r="K137" i="19" s="1"/>
  <c r="N47" i="19"/>
  <c r="L47" i="19" s="1"/>
  <c r="K47" i="19" s="1"/>
  <c r="N136" i="19"/>
  <c r="L136" i="19" s="1"/>
  <c r="K136" i="19" s="1"/>
  <c r="N6" i="19"/>
  <c r="L6" i="19" s="1"/>
  <c r="K6" i="19" s="1"/>
  <c r="N98" i="19"/>
  <c r="L98" i="19" s="1"/>
  <c r="K98" i="19" s="1"/>
  <c r="N116" i="19"/>
  <c r="L116" i="19" s="1"/>
  <c r="K116" i="19" s="1"/>
  <c r="N86" i="19"/>
  <c r="L86" i="19" s="1"/>
  <c r="K86" i="19" s="1"/>
  <c r="N71" i="19"/>
  <c r="L71" i="19" s="1"/>
  <c r="K71" i="19" s="1"/>
  <c r="N115" i="19"/>
  <c r="L115" i="19" s="1"/>
  <c r="K115" i="19" s="1"/>
  <c r="N131" i="19"/>
  <c r="L131" i="19" s="1"/>
  <c r="K131" i="19" s="1"/>
  <c r="N17" i="19"/>
  <c r="L17" i="19" s="1"/>
  <c r="K17" i="19" s="1"/>
  <c r="N107" i="19"/>
  <c r="L107" i="19" s="1"/>
  <c r="K107" i="19" s="1"/>
  <c r="N130" i="19"/>
  <c r="L130" i="19" s="1"/>
  <c r="K130" i="19" s="1"/>
  <c r="N113" i="19"/>
  <c r="L113" i="19" s="1"/>
  <c r="K113" i="19" s="1"/>
  <c r="N101" i="19"/>
  <c r="L101" i="19" s="1"/>
  <c r="K101" i="19" s="1"/>
  <c r="N132" i="19"/>
  <c r="L132" i="19" s="1"/>
  <c r="K132" i="19" s="1"/>
  <c r="N140" i="19"/>
  <c r="L140" i="19" s="1"/>
  <c r="K140" i="19" s="1"/>
  <c r="N93" i="19"/>
  <c r="L93" i="19" s="1"/>
  <c r="K93" i="19" s="1"/>
  <c r="N99" i="19"/>
  <c r="L99" i="19" s="1"/>
  <c r="K99" i="19" s="1"/>
  <c r="N43" i="19"/>
  <c r="L43" i="19" s="1"/>
  <c r="K43" i="19" s="1"/>
  <c r="N31" i="19"/>
  <c r="L31" i="19" s="1"/>
  <c r="K31" i="19" s="1"/>
  <c r="N118" i="19"/>
  <c r="L118" i="19" s="1"/>
  <c r="K118" i="19" s="1"/>
  <c r="N134" i="19"/>
  <c r="L134" i="19" s="1"/>
  <c r="K134" i="19" s="1"/>
  <c r="N108" i="19"/>
  <c r="L108" i="19" s="1"/>
  <c r="K108" i="19" s="1"/>
  <c r="N28" i="19"/>
  <c r="L28" i="19" s="1"/>
  <c r="K28" i="19" s="1"/>
  <c r="N106" i="19"/>
  <c r="L106" i="19" s="1"/>
  <c r="K106" i="19" s="1"/>
  <c r="N105" i="19"/>
  <c r="L105" i="19" s="1"/>
  <c r="K105" i="19" s="1"/>
  <c r="N8" i="19"/>
  <c r="L8" i="19" s="1"/>
  <c r="K8" i="19" s="1"/>
  <c r="N114" i="19"/>
  <c r="L114" i="19" s="1"/>
  <c r="K114" i="19" s="1"/>
  <c r="N129" i="19"/>
  <c r="L129" i="19" s="1"/>
  <c r="K129" i="19" s="1"/>
  <c r="N128" i="19"/>
  <c r="L128" i="19" s="1"/>
  <c r="K128" i="19" s="1"/>
  <c r="N100" i="20"/>
  <c r="L100" i="20" s="1"/>
  <c r="K100" i="20" s="1"/>
  <c r="N79" i="20"/>
  <c r="L79" i="20" s="1"/>
  <c r="K79" i="20" s="1"/>
  <c r="N113" i="20"/>
  <c r="L113" i="20" s="1"/>
  <c r="K113" i="20" s="1"/>
  <c r="N132" i="20"/>
  <c r="L132" i="20" s="1"/>
  <c r="K132" i="20" s="1"/>
  <c r="N42" i="20"/>
  <c r="L42" i="20" s="1"/>
  <c r="K42" i="20" s="1"/>
  <c r="N110" i="20"/>
  <c r="L110" i="20" s="1"/>
  <c r="K110" i="20" s="1"/>
  <c r="N131" i="20"/>
  <c r="L131" i="20" s="1"/>
  <c r="K131" i="20" s="1"/>
  <c r="N76" i="20"/>
  <c r="L76" i="20" s="1"/>
  <c r="K76" i="20" s="1"/>
  <c r="N11" i="20"/>
  <c r="L11" i="20" s="1"/>
  <c r="K11" i="20" s="1"/>
  <c r="N71" i="20"/>
  <c r="L71" i="20" s="1"/>
  <c r="K71" i="20" s="1"/>
  <c r="N12" i="20"/>
  <c r="L12" i="20" s="1"/>
  <c r="K12" i="20" s="1"/>
  <c r="N60" i="20"/>
  <c r="L60" i="20" s="1"/>
  <c r="K60" i="20" s="1"/>
  <c r="N94" i="20"/>
  <c r="L94" i="20" s="1"/>
  <c r="K94" i="20" s="1"/>
  <c r="N13" i="20"/>
  <c r="L13" i="20" s="1"/>
  <c r="K13" i="20" s="1"/>
  <c r="N123" i="20"/>
  <c r="L123" i="20" s="1"/>
  <c r="K123" i="20" s="1"/>
  <c r="N105" i="20"/>
  <c r="L105" i="20" s="1"/>
  <c r="K105" i="20" s="1"/>
  <c r="N119" i="20"/>
  <c r="L119" i="20" s="1"/>
  <c r="K119" i="20" s="1"/>
  <c r="N116" i="20"/>
  <c r="L116" i="20" s="1"/>
  <c r="K116" i="20" s="1"/>
  <c r="N74" i="20"/>
  <c r="L74" i="20" s="1"/>
  <c r="K74" i="20" s="1"/>
  <c r="N115" i="20"/>
  <c r="L115" i="20" s="1"/>
  <c r="K115" i="20" s="1"/>
  <c r="N9" i="20"/>
  <c r="L9" i="20" s="1"/>
  <c r="K9" i="20" s="1"/>
  <c r="N22" i="20"/>
  <c r="L22" i="20" s="1"/>
  <c r="K22" i="20" s="1"/>
  <c r="N59" i="20"/>
  <c r="L59" i="20" s="1"/>
  <c r="K59" i="20" s="1"/>
  <c r="N99" i="20"/>
  <c r="L99" i="20" s="1"/>
  <c r="K99" i="20" s="1"/>
  <c r="N146" i="20"/>
  <c r="L146" i="20" s="1"/>
  <c r="K146" i="20" s="1"/>
  <c r="N127" i="20"/>
  <c r="L127" i="20" s="1"/>
  <c r="K127" i="20" s="1"/>
  <c r="N147" i="20"/>
  <c r="L147" i="20" s="1"/>
  <c r="K147" i="20" s="1"/>
  <c r="N143" i="20"/>
  <c r="L143" i="20" s="1"/>
  <c r="K143" i="20" s="1"/>
  <c r="N70" i="20"/>
  <c r="L70" i="20" s="1"/>
  <c r="K70" i="20" s="1"/>
  <c r="N29" i="20"/>
  <c r="L29" i="20" s="1"/>
  <c r="K29" i="20" s="1"/>
  <c r="N121" i="20"/>
  <c r="L121" i="20" s="1"/>
  <c r="K121" i="20" s="1"/>
  <c r="N151" i="20"/>
  <c r="L151" i="20" s="1"/>
  <c r="K151" i="20" s="1"/>
  <c r="N102" i="20"/>
  <c r="L102" i="20" s="1"/>
  <c r="K102" i="20" s="1"/>
  <c r="N98" i="20"/>
  <c r="L98" i="20" s="1"/>
  <c r="K98" i="20" s="1"/>
  <c r="N118" i="20"/>
  <c r="L118" i="20" s="1"/>
  <c r="K118" i="20" s="1"/>
  <c r="N93" i="20"/>
  <c r="L93" i="20" s="1"/>
  <c r="K93" i="20" s="1"/>
  <c r="N128" i="20"/>
  <c r="L128" i="20" s="1"/>
  <c r="K128" i="20" s="1"/>
  <c r="N150" i="20"/>
  <c r="L150" i="20" s="1"/>
  <c r="K150" i="20" s="1"/>
  <c r="N126" i="20"/>
  <c r="L126" i="20" s="1"/>
  <c r="K126" i="20" s="1"/>
  <c r="N148" i="20"/>
  <c r="L148" i="20" s="1"/>
  <c r="K148" i="20" s="1"/>
  <c r="N85" i="20"/>
  <c r="L85" i="20" s="1"/>
  <c r="K85" i="20" s="1"/>
  <c r="N117" i="20"/>
  <c r="L117" i="20" s="1"/>
  <c r="K117" i="20" s="1"/>
  <c r="N135" i="20"/>
  <c r="L135" i="20" s="1"/>
  <c r="K135" i="20" s="1"/>
  <c r="N75" i="20"/>
  <c r="L75" i="20" s="1"/>
  <c r="K75" i="20" s="1"/>
  <c r="N134" i="20"/>
  <c r="L134" i="20" s="1"/>
  <c r="K134" i="20" s="1"/>
  <c r="N97" i="20"/>
  <c r="L97" i="20" s="1"/>
  <c r="K97" i="20" s="1"/>
  <c r="N96" i="20"/>
  <c r="L96" i="20" s="1"/>
  <c r="K96" i="20" s="1"/>
  <c r="N86" i="20"/>
  <c r="L86" i="20" s="1"/>
  <c r="K86" i="20" s="1"/>
  <c r="N139" i="20"/>
  <c r="L139" i="20" s="1"/>
  <c r="K139" i="20" s="1"/>
  <c r="N141" i="20"/>
  <c r="L141" i="20" s="1"/>
  <c r="K141" i="20" s="1"/>
  <c r="N124" i="20"/>
  <c r="L124" i="20" s="1"/>
  <c r="K124" i="20" s="1"/>
  <c r="N122" i="20"/>
  <c r="L122" i="20" s="1"/>
  <c r="K122" i="20" s="1"/>
  <c r="N61" i="20"/>
  <c r="L61" i="20" s="1"/>
  <c r="K61" i="20" s="1"/>
  <c r="N10" i="20"/>
  <c r="L10" i="20" s="1"/>
  <c r="K10" i="20" s="1"/>
  <c r="N112" i="20"/>
  <c r="L112" i="20" s="1"/>
  <c r="K112" i="20" s="1"/>
  <c r="N111" i="20"/>
  <c r="L111" i="20" s="1"/>
  <c r="K111" i="20" s="1"/>
  <c r="N91" i="20"/>
  <c r="L91" i="20" s="1"/>
  <c r="K91" i="20" s="1"/>
  <c r="N26" i="20"/>
  <c r="L26" i="20" s="1"/>
  <c r="K26" i="20" s="1"/>
  <c r="N92" i="20"/>
  <c r="L92" i="20" s="1"/>
  <c r="K92" i="20" s="1"/>
  <c r="N104" i="20"/>
  <c r="L104" i="20" s="1"/>
  <c r="K104" i="20" s="1"/>
  <c r="N120" i="20"/>
  <c r="L120" i="20" s="1"/>
  <c r="K120" i="20" s="1"/>
  <c r="N136" i="20"/>
  <c r="L136" i="20" s="1"/>
  <c r="K136" i="20" s="1"/>
  <c r="N101" i="20"/>
  <c r="L101" i="20" s="1"/>
  <c r="K101" i="20" s="1"/>
  <c r="N49" i="20"/>
  <c r="L49" i="20" s="1"/>
  <c r="K49" i="20" s="1"/>
  <c r="N80" i="20"/>
  <c r="L80" i="20" s="1"/>
  <c r="K80" i="20" s="1"/>
  <c r="N18" i="20"/>
  <c r="L18" i="20" s="1"/>
  <c r="K18" i="20" s="1"/>
  <c r="N72" i="20"/>
  <c r="L72" i="20" s="1"/>
  <c r="K72" i="20" s="1"/>
  <c r="N125" i="20"/>
  <c r="L125" i="20" s="1"/>
  <c r="K125" i="20" s="1"/>
  <c r="N142" i="20"/>
  <c r="L142" i="20" s="1"/>
  <c r="K142" i="20" s="1"/>
  <c r="N133" i="20"/>
  <c r="L133" i="20" s="1"/>
  <c r="K133" i="20" s="1"/>
  <c r="N62" i="20"/>
  <c r="L62" i="20" s="1"/>
  <c r="K62" i="20" s="1"/>
  <c r="N129" i="20"/>
  <c r="L129" i="20" s="1"/>
  <c r="K129" i="20" s="1"/>
  <c r="N95" i="20"/>
  <c r="L95" i="20" s="1"/>
  <c r="K95" i="20" s="1"/>
  <c r="N149" i="20"/>
  <c r="L149" i="20" s="1"/>
  <c r="K149" i="20" s="1"/>
  <c r="N103" i="20"/>
  <c r="L103" i="20" s="1"/>
  <c r="K103" i="20" s="1"/>
  <c r="N78" i="20"/>
  <c r="L78" i="20" s="1"/>
  <c r="K78" i="20" s="1"/>
  <c r="N145" i="20"/>
  <c r="L145" i="20" s="1"/>
  <c r="K145" i="20" s="1"/>
  <c r="N144" i="20"/>
  <c r="L144" i="20" s="1"/>
  <c r="K144" i="20" s="1"/>
  <c r="N15" i="20"/>
  <c r="L15" i="20" s="1"/>
  <c r="K15" i="20" s="1"/>
  <c r="N84" i="20"/>
  <c r="L84" i="20" s="1"/>
  <c r="K84" i="20" s="1"/>
  <c r="N140" i="20"/>
  <c r="L140" i="20" s="1"/>
  <c r="K140" i="20" s="1"/>
  <c r="N88" i="20"/>
  <c r="L88" i="20" s="1"/>
  <c r="K88" i="20" s="1"/>
  <c r="N83" i="20"/>
  <c r="L83" i="20" s="1"/>
  <c r="K83" i="20" s="1"/>
  <c r="N48" i="20"/>
  <c r="L48" i="20" s="1"/>
  <c r="K48" i="20" s="1"/>
  <c r="N138" i="20"/>
  <c r="L138" i="20" s="1"/>
  <c r="K138" i="20" s="1"/>
  <c r="N114" i="20"/>
  <c r="L114" i="20" s="1"/>
  <c r="K114" i="20" s="1"/>
  <c r="N137" i="20"/>
  <c r="L137" i="20" s="1"/>
  <c r="K137" i="20" s="1"/>
  <c r="N109" i="20"/>
  <c r="L109" i="20" s="1"/>
  <c r="K109" i="20" s="1"/>
  <c r="N130" i="20"/>
  <c r="L130" i="20" s="1"/>
  <c r="K130" i="20" s="1"/>
  <c r="N82" i="20"/>
  <c r="L82" i="20" s="1"/>
  <c r="K82" i="20" s="1"/>
  <c r="AA26" i="21" l="1"/>
  <c r="AA29" i="21"/>
  <c r="AA30" i="21"/>
  <c r="AA31" i="21"/>
  <c r="AA32" i="21"/>
  <c r="AA35" i="21"/>
  <c r="AA36" i="21"/>
  <c r="AA38" i="21"/>
  <c r="AA39" i="21"/>
  <c r="AA44" i="21"/>
  <c r="AA24" i="7"/>
  <c r="AA25" i="7"/>
  <c r="AA26" i="7"/>
  <c r="AA29" i="7"/>
  <c r="AA30" i="7"/>
  <c r="AA34" i="7"/>
  <c r="AA39" i="7"/>
  <c r="AA42" i="7"/>
  <c r="AA43" i="7"/>
  <c r="AA44" i="7"/>
  <c r="AF3" i="13" l="1"/>
  <c r="AE3" i="13"/>
  <c r="AF7" i="13"/>
  <c r="AE7" i="13"/>
  <c r="AF3" i="15"/>
  <c r="AF4" i="15"/>
  <c r="AF5" i="15"/>
  <c r="AF6" i="15"/>
  <c r="AF11" i="15"/>
  <c r="AF12" i="15"/>
  <c r="AF14" i="15"/>
  <c r="AF16" i="15"/>
  <c r="AF18" i="15"/>
  <c r="AF19" i="15"/>
  <c r="AF8" i="15"/>
  <c r="AF21" i="15"/>
  <c r="AF22" i="15"/>
  <c r="AF23" i="15"/>
  <c r="AF24" i="15"/>
  <c r="AF26" i="15"/>
  <c r="AF27" i="15"/>
  <c r="AF9" i="15"/>
  <c r="AF28" i="15"/>
  <c r="AF29" i="15"/>
  <c r="AF30" i="15"/>
  <c r="AF31" i="15"/>
  <c r="AF32" i="15"/>
  <c r="AF13" i="15"/>
  <c r="AF36" i="15"/>
  <c r="AF37" i="15"/>
  <c r="AF38" i="15"/>
  <c r="AF39" i="15"/>
  <c r="AF40" i="15"/>
  <c r="AF41" i="15"/>
  <c r="AF15" i="15"/>
  <c r="AF17" i="15"/>
  <c r="AF44" i="15"/>
  <c r="AF45" i="15"/>
  <c r="AF48" i="15"/>
  <c r="AF49" i="15"/>
  <c r="AF52" i="15"/>
  <c r="AF55" i="15"/>
  <c r="AF56" i="15"/>
  <c r="AF61" i="15"/>
  <c r="AF25" i="15"/>
  <c r="AE3" i="15"/>
  <c r="AE4" i="15"/>
  <c r="AE5" i="15"/>
  <c r="AE6" i="15"/>
  <c r="AE11" i="15"/>
  <c r="AE12" i="15"/>
  <c r="AE14" i="15"/>
  <c r="AE16" i="15"/>
  <c r="AE18" i="15"/>
  <c r="AE19" i="15"/>
  <c r="AE8" i="15"/>
  <c r="AE21" i="15"/>
  <c r="AE22" i="15"/>
  <c r="AE23" i="15"/>
  <c r="AE24" i="15"/>
  <c r="AE26" i="15"/>
  <c r="AE27" i="15"/>
  <c r="AE9" i="15"/>
  <c r="AE28" i="15"/>
  <c r="AE29" i="15"/>
  <c r="AE30" i="15"/>
  <c r="AE31" i="15"/>
  <c r="AE32" i="15"/>
  <c r="AE13" i="15"/>
  <c r="AE36" i="15"/>
  <c r="AE37" i="15"/>
  <c r="AE38" i="15"/>
  <c r="AE39" i="15"/>
  <c r="AE40" i="15"/>
  <c r="AE41" i="15"/>
  <c r="AE15" i="15"/>
  <c r="AE17" i="15"/>
  <c r="AE44" i="15"/>
  <c r="AE45" i="15"/>
  <c r="AE48" i="15"/>
  <c r="AE49" i="15"/>
  <c r="AE52" i="15"/>
  <c r="AE55" i="15"/>
  <c r="AE56" i="15"/>
  <c r="AE61" i="15"/>
  <c r="AE25" i="15"/>
  <c r="AD3" i="15"/>
  <c r="AD4" i="15"/>
  <c r="AD5" i="15"/>
  <c r="AD6" i="15"/>
  <c r="AD11" i="15"/>
  <c r="AD12" i="15"/>
  <c r="AD14" i="15"/>
  <c r="AD16" i="15"/>
  <c r="AD18" i="15"/>
  <c r="AD19" i="15"/>
  <c r="AD8" i="15"/>
  <c r="AD21" i="15"/>
  <c r="AD22" i="15"/>
  <c r="AD23" i="15"/>
  <c r="AD24" i="15"/>
  <c r="AD26" i="15"/>
  <c r="AD27" i="15"/>
  <c r="AD9" i="15"/>
  <c r="AD28" i="15"/>
  <c r="AD29" i="15"/>
  <c r="AD30" i="15"/>
  <c r="AD31" i="15"/>
  <c r="AD32" i="15"/>
  <c r="AD13" i="15"/>
  <c r="AD36" i="15"/>
  <c r="AD37" i="15"/>
  <c r="AD38" i="15"/>
  <c r="AD39" i="15"/>
  <c r="AD40" i="15"/>
  <c r="AD41" i="15"/>
  <c r="AD15" i="15"/>
  <c r="AD17" i="15"/>
  <c r="AD44" i="15"/>
  <c r="AD45" i="15"/>
  <c r="AD48" i="15"/>
  <c r="AD49" i="15"/>
  <c r="AD52" i="15"/>
  <c r="AD55" i="15"/>
  <c r="AD56" i="15"/>
  <c r="AD61" i="15"/>
  <c r="AD25" i="15"/>
  <c r="AF3" i="12"/>
  <c r="AF4" i="12"/>
  <c r="AF5" i="12"/>
  <c r="AF7" i="12"/>
  <c r="AF8" i="12"/>
  <c r="AF11" i="12"/>
  <c r="AF12" i="12"/>
  <c r="AF13" i="12"/>
  <c r="AF14" i="12"/>
  <c r="AF15" i="12"/>
  <c r="AF16" i="12"/>
  <c r="AF17" i="12"/>
  <c r="AF18" i="12"/>
  <c r="AF20" i="12"/>
  <c r="AF22" i="12"/>
  <c r="AF23" i="12"/>
  <c r="AF24" i="12"/>
  <c r="AF25" i="12"/>
  <c r="AF26" i="12"/>
  <c r="AF27" i="12"/>
  <c r="AF28" i="12"/>
  <c r="AF29" i="12"/>
  <c r="AF30" i="12"/>
  <c r="AF31" i="12"/>
  <c r="AF32" i="12"/>
  <c r="AF34" i="12"/>
  <c r="AF35" i="12"/>
  <c r="AF36" i="12"/>
  <c r="AF37" i="12"/>
  <c r="AF38" i="12"/>
  <c r="AF39" i="12"/>
  <c r="AF40" i="12"/>
  <c r="AF41" i="12"/>
  <c r="AF42" i="12"/>
  <c r="AF43" i="12"/>
  <c r="AF44" i="12"/>
  <c r="AF45" i="12"/>
  <c r="AF46" i="12"/>
  <c r="AF47" i="12"/>
  <c r="AF48" i="12"/>
  <c r="AF50" i="12"/>
  <c r="AF51" i="12"/>
  <c r="AF52" i="12"/>
  <c r="AF53" i="12"/>
  <c r="AF55" i="12"/>
  <c r="AF56" i="12"/>
  <c r="AF57" i="12"/>
  <c r="AF58" i="12"/>
  <c r="AF59" i="12"/>
  <c r="AF60" i="12"/>
  <c r="AF61" i="12"/>
  <c r="AF62" i="12"/>
  <c r="AF63" i="12"/>
  <c r="AF64" i="12"/>
  <c r="AF65" i="12"/>
  <c r="AF66" i="12"/>
  <c r="AF67" i="12"/>
  <c r="AF68" i="12"/>
  <c r="AF69" i="12"/>
  <c r="AF70" i="12"/>
  <c r="AF71" i="12"/>
  <c r="AF75" i="12"/>
  <c r="AF76" i="12"/>
  <c r="AF77" i="12"/>
  <c r="AF78" i="12"/>
  <c r="AF80" i="12"/>
  <c r="AF84" i="12"/>
  <c r="AF85" i="12"/>
  <c r="AF86" i="12"/>
  <c r="AF92" i="12"/>
  <c r="AF93" i="12"/>
  <c r="AF94" i="12"/>
  <c r="AF95" i="12"/>
  <c r="AF96" i="12"/>
  <c r="AF100" i="12"/>
  <c r="AE3" i="12"/>
  <c r="AE4" i="12"/>
  <c r="AE5" i="12"/>
  <c r="AE7" i="12"/>
  <c r="AE8" i="12"/>
  <c r="AE11" i="12"/>
  <c r="AE12" i="12"/>
  <c r="AE13" i="12"/>
  <c r="AE14" i="12"/>
  <c r="AE15" i="12"/>
  <c r="AE16" i="12"/>
  <c r="AE17" i="12"/>
  <c r="AE18" i="12"/>
  <c r="AE20" i="12"/>
  <c r="AE22" i="12"/>
  <c r="AE23" i="12"/>
  <c r="AE24" i="12"/>
  <c r="AE25" i="12"/>
  <c r="AE26" i="12"/>
  <c r="AE27" i="12"/>
  <c r="AE28" i="12"/>
  <c r="AE29" i="12"/>
  <c r="AE30" i="12"/>
  <c r="AE31" i="12"/>
  <c r="AE32" i="12"/>
  <c r="AE34" i="12"/>
  <c r="AE35" i="12"/>
  <c r="AE36" i="12"/>
  <c r="AE37" i="12"/>
  <c r="AE38" i="12"/>
  <c r="AE39" i="12"/>
  <c r="AE40" i="12"/>
  <c r="AE41" i="12"/>
  <c r="AE42" i="12"/>
  <c r="AE43" i="12"/>
  <c r="AE44" i="12"/>
  <c r="AE45" i="12"/>
  <c r="AE46" i="12"/>
  <c r="AE47" i="12"/>
  <c r="AE48" i="12"/>
  <c r="AE50" i="12"/>
  <c r="AE51" i="12"/>
  <c r="AE52" i="12"/>
  <c r="AE53" i="12"/>
  <c r="AE55" i="12"/>
  <c r="AE56" i="12"/>
  <c r="AE57" i="12"/>
  <c r="AE58" i="12"/>
  <c r="AE59" i="12"/>
  <c r="AE60" i="12"/>
  <c r="AE61" i="12"/>
  <c r="AE62" i="12"/>
  <c r="AE63" i="12"/>
  <c r="AE64" i="12"/>
  <c r="AE65" i="12"/>
  <c r="AE66" i="12"/>
  <c r="AE67" i="12"/>
  <c r="AE68" i="12"/>
  <c r="AE69" i="12"/>
  <c r="AE70" i="12"/>
  <c r="AE71" i="12"/>
  <c r="AE75" i="12"/>
  <c r="AE76" i="12"/>
  <c r="AE77" i="12"/>
  <c r="AE78" i="12"/>
  <c r="AE80" i="12"/>
  <c r="AE84" i="12"/>
  <c r="AE85" i="12"/>
  <c r="AE86" i="12"/>
  <c r="AE92" i="12"/>
  <c r="AE93" i="12"/>
  <c r="AE94" i="12"/>
  <c r="AE95" i="12"/>
  <c r="AE96" i="12"/>
  <c r="AE100" i="12"/>
  <c r="AD3" i="12"/>
  <c r="AD4" i="12"/>
  <c r="AD5" i="12"/>
  <c r="AD7" i="12"/>
  <c r="AD8" i="12"/>
  <c r="AD11" i="12"/>
  <c r="AD12" i="12"/>
  <c r="AD13" i="12"/>
  <c r="AD14" i="12"/>
  <c r="AD15" i="12"/>
  <c r="AD16" i="12"/>
  <c r="AD17" i="12"/>
  <c r="AD18" i="12"/>
  <c r="AD20" i="12"/>
  <c r="AD22" i="12"/>
  <c r="AD23" i="12"/>
  <c r="AD24" i="12"/>
  <c r="AD25" i="12"/>
  <c r="AD26" i="12"/>
  <c r="AD27" i="12"/>
  <c r="AD28" i="12"/>
  <c r="AD29" i="12"/>
  <c r="AD30" i="12"/>
  <c r="AD31" i="12"/>
  <c r="AD32" i="12"/>
  <c r="AD34" i="12"/>
  <c r="AD35" i="12"/>
  <c r="AD36" i="12"/>
  <c r="AD37" i="12"/>
  <c r="AD38" i="12"/>
  <c r="AD39" i="12"/>
  <c r="AD40" i="12"/>
  <c r="AD41" i="12"/>
  <c r="AD42" i="12"/>
  <c r="AD43" i="12"/>
  <c r="AD44" i="12"/>
  <c r="AD45" i="12"/>
  <c r="AD46" i="12"/>
  <c r="AD47" i="12"/>
  <c r="AD48" i="12"/>
  <c r="AD50" i="12"/>
  <c r="AD51" i="12"/>
  <c r="AD52" i="12"/>
  <c r="AD53" i="12"/>
  <c r="AD55" i="12"/>
  <c r="AD56" i="12"/>
  <c r="AD57" i="12"/>
  <c r="AD58" i="12"/>
  <c r="AD59" i="12"/>
  <c r="AD60" i="12"/>
  <c r="AD61" i="12"/>
  <c r="AD62" i="12"/>
  <c r="AD63" i="12"/>
  <c r="AD64" i="12"/>
  <c r="AD65" i="12"/>
  <c r="AD66" i="12"/>
  <c r="AD67" i="12"/>
  <c r="AD68" i="12"/>
  <c r="AD69" i="12"/>
  <c r="AD70" i="12"/>
  <c r="AD71" i="12"/>
  <c r="AD75" i="12"/>
  <c r="AD76" i="12"/>
  <c r="AD77" i="12"/>
  <c r="AD78" i="12"/>
  <c r="AD80" i="12"/>
  <c r="AD84" i="12"/>
  <c r="AD85" i="12"/>
  <c r="AD86" i="12"/>
  <c r="AD92" i="12"/>
  <c r="AD93" i="12"/>
  <c r="AD94" i="12"/>
  <c r="AD95" i="12"/>
  <c r="AD96" i="12"/>
  <c r="AD100" i="12"/>
  <c r="AF4" i="1"/>
  <c r="AF11" i="1"/>
  <c r="AF5" i="1"/>
  <c r="AF14" i="1"/>
  <c r="AF18" i="1"/>
  <c r="AF7" i="1"/>
  <c r="AF23" i="1"/>
  <c r="AF24" i="1"/>
  <c r="AF26" i="1"/>
  <c r="AF8" i="1"/>
  <c r="AF29" i="1"/>
  <c r="AF32" i="1"/>
  <c r="AF33" i="1"/>
  <c r="AF10" i="1"/>
  <c r="AF35" i="1"/>
  <c r="AF36" i="1"/>
  <c r="AF37" i="1"/>
  <c r="AF38" i="1"/>
  <c r="AF39" i="1"/>
  <c r="AF41" i="1"/>
  <c r="AF12" i="1"/>
  <c r="AF13" i="1"/>
  <c r="AF43" i="1"/>
  <c r="AF44" i="1"/>
  <c r="AF45" i="1"/>
  <c r="AF46" i="1"/>
  <c r="AF47" i="1"/>
  <c r="AF48" i="1"/>
  <c r="AF49" i="1"/>
  <c r="AF16" i="1"/>
  <c r="AF51" i="1"/>
  <c r="AF52" i="1"/>
  <c r="AF53" i="1"/>
  <c r="AF54" i="1"/>
  <c r="AF55" i="1"/>
  <c r="AF56" i="1"/>
  <c r="AF20" i="1"/>
  <c r="AF57" i="1"/>
  <c r="AF58" i="1"/>
  <c r="AF59" i="1"/>
  <c r="AF60" i="1"/>
  <c r="AF63" i="1"/>
  <c r="AF64" i="1"/>
  <c r="AF65" i="1"/>
  <c r="AF66" i="1"/>
  <c r="AF67" i="1"/>
  <c r="AF68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21" i="1"/>
  <c r="AF84" i="1"/>
  <c r="AF22" i="1"/>
  <c r="AF86" i="1"/>
  <c r="AF87" i="1"/>
  <c r="AF88" i="1"/>
  <c r="AF89" i="1"/>
  <c r="AF90" i="1"/>
  <c r="AF91" i="1"/>
  <c r="AF92" i="1"/>
  <c r="AF93" i="1"/>
  <c r="AF94" i="1"/>
  <c r="AF95" i="1"/>
  <c r="AF98" i="1"/>
  <c r="AF99" i="1"/>
  <c r="AF25" i="1"/>
  <c r="AF101" i="1"/>
  <c r="AF27" i="1"/>
  <c r="AF102" i="1"/>
  <c r="AF103" i="1"/>
  <c r="AF104" i="1"/>
  <c r="AF28" i="1"/>
  <c r="AF105" i="1"/>
  <c r="AF106" i="1"/>
  <c r="AF107" i="1"/>
  <c r="AF108" i="1"/>
  <c r="AF109" i="1"/>
  <c r="AF110" i="1"/>
  <c r="AF111" i="1"/>
  <c r="AF112" i="1"/>
  <c r="AF113" i="1"/>
  <c r="AF114" i="1"/>
  <c r="AF30" i="1"/>
  <c r="AF118" i="1"/>
  <c r="AF119" i="1"/>
  <c r="AF120" i="1"/>
  <c r="AF121" i="1"/>
  <c r="AF122" i="1"/>
  <c r="AF208" i="1"/>
  <c r="AF123" i="1"/>
  <c r="AF124" i="1"/>
  <c r="AF125" i="1"/>
  <c r="AF130" i="1"/>
  <c r="AF131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86" i="1"/>
  <c r="AF187" i="1"/>
  <c r="AF188" i="1"/>
  <c r="AF189" i="1"/>
  <c r="AF199" i="1"/>
  <c r="AF200" i="1"/>
  <c r="AF201" i="1"/>
  <c r="AF202" i="1"/>
  <c r="AF203" i="1"/>
  <c r="AF204" i="1"/>
  <c r="AF205" i="1"/>
  <c r="AF206" i="1"/>
  <c r="AF207" i="1"/>
  <c r="AF209" i="1"/>
  <c r="AE4" i="1"/>
  <c r="AE11" i="1"/>
  <c r="AE5" i="1"/>
  <c r="AE14" i="1"/>
  <c r="AE18" i="1"/>
  <c r="AE7" i="1"/>
  <c r="AE23" i="1"/>
  <c r="AE24" i="1"/>
  <c r="AE26" i="1"/>
  <c r="AE8" i="1"/>
  <c r="AE29" i="1"/>
  <c r="AE32" i="1"/>
  <c r="AE33" i="1"/>
  <c r="AE10" i="1"/>
  <c r="AE35" i="1"/>
  <c r="AE36" i="1"/>
  <c r="AE37" i="1"/>
  <c r="AE38" i="1"/>
  <c r="AE39" i="1"/>
  <c r="AE41" i="1"/>
  <c r="AE12" i="1"/>
  <c r="AE13" i="1"/>
  <c r="AE43" i="1"/>
  <c r="AE44" i="1"/>
  <c r="AE45" i="1"/>
  <c r="AE46" i="1"/>
  <c r="AE47" i="1"/>
  <c r="AE48" i="1"/>
  <c r="AE49" i="1"/>
  <c r="AE16" i="1"/>
  <c r="AE51" i="1"/>
  <c r="AE52" i="1"/>
  <c r="AE53" i="1"/>
  <c r="AE54" i="1"/>
  <c r="AE55" i="1"/>
  <c r="AE56" i="1"/>
  <c r="AE20" i="1"/>
  <c r="AE57" i="1"/>
  <c r="AE58" i="1"/>
  <c r="AE59" i="1"/>
  <c r="AE60" i="1"/>
  <c r="AE63" i="1"/>
  <c r="AE64" i="1"/>
  <c r="AE65" i="1"/>
  <c r="AE66" i="1"/>
  <c r="AE67" i="1"/>
  <c r="AE68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21" i="1"/>
  <c r="AE84" i="1"/>
  <c r="AE22" i="1"/>
  <c r="AE86" i="1"/>
  <c r="AE87" i="1"/>
  <c r="AE88" i="1"/>
  <c r="AE89" i="1"/>
  <c r="AE90" i="1"/>
  <c r="AE91" i="1"/>
  <c r="AE92" i="1"/>
  <c r="AE93" i="1"/>
  <c r="AE94" i="1"/>
  <c r="AE95" i="1"/>
  <c r="AE98" i="1"/>
  <c r="AE99" i="1"/>
  <c r="AE25" i="1"/>
  <c r="AE101" i="1"/>
  <c r="AE27" i="1"/>
  <c r="AE102" i="1"/>
  <c r="AE103" i="1"/>
  <c r="AE104" i="1"/>
  <c r="AE28" i="1"/>
  <c r="AE105" i="1"/>
  <c r="AE106" i="1"/>
  <c r="AE107" i="1"/>
  <c r="AE108" i="1"/>
  <c r="AE109" i="1"/>
  <c r="AE110" i="1"/>
  <c r="AE111" i="1"/>
  <c r="AE112" i="1"/>
  <c r="AE113" i="1"/>
  <c r="AE114" i="1"/>
  <c r="AE30" i="1"/>
  <c r="AE118" i="1"/>
  <c r="AE119" i="1"/>
  <c r="AE120" i="1"/>
  <c r="AE121" i="1"/>
  <c r="AE122" i="1"/>
  <c r="AE208" i="1"/>
  <c r="AE123" i="1"/>
  <c r="AE124" i="1"/>
  <c r="AE125" i="1"/>
  <c r="AE130" i="1"/>
  <c r="AE131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86" i="1"/>
  <c r="AE187" i="1"/>
  <c r="AE188" i="1"/>
  <c r="AE189" i="1"/>
  <c r="AE199" i="1"/>
  <c r="AE200" i="1"/>
  <c r="AE201" i="1"/>
  <c r="AE202" i="1"/>
  <c r="AE203" i="1"/>
  <c r="AE204" i="1"/>
  <c r="AE205" i="1"/>
  <c r="AE206" i="1"/>
  <c r="AE207" i="1"/>
  <c r="AE209" i="1"/>
  <c r="AD4" i="1"/>
  <c r="AD11" i="1"/>
  <c r="AD5" i="1"/>
  <c r="AD14" i="1"/>
  <c r="AD18" i="1"/>
  <c r="AD7" i="1"/>
  <c r="AD23" i="1"/>
  <c r="AD24" i="1"/>
  <c r="AD26" i="1"/>
  <c r="AD8" i="1"/>
  <c r="AD29" i="1"/>
  <c r="AD32" i="1"/>
  <c r="AD33" i="1"/>
  <c r="AD10" i="1"/>
  <c r="AD35" i="1"/>
  <c r="AD36" i="1"/>
  <c r="AD37" i="1"/>
  <c r="AD38" i="1"/>
  <c r="AD39" i="1"/>
  <c r="AD41" i="1"/>
  <c r="AD12" i="1"/>
  <c r="AD13" i="1"/>
  <c r="AD43" i="1"/>
  <c r="AD44" i="1"/>
  <c r="AD45" i="1"/>
  <c r="AD46" i="1"/>
  <c r="AD47" i="1"/>
  <c r="AD48" i="1"/>
  <c r="AD49" i="1"/>
  <c r="AD16" i="1"/>
  <c r="AD51" i="1"/>
  <c r="AD52" i="1"/>
  <c r="AD53" i="1"/>
  <c r="AD54" i="1"/>
  <c r="AD55" i="1"/>
  <c r="AD56" i="1"/>
  <c r="AD20" i="1"/>
  <c r="AD57" i="1"/>
  <c r="AD58" i="1"/>
  <c r="AD59" i="1"/>
  <c r="AD60" i="1"/>
  <c r="AD63" i="1"/>
  <c r="AD64" i="1"/>
  <c r="AD65" i="1"/>
  <c r="AD66" i="1"/>
  <c r="AD67" i="1"/>
  <c r="AD68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21" i="1"/>
  <c r="AD84" i="1"/>
  <c r="AD22" i="1"/>
  <c r="AD86" i="1"/>
  <c r="AD87" i="1"/>
  <c r="AD88" i="1"/>
  <c r="AD89" i="1"/>
  <c r="AD90" i="1"/>
  <c r="AD91" i="1"/>
  <c r="AD92" i="1"/>
  <c r="AD93" i="1"/>
  <c r="AD94" i="1"/>
  <c r="AD95" i="1"/>
  <c r="AD98" i="1"/>
  <c r="AD99" i="1"/>
  <c r="AD25" i="1"/>
  <c r="AD101" i="1"/>
  <c r="AD27" i="1"/>
  <c r="AD102" i="1"/>
  <c r="AD103" i="1"/>
  <c r="AD104" i="1"/>
  <c r="AD28" i="1"/>
  <c r="AD105" i="1"/>
  <c r="AD106" i="1"/>
  <c r="AD107" i="1"/>
  <c r="AD108" i="1"/>
  <c r="AD109" i="1"/>
  <c r="AD110" i="1"/>
  <c r="AD111" i="1"/>
  <c r="AD112" i="1"/>
  <c r="AD113" i="1"/>
  <c r="AD114" i="1"/>
  <c r="AD30" i="1"/>
  <c r="AD118" i="1"/>
  <c r="AD119" i="1"/>
  <c r="AD120" i="1"/>
  <c r="AD121" i="1"/>
  <c r="AD122" i="1"/>
  <c r="AD208" i="1"/>
  <c r="AD123" i="1"/>
  <c r="AD124" i="1"/>
  <c r="AD125" i="1"/>
  <c r="AD130" i="1"/>
  <c r="AD131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86" i="1"/>
  <c r="AD187" i="1"/>
  <c r="AD188" i="1"/>
  <c r="AD189" i="1"/>
  <c r="AD199" i="1"/>
  <c r="AD200" i="1"/>
  <c r="AD201" i="1"/>
  <c r="AD202" i="1"/>
  <c r="AD203" i="1"/>
  <c r="AD204" i="1"/>
  <c r="AD205" i="1"/>
  <c r="AD206" i="1"/>
  <c r="AD207" i="1"/>
  <c r="AD209" i="1"/>
  <c r="AF4" i="18"/>
  <c r="AF9" i="18"/>
  <c r="AF5" i="18"/>
  <c r="AF14" i="18"/>
  <c r="AF6" i="18"/>
  <c r="AF16" i="18"/>
  <c r="AF7" i="18"/>
  <c r="AF8" i="18"/>
  <c r="AF19" i="18"/>
  <c r="AF27" i="18"/>
  <c r="AF28" i="18"/>
  <c r="AF10" i="18"/>
  <c r="AF30" i="18"/>
  <c r="AF11" i="18"/>
  <c r="AF31" i="18"/>
  <c r="AF33" i="18"/>
  <c r="AF34" i="18"/>
  <c r="AF37" i="18"/>
  <c r="AF40" i="18"/>
  <c r="AF13" i="18"/>
  <c r="AF41" i="18"/>
  <c r="AF42" i="18"/>
  <c r="AF43" i="18"/>
  <c r="AF44" i="18"/>
  <c r="AF46" i="18"/>
  <c r="AF47" i="18"/>
  <c r="AF48" i="18"/>
  <c r="AF49" i="18"/>
  <c r="AF52" i="18"/>
  <c r="AF53" i="18"/>
  <c r="AF55" i="18"/>
  <c r="AF18" i="18"/>
  <c r="AF56" i="18"/>
  <c r="AF57" i="18"/>
  <c r="AF20" i="18"/>
  <c r="AF59" i="18"/>
  <c r="AF60" i="18"/>
  <c r="AF61" i="18"/>
  <c r="AF62" i="18"/>
  <c r="AF63" i="18"/>
  <c r="AF23" i="18"/>
  <c r="AF65" i="18"/>
  <c r="AF66" i="18"/>
  <c r="AF67" i="18"/>
  <c r="AF68" i="18"/>
  <c r="AF69" i="18"/>
  <c r="AF70" i="18"/>
  <c r="AF71" i="18"/>
  <c r="AF72" i="18"/>
  <c r="AF73" i="18"/>
  <c r="AF74" i="18"/>
  <c r="AF75" i="18"/>
  <c r="AF76" i="18"/>
  <c r="AF77" i="18"/>
  <c r="AF78" i="18"/>
  <c r="AF79" i="18"/>
  <c r="AF80" i="18"/>
  <c r="AF81" i="18"/>
  <c r="AF82" i="18"/>
  <c r="AF83" i="18"/>
  <c r="AF84" i="18"/>
  <c r="AF85" i="18"/>
  <c r="AF86" i="18"/>
  <c r="AF87" i="18"/>
  <c r="AF25" i="18"/>
  <c r="AF88" i="18"/>
  <c r="AF89" i="18"/>
  <c r="AF90" i="18"/>
  <c r="AF91" i="18"/>
  <c r="AF92" i="18"/>
  <c r="AF93" i="18"/>
  <c r="AF94" i="18"/>
  <c r="AF95" i="18"/>
  <c r="AF96" i="18"/>
  <c r="AF97" i="18"/>
  <c r="AF98" i="18"/>
  <c r="AF99" i="18"/>
  <c r="AF100" i="18"/>
  <c r="AF101" i="18"/>
  <c r="AF102" i="18"/>
  <c r="AF103" i="18"/>
  <c r="AF105" i="18"/>
  <c r="AF106" i="18"/>
  <c r="AF107" i="18"/>
  <c r="AF108" i="18"/>
  <c r="AF109" i="18"/>
  <c r="AF110" i="18"/>
  <c r="AF29" i="18"/>
  <c r="AF111" i="18"/>
  <c r="AF112" i="18"/>
  <c r="AF113" i="18"/>
  <c r="AF114" i="18"/>
  <c r="AF115" i="18"/>
  <c r="AF116" i="18"/>
  <c r="AF117" i="18"/>
  <c r="AF118" i="18"/>
  <c r="AF119" i="18"/>
  <c r="AF121" i="18"/>
  <c r="AF123" i="18"/>
  <c r="AF124" i="18"/>
  <c r="AF125" i="18"/>
  <c r="AF126" i="18"/>
  <c r="AF127" i="18"/>
  <c r="AF130" i="18"/>
  <c r="AF142" i="18"/>
  <c r="AF143" i="18"/>
  <c r="AF144" i="18"/>
  <c r="AF145" i="18"/>
  <c r="AF146" i="18"/>
  <c r="AF147" i="18"/>
  <c r="AF148" i="18"/>
  <c r="AF149" i="18"/>
  <c r="AF150" i="18"/>
  <c r="AF151" i="18"/>
  <c r="AF152" i="18"/>
  <c r="AF153" i="18"/>
  <c r="AF154" i="18"/>
  <c r="AF155" i="18"/>
  <c r="AF156" i="18"/>
  <c r="AF157" i="18"/>
  <c r="AF158" i="18"/>
  <c r="AF180" i="18"/>
  <c r="AF181" i="18"/>
  <c r="AF182" i="18"/>
  <c r="AF185" i="18"/>
  <c r="AF186" i="18"/>
  <c r="AF187" i="18"/>
  <c r="AF188" i="18"/>
  <c r="AF189" i="18"/>
  <c r="AF190" i="18"/>
  <c r="AF191" i="18"/>
  <c r="AF192" i="18"/>
  <c r="AF193" i="18"/>
  <c r="AF194" i="18"/>
  <c r="AF195" i="18"/>
  <c r="AF196" i="18"/>
  <c r="AF197" i="18"/>
  <c r="AF198" i="18"/>
  <c r="AF199" i="18"/>
  <c r="AF38" i="18"/>
  <c r="AF200" i="18"/>
  <c r="AF201" i="18"/>
  <c r="AF39" i="18"/>
  <c r="AE4" i="18"/>
  <c r="AE9" i="18"/>
  <c r="AE5" i="18"/>
  <c r="AE14" i="18"/>
  <c r="AE6" i="18"/>
  <c r="AE16" i="18"/>
  <c r="AE7" i="18"/>
  <c r="AE8" i="18"/>
  <c r="AE19" i="18"/>
  <c r="AE27" i="18"/>
  <c r="AE28" i="18"/>
  <c r="AE10" i="18"/>
  <c r="AE30" i="18"/>
  <c r="AE11" i="18"/>
  <c r="AE31" i="18"/>
  <c r="AE33" i="18"/>
  <c r="AE34" i="18"/>
  <c r="AE37" i="18"/>
  <c r="AE40" i="18"/>
  <c r="AE13" i="18"/>
  <c r="AE41" i="18"/>
  <c r="AE42" i="18"/>
  <c r="AE43" i="18"/>
  <c r="AE44" i="18"/>
  <c r="AE46" i="18"/>
  <c r="AE47" i="18"/>
  <c r="AE48" i="18"/>
  <c r="AE49" i="18"/>
  <c r="AE52" i="18"/>
  <c r="AE53" i="18"/>
  <c r="AE55" i="18"/>
  <c r="AE18" i="18"/>
  <c r="AE56" i="18"/>
  <c r="AE57" i="18"/>
  <c r="AE20" i="18"/>
  <c r="AE59" i="18"/>
  <c r="AE60" i="18"/>
  <c r="AE61" i="18"/>
  <c r="AE62" i="18"/>
  <c r="AE63" i="18"/>
  <c r="AE23" i="18"/>
  <c r="AE65" i="18"/>
  <c r="AE66" i="18"/>
  <c r="AE67" i="18"/>
  <c r="AE68" i="18"/>
  <c r="AE69" i="18"/>
  <c r="AE70" i="18"/>
  <c r="AE71" i="18"/>
  <c r="AE72" i="18"/>
  <c r="AE73" i="18"/>
  <c r="AE74" i="18"/>
  <c r="AE75" i="18"/>
  <c r="AE76" i="18"/>
  <c r="AE77" i="18"/>
  <c r="AE78" i="18"/>
  <c r="AE79" i="18"/>
  <c r="AE80" i="18"/>
  <c r="AE81" i="18"/>
  <c r="AE82" i="18"/>
  <c r="AE83" i="18"/>
  <c r="AE84" i="18"/>
  <c r="AE85" i="18"/>
  <c r="AE86" i="18"/>
  <c r="AE87" i="18"/>
  <c r="AE25" i="18"/>
  <c r="AE88" i="18"/>
  <c r="AE89" i="18"/>
  <c r="AE90" i="18"/>
  <c r="AE91" i="18"/>
  <c r="AE92" i="18"/>
  <c r="AE93" i="18"/>
  <c r="AE94" i="18"/>
  <c r="AE95" i="18"/>
  <c r="AE96" i="18"/>
  <c r="AE97" i="18"/>
  <c r="AE98" i="18"/>
  <c r="AE99" i="18"/>
  <c r="AE100" i="18"/>
  <c r="AE101" i="18"/>
  <c r="AE102" i="18"/>
  <c r="AE103" i="18"/>
  <c r="AE105" i="18"/>
  <c r="AE106" i="18"/>
  <c r="AE107" i="18"/>
  <c r="AE108" i="18"/>
  <c r="AE109" i="18"/>
  <c r="AE110" i="18"/>
  <c r="AE29" i="18"/>
  <c r="AE111" i="18"/>
  <c r="AE112" i="18"/>
  <c r="AE113" i="18"/>
  <c r="AE114" i="18"/>
  <c r="AE115" i="18"/>
  <c r="AE116" i="18"/>
  <c r="AE117" i="18"/>
  <c r="AE118" i="18"/>
  <c r="AE119" i="18"/>
  <c r="AE121" i="18"/>
  <c r="AE123" i="18"/>
  <c r="AE124" i="18"/>
  <c r="AE125" i="18"/>
  <c r="AE126" i="18"/>
  <c r="AE127" i="18"/>
  <c r="AE130" i="18"/>
  <c r="AE142" i="18"/>
  <c r="AE143" i="18"/>
  <c r="AE144" i="18"/>
  <c r="AE145" i="18"/>
  <c r="AE146" i="18"/>
  <c r="AE147" i="18"/>
  <c r="AE148" i="18"/>
  <c r="AE149" i="18"/>
  <c r="AE150" i="18"/>
  <c r="AE151" i="18"/>
  <c r="AE152" i="18"/>
  <c r="AE153" i="18"/>
  <c r="AE154" i="18"/>
  <c r="AE155" i="18"/>
  <c r="AE156" i="18"/>
  <c r="AE157" i="18"/>
  <c r="AE158" i="18"/>
  <c r="AE180" i="18"/>
  <c r="AE181" i="18"/>
  <c r="AE182" i="18"/>
  <c r="AE185" i="18"/>
  <c r="AE186" i="18"/>
  <c r="AE187" i="18"/>
  <c r="AE188" i="18"/>
  <c r="AE189" i="18"/>
  <c r="AE190" i="18"/>
  <c r="AE191" i="18"/>
  <c r="AE192" i="18"/>
  <c r="AE193" i="18"/>
  <c r="AE194" i="18"/>
  <c r="AE195" i="18"/>
  <c r="AE196" i="18"/>
  <c r="AE197" i="18"/>
  <c r="AE198" i="18"/>
  <c r="AE199" i="18"/>
  <c r="AE38" i="18"/>
  <c r="AE200" i="18"/>
  <c r="AE201" i="18"/>
  <c r="AE39" i="18"/>
  <c r="AD4" i="18"/>
  <c r="AD9" i="18"/>
  <c r="AD5" i="18"/>
  <c r="AD14" i="18"/>
  <c r="AD6" i="18"/>
  <c r="AD16" i="18"/>
  <c r="AD7" i="18"/>
  <c r="AD8" i="18"/>
  <c r="AD19" i="18"/>
  <c r="AD27" i="18"/>
  <c r="AD28" i="18"/>
  <c r="AD10" i="18"/>
  <c r="AD30" i="18"/>
  <c r="AD11" i="18"/>
  <c r="AD31" i="18"/>
  <c r="AD33" i="18"/>
  <c r="AD34" i="18"/>
  <c r="AD37" i="18"/>
  <c r="AD40" i="18"/>
  <c r="AD13" i="18"/>
  <c r="AD41" i="18"/>
  <c r="AD42" i="18"/>
  <c r="AD43" i="18"/>
  <c r="AD44" i="18"/>
  <c r="AD46" i="18"/>
  <c r="AD47" i="18"/>
  <c r="AD48" i="18"/>
  <c r="AD49" i="18"/>
  <c r="AD52" i="18"/>
  <c r="AD53" i="18"/>
  <c r="AD55" i="18"/>
  <c r="AD18" i="18"/>
  <c r="AD56" i="18"/>
  <c r="AD57" i="18"/>
  <c r="AD20" i="18"/>
  <c r="AD59" i="18"/>
  <c r="AD60" i="18"/>
  <c r="AD61" i="18"/>
  <c r="AD62" i="18"/>
  <c r="AD63" i="18"/>
  <c r="AD23" i="18"/>
  <c r="AD65" i="18"/>
  <c r="AD66" i="18"/>
  <c r="AD67" i="18"/>
  <c r="AD68" i="18"/>
  <c r="AD69" i="18"/>
  <c r="AD70" i="18"/>
  <c r="AD71" i="18"/>
  <c r="AD72" i="18"/>
  <c r="AD73" i="18"/>
  <c r="AD74" i="18"/>
  <c r="AD75" i="18"/>
  <c r="AD76" i="18"/>
  <c r="AD77" i="18"/>
  <c r="AD78" i="18"/>
  <c r="AD79" i="18"/>
  <c r="AD80" i="18"/>
  <c r="AD81" i="18"/>
  <c r="AD82" i="18"/>
  <c r="AD83" i="18"/>
  <c r="AD84" i="18"/>
  <c r="AD85" i="18"/>
  <c r="AD86" i="18"/>
  <c r="AD87" i="18"/>
  <c r="AD25" i="18"/>
  <c r="AD88" i="18"/>
  <c r="AD89" i="18"/>
  <c r="AD90" i="18"/>
  <c r="AD91" i="18"/>
  <c r="AD92" i="18"/>
  <c r="AD93" i="18"/>
  <c r="AD94" i="18"/>
  <c r="AD95" i="18"/>
  <c r="AD96" i="18"/>
  <c r="AD97" i="18"/>
  <c r="AD98" i="18"/>
  <c r="AD99" i="18"/>
  <c r="AD100" i="18"/>
  <c r="AD101" i="18"/>
  <c r="AD102" i="18"/>
  <c r="AD103" i="18"/>
  <c r="AD105" i="18"/>
  <c r="AD106" i="18"/>
  <c r="AD107" i="18"/>
  <c r="AD108" i="18"/>
  <c r="AD109" i="18"/>
  <c r="AD110" i="18"/>
  <c r="AD29" i="18"/>
  <c r="AD111" i="18"/>
  <c r="AD112" i="18"/>
  <c r="AD113" i="18"/>
  <c r="AD114" i="18"/>
  <c r="AD115" i="18"/>
  <c r="AD116" i="18"/>
  <c r="AD117" i="18"/>
  <c r="AD118" i="18"/>
  <c r="AD119" i="18"/>
  <c r="AD121" i="18"/>
  <c r="AD123" i="18"/>
  <c r="AD124" i="18"/>
  <c r="AD125" i="18"/>
  <c r="AD126" i="18"/>
  <c r="AD127" i="18"/>
  <c r="AD130" i="18"/>
  <c r="AD142" i="18"/>
  <c r="AD143" i="18"/>
  <c r="AD144" i="18"/>
  <c r="AD145" i="18"/>
  <c r="AD146" i="18"/>
  <c r="AD147" i="18"/>
  <c r="AD148" i="18"/>
  <c r="AD149" i="18"/>
  <c r="AD150" i="18"/>
  <c r="AD151" i="18"/>
  <c r="AD152" i="18"/>
  <c r="AD153" i="18"/>
  <c r="AD154" i="18"/>
  <c r="AD155" i="18"/>
  <c r="AD156" i="18"/>
  <c r="AD157" i="18"/>
  <c r="AD158" i="18"/>
  <c r="AD180" i="18"/>
  <c r="AD181" i="18"/>
  <c r="AD182" i="18"/>
  <c r="AD185" i="18"/>
  <c r="AD186" i="18"/>
  <c r="AD187" i="18"/>
  <c r="AD188" i="18"/>
  <c r="AD189" i="18"/>
  <c r="AD190" i="18"/>
  <c r="AD191" i="18"/>
  <c r="AD192" i="18"/>
  <c r="AD193" i="18"/>
  <c r="AD194" i="18"/>
  <c r="AD195" i="18"/>
  <c r="AD196" i="18"/>
  <c r="AD197" i="18"/>
  <c r="AD198" i="18"/>
  <c r="AD199" i="18"/>
  <c r="AD38" i="18"/>
  <c r="AD200" i="18"/>
  <c r="AD201" i="18"/>
  <c r="AD39" i="18"/>
  <c r="AF3" i="18"/>
  <c r="AE3" i="18"/>
  <c r="AD3" i="18"/>
  <c r="AF4" i="19"/>
  <c r="AF5" i="19"/>
  <c r="AF11" i="19"/>
  <c r="AF12" i="19"/>
  <c r="AF7" i="19"/>
  <c r="AF16" i="19"/>
  <c r="AF22" i="19"/>
  <c r="AF26" i="19"/>
  <c r="AF9" i="19"/>
  <c r="AF29" i="19"/>
  <c r="AF30" i="19"/>
  <c r="AF10" i="19"/>
  <c r="AF33" i="19"/>
  <c r="AF34" i="19"/>
  <c r="AF35" i="19"/>
  <c r="AF36" i="19"/>
  <c r="AF38" i="19"/>
  <c r="AF39" i="19"/>
  <c r="AF40" i="19"/>
  <c r="AF41" i="19"/>
  <c r="AF42" i="19"/>
  <c r="AF44" i="19"/>
  <c r="AF45" i="19"/>
  <c r="AF48" i="19"/>
  <c r="AF49" i="19"/>
  <c r="AF50" i="19"/>
  <c r="AF51" i="19"/>
  <c r="AF52" i="19"/>
  <c r="AF53" i="19"/>
  <c r="AF54" i="19"/>
  <c r="AF55" i="19"/>
  <c r="AF56" i="19"/>
  <c r="AF57" i="19"/>
  <c r="AF58" i="19"/>
  <c r="AF18" i="19"/>
  <c r="AF59" i="19"/>
  <c r="AF60" i="19"/>
  <c r="AF61" i="19"/>
  <c r="AF19" i="19"/>
  <c r="AF20" i="19"/>
  <c r="AF62" i="19"/>
  <c r="AF63" i="19"/>
  <c r="AF64" i="19"/>
  <c r="AF65" i="19"/>
  <c r="AF66" i="19"/>
  <c r="AF67" i="19"/>
  <c r="AF144" i="19"/>
  <c r="AF68" i="19"/>
  <c r="AF69" i="19"/>
  <c r="AF70" i="19"/>
  <c r="AF23" i="19"/>
  <c r="AF24" i="19"/>
  <c r="AF25" i="19"/>
  <c r="AF72" i="19"/>
  <c r="AF73" i="19"/>
  <c r="AF74" i="19"/>
  <c r="AF75" i="19"/>
  <c r="AF76" i="19"/>
  <c r="AF77" i="19"/>
  <c r="AF78" i="19"/>
  <c r="AF79" i="19"/>
  <c r="AF80" i="19"/>
  <c r="AF81" i="19"/>
  <c r="AF82" i="19"/>
  <c r="AF27" i="19"/>
  <c r="AF83" i="19"/>
  <c r="AF84" i="19"/>
  <c r="AF85" i="19"/>
  <c r="AF88" i="19"/>
  <c r="AF89" i="19"/>
  <c r="AF90" i="19"/>
  <c r="AF95" i="19"/>
  <c r="AF96" i="19"/>
  <c r="AF102" i="19"/>
  <c r="AF103" i="19"/>
  <c r="AF104" i="19"/>
  <c r="AF32" i="19"/>
  <c r="AF120" i="19"/>
  <c r="AF121" i="19"/>
  <c r="AF122" i="19"/>
  <c r="AF123" i="19"/>
  <c r="AF124" i="19"/>
  <c r="AF125" i="19"/>
  <c r="AF126" i="19"/>
  <c r="AF143" i="19"/>
  <c r="AF37" i="19"/>
  <c r="AF145" i="19"/>
  <c r="AF146" i="19"/>
  <c r="AF147" i="19"/>
  <c r="AE4" i="19"/>
  <c r="AE5" i="19"/>
  <c r="AE11" i="19"/>
  <c r="AE12" i="19"/>
  <c r="AE7" i="19"/>
  <c r="AE16" i="19"/>
  <c r="AE22" i="19"/>
  <c r="AE26" i="19"/>
  <c r="AE9" i="19"/>
  <c r="AE29" i="19"/>
  <c r="AE30" i="19"/>
  <c r="AE10" i="19"/>
  <c r="AE33" i="19"/>
  <c r="AE34" i="19"/>
  <c r="AE35" i="19"/>
  <c r="AE36" i="19"/>
  <c r="AE38" i="19"/>
  <c r="AE39" i="19"/>
  <c r="AE40" i="19"/>
  <c r="AE41" i="19"/>
  <c r="AE42" i="19"/>
  <c r="AE44" i="19"/>
  <c r="AE45" i="19"/>
  <c r="AE48" i="19"/>
  <c r="AE49" i="19"/>
  <c r="AE50" i="19"/>
  <c r="AE51" i="19"/>
  <c r="AE52" i="19"/>
  <c r="AE53" i="19"/>
  <c r="AE54" i="19"/>
  <c r="AE55" i="19"/>
  <c r="AE56" i="19"/>
  <c r="AE57" i="19"/>
  <c r="AE58" i="19"/>
  <c r="AE18" i="19"/>
  <c r="AE59" i="19"/>
  <c r="AE60" i="19"/>
  <c r="AE61" i="19"/>
  <c r="AE19" i="19"/>
  <c r="AE20" i="19"/>
  <c r="AE62" i="19"/>
  <c r="AE63" i="19"/>
  <c r="AE64" i="19"/>
  <c r="AE65" i="19"/>
  <c r="AE66" i="19"/>
  <c r="AE67" i="19"/>
  <c r="AE144" i="19"/>
  <c r="AE68" i="19"/>
  <c r="AE69" i="19"/>
  <c r="AE70" i="19"/>
  <c r="AE23" i="19"/>
  <c r="AE24" i="19"/>
  <c r="AE25" i="19"/>
  <c r="AE72" i="19"/>
  <c r="AE73" i="19"/>
  <c r="AE74" i="19"/>
  <c r="AE75" i="19"/>
  <c r="AE76" i="19"/>
  <c r="AE77" i="19"/>
  <c r="AE78" i="19"/>
  <c r="AE79" i="19"/>
  <c r="AE80" i="19"/>
  <c r="AE81" i="19"/>
  <c r="AE82" i="19"/>
  <c r="AE27" i="19"/>
  <c r="AE83" i="19"/>
  <c r="AE84" i="19"/>
  <c r="AE85" i="19"/>
  <c r="AE88" i="19"/>
  <c r="AE89" i="19"/>
  <c r="AE90" i="19"/>
  <c r="AE95" i="19"/>
  <c r="AE96" i="19"/>
  <c r="AE102" i="19"/>
  <c r="AE103" i="19"/>
  <c r="AE104" i="19"/>
  <c r="AE32" i="19"/>
  <c r="AE120" i="19"/>
  <c r="AE121" i="19"/>
  <c r="AE122" i="19"/>
  <c r="AE123" i="19"/>
  <c r="AE124" i="19"/>
  <c r="AE125" i="19"/>
  <c r="AE126" i="19"/>
  <c r="AE143" i="19"/>
  <c r="AE37" i="19"/>
  <c r="AE145" i="19"/>
  <c r="AE146" i="19"/>
  <c r="AE147" i="19"/>
  <c r="AD4" i="19"/>
  <c r="AD5" i="19"/>
  <c r="AD11" i="19"/>
  <c r="AD12" i="19"/>
  <c r="AD7" i="19"/>
  <c r="AD16" i="19"/>
  <c r="AD22" i="19"/>
  <c r="AD26" i="19"/>
  <c r="AD9" i="19"/>
  <c r="AD29" i="19"/>
  <c r="AD30" i="19"/>
  <c r="AD10" i="19"/>
  <c r="AD33" i="19"/>
  <c r="AD34" i="19"/>
  <c r="AD35" i="19"/>
  <c r="AD36" i="19"/>
  <c r="AD38" i="19"/>
  <c r="AD39" i="19"/>
  <c r="AD40" i="19"/>
  <c r="AD41" i="19"/>
  <c r="AD42" i="19"/>
  <c r="AD44" i="19"/>
  <c r="AD45" i="19"/>
  <c r="AD48" i="19"/>
  <c r="AD49" i="19"/>
  <c r="AD50" i="19"/>
  <c r="AD51" i="19"/>
  <c r="AD52" i="19"/>
  <c r="AD53" i="19"/>
  <c r="AD54" i="19"/>
  <c r="AD55" i="19"/>
  <c r="AD56" i="19"/>
  <c r="AD57" i="19"/>
  <c r="AD58" i="19"/>
  <c r="AD18" i="19"/>
  <c r="AD59" i="19"/>
  <c r="AD60" i="19"/>
  <c r="AD61" i="19"/>
  <c r="AD19" i="19"/>
  <c r="AD20" i="19"/>
  <c r="AD62" i="19"/>
  <c r="AD63" i="19"/>
  <c r="AD64" i="19"/>
  <c r="AD65" i="19"/>
  <c r="AD66" i="19"/>
  <c r="AD67" i="19"/>
  <c r="AD144" i="19"/>
  <c r="AD68" i="19"/>
  <c r="AD69" i="19"/>
  <c r="AD70" i="19"/>
  <c r="AD23" i="19"/>
  <c r="AD24" i="19"/>
  <c r="AD25" i="19"/>
  <c r="AD72" i="19"/>
  <c r="AD73" i="19"/>
  <c r="AD74" i="19"/>
  <c r="AD75" i="19"/>
  <c r="AD76" i="19"/>
  <c r="AD77" i="19"/>
  <c r="AD78" i="19"/>
  <c r="AD79" i="19"/>
  <c r="AD80" i="19"/>
  <c r="AD81" i="19"/>
  <c r="AD82" i="19"/>
  <c r="AD27" i="19"/>
  <c r="AD83" i="19"/>
  <c r="AD84" i="19"/>
  <c r="AD85" i="19"/>
  <c r="AD88" i="19"/>
  <c r="AD89" i="19"/>
  <c r="AD90" i="19"/>
  <c r="AD95" i="19"/>
  <c r="AD96" i="19"/>
  <c r="AD102" i="19"/>
  <c r="AD103" i="19"/>
  <c r="AD104" i="19"/>
  <c r="AD32" i="19"/>
  <c r="AD120" i="19"/>
  <c r="AD121" i="19"/>
  <c r="AD122" i="19"/>
  <c r="AD123" i="19"/>
  <c r="AD124" i="19"/>
  <c r="AD125" i="19"/>
  <c r="AD126" i="19"/>
  <c r="AD143" i="19"/>
  <c r="AD37" i="19"/>
  <c r="AD145" i="19"/>
  <c r="AD146" i="19"/>
  <c r="AD147" i="19"/>
  <c r="AD3" i="19"/>
  <c r="AE3" i="19"/>
  <c r="AF3" i="19"/>
  <c r="AF7" i="7"/>
  <c r="AF11" i="7"/>
  <c r="AF5" i="7"/>
  <c r="AF29" i="7"/>
  <c r="AF22" i="7"/>
  <c r="AF17" i="7"/>
  <c r="AF30" i="7"/>
  <c r="AF12" i="7"/>
  <c r="AF20" i="7"/>
  <c r="AF18" i="7"/>
  <c r="AF19" i="7"/>
  <c r="AF3" i="7"/>
  <c r="AF25" i="7"/>
  <c r="AF14" i="7"/>
  <c r="AF16" i="7"/>
  <c r="AF13" i="7"/>
  <c r="AF4" i="7"/>
  <c r="AF24" i="7"/>
  <c r="AF6" i="7"/>
  <c r="AF34" i="7"/>
  <c r="AF26" i="7"/>
  <c r="AF39" i="7"/>
  <c r="AF42" i="7"/>
  <c r="AE7" i="7"/>
  <c r="AE11" i="7"/>
  <c r="AE5" i="7"/>
  <c r="AE29" i="7"/>
  <c r="AE22" i="7"/>
  <c r="AE17" i="7"/>
  <c r="AE30" i="7"/>
  <c r="AE12" i="7"/>
  <c r="AE20" i="7"/>
  <c r="AE18" i="7"/>
  <c r="AE19" i="7"/>
  <c r="AE3" i="7"/>
  <c r="AE25" i="7"/>
  <c r="AE14" i="7"/>
  <c r="AE16" i="7"/>
  <c r="AE13" i="7"/>
  <c r="AE4" i="7"/>
  <c r="AE24" i="7"/>
  <c r="AE6" i="7"/>
  <c r="AE34" i="7"/>
  <c r="AE26" i="7"/>
  <c r="AE39" i="7"/>
  <c r="AE42" i="7"/>
  <c r="AD7" i="7"/>
  <c r="AD11" i="7"/>
  <c r="AD5" i="7"/>
  <c r="AD29" i="7"/>
  <c r="AD22" i="7"/>
  <c r="AD17" i="7"/>
  <c r="AD30" i="7"/>
  <c r="AD12" i="7"/>
  <c r="AD20" i="7"/>
  <c r="AD18" i="7"/>
  <c r="AD19" i="7"/>
  <c r="AD3" i="7"/>
  <c r="AD25" i="7"/>
  <c r="AD14" i="7"/>
  <c r="AD16" i="7"/>
  <c r="AD13" i="7"/>
  <c r="AD4" i="7"/>
  <c r="AD24" i="7"/>
  <c r="AD6" i="7"/>
  <c r="AD34" i="7"/>
  <c r="AD26" i="7"/>
  <c r="AD39" i="7"/>
  <c r="AD42" i="7"/>
  <c r="AC7" i="7"/>
  <c r="AC11" i="7"/>
  <c r="AC5" i="7"/>
  <c r="AC29" i="7"/>
  <c r="AC22" i="7"/>
  <c r="AC17" i="7"/>
  <c r="AC30" i="7"/>
  <c r="AC12" i="7"/>
  <c r="AC20" i="7"/>
  <c r="AC18" i="7"/>
  <c r="AC19" i="7"/>
  <c r="AC3" i="7"/>
  <c r="AC25" i="7"/>
  <c r="AC14" i="7"/>
  <c r="AC16" i="7"/>
  <c r="AC13" i="7"/>
  <c r="AC4" i="7"/>
  <c r="AC24" i="7"/>
  <c r="AC6" i="7"/>
  <c r="AC34" i="7"/>
  <c r="AC26" i="7"/>
  <c r="AC39" i="7"/>
  <c r="AC42" i="7"/>
  <c r="AB7" i="7"/>
  <c r="AB11" i="7"/>
  <c r="AB5" i="7"/>
  <c r="AB29" i="7"/>
  <c r="AB22" i="7"/>
  <c r="AB17" i="7"/>
  <c r="AB30" i="7"/>
  <c r="AB12" i="7"/>
  <c r="AB20" i="7"/>
  <c r="AB18" i="7"/>
  <c r="AB19" i="7"/>
  <c r="AB3" i="7"/>
  <c r="AB25" i="7"/>
  <c r="AB14" i="7"/>
  <c r="AB16" i="7"/>
  <c r="AB13" i="7"/>
  <c r="AB4" i="7"/>
  <c r="AB24" i="7"/>
  <c r="AB6" i="7"/>
  <c r="AB34" i="7"/>
  <c r="AB26" i="7"/>
  <c r="AB39" i="7"/>
  <c r="AB42" i="7"/>
  <c r="AA7" i="7"/>
  <c r="AA11" i="7"/>
  <c r="AA5" i="7"/>
  <c r="AA22" i="7"/>
  <c r="AA17" i="7"/>
  <c r="AA12" i="7"/>
  <c r="AA20" i="7"/>
  <c r="AA18" i="7"/>
  <c r="AA19" i="7"/>
  <c r="AA3" i="7"/>
  <c r="AA14" i="7"/>
  <c r="AA16" i="7"/>
  <c r="AA13" i="7"/>
  <c r="AA4" i="7"/>
  <c r="AA6" i="7"/>
  <c r="AF21" i="7"/>
  <c r="AE21" i="7"/>
  <c r="AD21" i="7"/>
  <c r="AF3" i="6"/>
  <c r="AF5" i="6"/>
  <c r="AF4" i="6"/>
  <c r="AF6" i="6"/>
  <c r="AF7" i="6"/>
  <c r="AF9" i="6"/>
  <c r="AF10" i="6"/>
  <c r="AF11" i="6"/>
  <c r="AF12" i="6"/>
  <c r="AF13" i="6"/>
  <c r="AF14" i="6"/>
  <c r="AF15" i="6"/>
  <c r="AF16" i="6"/>
  <c r="AF17" i="6"/>
  <c r="AF18" i="6"/>
  <c r="AF19" i="6"/>
  <c r="AF8" i="6"/>
  <c r="AF20" i="6"/>
  <c r="AF22" i="6"/>
  <c r="AF23" i="6"/>
  <c r="AF24" i="6"/>
  <c r="AF26" i="6"/>
  <c r="AF21" i="6"/>
  <c r="AF25" i="6"/>
  <c r="AF28" i="6"/>
  <c r="AF27" i="6"/>
  <c r="AE3" i="6"/>
  <c r="AE5" i="6"/>
  <c r="AE4" i="6"/>
  <c r="AE6" i="6"/>
  <c r="AE7" i="6"/>
  <c r="AE9" i="6"/>
  <c r="AE10" i="6"/>
  <c r="AE11" i="6"/>
  <c r="AE12" i="6"/>
  <c r="AE13" i="6"/>
  <c r="AE14" i="6"/>
  <c r="AE15" i="6"/>
  <c r="AE16" i="6"/>
  <c r="AE17" i="6"/>
  <c r="AE18" i="6"/>
  <c r="AE19" i="6"/>
  <c r="AE8" i="6"/>
  <c r="AE20" i="6"/>
  <c r="AE22" i="6"/>
  <c r="AE23" i="6"/>
  <c r="AE24" i="6"/>
  <c r="AE26" i="6"/>
  <c r="AE21" i="6"/>
  <c r="AE25" i="6"/>
  <c r="AE28" i="6"/>
  <c r="AE27" i="6"/>
  <c r="AD3" i="6"/>
  <c r="AD5" i="6"/>
  <c r="AD4" i="6"/>
  <c r="AD6" i="6"/>
  <c r="AD7" i="6"/>
  <c r="AD9" i="6"/>
  <c r="AD10" i="6"/>
  <c r="AD11" i="6"/>
  <c r="AD12" i="6"/>
  <c r="AD13" i="6"/>
  <c r="AD14" i="6"/>
  <c r="AD15" i="6"/>
  <c r="AD16" i="6"/>
  <c r="AD17" i="6"/>
  <c r="AD18" i="6"/>
  <c r="AD19" i="6"/>
  <c r="AD8" i="6"/>
  <c r="AD20" i="6"/>
  <c r="AD22" i="6"/>
  <c r="AD23" i="6"/>
  <c r="AD24" i="6"/>
  <c r="AD26" i="6"/>
  <c r="AD21" i="6"/>
  <c r="AD25" i="6"/>
  <c r="AD28" i="6"/>
  <c r="AD27" i="6"/>
  <c r="AC3" i="6"/>
  <c r="AC5" i="6"/>
  <c r="AC4" i="6"/>
  <c r="AC6" i="6"/>
  <c r="AC7" i="6"/>
  <c r="AC9" i="6"/>
  <c r="AC10" i="6"/>
  <c r="AC11" i="6"/>
  <c r="AC12" i="6"/>
  <c r="AC13" i="6"/>
  <c r="AC14" i="6"/>
  <c r="AC15" i="6"/>
  <c r="AC16" i="6"/>
  <c r="AC17" i="6"/>
  <c r="AC18" i="6"/>
  <c r="AC19" i="6"/>
  <c r="AC8" i="6"/>
  <c r="AC20" i="6"/>
  <c r="AC22" i="6"/>
  <c r="AC23" i="6"/>
  <c r="AC24" i="6"/>
  <c r="AC26" i="6"/>
  <c r="AC21" i="6"/>
  <c r="AC25" i="6"/>
  <c r="AC28" i="6"/>
  <c r="AC27" i="6"/>
  <c r="AB3" i="6"/>
  <c r="AB5" i="6"/>
  <c r="AB4" i="6"/>
  <c r="AB6" i="6"/>
  <c r="AB7" i="6"/>
  <c r="AB9" i="6"/>
  <c r="AB10" i="6"/>
  <c r="AB11" i="6"/>
  <c r="AB12" i="6"/>
  <c r="AB13" i="6"/>
  <c r="AB14" i="6"/>
  <c r="AB15" i="6"/>
  <c r="AB16" i="6"/>
  <c r="AB17" i="6"/>
  <c r="AB18" i="6"/>
  <c r="AB19" i="6"/>
  <c r="AB8" i="6"/>
  <c r="AB20" i="6"/>
  <c r="AB22" i="6"/>
  <c r="AB23" i="6"/>
  <c r="AB24" i="6"/>
  <c r="AB26" i="6"/>
  <c r="AB21" i="6"/>
  <c r="AB25" i="6"/>
  <c r="AB28" i="6"/>
  <c r="AB27" i="6"/>
  <c r="AA3" i="6"/>
  <c r="AA5" i="6"/>
  <c r="AA4" i="6"/>
  <c r="AA6" i="6"/>
  <c r="AA7" i="6"/>
  <c r="AA9" i="6"/>
  <c r="AA10" i="6"/>
  <c r="AA11" i="6"/>
  <c r="AA12" i="6"/>
  <c r="AA13" i="6"/>
  <c r="AA14" i="6"/>
  <c r="AA15" i="6"/>
  <c r="AA16" i="6"/>
  <c r="AA17" i="6"/>
  <c r="AA18" i="6"/>
  <c r="AA19" i="6"/>
  <c r="AA8" i="6"/>
  <c r="AA20" i="6"/>
  <c r="AA22" i="6"/>
  <c r="AA23" i="6"/>
  <c r="AA24" i="6"/>
  <c r="AA26" i="6"/>
  <c r="AA21" i="6"/>
  <c r="AA25" i="6"/>
  <c r="AA28" i="6"/>
  <c r="AA27" i="6"/>
  <c r="AF7" i="5"/>
  <c r="AF11" i="5"/>
  <c r="AF15" i="5"/>
  <c r="AF8" i="5"/>
  <c r="AF14" i="5"/>
  <c r="AF17" i="5"/>
  <c r="AF16" i="5"/>
  <c r="AF18" i="5"/>
  <c r="AF19" i="5"/>
  <c r="AF20" i="5"/>
  <c r="AF21" i="5"/>
  <c r="AF22" i="5"/>
  <c r="AF23" i="5"/>
  <c r="AF24" i="5"/>
  <c r="AF5" i="5"/>
  <c r="AF26" i="5"/>
  <c r="AF27" i="5"/>
  <c r="AF30" i="5"/>
  <c r="AF31" i="5"/>
  <c r="AF32" i="5"/>
  <c r="AF33" i="5"/>
  <c r="AF28" i="5"/>
  <c r="AF34" i="5"/>
  <c r="AF35" i="5"/>
  <c r="AF36" i="5"/>
  <c r="AF4" i="5"/>
  <c r="AF43" i="5"/>
  <c r="AF44" i="5"/>
  <c r="AF46" i="5"/>
  <c r="AF48" i="5"/>
  <c r="AF49" i="5"/>
  <c r="AF50" i="5"/>
  <c r="AF51" i="5"/>
  <c r="AF52" i="5"/>
  <c r="AF53" i="5"/>
  <c r="AF54" i="5"/>
  <c r="AF55" i="5"/>
  <c r="AF56" i="5"/>
  <c r="AF57" i="5"/>
  <c r="AF9" i="5"/>
  <c r="AF61" i="5"/>
  <c r="AF62" i="5"/>
  <c r="AF63" i="5"/>
  <c r="AF65" i="5"/>
  <c r="AF66" i="5"/>
  <c r="AF67" i="5"/>
  <c r="AF68" i="5"/>
  <c r="AF69" i="5"/>
  <c r="AF70" i="5"/>
  <c r="AF71" i="5"/>
  <c r="AF72" i="5"/>
  <c r="AF40" i="5"/>
  <c r="AF73" i="5"/>
  <c r="AF47" i="5"/>
  <c r="AF74" i="5"/>
  <c r="AF75" i="5"/>
  <c r="AF58" i="5"/>
  <c r="AF12" i="5"/>
  <c r="AF64" i="5"/>
  <c r="AF77" i="5"/>
  <c r="AF13" i="5"/>
  <c r="AF10" i="5"/>
  <c r="AF83" i="5"/>
  <c r="AF84" i="5"/>
  <c r="AF85" i="5"/>
  <c r="AF86" i="5"/>
  <c r="AF87" i="5"/>
  <c r="AF92" i="5"/>
  <c r="AF93" i="5"/>
  <c r="AF78" i="5"/>
  <c r="AF79" i="5"/>
  <c r="AF80" i="5"/>
  <c r="AF81" i="5"/>
  <c r="AE7" i="5"/>
  <c r="AE11" i="5"/>
  <c r="AE15" i="5"/>
  <c r="AE8" i="5"/>
  <c r="AE14" i="5"/>
  <c r="AE17" i="5"/>
  <c r="AE16" i="5"/>
  <c r="AE18" i="5"/>
  <c r="AE19" i="5"/>
  <c r="AE20" i="5"/>
  <c r="AE21" i="5"/>
  <c r="AE22" i="5"/>
  <c r="AE23" i="5"/>
  <c r="AE24" i="5"/>
  <c r="AE5" i="5"/>
  <c r="AE26" i="5"/>
  <c r="AE27" i="5"/>
  <c r="AE30" i="5"/>
  <c r="AE31" i="5"/>
  <c r="AE32" i="5"/>
  <c r="AE33" i="5"/>
  <c r="AE28" i="5"/>
  <c r="AE34" i="5"/>
  <c r="AE35" i="5"/>
  <c r="AE36" i="5"/>
  <c r="AE4" i="5"/>
  <c r="AE43" i="5"/>
  <c r="AE44" i="5"/>
  <c r="AE46" i="5"/>
  <c r="AE48" i="5"/>
  <c r="AE49" i="5"/>
  <c r="AE50" i="5"/>
  <c r="AE51" i="5"/>
  <c r="AE52" i="5"/>
  <c r="AE53" i="5"/>
  <c r="AE54" i="5"/>
  <c r="AE55" i="5"/>
  <c r="AE56" i="5"/>
  <c r="AE57" i="5"/>
  <c r="AE9" i="5"/>
  <c r="AE61" i="5"/>
  <c r="AE62" i="5"/>
  <c r="AE63" i="5"/>
  <c r="AE65" i="5"/>
  <c r="AE66" i="5"/>
  <c r="AE67" i="5"/>
  <c r="AE68" i="5"/>
  <c r="AE69" i="5"/>
  <c r="AE70" i="5"/>
  <c r="AE71" i="5"/>
  <c r="AE72" i="5"/>
  <c r="AE40" i="5"/>
  <c r="AE73" i="5"/>
  <c r="AE47" i="5"/>
  <c r="AE74" i="5"/>
  <c r="AE75" i="5"/>
  <c r="AE58" i="5"/>
  <c r="AE12" i="5"/>
  <c r="AE64" i="5"/>
  <c r="AE77" i="5"/>
  <c r="AE13" i="5"/>
  <c r="AE10" i="5"/>
  <c r="AE83" i="5"/>
  <c r="AE84" i="5"/>
  <c r="AE85" i="5"/>
  <c r="AE86" i="5"/>
  <c r="AE87" i="5"/>
  <c r="AE92" i="5"/>
  <c r="AE93" i="5"/>
  <c r="AE78" i="5"/>
  <c r="AE79" i="5"/>
  <c r="AE80" i="5"/>
  <c r="AE81" i="5"/>
  <c r="AD7" i="5"/>
  <c r="AD11" i="5"/>
  <c r="AD15" i="5"/>
  <c r="AD8" i="5"/>
  <c r="AD14" i="5"/>
  <c r="AD17" i="5"/>
  <c r="AD16" i="5"/>
  <c r="AD18" i="5"/>
  <c r="AD19" i="5"/>
  <c r="AD20" i="5"/>
  <c r="AD21" i="5"/>
  <c r="AD22" i="5"/>
  <c r="AD23" i="5"/>
  <c r="AD24" i="5"/>
  <c r="AD5" i="5"/>
  <c r="AD26" i="5"/>
  <c r="AD27" i="5"/>
  <c r="AD30" i="5"/>
  <c r="AD31" i="5"/>
  <c r="AD32" i="5"/>
  <c r="AD33" i="5"/>
  <c r="AD28" i="5"/>
  <c r="AD34" i="5"/>
  <c r="AD35" i="5"/>
  <c r="AD36" i="5"/>
  <c r="AD4" i="5"/>
  <c r="AD43" i="5"/>
  <c r="AD44" i="5"/>
  <c r="AD46" i="5"/>
  <c r="AD48" i="5"/>
  <c r="AD49" i="5"/>
  <c r="AD50" i="5"/>
  <c r="AD51" i="5"/>
  <c r="AD52" i="5"/>
  <c r="AD53" i="5"/>
  <c r="AD54" i="5"/>
  <c r="AD55" i="5"/>
  <c r="AD56" i="5"/>
  <c r="AD57" i="5"/>
  <c r="AD9" i="5"/>
  <c r="AD61" i="5"/>
  <c r="AD62" i="5"/>
  <c r="AD63" i="5"/>
  <c r="AD65" i="5"/>
  <c r="AD66" i="5"/>
  <c r="AD67" i="5"/>
  <c r="AD68" i="5"/>
  <c r="AD69" i="5"/>
  <c r="AD70" i="5"/>
  <c r="AD71" i="5"/>
  <c r="AD72" i="5"/>
  <c r="AD40" i="5"/>
  <c r="AD73" i="5"/>
  <c r="AD47" i="5"/>
  <c r="AD74" i="5"/>
  <c r="AD75" i="5"/>
  <c r="AD58" i="5"/>
  <c r="AD12" i="5"/>
  <c r="AD64" i="5"/>
  <c r="AD77" i="5"/>
  <c r="AD13" i="5"/>
  <c r="AD10" i="5"/>
  <c r="AD83" i="5"/>
  <c r="AD84" i="5"/>
  <c r="AD85" i="5"/>
  <c r="AD86" i="5"/>
  <c r="AD87" i="5"/>
  <c r="AD92" i="5"/>
  <c r="AD93" i="5"/>
  <c r="AD78" i="5"/>
  <c r="AD79" i="5"/>
  <c r="AD80" i="5"/>
  <c r="AD81" i="5"/>
  <c r="AC7" i="5"/>
  <c r="AC11" i="5"/>
  <c r="AC15" i="5"/>
  <c r="AC8" i="5"/>
  <c r="AC14" i="5"/>
  <c r="AC17" i="5"/>
  <c r="AC16" i="5"/>
  <c r="AC18" i="5"/>
  <c r="AC19" i="5"/>
  <c r="AC20" i="5"/>
  <c r="AC21" i="5"/>
  <c r="AC22" i="5"/>
  <c r="AC23" i="5"/>
  <c r="AC24" i="5"/>
  <c r="AC5" i="5"/>
  <c r="AC26" i="5"/>
  <c r="AC27" i="5"/>
  <c r="AC30" i="5"/>
  <c r="AC31" i="5"/>
  <c r="AC32" i="5"/>
  <c r="AC33" i="5"/>
  <c r="AC28" i="5"/>
  <c r="AC34" i="5"/>
  <c r="AC35" i="5"/>
  <c r="AC36" i="5"/>
  <c r="AC4" i="5"/>
  <c r="AC43" i="5"/>
  <c r="AC44" i="5"/>
  <c r="AC46" i="5"/>
  <c r="AC48" i="5"/>
  <c r="AC49" i="5"/>
  <c r="AC50" i="5"/>
  <c r="AC51" i="5"/>
  <c r="AC52" i="5"/>
  <c r="AC53" i="5"/>
  <c r="AC54" i="5"/>
  <c r="AC55" i="5"/>
  <c r="AC56" i="5"/>
  <c r="AC57" i="5"/>
  <c r="AC9" i="5"/>
  <c r="AC61" i="5"/>
  <c r="AC62" i="5"/>
  <c r="AC63" i="5"/>
  <c r="AC65" i="5"/>
  <c r="AC66" i="5"/>
  <c r="AC67" i="5"/>
  <c r="AC68" i="5"/>
  <c r="AC69" i="5"/>
  <c r="AC70" i="5"/>
  <c r="AC71" i="5"/>
  <c r="AC72" i="5"/>
  <c r="AC40" i="5"/>
  <c r="AC73" i="5"/>
  <c r="AC47" i="5"/>
  <c r="AC74" i="5"/>
  <c r="AC75" i="5"/>
  <c r="AC58" i="5"/>
  <c r="AC12" i="5"/>
  <c r="AC64" i="5"/>
  <c r="AC77" i="5"/>
  <c r="AC13" i="5"/>
  <c r="AC10" i="5"/>
  <c r="AC83" i="5"/>
  <c r="AC84" i="5"/>
  <c r="AC85" i="5"/>
  <c r="AC86" i="5"/>
  <c r="AC87" i="5"/>
  <c r="AC92" i="5"/>
  <c r="AC93" i="5"/>
  <c r="AC78" i="5"/>
  <c r="AC79" i="5"/>
  <c r="AC80" i="5"/>
  <c r="AC81" i="5"/>
  <c r="AB7" i="5"/>
  <c r="AB11" i="5"/>
  <c r="AB15" i="5"/>
  <c r="AB8" i="5"/>
  <c r="AB14" i="5"/>
  <c r="AB17" i="5"/>
  <c r="AB16" i="5"/>
  <c r="AB18" i="5"/>
  <c r="AB19" i="5"/>
  <c r="AB20" i="5"/>
  <c r="AB21" i="5"/>
  <c r="AB22" i="5"/>
  <c r="AB23" i="5"/>
  <c r="AB24" i="5"/>
  <c r="AB5" i="5"/>
  <c r="AB26" i="5"/>
  <c r="AB27" i="5"/>
  <c r="AB30" i="5"/>
  <c r="AB31" i="5"/>
  <c r="AB32" i="5"/>
  <c r="AB33" i="5"/>
  <c r="AB28" i="5"/>
  <c r="AB34" i="5"/>
  <c r="AB35" i="5"/>
  <c r="AB36" i="5"/>
  <c r="AB4" i="5"/>
  <c r="AB43" i="5"/>
  <c r="AB44" i="5"/>
  <c r="AB46" i="5"/>
  <c r="AB48" i="5"/>
  <c r="AB49" i="5"/>
  <c r="AB50" i="5"/>
  <c r="AB51" i="5"/>
  <c r="AB52" i="5"/>
  <c r="AB53" i="5"/>
  <c r="AB54" i="5"/>
  <c r="AB55" i="5"/>
  <c r="AB56" i="5"/>
  <c r="AB57" i="5"/>
  <c r="AB9" i="5"/>
  <c r="AB61" i="5"/>
  <c r="AB62" i="5"/>
  <c r="AB63" i="5"/>
  <c r="AB65" i="5"/>
  <c r="AB66" i="5"/>
  <c r="AB67" i="5"/>
  <c r="AB68" i="5"/>
  <c r="AB69" i="5"/>
  <c r="AB70" i="5"/>
  <c r="AB71" i="5"/>
  <c r="AB72" i="5"/>
  <c r="AB40" i="5"/>
  <c r="AB73" i="5"/>
  <c r="AB47" i="5"/>
  <c r="AB74" i="5"/>
  <c r="AB75" i="5"/>
  <c r="AB58" i="5"/>
  <c r="AB12" i="5"/>
  <c r="AB64" i="5"/>
  <c r="AB77" i="5"/>
  <c r="AB13" i="5"/>
  <c r="AB10" i="5"/>
  <c r="AB83" i="5"/>
  <c r="AB84" i="5"/>
  <c r="AB85" i="5"/>
  <c r="AB86" i="5"/>
  <c r="AB87" i="5"/>
  <c r="AB92" i="5"/>
  <c r="AB93" i="5"/>
  <c r="AB78" i="5"/>
  <c r="AB79" i="5"/>
  <c r="AB80" i="5"/>
  <c r="AB81" i="5"/>
  <c r="AA7" i="5"/>
  <c r="AA11" i="5"/>
  <c r="AA15" i="5"/>
  <c r="AA8" i="5"/>
  <c r="AA14" i="5"/>
  <c r="AA17" i="5"/>
  <c r="AA16" i="5"/>
  <c r="AA18" i="5"/>
  <c r="AA19" i="5"/>
  <c r="AA20" i="5"/>
  <c r="AA21" i="5"/>
  <c r="AA22" i="5"/>
  <c r="AA23" i="5"/>
  <c r="AA24" i="5"/>
  <c r="AA5" i="5"/>
  <c r="AA26" i="5"/>
  <c r="AA27" i="5"/>
  <c r="AA30" i="5"/>
  <c r="AA31" i="5"/>
  <c r="AA32" i="5"/>
  <c r="AA33" i="5"/>
  <c r="AA28" i="5"/>
  <c r="AA34" i="5"/>
  <c r="AA35" i="5"/>
  <c r="AA36" i="5"/>
  <c r="AA4" i="5"/>
  <c r="AA43" i="5"/>
  <c r="AA44" i="5"/>
  <c r="AA46" i="5"/>
  <c r="AA48" i="5"/>
  <c r="AA49" i="5"/>
  <c r="AA50" i="5"/>
  <c r="AA51" i="5"/>
  <c r="AA52" i="5"/>
  <c r="AA53" i="5"/>
  <c r="AA54" i="5"/>
  <c r="AA55" i="5"/>
  <c r="AA56" i="5"/>
  <c r="AA57" i="5"/>
  <c r="AA9" i="5"/>
  <c r="AA61" i="5"/>
  <c r="AA62" i="5"/>
  <c r="AA63" i="5"/>
  <c r="AA65" i="5"/>
  <c r="AA66" i="5"/>
  <c r="AA67" i="5"/>
  <c r="AA68" i="5"/>
  <c r="AA69" i="5"/>
  <c r="AA70" i="5"/>
  <c r="AA71" i="5"/>
  <c r="AA72" i="5"/>
  <c r="AA40" i="5"/>
  <c r="AA73" i="5"/>
  <c r="AA47" i="5"/>
  <c r="AA74" i="5"/>
  <c r="AA75" i="5"/>
  <c r="AA58" i="5"/>
  <c r="AA12" i="5"/>
  <c r="AA64" i="5"/>
  <c r="AA77" i="5"/>
  <c r="AA13" i="5"/>
  <c r="AA10" i="5"/>
  <c r="AA83" i="5"/>
  <c r="AA84" i="5"/>
  <c r="AA85" i="5"/>
  <c r="AA86" i="5"/>
  <c r="AA87" i="5"/>
  <c r="AA92" i="5"/>
  <c r="AA93" i="5"/>
  <c r="AA78" i="5"/>
  <c r="AA79" i="5"/>
  <c r="AA80" i="5"/>
  <c r="AA81" i="5"/>
  <c r="AF3" i="4"/>
  <c r="AF4" i="4"/>
  <c r="AF5" i="4"/>
  <c r="AF7" i="4"/>
  <c r="AF22" i="4"/>
  <c r="AF24" i="4"/>
  <c r="AF9" i="4"/>
  <c r="AF10" i="4"/>
  <c r="AF29" i="4"/>
  <c r="AF25" i="4"/>
  <c r="AF26" i="4"/>
  <c r="AF28" i="4"/>
  <c r="AF32" i="4"/>
  <c r="AF34" i="4"/>
  <c r="AF35" i="4"/>
  <c r="AF37" i="4"/>
  <c r="AF38" i="4"/>
  <c r="AF39" i="4"/>
  <c r="AF40" i="4"/>
  <c r="AF41" i="4"/>
  <c r="AF42" i="4"/>
  <c r="AF43" i="4"/>
  <c r="AF44" i="4"/>
  <c r="AF45" i="4"/>
  <c r="AF46" i="4"/>
  <c r="AF47" i="4"/>
  <c r="AF11" i="4"/>
  <c r="AF52" i="4"/>
  <c r="AF48" i="4"/>
  <c r="AF53" i="4"/>
  <c r="AF54" i="4"/>
  <c r="AF56" i="4"/>
  <c r="AF51" i="4"/>
  <c r="AF57" i="4"/>
  <c r="AF58" i="4"/>
  <c r="AF60" i="4"/>
  <c r="AF61" i="4"/>
  <c r="AF50" i="4"/>
  <c r="AF62" i="4"/>
  <c r="AF63" i="4"/>
  <c r="AF64" i="4"/>
  <c r="AF65" i="4"/>
  <c r="AF66" i="4"/>
  <c r="AF67" i="4"/>
  <c r="AF14" i="4"/>
  <c r="AF68" i="4"/>
  <c r="AF69" i="4"/>
  <c r="AF70" i="4"/>
  <c r="AF71" i="4"/>
  <c r="AF72" i="4"/>
  <c r="AF73" i="4"/>
  <c r="AF74" i="4"/>
  <c r="AF12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5" i="4"/>
  <c r="AF96" i="4"/>
  <c r="AF97" i="4"/>
  <c r="AF99" i="4"/>
  <c r="AF100" i="4"/>
  <c r="AF102" i="4"/>
  <c r="AF103" i="4"/>
  <c r="AF104" i="4"/>
  <c r="AF105" i="4"/>
  <c r="AF106" i="4"/>
  <c r="AF107" i="4"/>
  <c r="AF108" i="4"/>
  <c r="AF109" i="4"/>
  <c r="AF20" i="4"/>
  <c r="AF21" i="4"/>
  <c r="AF19" i="4"/>
  <c r="AF23" i="4"/>
  <c r="AF115" i="4"/>
  <c r="AF94" i="4"/>
  <c r="AF116" i="4"/>
  <c r="AF117" i="4"/>
  <c r="AF118" i="4"/>
  <c r="AF119" i="4"/>
  <c r="AF120" i="4"/>
  <c r="AF16" i="4"/>
  <c r="AF31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7" i="4"/>
  <c r="AF121" i="4"/>
  <c r="AF156" i="4"/>
  <c r="AF157" i="4"/>
  <c r="AF159" i="4"/>
  <c r="AF27" i="4"/>
  <c r="AF30" i="4"/>
  <c r="AF160" i="4"/>
  <c r="AF161" i="4"/>
  <c r="AF162" i="4"/>
  <c r="AF163" i="4"/>
  <c r="AF164" i="4"/>
  <c r="AF165" i="4"/>
  <c r="AF77" i="4"/>
  <c r="AF101" i="4"/>
  <c r="AE3" i="4"/>
  <c r="AE4" i="4"/>
  <c r="AE5" i="4"/>
  <c r="AE7" i="4"/>
  <c r="AE22" i="4"/>
  <c r="AE24" i="4"/>
  <c r="AE9" i="4"/>
  <c r="AE10" i="4"/>
  <c r="AE29" i="4"/>
  <c r="AE25" i="4"/>
  <c r="AE26" i="4"/>
  <c r="AE28" i="4"/>
  <c r="AE32" i="4"/>
  <c r="AE34" i="4"/>
  <c r="AE35" i="4"/>
  <c r="AE37" i="4"/>
  <c r="AE38" i="4"/>
  <c r="AE39" i="4"/>
  <c r="AE40" i="4"/>
  <c r="AE41" i="4"/>
  <c r="AE42" i="4"/>
  <c r="AE43" i="4"/>
  <c r="AE44" i="4"/>
  <c r="AE45" i="4"/>
  <c r="AE46" i="4"/>
  <c r="AE47" i="4"/>
  <c r="AE11" i="4"/>
  <c r="AE52" i="4"/>
  <c r="AE48" i="4"/>
  <c r="AE53" i="4"/>
  <c r="AE54" i="4"/>
  <c r="AE56" i="4"/>
  <c r="AE51" i="4"/>
  <c r="AE57" i="4"/>
  <c r="AE58" i="4"/>
  <c r="AE60" i="4"/>
  <c r="AE61" i="4"/>
  <c r="AE50" i="4"/>
  <c r="AE62" i="4"/>
  <c r="AE63" i="4"/>
  <c r="AE64" i="4"/>
  <c r="AE65" i="4"/>
  <c r="AE66" i="4"/>
  <c r="AE67" i="4"/>
  <c r="AE14" i="4"/>
  <c r="AE68" i="4"/>
  <c r="AE69" i="4"/>
  <c r="AE70" i="4"/>
  <c r="AE71" i="4"/>
  <c r="AE72" i="4"/>
  <c r="AE73" i="4"/>
  <c r="AE74" i="4"/>
  <c r="AE12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5" i="4"/>
  <c r="AE96" i="4"/>
  <c r="AE97" i="4"/>
  <c r="AE99" i="4"/>
  <c r="AE100" i="4"/>
  <c r="AE102" i="4"/>
  <c r="AE103" i="4"/>
  <c r="AE104" i="4"/>
  <c r="AE105" i="4"/>
  <c r="AE106" i="4"/>
  <c r="AE107" i="4"/>
  <c r="AE108" i="4"/>
  <c r="AE109" i="4"/>
  <c r="AE20" i="4"/>
  <c r="AE21" i="4"/>
  <c r="AE19" i="4"/>
  <c r="AE23" i="4"/>
  <c r="AE115" i="4"/>
  <c r="AE94" i="4"/>
  <c r="AE116" i="4"/>
  <c r="AE117" i="4"/>
  <c r="AE118" i="4"/>
  <c r="AE119" i="4"/>
  <c r="AE120" i="4"/>
  <c r="AE16" i="4"/>
  <c r="AE31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7" i="4"/>
  <c r="AE121" i="4"/>
  <c r="AE156" i="4"/>
  <c r="AE157" i="4"/>
  <c r="AE159" i="4"/>
  <c r="AE27" i="4"/>
  <c r="AE30" i="4"/>
  <c r="AE160" i="4"/>
  <c r="AE161" i="4"/>
  <c r="AE162" i="4"/>
  <c r="AE163" i="4"/>
  <c r="AE164" i="4"/>
  <c r="AE165" i="4"/>
  <c r="AE77" i="4"/>
  <c r="AE101" i="4"/>
  <c r="AD3" i="4"/>
  <c r="AD4" i="4"/>
  <c r="AD5" i="4"/>
  <c r="AD7" i="4"/>
  <c r="AD22" i="4"/>
  <c r="AD24" i="4"/>
  <c r="AD9" i="4"/>
  <c r="AD10" i="4"/>
  <c r="AD29" i="4"/>
  <c r="AD25" i="4"/>
  <c r="AD26" i="4"/>
  <c r="AD28" i="4"/>
  <c r="AD32" i="4"/>
  <c r="AD34" i="4"/>
  <c r="AD35" i="4"/>
  <c r="AD37" i="4"/>
  <c r="AD38" i="4"/>
  <c r="AD39" i="4"/>
  <c r="AD40" i="4"/>
  <c r="AD41" i="4"/>
  <c r="AD42" i="4"/>
  <c r="AD43" i="4"/>
  <c r="AD44" i="4"/>
  <c r="AD45" i="4"/>
  <c r="AD46" i="4"/>
  <c r="AD47" i="4"/>
  <c r="AD11" i="4"/>
  <c r="AD52" i="4"/>
  <c r="AD48" i="4"/>
  <c r="AD53" i="4"/>
  <c r="AD54" i="4"/>
  <c r="AD56" i="4"/>
  <c r="AD51" i="4"/>
  <c r="AD57" i="4"/>
  <c r="AD58" i="4"/>
  <c r="AD60" i="4"/>
  <c r="AD61" i="4"/>
  <c r="AD50" i="4"/>
  <c r="AD62" i="4"/>
  <c r="AD63" i="4"/>
  <c r="AD64" i="4"/>
  <c r="AD65" i="4"/>
  <c r="AD66" i="4"/>
  <c r="AD67" i="4"/>
  <c r="AD14" i="4"/>
  <c r="AD68" i="4"/>
  <c r="AD69" i="4"/>
  <c r="AD70" i="4"/>
  <c r="AD71" i="4"/>
  <c r="AD72" i="4"/>
  <c r="AD73" i="4"/>
  <c r="AD74" i="4"/>
  <c r="AD12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5" i="4"/>
  <c r="AD96" i="4"/>
  <c r="AD97" i="4"/>
  <c r="AD99" i="4"/>
  <c r="AD100" i="4"/>
  <c r="AD102" i="4"/>
  <c r="AD103" i="4"/>
  <c r="AD104" i="4"/>
  <c r="AD105" i="4"/>
  <c r="AD106" i="4"/>
  <c r="AD107" i="4"/>
  <c r="AD108" i="4"/>
  <c r="AD109" i="4"/>
  <c r="AD20" i="4"/>
  <c r="AD21" i="4"/>
  <c r="AD19" i="4"/>
  <c r="AD23" i="4"/>
  <c r="AD115" i="4"/>
  <c r="AD94" i="4"/>
  <c r="AD116" i="4"/>
  <c r="AD117" i="4"/>
  <c r="AD118" i="4"/>
  <c r="AD119" i="4"/>
  <c r="AD120" i="4"/>
  <c r="AD16" i="4"/>
  <c r="AD31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7" i="4"/>
  <c r="AD121" i="4"/>
  <c r="AD156" i="4"/>
  <c r="AD157" i="4"/>
  <c r="AD159" i="4"/>
  <c r="AD27" i="4"/>
  <c r="AD30" i="4"/>
  <c r="AD160" i="4"/>
  <c r="AD161" i="4"/>
  <c r="AD162" i="4"/>
  <c r="AD163" i="4"/>
  <c r="AD164" i="4"/>
  <c r="AD165" i="4"/>
  <c r="AD77" i="4"/>
  <c r="AD101" i="4"/>
  <c r="AC3" i="4"/>
  <c r="AC4" i="4"/>
  <c r="AC5" i="4"/>
  <c r="AC7" i="4"/>
  <c r="AC22" i="4"/>
  <c r="AC24" i="4"/>
  <c r="AC9" i="4"/>
  <c r="AC10" i="4"/>
  <c r="AC29" i="4"/>
  <c r="AC25" i="4"/>
  <c r="AC26" i="4"/>
  <c r="AC28" i="4"/>
  <c r="AC32" i="4"/>
  <c r="AC34" i="4"/>
  <c r="AC35" i="4"/>
  <c r="AC37" i="4"/>
  <c r="AC38" i="4"/>
  <c r="AC39" i="4"/>
  <c r="AC40" i="4"/>
  <c r="AC41" i="4"/>
  <c r="AC42" i="4"/>
  <c r="AC43" i="4"/>
  <c r="AC44" i="4"/>
  <c r="AC45" i="4"/>
  <c r="AC46" i="4"/>
  <c r="AC47" i="4"/>
  <c r="AC11" i="4"/>
  <c r="AC52" i="4"/>
  <c r="AC48" i="4"/>
  <c r="AC53" i="4"/>
  <c r="AC54" i="4"/>
  <c r="AC56" i="4"/>
  <c r="AC51" i="4"/>
  <c r="AC57" i="4"/>
  <c r="AC58" i="4"/>
  <c r="AC60" i="4"/>
  <c r="AC61" i="4"/>
  <c r="AC50" i="4"/>
  <c r="AC62" i="4"/>
  <c r="AC63" i="4"/>
  <c r="AC64" i="4"/>
  <c r="AC65" i="4"/>
  <c r="AC66" i="4"/>
  <c r="AC67" i="4"/>
  <c r="AC14" i="4"/>
  <c r="AC68" i="4"/>
  <c r="AC69" i="4"/>
  <c r="AC70" i="4"/>
  <c r="AC71" i="4"/>
  <c r="AC72" i="4"/>
  <c r="AC73" i="4"/>
  <c r="AC74" i="4"/>
  <c r="AC12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5" i="4"/>
  <c r="AC96" i="4"/>
  <c r="AC97" i="4"/>
  <c r="AC99" i="4"/>
  <c r="AC100" i="4"/>
  <c r="AC102" i="4"/>
  <c r="AC103" i="4"/>
  <c r="AC104" i="4"/>
  <c r="AC105" i="4"/>
  <c r="AC106" i="4"/>
  <c r="AC107" i="4"/>
  <c r="AC108" i="4"/>
  <c r="AC109" i="4"/>
  <c r="AC20" i="4"/>
  <c r="AC21" i="4"/>
  <c r="AC19" i="4"/>
  <c r="AC23" i="4"/>
  <c r="AC115" i="4"/>
  <c r="AC94" i="4"/>
  <c r="AC116" i="4"/>
  <c r="AC117" i="4"/>
  <c r="AC118" i="4"/>
  <c r="AC119" i="4"/>
  <c r="AC120" i="4"/>
  <c r="AC16" i="4"/>
  <c r="AC31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7" i="4"/>
  <c r="AC121" i="4"/>
  <c r="AC156" i="4"/>
  <c r="AC157" i="4"/>
  <c r="AC159" i="4"/>
  <c r="AC27" i="4"/>
  <c r="AC30" i="4"/>
  <c r="AC160" i="4"/>
  <c r="AC161" i="4"/>
  <c r="AC162" i="4"/>
  <c r="AC163" i="4"/>
  <c r="AC164" i="4"/>
  <c r="AC165" i="4"/>
  <c r="AC77" i="4"/>
  <c r="AC101" i="4"/>
  <c r="AB3" i="4"/>
  <c r="AB4" i="4"/>
  <c r="AB5" i="4"/>
  <c r="AB7" i="4"/>
  <c r="AB22" i="4"/>
  <c r="AB24" i="4"/>
  <c r="AB9" i="4"/>
  <c r="AB10" i="4"/>
  <c r="AB29" i="4"/>
  <c r="AB25" i="4"/>
  <c r="AB26" i="4"/>
  <c r="AB28" i="4"/>
  <c r="AB32" i="4"/>
  <c r="AB34" i="4"/>
  <c r="AB35" i="4"/>
  <c r="AB37" i="4"/>
  <c r="AB38" i="4"/>
  <c r="AB39" i="4"/>
  <c r="AB40" i="4"/>
  <c r="AB41" i="4"/>
  <c r="AB42" i="4"/>
  <c r="AB43" i="4"/>
  <c r="AB44" i="4"/>
  <c r="AB45" i="4"/>
  <c r="AB46" i="4"/>
  <c r="AB47" i="4"/>
  <c r="AB11" i="4"/>
  <c r="AB52" i="4"/>
  <c r="AB48" i="4"/>
  <c r="AB53" i="4"/>
  <c r="AB54" i="4"/>
  <c r="AB56" i="4"/>
  <c r="AB51" i="4"/>
  <c r="AB57" i="4"/>
  <c r="AB58" i="4"/>
  <c r="AB60" i="4"/>
  <c r="AB61" i="4"/>
  <c r="AB50" i="4"/>
  <c r="AB62" i="4"/>
  <c r="AB63" i="4"/>
  <c r="AB64" i="4"/>
  <c r="AB65" i="4"/>
  <c r="AB66" i="4"/>
  <c r="AB67" i="4"/>
  <c r="AB14" i="4"/>
  <c r="AB68" i="4"/>
  <c r="AB69" i="4"/>
  <c r="AB70" i="4"/>
  <c r="AB71" i="4"/>
  <c r="AB72" i="4"/>
  <c r="AB73" i="4"/>
  <c r="AB74" i="4"/>
  <c r="AB12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5" i="4"/>
  <c r="AB96" i="4"/>
  <c r="AB97" i="4"/>
  <c r="AB99" i="4"/>
  <c r="AB100" i="4"/>
  <c r="AB102" i="4"/>
  <c r="AB103" i="4"/>
  <c r="AB104" i="4"/>
  <c r="AB105" i="4"/>
  <c r="AB106" i="4"/>
  <c r="AB107" i="4"/>
  <c r="AB108" i="4"/>
  <c r="AB109" i="4"/>
  <c r="AB20" i="4"/>
  <c r="AB21" i="4"/>
  <c r="AB19" i="4"/>
  <c r="AB23" i="4"/>
  <c r="AB115" i="4"/>
  <c r="AB94" i="4"/>
  <c r="AB116" i="4"/>
  <c r="AB117" i="4"/>
  <c r="AB118" i="4"/>
  <c r="AB119" i="4"/>
  <c r="AB120" i="4"/>
  <c r="AB16" i="4"/>
  <c r="AB31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B17" i="4"/>
  <c r="AB121" i="4"/>
  <c r="AB156" i="4"/>
  <c r="AB157" i="4"/>
  <c r="AB159" i="4"/>
  <c r="AB27" i="4"/>
  <c r="AB30" i="4"/>
  <c r="AB160" i="4"/>
  <c r="AB161" i="4"/>
  <c r="AB162" i="4"/>
  <c r="AB163" i="4"/>
  <c r="AB164" i="4"/>
  <c r="AB165" i="4"/>
  <c r="AB77" i="4"/>
  <c r="AB101" i="4"/>
  <c r="AA3" i="4"/>
  <c r="AA4" i="4"/>
  <c r="AA5" i="4"/>
  <c r="AA7" i="4"/>
  <c r="AA22" i="4"/>
  <c r="AA24" i="4"/>
  <c r="AA9" i="4"/>
  <c r="AA10" i="4"/>
  <c r="AA29" i="4"/>
  <c r="AA25" i="4"/>
  <c r="AA26" i="4"/>
  <c r="AA28" i="4"/>
  <c r="AA32" i="4"/>
  <c r="AA34" i="4"/>
  <c r="AA35" i="4"/>
  <c r="AA37" i="4"/>
  <c r="AA38" i="4"/>
  <c r="AA39" i="4"/>
  <c r="AA40" i="4"/>
  <c r="AA41" i="4"/>
  <c r="AA42" i="4"/>
  <c r="AA43" i="4"/>
  <c r="AA44" i="4"/>
  <c r="AA45" i="4"/>
  <c r="AA46" i="4"/>
  <c r="AA47" i="4"/>
  <c r="AA11" i="4"/>
  <c r="AA52" i="4"/>
  <c r="AA48" i="4"/>
  <c r="AA53" i="4"/>
  <c r="AA54" i="4"/>
  <c r="AA56" i="4"/>
  <c r="AA51" i="4"/>
  <c r="AA57" i="4"/>
  <c r="AA58" i="4"/>
  <c r="AA60" i="4"/>
  <c r="AA61" i="4"/>
  <c r="AA50" i="4"/>
  <c r="AA62" i="4"/>
  <c r="AA63" i="4"/>
  <c r="AA64" i="4"/>
  <c r="AA65" i="4"/>
  <c r="AA66" i="4"/>
  <c r="AA67" i="4"/>
  <c r="AA14" i="4"/>
  <c r="AA68" i="4"/>
  <c r="AA69" i="4"/>
  <c r="AA70" i="4"/>
  <c r="AA71" i="4"/>
  <c r="AA72" i="4"/>
  <c r="AA73" i="4"/>
  <c r="AA74" i="4"/>
  <c r="AA12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5" i="4"/>
  <c r="AA96" i="4"/>
  <c r="AA97" i="4"/>
  <c r="AA99" i="4"/>
  <c r="AA100" i="4"/>
  <c r="AA102" i="4"/>
  <c r="AA103" i="4"/>
  <c r="AA104" i="4"/>
  <c r="AA105" i="4"/>
  <c r="AA106" i="4"/>
  <c r="AA107" i="4"/>
  <c r="AA108" i="4"/>
  <c r="AA109" i="4"/>
  <c r="AA20" i="4"/>
  <c r="AA21" i="4"/>
  <c r="AA19" i="4"/>
  <c r="AA23" i="4"/>
  <c r="AA115" i="4"/>
  <c r="AA94" i="4"/>
  <c r="AA116" i="4"/>
  <c r="AA117" i="4"/>
  <c r="AA118" i="4"/>
  <c r="AA119" i="4"/>
  <c r="AA120" i="4"/>
  <c r="AA16" i="4"/>
  <c r="AA31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7" i="4"/>
  <c r="AA121" i="4"/>
  <c r="AA156" i="4"/>
  <c r="AA157" i="4"/>
  <c r="AA159" i="4"/>
  <c r="AA27" i="4"/>
  <c r="AA30" i="4"/>
  <c r="AA160" i="4"/>
  <c r="AA161" i="4"/>
  <c r="AA162" i="4"/>
  <c r="AA163" i="4"/>
  <c r="AA164" i="4"/>
  <c r="AA165" i="4"/>
  <c r="AA77" i="4"/>
  <c r="AA101" i="4"/>
  <c r="P49" i="3"/>
  <c r="P111" i="3"/>
  <c r="P116" i="3"/>
  <c r="P118" i="3"/>
  <c r="P139" i="3"/>
  <c r="P140" i="3"/>
  <c r="P149" i="3"/>
  <c r="O49" i="3"/>
  <c r="O111" i="3"/>
  <c r="O116" i="3"/>
  <c r="O118" i="3"/>
  <c r="O139" i="3"/>
  <c r="O140" i="3"/>
  <c r="O149" i="3"/>
  <c r="AF3" i="3"/>
  <c r="AF4" i="3"/>
  <c r="AF19" i="3"/>
  <c r="AF20" i="3"/>
  <c r="AF25" i="3"/>
  <c r="AF26" i="3"/>
  <c r="AF29" i="3"/>
  <c r="AF31" i="3"/>
  <c r="AF32" i="3"/>
  <c r="AF8" i="3"/>
  <c r="AF33" i="3"/>
  <c r="AF34" i="3"/>
  <c r="AF5" i="3"/>
  <c r="AF36" i="3"/>
  <c r="AF37" i="3"/>
  <c r="AF7" i="3"/>
  <c r="AF39" i="3"/>
  <c r="AF41" i="3"/>
  <c r="AF42" i="3"/>
  <c r="AF43" i="3"/>
  <c r="AF44" i="3"/>
  <c r="AF45" i="3"/>
  <c r="AF35" i="3"/>
  <c r="AF46" i="3"/>
  <c r="AF47" i="3"/>
  <c r="AF50" i="3"/>
  <c r="AF52" i="3"/>
  <c r="AF54" i="3"/>
  <c r="AF55" i="3"/>
  <c r="AF56" i="3"/>
  <c r="AF57" i="3"/>
  <c r="AF58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13" i="3"/>
  <c r="AF76" i="3"/>
  <c r="AF77" i="3"/>
  <c r="AF15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7" i="3"/>
  <c r="AF98" i="3"/>
  <c r="AF99" i="3"/>
  <c r="AF100" i="3"/>
  <c r="AF101" i="3"/>
  <c r="AF102" i="3"/>
  <c r="AF103" i="3"/>
  <c r="AF104" i="3"/>
  <c r="AF105" i="3"/>
  <c r="AF106" i="3"/>
  <c r="AF12" i="3"/>
  <c r="AF23" i="3"/>
  <c r="AF28" i="3"/>
  <c r="AF18" i="3"/>
  <c r="AF21" i="3"/>
  <c r="AF112" i="3"/>
  <c r="AF113" i="3"/>
  <c r="AF114" i="3"/>
  <c r="AF115" i="3"/>
  <c r="AF117" i="3"/>
  <c r="AF119" i="3"/>
  <c r="AF16" i="3"/>
  <c r="AF22" i="3"/>
  <c r="AF24" i="3"/>
  <c r="AF121" i="3"/>
  <c r="AF129" i="3"/>
  <c r="AF130" i="3"/>
  <c r="AF131" i="3"/>
  <c r="AF133" i="3"/>
  <c r="AF134" i="3"/>
  <c r="AF135" i="3"/>
  <c r="AF136" i="3"/>
  <c r="AF110" i="3"/>
  <c r="AF137" i="3"/>
  <c r="AF138" i="3"/>
  <c r="AF141" i="3"/>
  <c r="AF142" i="3"/>
  <c r="AF143" i="3"/>
  <c r="AF144" i="3"/>
  <c r="AF27" i="3"/>
  <c r="AF145" i="3"/>
  <c r="AF146" i="3"/>
  <c r="AF147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74" i="3"/>
  <c r="AF175" i="3"/>
  <c r="AF176" i="3"/>
  <c r="AF177" i="3"/>
  <c r="AF178" i="3"/>
  <c r="AF183" i="3"/>
  <c r="AF132" i="3"/>
  <c r="AF184" i="3"/>
  <c r="AF95" i="3"/>
  <c r="AF185" i="3"/>
  <c r="AF186" i="3"/>
  <c r="AF148" i="3"/>
  <c r="AF30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49" i="3"/>
  <c r="AF111" i="3"/>
  <c r="AF116" i="3"/>
  <c r="AF118" i="3"/>
  <c r="AF139" i="3"/>
  <c r="AF140" i="3"/>
  <c r="AF149" i="3"/>
  <c r="AE3" i="3"/>
  <c r="AE4" i="3"/>
  <c r="AE19" i="3"/>
  <c r="AE20" i="3"/>
  <c r="AE25" i="3"/>
  <c r="AE26" i="3"/>
  <c r="AE29" i="3"/>
  <c r="AE31" i="3"/>
  <c r="AE32" i="3"/>
  <c r="AE8" i="3"/>
  <c r="AE33" i="3"/>
  <c r="AE34" i="3"/>
  <c r="AE5" i="3"/>
  <c r="AE36" i="3"/>
  <c r="AE37" i="3"/>
  <c r="AE7" i="3"/>
  <c r="AE39" i="3"/>
  <c r="AE41" i="3"/>
  <c r="AE42" i="3"/>
  <c r="AE43" i="3"/>
  <c r="AE44" i="3"/>
  <c r="AE45" i="3"/>
  <c r="AE35" i="3"/>
  <c r="AE46" i="3"/>
  <c r="AE47" i="3"/>
  <c r="AE50" i="3"/>
  <c r="AE52" i="3"/>
  <c r="AE54" i="3"/>
  <c r="AE55" i="3"/>
  <c r="AE56" i="3"/>
  <c r="AE57" i="3"/>
  <c r="AE58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13" i="3"/>
  <c r="AE76" i="3"/>
  <c r="AE77" i="3"/>
  <c r="AE15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7" i="3"/>
  <c r="AE98" i="3"/>
  <c r="AE99" i="3"/>
  <c r="AE100" i="3"/>
  <c r="AE101" i="3"/>
  <c r="AE102" i="3"/>
  <c r="AE103" i="3"/>
  <c r="AE104" i="3"/>
  <c r="AE105" i="3"/>
  <c r="AE106" i="3"/>
  <c r="AE12" i="3"/>
  <c r="AE23" i="3"/>
  <c r="AE28" i="3"/>
  <c r="AE18" i="3"/>
  <c r="AE21" i="3"/>
  <c r="AE112" i="3"/>
  <c r="AE113" i="3"/>
  <c r="AE114" i="3"/>
  <c r="AE115" i="3"/>
  <c r="AE117" i="3"/>
  <c r="AE119" i="3"/>
  <c r="AE16" i="3"/>
  <c r="AE22" i="3"/>
  <c r="AE24" i="3"/>
  <c r="AE121" i="3"/>
  <c r="AE129" i="3"/>
  <c r="AE130" i="3"/>
  <c r="AE131" i="3"/>
  <c r="AE133" i="3"/>
  <c r="AE134" i="3"/>
  <c r="AE135" i="3"/>
  <c r="AE136" i="3"/>
  <c r="AE110" i="3"/>
  <c r="AE137" i="3"/>
  <c r="AE138" i="3"/>
  <c r="AE141" i="3"/>
  <c r="AE142" i="3"/>
  <c r="AE143" i="3"/>
  <c r="AE144" i="3"/>
  <c r="AE27" i="3"/>
  <c r="AE145" i="3"/>
  <c r="AE146" i="3"/>
  <c r="AE147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74" i="3"/>
  <c r="AE175" i="3"/>
  <c r="AE176" i="3"/>
  <c r="AE177" i="3"/>
  <c r="AE178" i="3"/>
  <c r="AE183" i="3"/>
  <c r="AE132" i="3"/>
  <c r="AE184" i="3"/>
  <c r="AE95" i="3"/>
  <c r="AE185" i="3"/>
  <c r="AE186" i="3"/>
  <c r="AE148" i="3"/>
  <c r="AE30" i="3"/>
  <c r="AE187" i="3"/>
  <c r="AE188" i="3"/>
  <c r="AE189" i="3"/>
  <c r="AE190" i="3"/>
  <c r="AE191" i="3"/>
  <c r="AE192" i="3"/>
  <c r="AE193" i="3"/>
  <c r="AE194" i="3"/>
  <c r="AE195" i="3"/>
  <c r="AE196" i="3"/>
  <c r="AE197" i="3"/>
  <c r="AE198" i="3"/>
  <c r="AE199" i="3"/>
  <c r="AE49" i="3"/>
  <c r="AE111" i="3"/>
  <c r="AE116" i="3"/>
  <c r="AE118" i="3"/>
  <c r="AE139" i="3"/>
  <c r="AE140" i="3"/>
  <c r="AE149" i="3"/>
  <c r="AD3" i="3"/>
  <c r="AD4" i="3"/>
  <c r="AD19" i="3"/>
  <c r="AD20" i="3"/>
  <c r="AD25" i="3"/>
  <c r="AD26" i="3"/>
  <c r="AD29" i="3"/>
  <c r="AD31" i="3"/>
  <c r="AD32" i="3"/>
  <c r="AD8" i="3"/>
  <c r="AD33" i="3"/>
  <c r="AD34" i="3"/>
  <c r="AD5" i="3"/>
  <c r="AD36" i="3"/>
  <c r="AD37" i="3"/>
  <c r="AD7" i="3"/>
  <c r="AD39" i="3"/>
  <c r="AD41" i="3"/>
  <c r="AD42" i="3"/>
  <c r="AD43" i="3"/>
  <c r="AD44" i="3"/>
  <c r="AD45" i="3"/>
  <c r="AD35" i="3"/>
  <c r="AD46" i="3"/>
  <c r="AD47" i="3"/>
  <c r="AD50" i="3"/>
  <c r="AD52" i="3"/>
  <c r="AD54" i="3"/>
  <c r="AD55" i="3"/>
  <c r="AD56" i="3"/>
  <c r="AD57" i="3"/>
  <c r="AD58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13" i="3"/>
  <c r="AD76" i="3"/>
  <c r="AD77" i="3"/>
  <c r="AD15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7" i="3"/>
  <c r="AD98" i="3"/>
  <c r="AD99" i="3"/>
  <c r="AD100" i="3"/>
  <c r="AD101" i="3"/>
  <c r="AD102" i="3"/>
  <c r="AD103" i="3"/>
  <c r="AD104" i="3"/>
  <c r="AD105" i="3"/>
  <c r="AD106" i="3"/>
  <c r="AD12" i="3"/>
  <c r="AD23" i="3"/>
  <c r="AD28" i="3"/>
  <c r="AD18" i="3"/>
  <c r="AD21" i="3"/>
  <c r="AD112" i="3"/>
  <c r="AD113" i="3"/>
  <c r="AD114" i="3"/>
  <c r="AD115" i="3"/>
  <c r="AD117" i="3"/>
  <c r="AD119" i="3"/>
  <c r="AD16" i="3"/>
  <c r="AD22" i="3"/>
  <c r="AD24" i="3"/>
  <c r="AD121" i="3"/>
  <c r="AD129" i="3"/>
  <c r="AD130" i="3"/>
  <c r="AD131" i="3"/>
  <c r="AD133" i="3"/>
  <c r="AD134" i="3"/>
  <c r="AD135" i="3"/>
  <c r="AD136" i="3"/>
  <c r="AD110" i="3"/>
  <c r="AD137" i="3"/>
  <c r="AD138" i="3"/>
  <c r="AD141" i="3"/>
  <c r="AD142" i="3"/>
  <c r="AD143" i="3"/>
  <c r="AD144" i="3"/>
  <c r="AD27" i="3"/>
  <c r="AD145" i="3"/>
  <c r="AD146" i="3"/>
  <c r="AD147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74" i="3"/>
  <c r="AD175" i="3"/>
  <c r="AD176" i="3"/>
  <c r="AD177" i="3"/>
  <c r="AD178" i="3"/>
  <c r="AD183" i="3"/>
  <c r="AD132" i="3"/>
  <c r="AD184" i="3"/>
  <c r="AD95" i="3"/>
  <c r="AD185" i="3"/>
  <c r="AD186" i="3"/>
  <c r="AD148" i="3"/>
  <c r="AD30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49" i="3"/>
  <c r="AD111" i="3"/>
  <c r="AD116" i="3"/>
  <c r="AD118" i="3"/>
  <c r="AD139" i="3"/>
  <c r="AD140" i="3"/>
  <c r="AD149" i="3"/>
  <c r="AC149" i="3"/>
  <c r="AB149" i="3"/>
  <c r="AA149" i="3"/>
  <c r="AB49" i="3"/>
  <c r="AB111" i="3"/>
  <c r="AB116" i="3"/>
  <c r="AB118" i="3"/>
  <c r="AB139" i="3"/>
  <c r="AB140" i="3"/>
  <c r="AC3" i="3"/>
  <c r="AC4" i="3"/>
  <c r="AC19" i="3"/>
  <c r="AC20" i="3"/>
  <c r="AC25" i="3"/>
  <c r="AC26" i="3"/>
  <c r="AC29" i="3"/>
  <c r="AC31" i="3"/>
  <c r="AC32" i="3"/>
  <c r="AC8" i="3"/>
  <c r="AC33" i="3"/>
  <c r="AC34" i="3"/>
  <c r="AC5" i="3"/>
  <c r="AC36" i="3"/>
  <c r="AC37" i="3"/>
  <c r="AC7" i="3"/>
  <c r="AC39" i="3"/>
  <c r="AC41" i="3"/>
  <c r="AC42" i="3"/>
  <c r="AC43" i="3"/>
  <c r="AC44" i="3"/>
  <c r="AC45" i="3"/>
  <c r="AC35" i="3"/>
  <c r="AC46" i="3"/>
  <c r="AC47" i="3"/>
  <c r="AC50" i="3"/>
  <c r="AC52" i="3"/>
  <c r="AC54" i="3"/>
  <c r="AC55" i="3"/>
  <c r="AC56" i="3"/>
  <c r="AC57" i="3"/>
  <c r="AC58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13" i="3"/>
  <c r="AC76" i="3"/>
  <c r="AC77" i="3"/>
  <c r="AC15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7" i="3"/>
  <c r="AC98" i="3"/>
  <c r="AC99" i="3"/>
  <c r="AC100" i="3"/>
  <c r="AC101" i="3"/>
  <c r="AC102" i="3"/>
  <c r="AC103" i="3"/>
  <c r="AC104" i="3"/>
  <c r="AC105" i="3"/>
  <c r="AC106" i="3"/>
  <c r="AC12" i="3"/>
  <c r="AC23" i="3"/>
  <c r="AC28" i="3"/>
  <c r="AC18" i="3"/>
  <c r="AC21" i="3"/>
  <c r="AC112" i="3"/>
  <c r="AC113" i="3"/>
  <c r="AC114" i="3"/>
  <c r="AC115" i="3"/>
  <c r="AC117" i="3"/>
  <c r="AC119" i="3"/>
  <c r="AC16" i="3"/>
  <c r="AC22" i="3"/>
  <c r="AC24" i="3"/>
  <c r="AC121" i="3"/>
  <c r="AC129" i="3"/>
  <c r="AC130" i="3"/>
  <c r="AC131" i="3"/>
  <c r="AC133" i="3"/>
  <c r="AC134" i="3"/>
  <c r="AC135" i="3"/>
  <c r="AC136" i="3"/>
  <c r="AC110" i="3"/>
  <c r="AC137" i="3"/>
  <c r="AC138" i="3"/>
  <c r="AC141" i="3"/>
  <c r="AC142" i="3"/>
  <c r="AC143" i="3"/>
  <c r="AC144" i="3"/>
  <c r="AC27" i="3"/>
  <c r="AC145" i="3"/>
  <c r="AC146" i="3"/>
  <c r="AC147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74" i="3"/>
  <c r="AC175" i="3"/>
  <c r="AC176" i="3"/>
  <c r="AC177" i="3"/>
  <c r="AC178" i="3"/>
  <c r="AC183" i="3"/>
  <c r="AC132" i="3"/>
  <c r="AC184" i="3"/>
  <c r="AC95" i="3"/>
  <c r="AC185" i="3"/>
  <c r="AC186" i="3"/>
  <c r="AC148" i="3"/>
  <c r="AC30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49" i="3"/>
  <c r="AC111" i="3"/>
  <c r="AC116" i="3"/>
  <c r="AC118" i="3"/>
  <c r="AC139" i="3"/>
  <c r="AC140" i="3"/>
  <c r="AB3" i="3"/>
  <c r="AB4" i="3"/>
  <c r="AB19" i="3"/>
  <c r="AB20" i="3"/>
  <c r="AB25" i="3"/>
  <c r="AB26" i="3"/>
  <c r="AB29" i="3"/>
  <c r="AB31" i="3"/>
  <c r="AB32" i="3"/>
  <c r="AB8" i="3"/>
  <c r="AB33" i="3"/>
  <c r="AB34" i="3"/>
  <c r="AB5" i="3"/>
  <c r="AB36" i="3"/>
  <c r="AB37" i="3"/>
  <c r="AB7" i="3"/>
  <c r="AB39" i="3"/>
  <c r="AB41" i="3"/>
  <c r="AB42" i="3"/>
  <c r="AB43" i="3"/>
  <c r="AB44" i="3"/>
  <c r="AB45" i="3"/>
  <c r="AB35" i="3"/>
  <c r="AB46" i="3"/>
  <c r="AB47" i="3"/>
  <c r="AB50" i="3"/>
  <c r="AB52" i="3"/>
  <c r="AB54" i="3"/>
  <c r="AB55" i="3"/>
  <c r="AB56" i="3"/>
  <c r="AB57" i="3"/>
  <c r="AB58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13" i="3"/>
  <c r="AB76" i="3"/>
  <c r="AB77" i="3"/>
  <c r="AB15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7" i="3"/>
  <c r="AB98" i="3"/>
  <c r="AB99" i="3"/>
  <c r="AB100" i="3"/>
  <c r="AB101" i="3"/>
  <c r="AB102" i="3"/>
  <c r="AB103" i="3"/>
  <c r="AB104" i="3"/>
  <c r="AB105" i="3"/>
  <c r="AB106" i="3"/>
  <c r="AB12" i="3"/>
  <c r="AB23" i="3"/>
  <c r="AB28" i="3"/>
  <c r="AB18" i="3"/>
  <c r="AB21" i="3"/>
  <c r="AB112" i="3"/>
  <c r="AB113" i="3"/>
  <c r="AB114" i="3"/>
  <c r="AB115" i="3"/>
  <c r="AB117" i="3"/>
  <c r="AB119" i="3"/>
  <c r="AB16" i="3"/>
  <c r="AB22" i="3"/>
  <c r="AB24" i="3"/>
  <c r="AB121" i="3"/>
  <c r="AB129" i="3"/>
  <c r="AB130" i="3"/>
  <c r="AB131" i="3"/>
  <c r="AB133" i="3"/>
  <c r="AB134" i="3"/>
  <c r="AB135" i="3"/>
  <c r="AB136" i="3"/>
  <c r="AB110" i="3"/>
  <c r="AB137" i="3"/>
  <c r="AB138" i="3"/>
  <c r="AB141" i="3"/>
  <c r="AB142" i="3"/>
  <c r="AB143" i="3"/>
  <c r="AB144" i="3"/>
  <c r="AB27" i="3"/>
  <c r="AB145" i="3"/>
  <c r="AB146" i="3"/>
  <c r="AB147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74" i="3"/>
  <c r="AB175" i="3"/>
  <c r="AB176" i="3"/>
  <c r="AB177" i="3"/>
  <c r="AB178" i="3"/>
  <c r="AB183" i="3"/>
  <c r="AB132" i="3"/>
  <c r="AB184" i="3"/>
  <c r="AB95" i="3"/>
  <c r="AB185" i="3"/>
  <c r="AB186" i="3"/>
  <c r="AB148" i="3"/>
  <c r="AB30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A3" i="3"/>
  <c r="AA4" i="3"/>
  <c r="AA19" i="3"/>
  <c r="AA20" i="3"/>
  <c r="AA25" i="3"/>
  <c r="AA26" i="3"/>
  <c r="AA29" i="3"/>
  <c r="AA31" i="3"/>
  <c r="AA32" i="3"/>
  <c r="AA8" i="3"/>
  <c r="AA33" i="3"/>
  <c r="AA34" i="3"/>
  <c r="AA5" i="3"/>
  <c r="AA36" i="3"/>
  <c r="AA37" i="3"/>
  <c r="AA7" i="3"/>
  <c r="AA39" i="3"/>
  <c r="AA41" i="3"/>
  <c r="AA42" i="3"/>
  <c r="AA43" i="3"/>
  <c r="AA44" i="3"/>
  <c r="AA45" i="3"/>
  <c r="AA35" i="3"/>
  <c r="AA46" i="3"/>
  <c r="AA47" i="3"/>
  <c r="AA50" i="3"/>
  <c r="AA52" i="3"/>
  <c r="AA54" i="3"/>
  <c r="AA55" i="3"/>
  <c r="AA56" i="3"/>
  <c r="AA57" i="3"/>
  <c r="AA58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13" i="3"/>
  <c r="AA76" i="3"/>
  <c r="AA77" i="3"/>
  <c r="AA15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7" i="3"/>
  <c r="AA98" i="3"/>
  <c r="AA99" i="3"/>
  <c r="AA100" i="3"/>
  <c r="AA101" i="3"/>
  <c r="AA102" i="3"/>
  <c r="AA103" i="3"/>
  <c r="AA104" i="3"/>
  <c r="AA105" i="3"/>
  <c r="AA106" i="3"/>
  <c r="AA12" i="3"/>
  <c r="AA23" i="3"/>
  <c r="AA28" i="3"/>
  <c r="AA18" i="3"/>
  <c r="AA21" i="3"/>
  <c r="AA112" i="3"/>
  <c r="AA113" i="3"/>
  <c r="AA114" i="3"/>
  <c r="AA115" i="3"/>
  <c r="AA117" i="3"/>
  <c r="AA119" i="3"/>
  <c r="AA16" i="3"/>
  <c r="AA22" i="3"/>
  <c r="AA24" i="3"/>
  <c r="AA121" i="3"/>
  <c r="AA129" i="3"/>
  <c r="AA130" i="3"/>
  <c r="AA131" i="3"/>
  <c r="AA133" i="3"/>
  <c r="AA134" i="3"/>
  <c r="AA135" i="3"/>
  <c r="AA136" i="3"/>
  <c r="AA110" i="3"/>
  <c r="AA137" i="3"/>
  <c r="AA138" i="3"/>
  <c r="AA141" i="3"/>
  <c r="AA142" i="3"/>
  <c r="AA143" i="3"/>
  <c r="AA144" i="3"/>
  <c r="AA27" i="3"/>
  <c r="AA145" i="3"/>
  <c r="AA146" i="3"/>
  <c r="AA147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74" i="3"/>
  <c r="AA175" i="3"/>
  <c r="AA176" i="3"/>
  <c r="AA177" i="3"/>
  <c r="AA178" i="3"/>
  <c r="AA183" i="3"/>
  <c r="AA132" i="3"/>
  <c r="AA184" i="3"/>
  <c r="AA95" i="3"/>
  <c r="AA185" i="3"/>
  <c r="AA186" i="3"/>
  <c r="AA148" i="3"/>
  <c r="AA30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49" i="3"/>
  <c r="AA111" i="3"/>
  <c r="AA116" i="3"/>
  <c r="AA118" i="3"/>
  <c r="AA139" i="3"/>
  <c r="AA140" i="3"/>
  <c r="AC98" i="1"/>
  <c r="AC99" i="1"/>
  <c r="AC121" i="1"/>
  <c r="AC123" i="1"/>
  <c r="AC124" i="1"/>
  <c r="AC150" i="1"/>
  <c r="AC156" i="1"/>
  <c r="AB98" i="1"/>
  <c r="AB99" i="1"/>
  <c r="AB121" i="1"/>
  <c r="AB123" i="1"/>
  <c r="AB124" i="1"/>
  <c r="AB150" i="1"/>
  <c r="AB156" i="1"/>
  <c r="AA98" i="1"/>
  <c r="AA99" i="1"/>
  <c r="AA121" i="1"/>
  <c r="AA123" i="1"/>
  <c r="AA124" i="1"/>
  <c r="AA150" i="1"/>
  <c r="AA156" i="1"/>
  <c r="P98" i="1"/>
  <c r="P99" i="1"/>
  <c r="P121" i="1"/>
  <c r="P123" i="1"/>
  <c r="P124" i="1"/>
  <c r="P150" i="1"/>
  <c r="P156" i="1"/>
  <c r="AC149" i="18"/>
  <c r="AB149" i="18"/>
  <c r="AA149" i="18"/>
  <c r="P149" i="18"/>
  <c r="AC75" i="18"/>
  <c r="AC100" i="18"/>
  <c r="AC101" i="18"/>
  <c r="AC103" i="18"/>
  <c r="AC121" i="18"/>
  <c r="AC125" i="18"/>
  <c r="AC126" i="18"/>
  <c r="AC127" i="18"/>
  <c r="AB75" i="18"/>
  <c r="AB100" i="18"/>
  <c r="AB101" i="18"/>
  <c r="AB103" i="18"/>
  <c r="AB121" i="18"/>
  <c r="AB125" i="18"/>
  <c r="AB126" i="18"/>
  <c r="AB127" i="18"/>
  <c r="AA75" i="18"/>
  <c r="AA100" i="18"/>
  <c r="AA101" i="18"/>
  <c r="AA103" i="18"/>
  <c r="AA121" i="18"/>
  <c r="AA125" i="18"/>
  <c r="AA126" i="18"/>
  <c r="AA127" i="18"/>
  <c r="P75" i="18"/>
  <c r="P100" i="18"/>
  <c r="P101" i="18"/>
  <c r="P103" i="18"/>
  <c r="P121" i="18"/>
  <c r="P125" i="18"/>
  <c r="P126" i="18"/>
  <c r="P127" i="18"/>
  <c r="AC103" i="19"/>
  <c r="AC104" i="19"/>
  <c r="AC123" i="19"/>
  <c r="AC125" i="19"/>
  <c r="AB103" i="19"/>
  <c r="AB104" i="19"/>
  <c r="AB123" i="19"/>
  <c r="AB125" i="19"/>
  <c r="AA103" i="19"/>
  <c r="AA104" i="19"/>
  <c r="AA123" i="19"/>
  <c r="AA125" i="19"/>
  <c r="P103" i="19"/>
  <c r="P104" i="19"/>
  <c r="P123" i="19"/>
  <c r="P125" i="19"/>
  <c r="O103" i="19"/>
  <c r="O104" i="19"/>
  <c r="O123" i="19"/>
  <c r="O125" i="19"/>
  <c r="AC7" i="13"/>
  <c r="AC21" i="13"/>
  <c r="AC12" i="13"/>
  <c r="AC9" i="13"/>
  <c r="AC13" i="13"/>
  <c r="AC14" i="13"/>
  <c r="AC28" i="13"/>
  <c r="AC10" i="13"/>
  <c r="AC4" i="13"/>
  <c r="AC30" i="13"/>
  <c r="AC29" i="13"/>
  <c r="AC16" i="13"/>
  <c r="AC26" i="13"/>
  <c r="AC17" i="13"/>
  <c r="AC18" i="13"/>
  <c r="AC20" i="13"/>
  <c r="AC19" i="13"/>
  <c r="AC27" i="13"/>
  <c r="AC25" i="13"/>
  <c r="AC3" i="13"/>
  <c r="AC5" i="13"/>
  <c r="AC22" i="13"/>
  <c r="AC33" i="13"/>
  <c r="AB7" i="13"/>
  <c r="AB21" i="13"/>
  <c r="AB12" i="13"/>
  <c r="AB9" i="13"/>
  <c r="AB13" i="13"/>
  <c r="AB14" i="13"/>
  <c r="AB28" i="13"/>
  <c r="AB10" i="13"/>
  <c r="AB4" i="13"/>
  <c r="AB30" i="13"/>
  <c r="AB29" i="13"/>
  <c r="AB16" i="13"/>
  <c r="AB26" i="13"/>
  <c r="AB17" i="13"/>
  <c r="AB18" i="13"/>
  <c r="AB20" i="13"/>
  <c r="AB19" i="13"/>
  <c r="AB27" i="13"/>
  <c r="AB25" i="13"/>
  <c r="AB3" i="13"/>
  <c r="AB5" i="13"/>
  <c r="AB22" i="13"/>
  <c r="AB33" i="13"/>
  <c r="AF21" i="13"/>
  <c r="AF12" i="13"/>
  <c r="AF9" i="13"/>
  <c r="AF13" i="13"/>
  <c r="AF14" i="13"/>
  <c r="AF28" i="13"/>
  <c r="AF10" i="13"/>
  <c r="AF4" i="13"/>
  <c r="AF30" i="13"/>
  <c r="AF29" i="13"/>
  <c r="AF16" i="13"/>
  <c r="AF26" i="13"/>
  <c r="AF17" i="13"/>
  <c r="AF18" i="13"/>
  <c r="AF20" i="13"/>
  <c r="AF19" i="13"/>
  <c r="AF27" i="13"/>
  <c r="AF25" i="13"/>
  <c r="AF5" i="13"/>
  <c r="AF22" i="13"/>
  <c r="AF33" i="13"/>
  <c r="AE21" i="13"/>
  <c r="AE12" i="13"/>
  <c r="AE9" i="13"/>
  <c r="AE13" i="13"/>
  <c r="AE14" i="13"/>
  <c r="AE28" i="13"/>
  <c r="AE10" i="13"/>
  <c r="AE4" i="13"/>
  <c r="AE30" i="13"/>
  <c r="AE29" i="13"/>
  <c r="AE16" i="13"/>
  <c r="AE26" i="13"/>
  <c r="AE17" i="13"/>
  <c r="AE18" i="13"/>
  <c r="AE20" i="13"/>
  <c r="AE19" i="13"/>
  <c r="AE27" i="13"/>
  <c r="AE25" i="13"/>
  <c r="AE5" i="13"/>
  <c r="AE22" i="13"/>
  <c r="AE33" i="13"/>
  <c r="AD24" i="13"/>
  <c r="AD6" i="13"/>
  <c r="AD7" i="13"/>
  <c r="AD21" i="13"/>
  <c r="AD12" i="13"/>
  <c r="AD9" i="13"/>
  <c r="AD13" i="13"/>
  <c r="AD14" i="13"/>
  <c r="AD28" i="13"/>
  <c r="AD10" i="13"/>
  <c r="AD4" i="13"/>
  <c r="AD30" i="13"/>
  <c r="AD29" i="13"/>
  <c r="AD16" i="13"/>
  <c r="AD26" i="13"/>
  <c r="AD17" i="13"/>
  <c r="AD18" i="13"/>
  <c r="AD20" i="13"/>
  <c r="AD19" i="13"/>
  <c r="AD27" i="13"/>
  <c r="AD25" i="13"/>
  <c r="AD3" i="13"/>
  <c r="AD5" i="13"/>
  <c r="AD22" i="13"/>
  <c r="AD33" i="13"/>
  <c r="P33" i="13"/>
  <c r="O33" i="13"/>
  <c r="AA5" i="13"/>
  <c r="AA6" i="13"/>
  <c r="AA4" i="13"/>
  <c r="AA7" i="13"/>
  <c r="AA9" i="13"/>
  <c r="AA12" i="13"/>
  <c r="AA13" i="13"/>
  <c r="AA16" i="13"/>
  <c r="AA18" i="13"/>
  <c r="AA19" i="13"/>
  <c r="AA17" i="13"/>
  <c r="AA20" i="13"/>
  <c r="AA21" i="13"/>
  <c r="AA22" i="13"/>
  <c r="AA24" i="13"/>
  <c r="AA10" i="13"/>
  <c r="AA25" i="13"/>
  <c r="AA26" i="13"/>
  <c r="AA27" i="13"/>
  <c r="AA28" i="13"/>
  <c r="AA29" i="13"/>
  <c r="AA30" i="13"/>
  <c r="AA14" i="13"/>
  <c r="AA33" i="13"/>
  <c r="AA45" i="15"/>
  <c r="AA52" i="15"/>
  <c r="AA55" i="15"/>
  <c r="AA56" i="15"/>
  <c r="P44" i="15"/>
  <c r="P45" i="15"/>
  <c r="P52" i="15"/>
  <c r="P55" i="15"/>
  <c r="P56" i="15"/>
  <c r="O44" i="15"/>
  <c r="O45" i="15"/>
  <c r="O52" i="15"/>
  <c r="O55" i="15"/>
  <c r="O56" i="15"/>
  <c r="AC93" i="12"/>
  <c r="AC94" i="12"/>
  <c r="AB93" i="12"/>
  <c r="AB94" i="12"/>
  <c r="AA93" i="12"/>
  <c r="AA94" i="12"/>
  <c r="P93" i="12"/>
  <c r="P94" i="12"/>
  <c r="O93" i="12"/>
  <c r="O94" i="12"/>
  <c r="AC47" i="12"/>
  <c r="AC71" i="12"/>
  <c r="AC76" i="12"/>
  <c r="AC84" i="12"/>
  <c r="AC85" i="12"/>
  <c r="AC86" i="12"/>
  <c r="AB47" i="12"/>
  <c r="AB71" i="12"/>
  <c r="AB76" i="12"/>
  <c r="AB84" i="12"/>
  <c r="AB85" i="12"/>
  <c r="AB86" i="12"/>
  <c r="AA47" i="12"/>
  <c r="AA71" i="12"/>
  <c r="AA76" i="12"/>
  <c r="AA84" i="12"/>
  <c r="AA85" i="12"/>
  <c r="AA86" i="12"/>
  <c r="P47" i="12"/>
  <c r="P71" i="12"/>
  <c r="P76" i="12"/>
  <c r="P84" i="12"/>
  <c r="P85" i="12"/>
  <c r="P86" i="12"/>
  <c r="O47" i="12"/>
  <c r="O71" i="12"/>
  <c r="O76" i="12"/>
  <c r="O84" i="12"/>
  <c r="O85" i="12"/>
  <c r="O86" i="12"/>
  <c r="AA95" i="12"/>
  <c r="AA96" i="12"/>
  <c r="AA92" i="12"/>
  <c r="AA17" i="12"/>
  <c r="AA38" i="11"/>
  <c r="AA28" i="11"/>
  <c r="AA30" i="11"/>
  <c r="AA56" i="11"/>
  <c r="AA15" i="11"/>
  <c r="AA77" i="11"/>
  <c r="AA17" i="11"/>
  <c r="AA113" i="11"/>
  <c r="AA50" i="11"/>
  <c r="AA34" i="11"/>
  <c r="AA65" i="11"/>
  <c r="AA59" i="11"/>
  <c r="AA19" i="11"/>
  <c r="AA90" i="11"/>
  <c r="AA23" i="11"/>
  <c r="AA9" i="11"/>
  <c r="AA29" i="11"/>
  <c r="AA16" i="11"/>
  <c r="AA76" i="11"/>
  <c r="AA32" i="11"/>
  <c r="AA8" i="11"/>
  <c r="AA25" i="11"/>
  <c r="AA93" i="11"/>
  <c r="AA62" i="11"/>
  <c r="AA40" i="11"/>
  <c r="AA39" i="11"/>
  <c r="AA61" i="11"/>
  <c r="AA112" i="11"/>
  <c r="AA41" i="11"/>
  <c r="AA116" i="11"/>
  <c r="AA51" i="11"/>
  <c r="AA83" i="11"/>
  <c r="AA115" i="11"/>
  <c r="AA75" i="11"/>
  <c r="AA72" i="11"/>
  <c r="AA35" i="11"/>
  <c r="AA43" i="11"/>
  <c r="AA114" i="11"/>
  <c r="AA21" i="11"/>
  <c r="AA69" i="11"/>
  <c r="AA6" i="11"/>
  <c r="AA70" i="11"/>
  <c r="AA68" i="11"/>
  <c r="AA58" i="11"/>
  <c r="AA55" i="11"/>
  <c r="AA96" i="11"/>
  <c r="AA47" i="11"/>
  <c r="AA95" i="11"/>
  <c r="AA52" i="11"/>
  <c r="AA18" i="11"/>
  <c r="AA33" i="11"/>
  <c r="AA64" i="11"/>
  <c r="AA42" i="11"/>
  <c r="AA91" i="11"/>
  <c r="AA66" i="11"/>
  <c r="AA78" i="11"/>
  <c r="AA3" i="11"/>
  <c r="AA94" i="11"/>
  <c r="AA57" i="11"/>
  <c r="AA92" i="11"/>
  <c r="AA4" i="11"/>
  <c r="AA31" i="11"/>
  <c r="AA26" i="11"/>
  <c r="AA24" i="11"/>
  <c r="AA49" i="11"/>
  <c r="AA73" i="11"/>
  <c r="AA36" i="11"/>
  <c r="AA67" i="11"/>
  <c r="AA13" i="11"/>
  <c r="AA27" i="11"/>
  <c r="AA37" i="11"/>
  <c r="AA5" i="11"/>
  <c r="AA45" i="11"/>
  <c r="AA88" i="11"/>
  <c r="AA89" i="11"/>
  <c r="AB38" i="11"/>
  <c r="AB28" i="11"/>
  <c r="AB30" i="11"/>
  <c r="AB56" i="11"/>
  <c r="AB15" i="11"/>
  <c r="AB77" i="11"/>
  <c r="AB17" i="11"/>
  <c r="AB113" i="11"/>
  <c r="AB50" i="11"/>
  <c r="AB34" i="11"/>
  <c r="AB65" i="11"/>
  <c r="AB59" i="11"/>
  <c r="AB19" i="11"/>
  <c r="AB90" i="11"/>
  <c r="AB23" i="11"/>
  <c r="AB9" i="11"/>
  <c r="AB29" i="11"/>
  <c r="AB16" i="11"/>
  <c r="AB76" i="11"/>
  <c r="AB32" i="11"/>
  <c r="AB8" i="11"/>
  <c r="AB25" i="11"/>
  <c r="AB93" i="11"/>
  <c r="AB62" i="11"/>
  <c r="AB40" i="11"/>
  <c r="AB39" i="11"/>
  <c r="AB61" i="11"/>
  <c r="AB112" i="11"/>
  <c r="AB41" i="11"/>
  <c r="AB116" i="11"/>
  <c r="AB51" i="11"/>
  <c r="AB83" i="11"/>
  <c r="AB115" i="11"/>
  <c r="AB75" i="11"/>
  <c r="AB72" i="11"/>
  <c r="AB35" i="11"/>
  <c r="AB43" i="11"/>
  <c r="AB114" i="11"/>
  <c r="AB21" i="11"/>
  <c r="AB69" i="11"/>
  <c r="AB6" i="11"/>
  <c r="AB70" i="11"/>
  <c r="AB68" i="11"/>
  <c r="AB58" i="11"/>
  <c r="AB55" i="11"/>
  <c r="AB96" i="11"/>
  <c r="AB47" i="11"/>
  <c r="AB95" i="11"/>
  <c r="AB52" i="11"/>
  <c r="AB18" i="11"/>
  <c r="AB33" i="11"/>
  <c r="AB64" i="11"/>
  <c r="AB42" i="11"/>
  <c r="AB91" i="11"/>
  <c r="AB66" i="11"/>
  <c r="AB78" i="11"/>
  <c r="AB3" i="11"/>
  <c r="AB94" i="11"/>
  <c r="AB57" i="11"/>
  <c r="AB92" i="11"/>
  <c r="AB4" i="11"/>
  <c r="AB31" i="11"/>
  <c r="AB26" i="11"/>
  <c r="AB24" i="11"/>
  <c r="AB49" i="11"/>
  <c r="AB73" i="11"/>
  <c r="AB36" i="11"/>
  <c r="AB67" i="11"/>
  <c r="AB13" i="11"/>
  <c r="AB27" i="11"/>
  <c r="AB37" i="11"/>
  <c r="AB5" i="11"/>
  <c r="AB45" i="11"/>
  <c r="AB88" i="11"/>
  <c r="AB89" i="11"/>
  <c r="AF5" i="11"/>
  <c r="AF4" i="11"/>
  <c r="AF3" i="11"/>
  <c r="AF6" i="11"/>
  <c r="AF19" i="11"/>
  <c r="AF24" i="11"/>
  <c r="AF28" i="11"/>
  <c r="AF29" i="11"/>
  <c r="AF30" i="11"/>
  <c r="AF26" i="11"/>
  <c r="AF23" i="11"/>
  <c r="AF31" i="11"/>
  <c r="AF32" i="11"/>
  <c r="AF33" i="11"/>
  <c r="AF34" i="11"/>
  <c r="AF37" i="11"/>
  <c r="AF35" i="11"/>
  <c r="AF15" i="11"/>
  <c r="AF36" i="11"/>
  <c r="AF13" i="11"/>
  <c r="AF38" i="11"/>
  <c r="AF39" i="11"/>
  <c r="AF40" i="11"/>
  <c r="AF8" i="11"/>
  <c r="AF41" i="11"/>
  <c r="AF42" i="11"/>
  <c r="AF43" i="11"/>
  <c r="AF9" i="11"/>
  <c r="AF49" i="11"/>
  <c r="AF16" i="11"/>
  <c r="AF50" i="11"/>
  <c r="AF51" i="11"/>
  <c r="AF52" i="11"/>
  <c r="AF55" i="11"/>
  <c r="AF56" i="11"/>
  <c r="AF57" i="11"/>
  <c r="AF58" i="11"/>
  <c r="AF59" i="11"/>
  <c r="AF60" i="11"/>
  <c r="AF61" i="11"/>
  <c r="AF62" i="11"/>
  <c r="AF47" i="11"/>
  <c r="AF18" i="11"/>
  <c r="AF64" i="11"/>
  <c r="AF65" i="11"/>
  <c r="AF66" i="11"/>
  <c r="AF67" i="11"/>
  <c r="AF68" i="11"/>
  <c r="AF69" i="11"/>
  <c r="AF70" i="11"/>
  <c r="AF17" i="11"/>
  <c r="AF72" i="11"/>
  <c r="AF73" i="11"/>
  <c r="AF75" i="11"/>
  <c r="AF76" i="11"/>
  <c r="AF77" i="11"/>
  <c r="AF78" i="11"/>
  <c r="AF21" i="11"/>
  <c r="AF90" i="11"/>
  <c r="AF91" i="11"/>
  <c r="AF92" i="11"/>
  <c r="AF93" i="11"/>
  <c r="AF94" i="11"/>
  <c r="AF25" i="11"/>
  <c r="AF83" i="11"/>
  <c r="AF27" i="11"/>
  <c r="AF95" i="11"/>
  <c r="AF96" i="11"/>
  <c r="AF112" i="11"/>
  <c r="AF113" i="11"/>
  <c r="AF114" i="11"/>
  <c r="AF115" i="11"/>
  <c r="AF116" i="11"/>
  <c r="AF45" i="11"/>
  <c r="AF88" i="11"/>
  <c r="AF89" i="11"/>
  <c r="AE5" i="11"/>
  <c r="AE4" i="11"/>
  <c r="AE3" i="11"/>
  <c r="AE6" i="11"/>
  <c r="AE19" i="11"/>
  <c r="AE24" i="11"/>
  <c r="AE28" i="11"/>
  <c r="AE29" i="11"/>
  <c r="AE30" i="11"/>
  <c r="AE26" i="11"/>
  <c r="AE23" i="11"/>
  <c r="AE31" i="11"/>
  <c r="AE32" i="11"/>
  <c r="AE33" i="11"/>
  <c r="AE34" i="11"/>
  <c r="AE37" i="11"/>
  <c r="AE35" i="11"/>
  <c r="AE15" i="11"/>
  <c r="AE36" i="11"/>
  <c r="AE13" i="11"/>
  <c r="AE38" i="11"/>
  <c r="AE39" i="11"/>
  <c r="AE40" i="11"/>
  <c r="AE8" i="11"/>
  <c r="AE41" i="11"/>
  <c r="AE42" i="11"/>
  <c r="AE43" i="11"/>
  <c r="AE9" i="11"/>
  <c r="AE49" i="11"/>
  <c r="AE16" i="11"/>
  <c r="AE50" i="11"/>
  <c r="AE51" i="11"/>
  <c r="AE52" i="11"/>
  <c r="AE55" i="11"/>
  <c r="AE56" i="11"/>
  <c r="AE57" i="11"/>
  <c r="AE58" i="11"/>
  <c r="AE59" i="11"/>
  <c r="AE60" i="11"/>
  <c r="AE61" i="11"/>
  <c r="AE62" i="11"/>
  <c r="AE47" i="11"/>
  <c r="AE18" i="11"/>
  <c r="AE64" i="11"/>
  <c r="AE65" i="11"/>
  <c r="AE66" i="11"/>
  <c r="AE67" i="11"/>
  <c r="AE68" i="11"/>
  <c r="AE69" i="11"/>
  <c r="AE70" i="11"/>
  <c r="AE17" i="11"/>
  <c r="AE72" i="11"/>
  <c r="AE73" i="11"/>
  <c r="AE75" i="11"/>
  <c r="AE76" i="11"/>
  <c r="AE77" i="11"/>
  <c r="AE78" i="11"/>
  <c r="AE21" i="11"/>
  <c r="AE90" i="11"/>
  <c r="AE91" i="11"/>
  <c r="AE92" i="11"/>
  <c r="AE93" i="11"/>
  <c r="AE94" i="11"/>
  <c r="AE25" i="11"/>
  <c r="AE83" i="11"/>
  <c r="AE27" i="11"/>
  <c r="AE95" i="11"/>
  <c r="AE96" i="11"/>
  <c r="AE112" i="11"/>
  <c r="AE113" i="11"/>
  <c r="AE114" i="11"/>
  <c r="AE115" i="11"/>
  <c r="AE116" i="11"/>
  <c r="AE45" i="11"/>
  <c r="AE88" i="11"/>
  <c r="AE89" i="11"/>
  <c r="AD5" i="11"/>
  <c r="AD4" i="11"/>
  <c r="AD3" i="11"/>
  <c r="AD6" i="11"/>
  <c r="AD19" i="11"/>
  <c r="AD24" i="11"/>
  <c r="AD28" i="11"/>
  <c r="AD29" i="11"/>
  <c r="AD30" i="11"/>
  <c r="AD26" i="11"/>
  <c r="AD23" i="11"/>
  <c r="AD31" i="11"/>
  <c r="AD32" i="11"/>
  <c r="AD33" i="11"/>
  <c r="AD34" i="11"/>
  <c r="AD37" i="11"/>
  <c r="AD35" i="11"/>
  <c r="AD15" i="11"/>
  <c r="AD36" i="11"/>
  <c r="AD13" i="11"/>
  <c r="AD38" i="11"/>
  <c r="AD39" i="11"/>
  <c r="AD40" i="11"/>
  <c r="AD8" i="11"/>
  <c r="AD41" i="11"/>
  <c r="AD42" i="11"/>
  <c r="AD43" i="11"/>
  <c r="AD9" i="11"/>
  <c r="AD49" i="11"/>
  <c r="AD16" i="11"/>
  <c r="AD50" i="11"/>
  <c r="AD51" i="11"/>
  <c r="AD52" i="11"/>
  <c r="AD55" i="11"/>
  <c r="AD56" i="11"/>
  <c r="AD57" i="11"/>
  <c r="AD58" i="11"/>
  <c r="AD59" i="11"/>
  <c r="AD60" i="11"/>
  <c r="AD61" i="11"/>
  <c r="AD62" i="11"/>
  <c r="AD47" i="11"/>
  <c r="AD18" i="11"/>
  <c r="AD64" i="11"/>
  <c r="AD65" i="11"/>
  <c r="AD66" i="11"/>
  <c r="AD67" i="11"/>
  <c r="AD68" i="11"/>
  <c r="AD69" i="11"/>
  <c r="AD70" i="11"/>
  <c r="AD17" i="11"/>
  <c r="AD72" i="11"/>
  <c r="AD73" i="11"/>
  <c r="AD75" i="11"/>
  <c r="AD76" i="11"/>
  <c r="AD77" i="11"/>
  <c r="AD78" i="11"/>
  <c r="AD21" i="11"/>
  <c r="AD90" i="11"/>
  <c r="AD91" i="11"/>
  <c r="AD92" i="11"/>
  <c r="AD93" i="11"/>
  <c r="AD94" i="11"/>
  <c r="AD25" i="11"/>
  <c r="AD83" i="11"/>
  <c r="AD27" i="11"/>
  <c r="AD95" i="11"/>
  <c r="AD96" i="11"/>
  <c r="AD112" i="11"/>
  <c r="AD113" i="11"/>
  <c r="AD114" i="11"/>
  <c r="AD115" i="11"/>
  <c r="AD116" i="11"/>
  <c r="AD45" i="11"/>
  <c r="AD88" i="11"/>
  <c r="AD89" i="11"/>
  <c r="AC5" i="11"/>
  <c r="AC4" i="11"/>
  <c r="AC3" i="11"/>
  <c r="AC6" i="11"/>
  <c r="AC19" i="11"/>
  <c r="AC24" i="11"/>
  <c r="AC28" i="11"/>
  <c r="AC29" i="11"/>
  <c r="AC30" i="11"/>
  <c r="AC26" i="11"/>
  <c r="AC23" i="11"/>
  <c r="AC31" i="11"/>
  <c r="AC32" i="11"/>
  <c r="AC33" i="11"/>
  <c r="AC34" i="11"/>
  <c r="AC37" i="11"/>
  <c r="AC35" i="11"/>
  <c r="AC15" i="11"/>
  <c r="AC36" i="11"/>
  <c r="AC13" i="11"/>
  <c r="AC38" i="11"/>
  <c r="AC39" i="11"/>
  <c r="AC40" i="11"/>
  <c r="AC8" i="11"/>
  <c r="AC41" i="11"/>
  <c r="AC42" i="11"/>
  <c r="AC43" i="11"/>
  <c r="AC9" i="11"/>
  <c r="AC49" i="11"/>
  <c r="AC16" i="11"/>
  <c r="AC50" i="11"/>
  <c r="AC51" i="11"/>
  <c r="AC52" i="11"/>
  <c r="AC55" i="11"/>
  <c r="AC56" i="11"/>
  <c r="AC57" i="11"/>
  <c r="AC58" i="11"/>
  <c r="AC59" i="11"/>
  <c r="AC60" i="11"/>
  <c r="AC61" i="11"/>
  <c r="AC62" i="11"/>
  <c r="AC47" i="11"/>
  <c r="AC18" i="11"/>
  <c r="AC64" i="11"/>
  <c r="AC65" i="11"/>
  <c r="AC66" i="11"/>
  <c r="AC67" i="11"/>
  <c r="AC68" i="11"/>
  <c r="AC69" i="11"/>
  <c r="AC70" i="11"/>
  <c r="AC17" i="11"/>
  <c r="AC72" i="11"/>
  <c r="AC73" i="11"/>
  <c r="AC75" i="11"/>
  <c r="AC76" i="11"/>
  <c r="AC77" i="11"/>
  <c r="AC78" i="11"/>
  <c r="AC21" i="11"/>
  <c r="AC90" i="11"/>
  <c r="AC91" i="11"/>
  <c r="AC92" i="11"/>
  <c r="AC93" i="11"/>
  <c r="AC94" i="11"/>
  <c r="AC25" i="11"/>
  <c r="AC83" i="11"/>
  <c r="AC27" i="11"/>
  <c r="AC95" i="11"/>
  <c r="AC96" i="11"/>
  <c r="AC112" i="11"/>
  <c r="AC113" i="11"/>
  <c r="AC114" i="11"/>
  <c r="AC115" i="11"/>
  <c r="AC116" i="11"/>
  <c r="AC45" i="11"/>
  <c r="AC88" i="11"/>
  <c r="AC89" i="11"/>
  <c r="AB60" i="11"/>
  <c r="AA60" i="11"/>
  <c r="AF84" i="10"/>
  <c r="AF93" i="10"/>
  <c r="AE84" i="10"/>
  <c r="AE93" i="10"/>
  <c r="AD84" i="10"/>
  <c r="AD93" i="10"/>
  <c r="AC84" i="10"/>
  <c r="AC93" i="10"/>
  <c r="AB84" i="10"/>
  <c r="AB93" i="10"/>
  <c r="AA84" i="10"/>
  <c r="AA93" i="10"/>
  <c r="P84" i="10"/>
  <c r="P93" i="10"/>
  <c r="O84" i="10"/>
  <c r="O93" i="10"/>
  <c r="P63" i="10"/>
  <c r="P64" i="10"/>
  <c r="P78" i="10"/>
  <c r="P83" i="10"/>
  <c r="O63" i="10"/>
  <c r="O64" i="10"/>
  <c r="O78" i="10"/>
  <c r="O83" i="10"/>
  <c r="AF4" i="10"/>
  <c r="AF5" i="10"/>
  <c r="AF6" i="10"/>
  <c r="AF7" i="10"/>
  <c r="AF8" i="10"/>
  <c r="AF15" i="10"/>
  <c r="AF17" i="10"/>
  <c r="AF9" i="10"/>
  <c r="AF21" i="10"/>
  <c r="AF22" i="10"/>
  <c r="AF23" i="10"/>
  <c r="AF19" i="10"/>
  <c r="AF24" i="10"/>
  <c r="AF25" i="10"/>
  <c r="AF26" i="10"/>
  <c r="AF27" i="10"/>
  <c r="AF28" i="10"/>
  <c r="AF29" i="10"/>
  <c r="AF30" i="10"/>
  <c r="AF10" i="10"/>
  <c r="AF32" i="10"/>
  <c r="AF34" i="10"/>
  <c r="AF37" i="10"/>
  <c r="AF35" i="10"/>
  <c r="AF38" i="10"/>
  <c r="AF39" i="10"/>
  <c r="AF40" i="10"/>
  <c r="AF41" i="10"/>
  <c r="AF42" i="10"/>
  <c r="AF43" i="10"/>
  <c r="AF45" i="10"/>
  <c r="AF11" i="10"/>
  <c r="AF48" i="10"/>
  <c r="AF50" i="10"/>
  <c r="AF52" i="10"/>
  <c r="AF49" i="10"/>
  <c r="AF54" i="10"/>
  <c r="AF55" i="10"/>
  <c r="AF56" i="10"/>
  <c r="AF57" i="10"/>
  <c r="AF58" i="10"/>
  <c r="AF59" i="10"/>
  <c r="AF60" i="10"/>
  <c r="AF61" i="10"/>
  <c r="AF62" i="10"/>
  <c r="AF66" i="10"/>
  <c r="AF67" i="10"/>
  <c r="AF68" i="10"/>
  <c r="AF69" i="10"/>
  <c r="AF70" i="10"/>
  <c r="AF71" i="10"/>
  <c r="AF77" i="10"/>
  <c r="AF79" i="10"/>
  <c r="AF18" i="10"/>
  <c r="AF20" i="10"/>
  <c r="AF89" i="10"/>
  <c r="AF90" i="10"/>
  <c r="AF91" i="10"/>
  <c r="AF92" i="10"/>
  <c r="AF94" i="10"/>
  <c r="AF16" i="10"/>
  <c r="AF105" i="10"/>
  <c r="AF106" i="10"/>
  <c r="AF107" i="10"/>
  <c r="AF76" i="10"/>
  <c r="AF108" i="10"/>
  <c r="AF63" i="10"/>
  <c r="AF64" i="10"/>
  <c r="AF78" i="10"/>
  <c r="AF83" i="10"/>
  <c r="AF3" i="10"/>
  <c r="AE4" i="10"/>
  <c r="AE5" i="10"/>
  <c r="AE6" i="10"/>
  <c r="AE7" i="10"/>
  <c r="AE8" i="10"/>
  <c r="AE15" i="10"/>
  <c r="AE17" i="10"/>
  <c r="AE9" i="10"/>
  <c r="AE21" i="10"/>
  <c r="AE22" i="10"/>
  <c r="AE23" i="10"/>
  <c r="AE19" i="10"/>
  <c r="AE24" i="10"/>
  <c r="AE25" i="10"/>
  <c r="AE26" i="10"/>
  <c r="AE27" i="10"/>
  <c r="AE28" i="10"/>
  <c r="AE29" i="10"/>
  <c r="AE30" i="10"/>
  <c r="AE10" i="10"/>
  <c r="AE32" i="10"/>
  <c r="AE34" i="10"/>
  <c r="AE37" i="10"/>
  <c r="AE35" i="10"/>
  <c r="AE38" i="10"/>
  <c r="AE39" i="10"/>
  <c r="AE40" i="10"/>
  <c r="AE41" i="10"/>
  <c r="AE42" i="10"/>
  <c r="AE43" i="10"/>
  <c r="AE45" i="10"/>
  <c r="AE11" i="10"/>
  <c r="AE48" i="10"/>
  <c r="AE50" i="10"/>
  <c r="AE52" i="10"/>
  <c r="AE49" i="10"/>
  <c r="AE54" i="10"/>
  <c r="AE55" i="10"/>
  <c r="AE56" i="10"/>
  <c r="AE57" i="10"/>
  <c r="AE58" i="10"/>
  <c r="AE59" i="10"/>
  <c r="AE60" i="10"/>
  <c r="AE61" i="10"/>
  <c r="AE62" i="10"/>
  <c r="AE66" i="10"/>
  <c r="AE67" i="10"/>
  <c r="AE68" i="10"/>
  <c r="AE69" i="10"/>
  <c r="AE70" i="10"/>
  <c r="AE71" i="10"/>
  <c r="AE77" i="10"/>
  <c r="AE79" i="10"/>
  <c r="AE18" i="10"/>
  <c r="AE20" i="10"/>
  <c r="AE89" i="10"/>
  <c r="AE90" i="10"/>
  <c r="AE91" i="10"/>
  <c r="AE92" i="10"/>
  <c r="AE94" i="10"/>
  <c r="AE16" i="10"/>
  <c r="AE105" i="10"/>
  <c r="AE106" i="10"/>
  <c r="AE107" i="10"/>
  <c r="AE76" i="10"/>
  <c r="AE108" i="10"/>
  <c r="AE63" i="10"/>
  <c r="AE64" i="10"/>
  <c r="AE78" i="10"/>
  <c r="AE83" i="10"/>
  <c r="AE3" i="10"/>
  <c r="AC4" i="10"/>
  <c r="AC5" i="10"/>
  <c r="AC6" i="10"/>
  <c r="AC7" i="10"/>
  <c r="AC8" i="10"/>
  <c r="AC15" i="10"/>
  <c r="AC17" i="10"/>
  <c r="AC9" i="10"/>
  <c r="AC21" i="10"/>
  <c r="AC22" i="10"/>
  <c r="AC23" i="10"/>
  <c r="AC19" i="10"/>
  <c r="AC24" i="10"/>
  <c r="AC25" i="10"/>
  <c r="AC26" i="10"/>
  <c r="AC27" i="10"/>
  <c r="AC28" i="10"/>
  <c r="AC29" i="10"/>
  <c r="AC30" i="10"/>
  <c r="AC10" i="10"/>
  <c r="AC32" i="10"/>
  <c r="AC34" i="10"/>
  <c r="AC37" i="10"/>
  <c r="AC35" i="10"/>
  <c r="AC38" i="10"/>
  <c r="AC39" i="10"/>
  <c r="AC40" i="10"/>
  <c r="AC41" i="10"/>
  <c r="AC42" i="10"/>
  <c r="AC43" i="10"/>
  <c r="AC45" i="10"/>
  <c r="AC11" i="10"/>
  <c r="AC48" i="10"/>
  <c r="AC50" i="10"/>
  <c r="AC52" i="10"/>
  <c r="AC49" i="10"/>
  <c r="AC54" i="10"/>
  <c r="AC55" i="10"/>
  <c r="AC56" i="10"/>
  <c r="AC57" i="10"/>
  <c r="AC58" i="10"/>
  <c r="AC59" i="10"/>
  <c r="AC60" i="10"/>
  <c r="AC61" i="10"/>
  <c r="AC62" i="10"/>
  <c r="AC66" i="10"/>
  <c r="AC67" i="10"/>
  <c r="AC68" i="10"/>
  <c r="AC69" i="10"/>
  <c r="AC70" i="10"/>
  <c r="AC71" i="10"/>
  <c r="AC77" i="10"/>
  <c r="AC79" i="10"/>
  <c r="AC18" i="10"/>
  <c r="AC20" i="10"/>
  <c r="AC89" i="10"/>
  <c r="AC90" i="10"/>
  <c r="AC91" i="10"/>
  <c r="AC92" i="10"/>
  <c r="AC94" i="10"/>
  <c r="AC16" i="10"/>
  <c r="AC105" i="10"/>
  <c r="AC106" i="10"/>
  <c r="AC107" i="10"/>
  <c r="AC76" i="10"/>
  <c r="AC108" i="10"/>
  <c r="AC63" i="10"/>
  <c r="AC64" i="10"/>
  <c r="AC78" i="10"/>
  <c r="AC83" i="10"/>
  <c r="AB4" i="10"/>
  <c r="AB5" i="10"/>
  <c r="AB6" i="10"/>
  <c r="AB7" i="10"/>
  <c r="AB8" i="10"/>
  <c r="AB15" i="10"/>
  <c r="AB17" i="10"/>
  <c r="AB9" i="10"/>
  <c r="AB21" i="10"/>
  <c r="AB22" i="10"/>
  <c r="AB23" i="10"/>
  <c r="AB19" i="10"/>
  <c r="AB24" i="10"/>
  <c r="AB25" i="10"/>
  <c r="AB26" i="10"/>
  <c r="AB27" i="10"/>
  <c r="AB28" i="10"/>
  <c r="AB29" i="10"/>
  <c r="AB30" i="10"/>
  <c r="AB10" i="10"/>
  <c r="AB32" i="10"/>
  <c r="AB34" i="10"/>
  <c r="AB37" i="10"/>
  <c r="AB35" i="10"/>
  <c r="AB38" i="10"/>
  <c r="AB39" i="10"/>
  <c r="AB40" i="10"/>
  <c r="AB41" i="10"/>
  <c r="AB42" i="10"/>
  <c r="AB43" i="10"/>
  <c r="AB45" i="10"/>
  <c r="AB11" i="10"/>
  <c r="AB48" i="10"/>
  <c r="AB50" i="10"/>
  <c r="AB52" i="10"/>
  <c r="AB49" i="10"/>
  <c r="AB54" i="10"/>
  <c r="AB55" i="10"/>
  <c r="AB56" i="10"/>
  <c r="AB57" i="10"/>
  <c r="AB58" i="10"/>
  <c r="AB59" i="10"/>
  <c r="AB60" i="10"/>
  <c r="AB61" i="10"/>
  <c r="AB62" i="10"/>
  <c r="AB66" i="10"/>
  <c r="AB67" i="10"/>
  <c r="AB68" i="10"/>
  <c r="AB69" i="10"/>
  <c r="AB70" i="10"/>
  <c r="AB71" i="10"/>
  <c r="AB77" i="10"/>
  <c r="AB79" i="10"/>
  <c r="AB18" i="10"/>
  <c r="AB20" i="10"/>
  <c r="AB89" i="10"/>
  <c r="AB90" i="10"/>
  <c r="AB91" i="10"/>
  <c r="AB92" i="10"/>
  <c r="AB94" i="10"/>
  <c r="AB16" i="10"/>
  <c r="AB105" i="10"/>
  <c r="AB106" i="10"/>
  <c r="AB107" i="10"/>
  <c r="AB76" i="10"/>
  <c r="AB108" i="10"/>
  <c r="AB63" i="10"/>
  <c r="AB64" i="10"/>
  <c r="AB78" i="10"/>
  <c r="AB83" i="10"/>
  <c r="AA4" i="10"/>
  <c r="AA5" i="10"/>
  <c r="AA6" i="10"/>
  <c r="AA7" i="10"/>
  <c r="AA8" i="10"/>
  <c r="AA15" i="10"/>
  <c r="AA17" i="10"/>
  <c r="AA9" i="10"/>
  <c r="AA21" i="10"/>
  <c r="AA22" i="10"/>
  <c r="AA23" i="10"/>
  <c r="AA19" i="10"/>
  <c r="AA24" i="10"/>
  <c r="AA25" i="10"/>
  <c r="AA26" i="10"/>
  <c r="AA27" i="10"/>
  <c r="AA28" i="10"/>
  <c r="AA29" i="10"/>
  <c r="AA30" i="10"/>
  <c r="AA10" i="10"/>
  <c r="AA32" i="10"/>
  <c r="AA34" i="10"/>
  <c r="AA37" i="10"/>
  <c r="AA35" i="10"/>
  <c r="AA38" i="10"/>
  <c r="AA39" i="10"/>
  <c r="AA40" i="10"/>
  <c r="AA41" i="10"/>
  <c r="AA42" i="10"/>
  <c r="AA43" i="10"/>
  <c r="AA45" i="10"/>
  <c r="AA11" i="10"/>
  <c r="AA48" i="10"/>
  <c r="AA50" i="10"/>
  <c r="AA52" i="10"/>
  <c r="AA49" i="10"/>
  <c r="AA54" i="10"/>
  <c r="AA55" i="10"/>
  <c r="AA56" i="10"/>
  <c r="AA57" i="10"/>
  <c r="AA58" i="10"/>
  <c r="AA59" i="10"/>
  <c r="AA60" i="10"/>
  <c r="AA61" i="10"/>
  <c r="AA62" i="10"/>
  <c r="AA66" i="10"/>
  <c r="AA67" i="10"/>
  <c r="AA68" i="10"/>
  <c r="AA69" i="10"/>
  <c r="AA70" i="10"/>
  <c r="AA71" i="10"/>
  <c r="AA77" i="10"/>
  <c r="AA79" i="10"/>
  <c r="AA18" i="10"/>
  <c r="AA20" i="10"/>
  <c r="AA89" i="10"/>
  <c r="AA90" i="10"/>
  <c r="AA91" i="10"/>
  <c r="AA92" i="10"/>
  <c r="AA94" i="10"/>
  <c r="AA16" i="10"/>
  <c r="AA105" i="10"/>
  <c r="AA106" i="10"/>
  <c r="AA107" i="10"/>
  <c r="AA76" i="10"/>
  <c r="AA108" i="10"/>
  <c r="AA63" i="10"/>
  <c r="AA64" i="10"/>
  <c r="AA78" i="10"/>
  <c r="AA83" i="10"/>
  <c r="AD63" i="10"/>
  <c r="AD64" i="10"/>
  <c r="AD78" i="10"/>
  <c r="AD83" i="10"/>
  <c r="AD4" i="10"/>
  <c r="AD5" i="10"/>
  <c r="AD6" i="10"/>
  <c r="AD7" i="10"/>
  <c r="AD8" i="10"/>
  <c r="AD15" i="10"/>
  <c r="AD17" i="10"/>
  <c r="AD9" i="10"/>
  <c r="AD21" i="10"/>
  <c r="AD22" i="10"/>
  <c r="AD23" i="10"/>
  <c r="AD19" i="10"/>
  <c r="AD24" i="10"/>
  <c r="AD25" i="10"/>
  <c r="AD26" i="10"/>
  <c r="AD27" i="10"/>
  <c r="AD28" i="10"/>
  <c r="AD29" i="10"/>
  <c r="AD30" i="10"/>
  <c r="AD10" i="10"/>
  <c r="AD32" i="10"/>
  <c r="AD34" i="10"/>
  <c r="AD37" i="10"/>
  <c r="AD35" i="10"/>
  <c r="AD38" i="10"/>
  <c r="AD39" i="10"/>
  <c r="AD40" i="10"/>
  <c r="AD41" i="10"/>
  <c r="AD42" i="10"/>
  <c r="AD43" i="10"/>
  <c r="AD45" i="10"/>
  <c r="AD11" i="10"/>
  <c r="AD48" i="10"/>
  <c r="AD50" i="10"/>
  <c r="AD52" i="10"/>
  <c r="AD49" i="10"/>
  <c r="AD54" i="10"/>
  <c r="AD55" i="10"/>
  <c r="AD56" i="10"/>
  <c r="AD57" i="10"/>
  <c r="AD58" i="10"/>
  <c r="AD59" i="10"/>
  <c r="AD60" i="10"/>
  <c r="AD61" i="10"/>
  <c r="AD62" i="10"/>
  <c r="AD66" i="10"/>
  <c r="AD67" i="10"/>
  <c r="AD68" i="10"/>
  <c r="AD69" i="10"/>
  <c r="AD70" i="10"/>
  <c r="AD71" i="10"/>
  <c r="AD77" i="10"/>
  <c r="AD79" i="10"/>
  <c r="AD18" i="10"/>
  <c r="AD20" i="10"/>
  <c r="AD89" i="10"/>
  <c r="AD90" i="10"/>
  <c r="AD91" i="10"/>
  <c r="AD92" i="10"/>
  <c r="AD94" i="10"/>
  <c r="AD16" i="10"/>
  <c r="AD105" i="10"/>
  <c r="AD106" i="10"/>
  <c r="AD107" i="10"/>
  <c r="AD76" i="10"/>
  <c r="AD108" i="10"/>
  <c r="AD3" i="10"/>
  <c r="AF4" i="9"/>
  <c r="AF5" i="9"/>
  <c r="AF6" i="9"/>
  <c r="AF7" i="9"/>
  <c r="AF9" i="9"/>
  <c r="AF10" i="9"/>
  <c r="AF8" i="9"/>
  <c r="AF17" i="9"/>
  <c r="AF20" i="9"/>
  <c r="AF13" i="9"/>
  <c r="AF25" i="9"/>
  <c r="AF26" i="9"/>
  <c r="AF16" i="9"/>
  <c r="AF27" i="9"/>
  <c r="AF28" i="9"/>
  <c r="AF29" i="9"/>
  <c r="AF30" i="9"/>
  <c r="AF31" i="9"/>
  <c r="AF32" i="9"/>
  <c r="AF15" i="9"/>
  <c r="AF34" i="9"/>
  <c r="AF35" i="9"/>
  <c r="AF36" i="9"/>
  <c r="AF37" i="9"/>
  <c r="AF38" i="9"/>
  <c r="AF39" i="9"/>
  <c r="AF40" i="9"/>
  <c r="AF42" i="9"/>
  <c r="AF43" i="9"/>
  <c r="AF33" i="9"/>
  <c r="AF44" i="9"/>
  <c r="AF46" i="9"/>
  <c r="AF47" i="9"/>
  <c r="AF48" i="9"/>
  <c r="AF49" i="9"/>
  <c r="AF50" i="9"/>
  <c r="AF41" i="9"/>
  <c r="AF18" i="9"/>
  <c r="AF51" i="9"/>
  <c r="AF52" i="9"/>
  <c r="AF57" i="9"/>
  <c r="AF53" i="9"/>
  <c r="AF56" i="9"/>
  <c r="AF76" i="9"/>
  <c r="AF58" i="9"/>
  <c r="AF68" i="9"/>
  <c r="AF3" i="9"/>
  <c r="AE4" i="9"/>
  <c r="AE5" i="9"/>
  <c r="AE6" i="9"/>
  <c r="AE7" i="9"/>
  <c r="AE9" i="9"/>
  <c r="AE10" i="9"/>
  <c r="AE8" i="9"/>
  <c r="AE17" i="9"/>
  <c r="AE20" i="9"/>
  <c r="AE13" i="9"/>
  <c r="AE25" i="9"/>
  <c r="AE26" i="9"/>
  <c r="AE16" i="9"/>
  <c r="AE27" i="9"/>
  <c r="AE28" i="9"/>
  <c r="AE29" i="9"/>
  <c r="AE30" i="9"/>
  <c r="AE31" i="9"/>
  <c r="AE32" i="9"/>
  <c r="AE15" i="9"/>
  <c r="AE34" i="9"/>
  <c r="AE35" i="9"/>
  <c r="AE36" i="9"/>
  <c r="AE37" i="9"/>
  <c r="AE38" i="9"/>
  <c r="AE39" i="9"/>
  <c r="AE40" i="9"/>
  <c r="AE42" i="9"/>
  <c r="AE43" i="9"/>
  <c r="AE33" i="9"/>
  <c r="AE44" i="9"/>
  <c r="AE46" i="9"/>
  <c r="AE47" i="9"/>
  <c r="AE48" i="9"/>
  <c r="AE49" i="9"/>
  <c r="AE50" i="9"/>
  <c r="AE41" i="9"/>
  <c r="AE18" i="9"/>
  <c r="AE51" i="9"/>
  <c r="AE52" i="9"/>
  <c r="AE57" i="9"/>
  <c r="AE53" i="9"/>
  <c r="AE56" i="9"/>
  <c r="AE76" i="9"/>
  <c r="AE58" i="9"/>
  <c r="AE68" i="9"/>
  <c r="AC4" i="9"/>
  <c r="AC5" i="9"/>
  <c r="AC6" i="9"/>
  <c r="AC7" i="9"/>
  <c r="AC9" i="9"/>
  <c r="AC10" i="9"/>
  <c r="AC8" i="9"/>
  <c r="AC17" i="9"/>
  <c r="AC20" i="9"/>
  <c r="AC13" i="9"/>
  <c r="AC25" i="9"/>
  <c r="AC26" i="9"/>
  <c r="AC16" i="9"/>
  <c r="AC27" i="9"/>
  <c r="AC28" i="9"/>
  <c r="AC29" i="9"/>
  <c r="AC30" i="9"/>
  <c r="AC31" i="9"/>
  <c r="AC32" i="9"/>
  <c r="AC15" i="9"/>
  <c r="AC34" i="9"/>
  <c r="AC35" i="9"/>
  <c r="AC36" i="9"/>
  <c r="AC37" i="9"/>
  <c r="AC38" i="9"/>
  <c r="AC39" i="9"/>
  <c r="AC40" i="9"/>
  <c r="AC42" i="9"/>
  <c r="AC43" i="9"/>
  <c r="AC33" i="9"/>
  <c r="AC44" i="9"/>
  <c r="AC46" i="9"/>
  <c r="AC47" i="9"/>
  <c r="AC48" i="9"/>
  <c r="AC49" i="9"/>
  <c r="AC50" i="9"/>
  <c r="AC41" i="9"/>
  <c r="AC18" i="9"/>
  <c r="AC51" i="9"/>
  <c r="AC52" i="9"/>
  <c r="AC57" i="9"/>
  <c r="AC53" i="9"/>
  <c r="AC56" i="9"/>
  <c r="AC76" i="9"/>
  <c r="AC58" i="9"/>
  <c r="AC68" i="9"/>
  <c r="AB4" i="9"/>
  <c r="AB5" i="9"/>
  <c r="AB6" i="9"/>
  <c r="AB7" i="9"/>
  <c r="AB9" i="9"/>
  <c r="AB10" i="9"/>
  <c r="AB8" i="9"/>
  <c r="AB17" i="9"/>
  <c r="AB20" i="9"/>
  <c r="AB13" i="9"/>
  <c r="AB25" i="9"/>
  <c r="AB26" i="9"/>
  <c r="AB16" i="9"/>
  <c r="AB27" i="9"/>
  <c r="AB28" i="9"/>
  <c r="AB29" i="9"/>
  <c r="AB30" i="9"/>
  <c r="AB31" i="9"/>
  <c r="AB32" i="9"/>
  <c r="AB15" i="9"/>
  <c r="AB34" i="9"/>
  <c r="AB35" i="9"/>
  <c r="AB36" i="9"/>
  <c r="AB37" i="9"/>
  <c r="AB38" i="9"/>
  <c r="AB39" i="9"/>
  <c r="AB40" i="9"/>
  <c r="AB42" i="9"/>
  <c r="AB43" i="9"/>
  <c r="AB33" i="9"/>
  <c r="AB44" i="9"/>
  <c r="AB46" i="9"/>
  <c r="AB47" i="9"/>
  <c r="AB48" i="9"/>
  <c r="AB49" i="9"/>
  <c r="AB50" i="9"/>
  <c r="AB41" i="9"/>
  <c r="AB18" i="9"/>
  <c r="AB51" i="9"/>
  <c r="AB52" i="9"/>
  <c r="AB57" i="9"/>
  <c r="AB53" i="9"/>
  <c r="AB56" i="9"/>
  <c r="AB76" i="9"/>
  <c r="AB58" i="9"/>
  <c r="AB68" i="9"/>
  <c r="AD4" i="9"/>
  <c r="AD5" i="9"/>
  <c r="AD6" i="9"/>
  <c r="AD7" i="9"/>
  <c r="AD9" i="9"/>
  <c r="AD10" i="9"/>
  <c r="AD8" i="9"/>
  <c r="AD17" i="9"/>
  <c r="AD20" i="9"/>
  <c r="AD13" i="9"/>
  <c r="AD25" i="9"/>
  <c r="AD26" i="9"/>
  <c r="AD16" i="9"/>
  <c r="AD27" i="9"/>
  <c r="AD28" i="9"/>
  <c r="AD29" i="9"/>
  <c r="AD30" i="9"/>
  <c r="AD31" i="9"/>
  <c r="AD32" i="9"/>
  <c r="AD15" i="9"/>
  <c r="AD34" i="9"/>
  <c r="AD35" i="9"/>
  <c r="AD36" i="9"/>
  <c r="AD37" i="9"/>
  <c r="AD38" i="9"/>
  <c r="AD39" i="9"/>
  <c r="AD40" i="9"/>
  <c r="AD42" i="9"/>
  <c r="AD43" i="9"/>
  <c r="AD33" i="9"/>
  <c r="AD44" i="9"/>
  <c r="AD46" i="9"/>
  <c r="AD47" i="9"/>
  <c r="AD48" i="9"/>
  <c r="AD49" i="9"/>
  <c r="AD50" i="9"/>
  <c r="AD41" i="9"/>
  <c r="AD18" i="9"/>
  <c r="AD51" i="9"/>
  <c r="AD52" i="9"/>
  <c r="AD57" i="9"/>
  <c r="AD53" i="9"/>
  <c r="AD56" i="9"/>
  <c r="AD76" i="9"/>
  <c r="AD58" i="9"/>
  <c r="AD68" i="9"/>
  <c r="AD3" i="9"/>
  <c r="P68" i="9"/>
  <c r="O68" i="9"/>
  <c r="AF6" i="21"/>
  <c r="AF25" i="21"/>
  <c r="AF35" i="21"/>
  <c r="AF36" i="21"/>
  <c r="AF9" i="21"/>
  <c r="AF21" i="21"/>
  <c r="AF31" i="21"/>
  <c r="AF13" i="21"/>
  <c r="AF3" i="21"/>
  <c r="AF5" i="21"/>
  <c r="AF4" i="21"/>
  <c r="AF17" i="21"/>
  <c r="AF23" i="21"/>
  <c r="AF7" i="21"/>
  <c r="AF30" i="21"/>
  <c r="AF18" i="21"/>
  <c r="AF26" i="21"/>
  <c r="AF32" i="21"/>
  <c r="AF24" i="21"/>
  <c r="AF8" i="21"/>
  <c r="AF16" i="21"/>
  <c r="AF29" i="21"/>
  <c r="AF38" i="21"/>
  <c r="AF39" i="21"/>
  <c r="AF44" i="21"/>
  <c r="AF12" i="21"/>
  <c r="AE6" i="21"/>
  <c r="AE25" i="21"/>
  <c r="AE35" i="21"/>
  <c r="AE36" i="21"/>
  <c r="AE9" i="21"/>
  <c r="AE21" i="21"/>
  <c r="AE31" i="21"/>
  <c r="AE13" i="21"/>
  <c r="AE3" i="21"/>
  <c r="AE5" i="21"/>
  <c r="AE4" i="21"/>
  <c r="AE17" i="21"/>
  <c r="AE23" i="21"/>
  <c r="AE7" i="21"/>
  <c r="AE30" i="21"/>
  <c r="AE18" i="21"/>
  <c r="AE26" i="21"/>
  <c r="AE32" i="21"/>
  <c r="AE24" i="21"/>
  <c r="AE8" i="21"/>
  <c r="AE16" i="21"/>
  <c r="AE29" i="21"/>
  <c r="AE38" i="21"/>
  <c r="AE39" i="21"/>
  <c r="AE44" i="21"/>
  <c r="AE12" i="21"/>
  <c r="AD6" i="21"/>
  <c r="AD25" i="21"/>
  <c r="AD35" i="21"/>
  <c r="AD36" i="21"/>
  <c r="AD9" i="21"/>
  <c r="AD21" i="21"/>
  <c r="AD31" i="21"/>
  <c r="AD13" i="21"/>
  <c r="AD3" i="21"/>
  <c r="AD5" i="21"/>
  <c r="AD4" i="21"/>
  <c r="AD17" i="21"/>
  <c r="AD23" i="21"/>
  <c r="AD7" i="21"/>
  <c r="AD30" i="21"/>
  <c r="AD18" i="21"/>
  <c r="AD26" i="21"/>
  <c r="AD32" i="21"/>
  <c r="AD24" i="21"/>
  <c r="AD8" i="21"/>
  <c r="AD16" i="21"/>
  <c r="AD29" i="21"/>
  <c r="AD38" i="21"/>
  <c r="AD39" i="21"/>
  <c r="AD44" i="21"/>
  <c r="AD12" i="21"/>
  <c r="S14" i="22"/>
  <c r="S15" i="22"/>
  <c r="R14" i="22"/>
  <c r="R15" i="22"/>
  <c r="Q14" i="22"/>
  <c r="Q15" i="22"/>
  <c r="P14" i="22"/>
  <c r="P15" i="22"/>
  <c r="O14" i="22"/>
  <c r="O15" i="22"/>
  <c r="P192" i="3"/>
  <c r="O192" i="3"/>
  <c r="P3" i="18"/>
  <c r="O3" i="18"/>
  <c r="AC4" i="18"/>
  <c r="AC9" i="18"/>
  <c r="AC6" i="18"/>
  <c r="AC14" i="18"/>
  <c r="AC7" i="18"/>
  <c r="AC5" i="18"/>
  <c r="AC16" i="18"/>
  <c r="AC8" i="18"/>
  <c r="AC19" i="18"/>
  <c r="AC27" i="18"/>
  <c r="AC28" i="18"/>
  <c r="AC30" i="18"/>
  <c r="AC31" i="18"/>
  <c r="AC34" i="18"/>
  <c r="AC37" i="18"/>
  <c r="AC40" i="18"/>
  <c r="AC33" i="18"/>
  <c r="AC42" i="18"/>
  <c r="AC41" i="18"/>
  <c r="AC44" i="18"/>
  <c r="AC11" i="18"/>
  <c r="AC10" i="18"/>
  <c r="AC46" i="18"/>
  <c r="AC47" i="18"/>
  <c r="AC48" i="18"/>
  <c r="AC49" i="18"/>
  <c r="AC52" i="18"/>
  <c r="AC53" i="18"/>
  <c r="AC13" i="18"/>
  <c r="AC56" i="18"/>
  <c r="AC43" i="18"/>
  <c r="AC57" i="18"/>
  <c r="AC59" i="18"/>
  <c r="AC60" i="18"/>
  <c r="AC61" i="18"/>
  <c r="AC62" i="18"/>
  <c r="AC63" i="18"/>
  <c r="AC65" i="18"/>
  <c r="AC66" i="18"/>
  <c r="AC67" i="18"/>
  <c r="AC68" i="18"/>
  <c r="AC69" i="18"/>
  <c r="AC70" i="18"/>
  <c r="AC71" i="18"/>
  <c r="AC72" i="18"/>
  <c r="AC73" i="18"/>
  <c r="AC74" i="18"/>
  <c r="AC76" i="18"/>
  <c r="AC77" i="18"/>
  <c r="AC78" i="18"/>
  <c r="AC79" i="18"/>
  <c r="AC80" i="18"/>
  <c r="AC55" i="18"/>
  <c r="AC81" i="18"/>
  <c r="AC82" i="18"/>
  <c r="AC83" i="18"/>
  <c r="AC84" i="18"/>
  <c r="AC85" i="18"/>
  <c r="AC86" i="18"/>
  <c r="AC87" i="18"/>
  <c r="AC88" i="18"/>
  <c r="AC89" i="18"/>
  <c r="AC90" i="18"/>
  <c r="AC91" i="18"/>
  <c r="AC92" i="18"/>
  <c r="AC93" i="18"/>
  <c r="AC94" i="18"/>
  <c r="AC95" i="18"/>
  <c r="AC96" i="18"/>
  <c r="AC97" i="18"/>
  <c r="AC98" i="18"/>
  <c r="AC99" i="18"/>
  <c r="AC102" i="18"/>
  <c r="AC18" i="18"/>
  <c r="AC20" i="18"/>
  <c r="AC105" i="18"/>
  <c r="AC107" i="18"/>
  <c r="AC108" i="18"/>
  <c r="AC109" i="18"/>
  <c r="AC110" i="18"/>
  <c r="AC29" i="18"/>
  <c r="AC111" i="18"/>
  <c r="AC112" i="18"/>
  <c r="AC113" i="18"/>
  <c r="AC114" i="18"/>
  <c r="AC115" i="18"/>
  <c r="AC116" i="18"/>
  <c r="AC117" i="18"/>
  <c r="AC118" i="18"/>
  <c r="AC119" i="18"/>
  <c r="AC23" i="18"/>
  <c r="AC106" i="18"/>
  <c r="AC123" i="18"/>
  <c r="AC124" i="18"/>
  <c r="AC130" i="18"/>
  <c r="AC25" i="18"/>
  <c r="AC142" i="18"/>
  <c r="AC143" i="18"/>
  <c r="AC144" i="18"/>
  <c r="AC145" i="18"/>
  <c r="AC146" i="18"/>
  <c r="AC147" i="18"/>
  <c r="AC150" i="18"/>
  <c r="AC151" i="18"/>
  <c r="AC152" i="18"/>
  <c r="AC153" i="18"/>
  <c r="AC154" i="18"/>
  <c r="AC155" i="18"/>
  <c r="AC156" i="18"/>
  <c r="AC157" i="18"/>
  <c r="AC158" i="18"/>
  <c r="AC180" i="18"/>
  <c r="AC181" i="18"/>
  <c r="AC182" i="18"/>
  <c r="AC185" i="18"/>
  <c r="AC186" i="18"/>
  <c r="AC187" i="18"/>
  <c r="AC188" i="18"/>
  <c r="AC189" i="18"/>
  <c r="AC190" i="18"/>
  <c r="AC191" i="18"/>
  <c r="AC192" i="18"/>
  <c r="AC193" i="18"/>
  <c r="AC194" i="18"/>
  <c r="AC195" i="18"/>
  <c r="AC148" i="18"/>
  <c r="AC196" i="18"/>
  <c r="AC197" i="18"/>
  <c r="AC198" i="18"/>
  <c r="AC199" i="18"/>
  <c r="AC38" i="18"/>
  <c r="AC200" i="18"/>
  <c r="AC201" i="18"/>
  <c r="AC39" i="18"/>
  <c r="AB4" i="18"/>
  <c r="AB9" i="18"/>
  <c r="AB6" i="18"/>
  <c r="AB14" i="18"/>
  <c r="AB7" i="18"/>
  <c r="AB5" i="18"/>
  <c r="AB16" i="18"/>
  <c r="AB8" i="18"/>
  <c r="AB19" i="18"/>
  <c r="AB27" i="18"/>
  <c r="AB28" i="18"/>
  <c r="AB30" i="18"/>
  <c r="AB31" i="18"/>
  <c r="AB34" i="18"/>
  <c r="AB37" i="18"/>
  <c r="AB40" i="18"/>
  <c r="AB33" i="18"/>
  <c r="AB42" i="18"/>
  <c r="AB41" i="18"/>
  <c r="AB44" i="18"/>
  <c r="AB11" i="18"/>
  <c r="AB10" i="18"/>
  <c r="AB46" i="18"/>
  <c r="AB47" i="18"/>
  <c r="AB48" i="18"/>
  <c r="AB49" i="18"/>
  <c r="AB52" i="18"/>
  <c r="AB53" i="18"/>
  <c r="AB13" i="18"/>
  <c r="AB56" i="18"/>
  <c r="AB43" i="18"/>
  <c r="AB57" i="18"/>
  <c r="AB59" i="18"/>
  <c r="AB60" i="18"/>
  <c r="AB61" i="18"/>
  <c r="AB62" i="18"/>
  <c r="AB63" i="18"/>
  <c r="AB65" i="18"/>
  <c r="AB66" i="18"/>
  <c r="AB67" i="18"/>
  <c r="AB68" i="18"/>
  <c r="AB69" i="18"/>
  <c r="AB70" i="18"/>
  <c r="AB71" i="18"/>
  <c r="AB72" i="18"/>
  <c r="AB73" i="18"/>
  <c r="AB74" i="18"/>
  <c r="AB76" i="18"/>
  <c r="AB77" i="18"/>
  <c r="AB78" i="18"/>
  <c r="AB79" i="18"/>
  <c r="AB80" i="18"/>
  <c r="AB55" i="18"/>
  <c r="AB81" i="18"/>
  <c r="AB82" i="18"/>
  <c r="AB83" i="18"/>
  <c r="AB84" i="18"/>
  <c r="AB85" i="18"/>
  <c r="AB86" i="18"/>
  <c r="AB87" i="18"/>
  <c r="AB88" i="18"/>
  <c r="AB89" i="18"/>
  <c r="AB90" i="18"/>
  <c r="AB91" i="18"/>
  <c r="AB92" i="18"/>
  <c r="AB93" i="18"/>
  <c r="AB94" i="18"/>
  <c r="AB95" i="18"/>
  <c r="AB96" i="18"/>
  <c r="AB97" i="18"/>
  <c r="AB98" i="18"/>
  <c r="AB99" i="18"/>
  <c r="AB102" i="18"/>
  <c r="AB18" i="18"/>
  <c r="AB20" i="18"/>
  <c r="AB105" i="18"/>
  <c r="AB107" i="18"/>
  <c r="AB108" i="18"/>
  <c r="AB109" i="18"/>
  <c r="AB110" i="18"/>
  <c r="AB29" i="18"/>
  <c r="AB111" i="18"/>
  <c r="AB112" i="18"/>
  <c r="AB113" i="18"/>
  <c r="AB114" i="18"/>
  <c r="AB115" i="18"/>
  <c r="AB116" i="18"/>
  <c r="AB117" i="18"/>
  <c r="AB118" i="18"/>
  <c r="AB119" i="18"/>
  <c r="AB23" i="18"/>
  <c r="AB106" i="18"/>
  <c r="AB123" i="18"/>
  <c r="AB124" i="18"/>
  <c r="AB130" i="18"/>
  <c r="AB25" i="18"/>
  <c r="AB142" i="18"/>
  <c r="AB143" i="18"/>
  <c r="AB144" i="18"/>
  <c r="AB145" i="18"/>
  <c r="AB146" i="18"/>
  <c r="AB147" i="18"/>
  <c r="AB150" i="18"/>
  <c r="AB151" i="18"/>
  <c r="AB152" i="18"/>
  <c r="AB153" i="18"/>
  <c r="AB154" i="18"/>
  <c r="AB155" i="18"/>
  <c r="AB156" i="18"/>
  <c r="AB157" i="18"/>
  <c r="AB158" i="18"/>
  <c r="AB180" i="18"/>
  <c r="AB181" i="18"/>
  <c r="AB182" i="18"/>
  <c r="AB185" i="18"/>
  <c r="AB186" i="18"/>
  <c r="AB187" i="18"/>
  <c r="AB188" i="18"/>
  <c r="AB189" i="18"/>
  <c r="AB190" i="18"/>
  <c r="AB191" i="18"/>
  <c r="AB192" i="18"/>
  <c r="AB193" i="18"/>
  <c r="AB194" i="18"/>
  <c r="AB195" i="18"/>
  <c r="AB148" i="18"/>
  <c r="AB196" i="18"/>
  <c r="AB197" i="18"/>
  <c r="AB198" i="18"/>
  <c r="AB199" i="18"/>
  <c r="AB38" i="18"/>
  <c r="AB200" i="18"/>
  <c r="AB201" i="18"/>
  <c r="AB39" i="18"/>
  <c r="AA4" i="18"/>
  <c r="AA9" i="18"/>
  <c r="AA6" i="18"/>
  <c r="AA14" i="18"/>
  <c r="AA7" i="18"/>
  <c r="AA5" i="18"/>
  <c r="AA16" i="18"/>
  <c r="AA8" i="18"/>
  <c r="AA19" i="18"/>
  <c r="AA27" i="18"/>
  <c r="AA28" i="18"/>
  <c r="AA30" i="18"/>
  <c r="AA31" i="18"/>
  <c r="AA34" i="18"/>
  <c r="AA37" i="18"/>
  <c r="AA40" i="18"/>
  <c r="AA33" i="18"/>
  <c r="AA42" i="18"/>
  <c r="AA41" i="18"/>
  <c r="AA44" i="18"/>
  <c r="AA11" i="18"/>
  <c r="AA10" i="18"/>
  <c r="AA46" i="18"/>
  <c r="AA47" i="18"/>
  <c r="AA48" i="18"/>
  <c r="AA49" i="18"/>
  <c r="AA52" i="18"/>
  <c r="AA53" i="18"/>
  <c r="AA13" i="18"/>
  <c r="AA56" i="18"/>
  <c r="AA43" i="18"/>
  <c r="AA57" i="18"/>
  <c r="AA59" i="18"/>
  <c r="AA60" i="18"/>
  <c r="AA61" i="18"/>
  <c r="AA62" i="18"/>
  <c r="AA63" i="18"/>
  <c r="AA65" i="18"/>
  <c r="AA66" i="18"/>
  <c r="AA67" i="18"/>
  <c r="AA68" i="18"/>
  <c r="AA69" i="18"/>
  <c r="AA70" i="18"/>
  <c r="AA71" i="18"/>
  <c r="AA72" i="18"/>
  <c r="AA73" i="18"/>
  <c r="AA74" i="18"/>
  <c r="AA76" i="18"/>
  <c r="AA77" i="18"/>
  <c r="AA78" i="18"/>
  <c r="AA79" i="18"/>
  <c r="AA80" i="18"/>
  <c r="AA55" i="18"/>
  <c r="AA81" i="18"/>
  <c r="AA82" i="18"/>
  <c r="AA83" i="18"/>
  <c r="AA84" i="18"/>
  <c r="AA85" i="18"/>
  <c r="AA86" i="18"/>
  <c r="AA87" i="18"/>
  <c r="AA88" i="18"/>
  <c r="AA89" i="18"/>
  <c r="AA90" i="18"/>
  <c r="AA91" i="18"/>
  <c r="AA92" i="18"/>
  <c r="AA93" i="18"/>
  <c r="AA94" i="18"/>
  <c r="AA95" i="18"/>
  <c r="AA96" i="18"/>
  <c r="AA97" i="18"/>
  <c r="AA98" i="18"/>
  <c r="AA99" i="18"/>
  <c r="AA102" i="18"/>
  <c r="AA18" i="18"/>
  <c r="AA20" i="18"/>
  <c r="AA105" i="18"/>
  <c r="AA107" i="18"/>
  <c r="AA108" i="18"/>
  <c r="AA109" i="18"/>
  <c r="AA110" i="18"/>
  <c r="AA29" i="18"/>
  <c r="AA111" i="18"/>
  <c r="AA112" i="18"/>
  <c r="AA113" i="18"/>
  <c r="AA114" i="18"/>
  <c r="AA115" i="18"/>
  <c r="AA116" i="18"/>
  <c r="AA117" i="18"/>
  <c r="AA118" i="18"/>
  <c r="AA119" i="18"/>
  <c r="AA23" i="18"/>
  <c r="AA106" i="18"/>
  <c r="AA123" i="18"/>
  <c r="AA124" i="18"/>
  <c r="AA130" i="18"/>
  <c r="AA25" i="18"/>
  <c r="AA142" i="18"/>
  <c r="AA143" i="18"/>
  <c r="AA144" i="18"/>
  <c r="AA145" i="18"/>
  <c r="AA146" i="18"/>
  <c r="AA147" i="18"/>
  <c r="AA150" i="18"/>
  <c r="AA151" i="18"/>
  <c r="AA152" i="18"/>
  <c r="AA153" i="18"/>
  <c r="AA154" i="18"/>
  <c r="AA155" i="18"/>
  <c r="AA156" i="18"/>
  <c r="AA157" i="18"/>
  <c r="AA158" i="18"/>
  <c r="AA180" i="18"/>
  <c r="AA181" i="18"/>
  <c r="AA182" i="18"/>
  <c r="AA185" i="18"/>
  <c r="AA186" i="18"/>
  <c r="AA187" i="18"/>
  <c r="AA188" i="18"/>
  <c r="AA189" i="18"/>
  <c r="AA190" i="18"/>
  <c r="AA191" i="18"/>
  <c r="AA192" i="18"/>
  <c r="AA193" i="18"/>
  <c r="AA194" i="18"/>
  <c r="AA195" i="18"/>
  <c r="AA148" i="18"/>
  <c r="AA196" i="18"/>
  <c r="AA197" i="18"/>
  <c r="AA198" i="18"/>
  <c r="AA199" i="18"/>
  <c r="AA38" i="18"/>
  <c r="AA200" i="18"/>
  <c r="AA201" i="18"/>
  <c r="AA39" i="18"/>
  <c r="P49" i="18"/>
  <c r="P60" i="18"/>
  <c r="P151" i="18"/>
  <c r="P116" i="18"/>
  <c r="P201" i="18"/>
  <c r="P196" i="18"/>
  <c r="P118" i="18"/>
  <c r="P18" i="18"/>
  <c r="P200" i="18"/>
  <c r="P85" i="18"/>
  <c r="P71" i="18"/>
  <c r="P192" i="18"/>
  <c r="P198" i="18"/>
  <c r="P31" i="18"/>
  <c r="P29" i="18"/>
  <c r="P72" i="18"/>
  <c r="P156" i="18"/>
  <c r="P91" i="18"/>
  <c r="P146" i="18"/>
  <c r="P20" i="18"/>
  <c r="P181" i="18"/>
  <c r="P43" i="18"/>
  <c r="P107" i="18"/>
  <c r="P185" i="18"/>
  <c r="P188" i="18"/>
  <c r="P78" i="18"/>
  <c r="P62" i="18"/>
  <c r="P53" i="18"/>
  <c r="P189" i="18"/>
  <c r="P73" i="18"/>
  <c r="P197" i="18"/>
  <c r="P6" i="18"/>
  <c r="P65" i="18"/>
  <c r="P46" i="18"/>
  <c r="P80" i="18"/>
  <c r="P69" i="18"/>
  <c r="P84" i="18"/>
  <c r="P105" i="18"/>
  <c r="P190" i="18"/>
  <c r="P11" i="18"/>
  <c r="P111" i="18"/>
  <c r="P79" i="18"/>
  <c r="P23" i="18"/>
  <c r="P66" i="18"/>
  <c r="P7" i="18"/>
  <c r="P114" i="18"/>
  <c r="P109" i="18"/>
  <c r="P30" i="18"/>
  <c r="P195" i="18"/>
  <c r="P93" i="18"/>
  <c r="P112" i="18"/>
  <c r="P39" i="18"/>
  <c r="P16" i="18"/>
  <c r="P142" i="18"/>
  <c r="P88" i="18"/>
  <c r="P124" i="18"/>
  <c r="P81" i="18"/>
  <c r="P119" i="18"/>
  <c r="P68" i="18"/>
  <c r="P5" i="18"/>
  <c r="P10" i="18"/>
  <c r="P148" i="18"/>
  <c r="P187" i="18"/>
  <c r="P37" i="18"/>
  <c r="P106" i="18"/>
  <c r="P158" i="18"/>
  <c r="P157" i="18"/>
  <c r="P193" i="18"/>
  <c r="P96" i="18"/>
  <c r="P143" i="18"/>
  <c r="P92" i="18"/>
  <c r="P63" i="18"/>
  <c r="P25" i="18"/>
  <c r="P47" i="18"/>
  <c r="P83" i="18"/>
  <c r="P34" i="18"/>
  <c r="P82" i="18"/>
  <c r="P13" i="18"/>
  <c r="P76" i="18"/>
  <c r="P90" i="18"/>
  <c r="P86" i="18"/>
  <c r="P123" i="18"/>
  <c r="P102" i="18"/>
  <c r="P28" i="18"/>
  <c r="P55" i="18"/>
  <c r="P74" i="18"/>
  <c r="P89" i="18"/>
  <c r="P87" i="18"/>
  <c r="P27" i="18"/>
  <c r="P8" i="18"/>
  <c r="P99" i="18"/>
  <c r="P48" i="18"/>
  <c r="P14" i="18"/>
  <c r="P194" i="18"/>
  <c r="P97" i="18"/>
  <c r="P70" i="18"/>
  <c r="P98" i="18"/>
  <c r="P95" i="18"/>
  <c r="P59" i="18"/>
  <c r="P41" i="18"/>
  <c r="P147" i="18"/>
  <c r="P191" i="18"/>
  <c r="P110" i="18"/>
  <c r="P152" i="18"/>
  <c r="P57" i="18"/>
  <c r="P117" i="18"/>
  <c r="P145" i="18"/>
  <c r="P56" i="18"/>
  <c r="P113" i="18"/>
  <c r="P182" i="18"/>
  <c r="P9" i="18"/>
  <c r="P61" i="18"/>
  <c r="P40" i="18"/>
  <c r="P42" i="18"/>
  <c r="P44" i="18"/>
  <c r="P77" i="18"/>
  <c r="P186" i="18"/>
  <c r="P38" i="18"/>
  <c r="P108" i="18"/>
  <c r="P94" i="18"/>
  <c r="P67" i="18"/>
  <c r="P144" i="18"/>
  <c r="P154" i="18"/>
  <c r="P199" i="18"/>
  <c r="P33" i="18"/>
  <c r="P180" i="18"/>
  <c r="P115" i="18"/>
  <c r="P19" i="18"/>
  <c r="P52" i="18"/>
  <c r="P155" i="18"/>
  <c r="P153" i="18"/>
  <c r="P130" i="18"/>
  <c r="P150" i="18"/>
  <c r="AB3" i="18"/>
  <c r="AC22" i="19"/>
  <c r="AC88" i="19"/>
  <c r="AC66" i="19"/>
  <c r="AC95" i="19"/>
  <c r="AC52" i="19"/>
  <c r="AC102" i="19"/>
  <c r="AC33" i="19"/>
  <c r="AC7" i="19"/>
  <c r="AC26" i="19"/>
  <c r="AC80" i="19"/>
  <c r="AC32" i="19"/>
  <c r="AC120" i="19"/>
  <c r="AC12" i="19"/>
  <c r="AC39" i="19"/>
  <c r="AC69" i="19"/>
  <c r="AC18" i="19"/>
  <c r="AC19" i="19"/>
  <c r="AC144" i="19"/>
  <c r="AC56" i="19"/>
  <c r="AC143" i="19"/>
  <c r="AC45" i="19"/>
  <c r="AC40" i="19"/>
  <c r="AC29" i="19"/>
  <c r="AC30" i="19"/>
  <c r="AC145" i="19"/>
  <c r="AC76" i="19"/>
  <c r="AC54" i="19"/>
  <c r="AC44" i="19"/>
  <c r="AC90" i="19"/>
  <c r="AC77" i="19"/>
  <c r="AC72" i="19"/>
  <c r="AC37" i="19"/>
  <c r="AC122" i="19"/>
  <c r="AC61" i="19"/>
  <c r="AC126" i="19"/>
  <c r="AC124" i="19"/>
  <c r="AC84" i="19"/>
  <c r="AC10" i="19"/>
  <c r="AC73" i="19"/>
  <c r="AC68" i="19"/>
  <c r="AC51" i="19"/>
  <c r="AC121" i="19"/>
  <c r="AC53" i="19"/>
  <c r="AC5" i="19"/>
  <c r="AC35" i="19"/>
  <c r="AC27" i="19"/>
  <c r="AC89" i="19"/>
  <c r="AC78" i="19"/>
  <c r="AC4" i="19"/>
  <c r="AC38" i="19"/>
  <c r="AC49" i="19"/>
  <c r="AC67" i="19"/>
  <c r="AC65" i="19"/>
  <c r="AC59" i="19"/>
  <c r="AC34" i="19"/>
  <c r="AC62" i="19"/>
  <c r="AC11" i="19"/>
  <c r="AC42" i="19"/>
  <c r="AC55" i="19"/>
  <c r="AC83" i="19"/>
  <c r="AC16" i="19"/>
  <c r="AC41" i="19"/>
  <c r="AC146" i="19"/>
  <c r="AC75" i="19"/>
  <c r="AC57" i="19"/>
  <c r="AC70" i="19"/>
  <c r="AC24" i="19"/>
  <c r="AC25" i="19"/>
  <c r="AC63" i="19"/>
  <c r="AC20" i="19"/>
  <c r="AC9" i="19"/>
  <c r="AC3" i="19"/>
  <c r="AC74" i="19"/>
  <c r="AC23" i="19"/>
  <c r="AC147" i="19"/>
  <c r="AC64" i="19"/>
  <c r="AC96" i="19"/>
  <c r="AC36" i="19"/>
  <c r="AC60" i="19"/>
  <c r="AC81" i="19"/>
  <c r="AC48" i="19"/>
  <c r="AC79" i="19"/>
  <c r="AC85" i="19"/>
  <c r="AC82" i="19"/>
  <c r="AC50" i="19"/>
  <c r="AC58" i="19"/>
  <c r="AB22" i="19"/>
  <c r="AB88" i="19"/>
  <c r="AB66" i="19"/>
  <c r="AB95" i="19"/>
  <c r="AB52" i="19"/>
  <c r="AB102" i="19"/>
  <c r="AB33" i="19"/>
  <c r="AB7" i="19"/>
  <c r="AB26" i="19"/>
  <c r="AB80" i="19"/>
  <c r="AB32" i="19"/>
  <c r="AB120" i="19"/>
  <c r="AB12" i="19"/>
  <c r="AB39" i="19"/>
  <c r="AB69" i="19"/>
  <c r="AB18" i="19"/>
  <c r="AB19" i="19"/>
  <c r="AB144" i="19"/>
  <c r="AB56" i="19"/>
  <c r="AB143" i="19"/>
  <c r="AB45" i="19"/>
  <c r="AB40" i="19"/>
  <c r="AB29" i="19"/>
  <c r="AB30" i="19"/>
  <c r="AB145" i="19"/>
  <c r="AB76" i="19"/>
  <c r="AB54" i="19"/>
  <c r="AB44" i="19"/>
  <c r="AB90" i="19"/>
  <c r="AB77" i="19"/>
  <c r="AB72" i="19"/>
  <c r="AB37" i="19"/>
  <c r="AB122" i="19"/>
  <c r="AB61" i="19"/>
  <c r="AB126" i="19"/>
  <c r="AB124" i="19"/>
  <c r="AB84" i="19"/>
  <c r="AB10" i="19"/>
  <c r="AB73" i="19"/>
  <c r="AB68" i="19"/>
  <c r="AB51" i="19"/>
  <c r="AB121" i="19"/>
  <c r="AB53" i="19"/>
  <c r="AB5" i="19"/>
  <c r="AB35" i="19"/>
  <c r="AB27" i="19"/>
  <c r="AB89" i="19"/>
  <c r="AB78" i="19"/>
  <c r="AB4" i="19"/>
  <c r="AB38" i="19"/>
  <c r="AB49" i="19"/>
  <c r="AB67" i="19"/>
  <c r="AB65" i="19"/>
  <c r="AB59" i="19"/>
  <c r="AB34" i="19"/>
  <c r="AB62" i="19"/>
  <c r="AB11" i="19"/>
  <c r="AB42" i="19"/>
  <c r="AB55" i="19"/>
  <c r="AB83" i="19"/>
  <c r="AB16" i="19"/>
  <c r="AB41" i="19"/>
  <c r="AB146" i="19"/>
  <c r="AB75" i="19"/>
  <c r="AB57" i="19"/>
  <c r="AB70" i="19"/>
  <c r="AB24" i="19"/>
  <c r="AB25" i="19"/>
  <c r="AB63" i="19"/>
  <c r="AB20" i="19"/>
  <c r="AB9" i="19"/>
  <c r="AB3" i="19"/>
  <c r="AB74" i="19"/>
  <c r="AB23" i="19"/>
  <c r="AB147" i="19"/>
  <c r="AB64" i="19"/>
  <c r="AB96" i="19"/>
  <c r="AB36" i="19"/>
  <c r="AB60" i="19"/>
  <c r="AB81" i="19"/>
  <c r="AB48" i="19"/>
  <c r="AB79" i="19"/>
  <c r="AB85" i="19"/>
  <c r="AB82" i="19"/>
  <c r="AB50" i="19"/>
  <c r="AB58" i="19"/>
  <c r="AA22" i="19"/>
  <c r="AA88" i="19"/>
  <c r="AA66" i="19"/>
  <c r="AA95" i="19"/>
  <c r="AA52" i="19"/>
  <c r="AA102" i="19"/>
  <c r="AA33" i="19"/>
  <c r="AA7" i="19"/>
  <c r="AA26" i="19"/>
  <c r="AA80" i="19"/>
  <c r="AA32" i="19"/>
  <c r="AA120" i="19"/>
  <c r="AA12" i="19"/>
  <c r="AA39" i="19"/>
  <c r="AA69" i="19"/>
  <c r="AA18" i="19"/>
  <c r="AA19" i="19"/>
  <c r="AA144" i="19"/>
  <c r="AA56" i="19"/>
  <c r="AA143" i="19"/>
  <c r="AA45" i="19"/>
  <c r="AA40" i="19"/>
  <c r="AA29" i="19"/>
  <c r="AA30" i="19"/>
  <c r="AA145" i="19"/>
  <c r="AA76" i="19"/>
  <c r="AA54" i="19"/>
  <c r="AA44" i="19"/>
  <c r="AA90" i="19"/>
  <c r="AA77" i="19"/>
  <c r="AA72" i="19"/>
  <c r="AA37" i="19"/>
  <c r="AA122" i="19"/>
  <c r="AA61" i="19"/>
  <c r="AA126" i="19"/>
  <c r="AA124" i="19"/>
  <c r="AA84" i="19"/>
  <c r="AA10" i="19"/>
  <c r="AA73" i="19"/>
  <c r="AA68" i="19"/>
  <c r="AA51" i="19"/>
  <c r="AA121" i="19"/>
  <c r="AA53" i="19"/>
  <c r="AA5" i="19"/>
  <c r="AA35" i="19"/>
  <c r="AA27" i="19"/>
  <c r="AA89" i="19"/>
  <c r="AA78" i="19"/>
  <c r="AA4" i="19"/>
  <c r="AA38" i="19"/>
  <c r="AA49" i="19"/>
  <c r="AA67" i="19"/>
  <c r="AA65" i="19"/>
  <c r="AA59" i="19"/>
  <c r="AA34" i="19"/>
  <c r="AA62" i="19"/>
  <c r="AA11" i="19"/>
  <c r="AA42" i="19"/>
  <c r="AA55" i="19"/>
  <c r="AA83" i="19"/>
  <c r="AA16" i="19"/>
  <c r="AA41" i="19"/>
  <c r="AA146" i="19"/>
  <c r="AA75" i="19"/>
  <c r="AA57" i="19"/>
  <c r="AA70" i="19"/>
  <c r="AA24" i="19"/>
  <c r="AA25" i="19"/>
  <c r="AA63" i="19"/>
  <c r="AA20" i="19"/>
  <c r="AA9" i="19"/>
  <c r="AA3" i="19"/>
  <c r="AA74" i="19"/>
  <c r="AA23" i="19"/>
  <c r="AA147" i="19"/>
  <c r="AA64" i="19"/>
  <c r="AA96" i="19"/>
  <c r="AA36" i="19"/>
  <c r="AA60" i="19"/>
  <c r="AA81" i="19"/>
  <c r="AA48" i="19"/>
  <c r="AA79" i="19"/>
  <c r="AA85" i="19"/>
  <c r="AA82" i="19"/>
  <c r="AA50" i="19"/>
  <c r="AA58" i="19"/>
  <c r="AA58" i="12"/>
  <c r="AA4" i="12"/>
  <c r="AA11" i="12"/>
  <c r="AA34" i="12"/>
  <c r="AA36" i="12"/>
  <c r="AA35" i="12"/>
  <c r="AA80" i="12"/>
  <c r="AC20" i="12"/>
  <c r="AC12" i="12"/>
  <c r="AC16" i="12"/>
  <c r="AC40" i="12"/>
  <c r="AC59" i="12"/>
  <c r="AC53" i="12"/>
  <c r="AC48" i="12"/>
  <c r="AC66" i="12"/>
  <c r="AC27" i="12"/>
  <c r="AC24" i="12"/>
  <c r="AC8" i="12"/>
  <c r="AC100" i="12"/>
  <c r="AC56" i="12"/>
  <c r="AC25" i="12"/>
  <c r="AC75" i="12"/>
  <c r="AC68" i="12"/>
  <c r="AC14" i="12"/>
  <c r="AC7" i="12"/>
  <c r="AC77" i="12"/>
  <c r="AC46" i="12"/>
  <c r="AC41" i="12"/>
  <c r="AC69" i="12"/>
  <c r="AC39" i="12"/>
  <c r="AC38" i="12"/>
  <c r="AC45" i="12"/>
  <c r="AC63" i="12"/>
  <c r="AC62" i="12"/>
  <c r="AC22" i="12"/>
  <c r="AC64" i="12"/>
  <c r="AC51" i="12"/>
  <c r="AC28" i="12"/>
  <c r="AC44" i="12"/>
  <c r="AC55" i="12"/>
  <c r="AC60" i="12"/>
  <c r="AC26" i="12"/>
  <c r="AC78" i="12"/>
  <c r="AC30" i="12"/>
  <c r="AC43" i="12"/>
  <c r="AC70" i="12"/>
  <c r="AC57" i="12"/>
  <c r="AC29" i="12"/>
  <c r="AC31" i="12"/>
  <c r="AC5" i="12"/>
  <c r="AC67" i="12"/>
  <c r="AC32" i="12"/>
  <c r="AC15" i="12"/>
  <c r="AC23" i="12"/>
  <c r="AC37" i="12"/>
  <c r="AC65" i="12"/>
  <c r="AC17" i="12"/>
  <c r="AC13" i="12"/>
  <c r="AC50" i="12"/>
  <c r="AC92" i="12"/>
  <c r="AC18" i="12"/>
  <c r="AC42" i="12"/>
  <c r="AC52" i="12"/>
  <c r="AC61" i="12"/>
  <c r="AC58" i="12"/>
  <c r="AC4" i="12"/>
  <c r="AC11" i="12"/>
  <c r="AC34" i="12"/>
  <c r="AC36" i="12"/>
  <c r="AC35" i="12"/>
  <c r="AC96" i="12"/>
  <c r="AC80" i="12"/>
  <c r="AC95" i="12"/>
  <c r="AB20" i="12"/>
  <c r="AB12" i="12"/>
  <c r="AB16" i="12"/>
  <c r="AB40" i="12"/>
  <c r="AB59" i="12"/>
  <c r="AB53" i="12"/>
  <c r="AB48" i="12"/>
  <c r="AB66" i="12"/>
  <c r="AB27" i="12"/>
  <c r="AB24" i="12"/>
  <c r="AB8" i="12"/>
  <c r="AB100" i="12"/>
  <c r="AB56" i="12"/>
  <c r="AB25" i="12"/>
  <c r="AB75" i="12"/>
  <c r="AB68" i="12"/>
  <c r="AB14" i="12"/>
  <c r="AB7" i="12"/>
  <c r="AB77" i="12"/>
  <c r="AB46" i="12"/>
  <c r="AB41" i="12"/>
  <c r="AB69" i="12"/>
  <c r="AB39" i="12"/>
  <c r="AB38" i="12"/>
  <c r="AB45" i="12"/>
  <c r="AB63" i="12"/>
  <c r="AB62" i="12"/>
  <c r="AB22" i="12"/>
  <c r="AB64" i="12"/>
  <c r="AB51" i="12"/>
  <c r="AB28" i="12"/>
  <c r="AB44" i="12"/>
  <c r="AB55" i="12"/>
  <c r="AB60" i="12"/>
  <c r="AB26" i="12"/>
  <c r="AB78" i="12"/>
  <c r="AB30" i="12"/>
  <c r="AB43" i="12"/>
  <c r="AB70" i="12"/>
  <c r="AB57" i="12"/>
  <c r="AB29" i="12"/>
  <c r="AB31" i="12"/>
  <c r="AB5" i="12"/>
  <c r="AB67" i="12"/>
  <c r="AB32" i="12"/>
  <c r="AB15" i="12"/>
  <c r="AB23" i="12"/>
  <c r="AB37" i="12"/>
  <c r="AB65" i="12"/>
  <c r="AB17" i="12"/>
  <c r="AB13" i="12"/>
  <c r="AB50" i="12"/>
  <c r="AB92" i="12"/>
  <c r="AB18" i="12"/>
  <c r="AB42" i="12"/>
  <c r="AB52" i="12"/>
  <c r="AB61" i="12"/>
  <c r="AB58" i="12"/>
  <c r="AB4" i="12"/>
  <c r="AB11" i="12"/>
  <c r="AB34" i="12"/>
  <c r="AB36" i="12"/>
  <c r="AB35" i="12"/>
  <c r="AB96" i="12"/>
  <c r="AB80" i="12"/>
  <c r="AB95" i="12"/>
  <c r="AA20" i="12"/>
  <c r="AA12" i="12"/>
  <c r="AA16" i="12"/>
  <c r="AA40" i="12"/>
  <c r="AA59" i="12"/>
  <c r="AA53" i="12"/>
  <c r="AA48" i="12"/>
  <c r="AA66" i="12"/>
  <c r="AA27" i="12"/>
  <c r="AA24" i="12"/>
  <c r="AA8" i="12"/>
  <c r="AA100" i="12"/>
  <c r="AA56" i="12"/>
  <c r="AA25" i="12"/>
  <c r="AA75" i="12"/>
  <c r="AA68" i="12"/>
  <c r="AA14" i="12"/>
  <c r="AA7" i="12"/>
  <c r="AA77" i="12"/>
  <c r="AA46" i="12"/>
  <c r="AA41" i="12"/>
  <c r="AA69" i="12"/>
  <c r="AA39" i="12"/>
  <c r="AA38" i="12"/>
  <c r="AA45" i="12"/>
  <c r="AA63" i="12"/>
  <c r="AA62" i="12"/>
  <c r="AA22" i="12"/>
  <c r="AA64" i="12"/>
  <c r="AA51" i="12"/>
  <c r="AA28" i="12"/>
  <c r="AA44" i="12"/>
  <c r="AA55" i="12"/>
  <c r="AA60" i="12"/>
  <c r="AA26" i="12"/>
  <c r="AA78" i="12"/>
  <c r="AA30" i="12"/>
  <c r="AA43" i="12"/>
  <c r="AA70" i="12"/>
  <c r="AA57" i="12"/>
  <c r="AA29" i="12"/>
  <c r="AA31" i="12"/>
  <c r="AA5" i="12"/>
  <c r="AA67" i="12"/>
  <c r="AA32" i="12"/>
  <c r="AA15" i="12"/>
  <c r="AA23" i="12"/>
  <c r="AA37" i="12"/>
  <c r="AA65" i="12"/>
  <c r="AA13" i="12"/>
  <c r="AA50" i="12"/>
  <c r="AA18" i="12"/>
  <c r="AA42" i="12"/>
  <c r="AA52" i="12"/>
  <c r="AA61" i="12"/>
  <c r="AC120" i="1"/>
  <c r="AC77" i="1"/>
  <c r="AC81" i="1"/>
  <c r="AC140" i="1"/>
  <c r="AC95" i="1"/>
  <c r="AC23" i="1"/>
  <c r="AC105" i="1"/>
  <c r="AC13" i="1"/>
  <c r="AC73" i="1"/>
  <c r="AC70" i="1"/>
  <c r="AC26" i="1"/>
  <c r="AC53" i="1"/>
  <c r="AC113" i="1"/>
  <c r="AC208" i="1"/>
  <c r="AC131" i="1"/>
  <c r="AC87" i="1"/>
  <c r="AC186" i="1"/>
  <c r="AC112" i="1"/>
  <c r="AC92" i="1"/>
  <c r="AC75" i="1"/>
  <c r="AC122" i="1"/>
  <c r="AC204" i="1"/>
  <c r="AC155" i="1"/>
  <c r="AC14" i="1"/>
  <c r="AC93" i="1"/>
  <c r="AC11" i="1"/>
  <c r="AC22" i="1"/>
  <c r="AC189" i="1"/>
  <c r="AC162" i="1"/>
  <c r="AC110" i="1"/>
  <c r="AC30" i="1"/>
  <c r="AC80" i="1"/>
  <c r="AC56" i="1"/>
  <c r="AC157" i="1"/>
  <c r="AC163" i="1"/>
  <c r="AC146" i="1"/>
  <c r="AC203" i="1"/>
  <c r="AC101" i="1"/>
  <c r="AC130" i="1"/>
  <c r="AC188" i="1"/>
  <c r="AC21" i="1"/>
  <c r="AC33" i="1"/>
  <c r="AC28" i="1"/>
  <c r="AC68" i="1"/>
  <c r="AC57" i="1"/>
  <c r="AC106" i="1"/>
  <c r="AC94" i="1"/>
  <c r="AC79" i="1"/>
  <c r="AC60" i="1"/>
  <c r="AC108" i="1"/>
  <c r="AC168" i="1"/>
  <c r="AC18" i="1"/>
  <c r="AC82" i="1"/>
  <c r="AC20" i="1"/>
  <c r="AC16" i="1"/>
  <c r="AC76" i="1"/>
  <c r="AC102" i="1"/>
  <c r="AC47" i="1"/>
  <c r="AC48" i="1"/>
  <c r="AC43" i="1"/>
  <c r="AC154" i="1"/>
  <c r="AC199" i="1"/>
  <c r="AC172" i="1"/>
  <c r="AC209" i="1"/>
  <c r="AC8" i="1"/>
  <c r="AC91" i="1"/>
  <c r="AC170" i="1"/>
  <c r="AC46" i="1"/>
  <c r="AC205" i="1"/>
  <c r="AC10" i="1"/>
  <c r="AC104" i="1"/>
  <c r="AC202" i="1"/>
  <c r="AC111" i="1"/>
  <c r="AC166" i="1"/>
  <c r="AC7" i="1"/>
  <c r="AC151" i="1"/>
  <c r="AC67" i="1"/>
  <c r="AC88" i="1"/>
  <c r="AC66" i="1"/>
  <c r="AC64" i="1"/>
  <c r="AC201" i="1"/>
  <c r="AC39" i="1"/>
  <c r="AC63" i="1"/>
  <c r="AC109" i="1"/>
  <c r="AC35" i="1"/>
  <c r="AC59" i="1"/>
  <c r="AC103" i="1"/>
  <c r="AC49" i="1"/>
  <c r="AC89" i="1"/>
  <c r="AC55" i="1"/>
  <c r="AC41" i="1"/>
  <c r="AC72" i="1"/>
  <c r="AC65" i="1"/>
  <c r="AC4" i="1"/>
  <c r="AC114" i="1"/>
  <c r="AC167" i="1"/>
  <c r="AC45" i="1"/>
  <c r="AC145" i="1"/>
  <c r="AC187" i="1"/>
  <c r="AC54" i="1"/>
  <c r="AC84" i="1"/>
  <c r="AC24" i="1"/>
  <c r="AC32" i="1"/>
  <c r="AC52" i="1"/>
  <c r="AC141" i="1"/>
  <c r="AC107" i="1"/>
  <c r="AC207" i="1"/>
  <c r="AC83" i="1"/>
  <c r="AC200" i="1"/>
  <c r="AC29" i="1"/>
  <c r="AC143" i="1"/>
  <c r="AC71" i="1"/>
  <c r="AC86" i="1"/>
  <c r="AC147" i="1"/>
  <c r="AC160" i="1"/>
  <c r="AC142" i="1"/>
  <c r="AC118" i="1"/>
  <c r="AC119" i="1"/>
  <c r="AC148" i="1"/>
  <c r="AC158" i="1"/>
  <c r="AC153" i="1"/>
  <c r="AC171" i="1"/>
  <c r="AC149" i="1"/>
  <c r="AC161" i="1"/>
  <c r="AC169" i="1"/>
  <c r="AC164" i="1"/>
  <c r="AC152" i="1"/>
  <c r="AC36" i="1"/>
  <c r="AC125" i="1"/>
  <c r="AC206" i="1"/>
  <c r="AC5" i="1"/>
  <c r="AC27" i="1"/>
  <c r="AC165" i="1"/>
  <c r="AC12" i="1"/>
  <c r="AC74" i="1"/>
  <c r="AC25" i="1"/>
  <c r="AC58" i="1"/>
  <c r="AC44" i="1"/>
  <c r="AC37" i="1"/>
  <c r="AC51" i="1"/>
  <c r="AC159" i="1"/>
  <c r="AC90" i="1"/>
  <c r="AC144" i="1"/>
  <c r="AC38" i="1"/>
  <c r="AB36" i="1"/>
  <c r="AB125" i="1"/>
  <c r="AB206" i="1"/>
  <c r="AB5" i="1"/>
  <c r="AB27" i="1"/>
  <c r="AB165" i="1"/>
  <c r="AB12" i="1"/>
  <c r="AB74" i="1"/>
  <c r="AB25" i="1"/>
  <c r="AB58" i="1"/>
  <c r="AB44" i="1"/>
  <c r="AB37" i="1"/>
  <c r="AB51" i="1"/>
  <c r="AB159" i="1"/>
  <c r="AB90" i="1"/>
  <c r="AB144" i="1"/>
  <c r="AB38" i="1"/>
  <c r="AB120" i="1"/>
  <c r="AB77" i="1"/>
  <c r="AB81" i="1"/>
  <c r="AB140" i="1"/>
  <c r="AB95" i="1"/>
  <c r="AB23" i="1"/>
  <c r="AB105" i="1"/>
  <c r="AB13" i="1"/>
  <c r="AB73" i="1"/>
  <c r="AB70" i="1"/>
  <c r="AB26" i="1"/>
  <c r="AB53" i="1"/>
  <c r="AB113" i="1"/>
  <c r="AB208" i="1"/>
  <c r="AB131" i="1"/>
  <c r="AB87" i="1"/>
  <c r="AB186" i="1"/>
  <c r="AB112" i="1"/>
  <c r="AB92" i="1"/>
  <c r="AB75" i="1"/>
  <c r="AB122" i="1"/>
  <c r="AB204" i="1"/>
  <c r="AB155" i="1"/>
  <c r="AB14" i="1"/>
  <c r="AB93" i="1"/>
  <c r="AB11" i="1"/>
  <c r="AB22" i="1"/>
  <c r="AB189" i="1"/>
  <c r="AB162" i="1"/>
  <c r="AB110" i="1"/>
  <c r="AB30" i="1"/>
  <c r="AB80" i="1"/>
  <c r="AB56" i="1"/>
  <c r="AB157" i="1"/>
  <c r="AB163" i="1"/>
  <c r="AB146" i="1"/>
  <c r="AB203" i="1"/>
  <c r="AB101" i="1"/>
  <c r="AB130" i="1"/>
  <c r="AB188" i="1"/>
  <c r="AB21" i="1"/>
  <c r="AB33" i="1"/>
  <c r="AB28" i="1"/>
  <c r="AB68" i="1"/>
  <c r="AB57" i="1"/>
  <c r="AB106" i="1"/>
  <c r="AB94" i="1"/>
  <c r="AB79" i="1"/>
  <c r="AB60" i="1"/>
  <c r="AB108" i="1"/>
  <c r="AB168" i="1"/>
  <c r="AB18" i="1"/>
  <c r="AB82" i="1"/>
  <c r="AB20" i="1"/>
  <c r="AB16" i="1"/>
  <c r="AB76" i="1"/>
  <c r="AB102" i="1"/>
  <c r="AB47" i="1"/>
  <c r="AB48" i="1"/>
  <c r="AB43" i="1"/>
  <c r="AB154" i="1"/>
  <c r="AB199" i="1"/>
  <c r="AB172" i="1"/>
  <c r="AB209" i="1"/>
  <c r="AB8" i="1"/>
  <c r="AB91" i="1"/>
  <c r="AB170" i="1"/>
  <c r="AB46" i="1"/>
  <c r="AB205" i="1"/>
  <c r="AB10" i="1"/>
  <c r="AB104" i="1"/>
  <c r="AB202" i="1"/>
  <c r="AB111" i="1"/>
  <c r="AB166" i="1"/>
  <c r="AB7" i="1"/>
  <c r="AB151" i="1"/>
  <c r="AB67" i="1"/>
  <c r="AB88" i="1"/>
  <c r="AB66" i="1"/>
  <c r="AB64" i="1"/>
  <c r="AB201" i="1"/>
  <c r="AB39" i="1"/>
  <c r="AB63" i="1"/>
  <c r="AB109" i="1"/>
  <c r="AB35" i="1"/>
  <c r="AB59" i="1"/>
  <c r="AB103" i="1"/>
  <c r="AB49" i="1"/>
  <c r="AB89" i="1"/>
  <c r="AB55" i="1"/>
  <c r="AB41" i="1"/>
  <c r="AB72" i="1"/>
  <c r="AB65" i="1"/>
  <c r="AB4" i="1"/>
  <c r="AB114" i="1"/>
  <c r="AB167" i="1"/>
  <c r="AB45" i="1"/>
  <c r="AB145" i="1"/>
  <c r="AB187" i="1"/>
  <c r="AB54" i="1"/>
  <c r="AB84" i="1"/>
  <c r="AB24" i="1"/>
  <c r="AB32" i="1"/>
  <c r="AB52" i="1"/>
  <c r="AB141" i="1"/>
  <c r="AB107" i="1"/>
  <c r="AB207" i="1"/>
  <c r="AB83" i="1"/>
  <c r="AB200" i="1"/>
  <c r="AB29" i="1"/>
  <c r="AB143" i="1"/>
  <c r="AB71" i="1"/>
  <c r="AB86" i="1"/>
  <c r="AB147" i="1"/>
  <c r="AB160" i="1"/>
  <c r="AB142" i="1"/>
  <c r="AB118" i="1"/>
  <c r="AB119" i="1"/>
  <c r="AB148" i="1"/>
  <c r="AB158" i="1"/>
  <c r="AB153" i="1"/>
  <c r="AB171" i="1"/>
  <c r="AB149" i="1"/>
  <c r="AB161" i="1"/>
  <c r="AB169" i="1"/>
  <c r="AB164" i="1"/>
  <c r="AB152" i="1"/>
  <c r="AA36" i="1"/>
  <c r="AA125" i="1"/>
  <c r="AA206" i="1"/>
  <c r="AA5" i="1"/>
  <c r="AA27" i="1"/>
  <c r="AA165" i="1"/>
  <c r="AA12" i="1"/>
  <c r="AA74" i="1"/>
  <c r="AA25" i="1"/>
  <c r="AA58" i="1"/>
  <c r="AA44" i="1"/>
  <c r="AA37" i="1"/>
  <c r="AA51" i="1"/>
  <c r="AA159" i="1"/>
  <c r="AA90" i="1"/>
  <c r="AA144" i="1"/>
  <c r="AA38" i="1"/>
  <c r="AA120" i="1"/>
  <c r="AA77" i="1"/>
  <c r="AA81" i="1"/>
  <c r="AA140" i="1"/>
  <c r="AA95" i="1"/>
  <c r="AA23" i="1"/>
  <c r="AA105" i="1"/>
  <c r="AA13" i="1"/>
  <c r="AA73" i="1"/>
  <c r="AA70" i="1"/>
  <c r="AA26" i="1"/>
  <c r="AA53" i="1"/>
  <c r="AA113" i="1"/>
  <c r="AA208" i="1"/>
  <c r="AA131" i="1"/>
  <c r="AA87" i="1"/>
  <c r="AA186" i="1"/>
  <c r="AA112" i="1"/>
  <c r="AA92" i="1"/>
  <c r="AA75" i="1"/>
  <c r="AA122" i="1"/>
  <c r="AA204" i="1"/>
  <c r="AA155" i="1"/>
  <c r="AA14" i="1"/>
  <c r="AA93" i="1"/>
  <c r="AA11" i="1"/>
  <c r="AA22" i="1"/>
  <c r="AA189" i="1"/>
  <c r="AA162" i="1"/>
  <c r="AA110" i="1"/>
  <c r="AA30" i="1"/>
  <c r="AA80" i="1"/>
  <c r="AA56" i="1"/>
  <c r="AA157" i="1"/>
  <c r="AA163" i="1"/>
  <c r="AA146" i="1"/>
  <c r="AA203" i="1"/>
  <c r="AA101" i="1"/>
  <c r="AA130" i="1"/>
  <c r="AA188" i="1"/>
  <c r="AA21" i="1"/>
  <c r="AA33" i="1"/>
  <c r="AA28" i="1"/>
  <c r="AA68" i="1"/>
  <c r="AA57" i="1"/>
  <c r="AA106" i="1"/>
  <c r="AA94" i="1"/>
  <c r="AA79" i="1"/>
  <c r="AA60" i="1"/>
  <c r="AA108" i="1"/>
  <c r="AA168" i="1"/>
  <c r="AA18" i="1"/>
  <c r="AA82" i="1"/>
  <c r="AA20" i="1"/>
  <c r="AA16" i="1"/>
  <c r="AA76" i="1"/>
  <c r="AA102" i="1"/>
  <c r="AA47" i="1"/>
  <c r="AA48" i="1"/>
  <c r="AA43" i="1"/>
  <c r="AA154" i="1"/>
  <c r="AA199" i="1"/>
  <c r="AA172" i="1"/>
  <c r="AA209" i="1"/>
  <c r="AA8" i="1"/>
  <c r="AA91" i="1"/>
  <c r="AA170" i="1"/>
  <c r="AA46" i="1"/>
  <c r="AA205" i="1"/>
  <c r="AA10" i="1"/>
  <c r="AA104" i="1"/>
  <c r="AA202" i="1"/>
  <c r="AA111" i="1"/>
  <c r="AA166" i="1"/>
  <c r="AA7" i="1"/>
  <c r="AA151" i="1"/>
  <c r="AA67" i="1"/>
  <c r="AA88" i="1"/>
  <c r="AA66" i="1"/>
  <c r="AA64" i="1"/>
  <c r="AA201" i="1"/>
  <c r="AA39" i="1"/>
  <c r="AA63" i="1"/>
  <c r="AA109" i="1"/>
  <c r="AA35" i="1"/>
  <c r="AA59" i="1"/>
  <c r="AA103" i="1"/>
  <c r="AA49" i="1"/>
  <c r="AA89" i="1"/>
  <c r="AA55" i="1"/>
  <c r="AA41" i="1"/>
  <c r="AA72" i="1"/>
  <c r="AA65" i="1"/>
  <c r="AA4" i="1"/>
  <c r="AA114" i="1"/>
  <c r="AA167" i="1"/>
  <c r="AA45" i="1"/>
  <c r="AA145" i="1"/>
  <c r="AA187" i="1"/>
  <c r="AA54" i="1"/>
  <c r="AA84" i="1"/>
  <c r="AA24" i="1"/>
  <c r="AA32" i="1"/>
  <c r="AA52" i="1"/>
  <c r="AA141" i="1"/>
  <c r="AA107" i="1"/>
  <c r="AA207" i="1"/>
  <c r="AA83" i="1"/>
  <c r="AA200" i="1"/>
  <c r="AA29" i="1"/>
  <c r="AA143" i="1"/>
  <c r="AA71" i="1"/>
  <c r="AA86" i="1"/>
  <c r="AA147" i="1"/>
  <c r="AA160" i="1"/>
  <c r="AA142" i="1"/>
  <c r="AA118" i="1"/>
  <c r="AA119" i="1"/>
  <c r="AA148" i="1"/>
  <c r="AA158" i="1"/>
  <c r="AA153" i="1"/>
  <c r="AA171" i="1"/>
  <c r="AA149" i="1"/>
  <c r="AA161" i="1"/>
  <c r="AA169" i="1"/>
  <c r="AA164" i="1"/>
  <c r="AA152" i="1"/>
  <c r="P28" i="6"/>
  <c r="P27" i="6"/>
  <c r="O28" i="6"/>
  <c r="O27" i="6"/>
  <c r="P83" i="5"/>
  <c r="P78" i="5"/>
  <c r="P79" i="5"/>
  <c r="P80" i="5"/>
  <c r="P81" i="5"/>
  <c r="O83" i="5"/>
  <c r="O78" i="5"/>
  <c r="O79" i="5"/>
  <c r="O80" i="5"/>
  <c r="O81" i="5"/>
  <c r="P151" i="3"/>
  <c r="P164" i="3"/>
  <c r="P147" i="3"/>
  <c r="O151" i="3"/>
  <c r="O164" i="3"/>
  <c r="O147" i="3"/>
  <c r="P152" i="1"/>
  <c r="O152" i="1"/>
  <c r="O164" i="1"/>
  <c r="P164" i="1"/>
  <c r="P26" i="7"/>
  <c r="P39" i="7"/>
  <c r="P42" i="7"/>
  <c r="P43" i="7"/>
  <c r="P44" i="7"/>
  <c r="O26" i="7"/>
  <c r="O39" i="7"/>
  <c r="O42" i="7"/>
  <c r="O43" i="7"/>
  <c r="O44" i="7"/>
  <c r="P78" i="11"/>
  <c r="P45" i="11"/>
  <c r="P88" i="11"/>
  <c r="P89" i="11"/>
  <c r="O78" i="11"/>
  <c r="O45" i="11"/>
  <c r="O88" i="11"/>
  <c r="O89" i="11"/>
  <c r="P57" i="9"/>
  <c r="P42" i="9"/>
  <c r="P58" i="9"/>
  <c r="O57" i="9"/>
  <c r="O42" i="9"/>
  <c r="O58" i="9"/>
  <c r="P94" i="4"/>
  <c r="P118" i="4"/>
  <c r="P79" i="4"/>
  <c r="P148" i="4"/>
  <c r="P147" i="4"/>
  <c r="P128" i="4"/>
  <c r="P135" i="4"/>
  <c r="P137" i="4"/>
  <c r="P35" i="4"/>
  <c r="P77" i="4"/>
  <c r="P101" i="4"/>
  <c r="O94" i="4"/>
  <c r="O118" i="4"/>
  <c r="O79" i="4"/>
  <c r="O148" i="4"/>
  <c r="O147" i="4"/>
  <c r="O128" i="4"/>
  <c r="O135" i="4"/>
  <c r="O137" i="4"/>
  <c r="O35" i="4"/>
  <c r="O77" i="4"/>
  <c r="O101" i="4"/>
  <c r="P130" i="3"/>
  <c r="P141" i="3"/>
  <c r="P135" i="3"/>
  <c r="P115" i="3"/>
  <c r="P113" i="3"/>
  <c r="P159" i="3"/>
  <c r="O130" i="3"/>
  <c r="O141" i="3"/>
  <c r="O135" i="3"/>
  <c r="O115" i="3"/>
  <c r="O113" i="3"/>
  <c r="O159" i="3"/>
  <c r="P119" i="1"/>
  <c r="P148" i="1"/>
  <c r="P158" i="1"/>
  <c r="P153" i="1"/>
  <c r="P171" i="1"/>
  <c r="P149" i="1"/>
  <c r="P161" i="1"/>
  <c r="P169" i="1"/>
  <c r="O119" i="1"/>
  <c r="O148" i="1"/>
  <c r="O158" i="1"/>
  <c r="O153" i="1"/>
  <c r="O171" i="1"/>
  <c r="O149" i="1"/>
  <c r="O161" i="1"/>
  <c r="O169" i="1"/>
  <c r="O50" i="19"/>
  <c r="P50" i="19"/>
  <c r="P12" i="19"/>
  <c r="P44" i="19"/>
  <c r="P73" i="19"/>
  <c r="P75" i="19"/>
  <c r="P57" i="19"/>
  <c r="P95" i="19"/>
  <c r="P82" i="19"/>
  <c r="P126" i="19"/>
  <c r="P58" i="19"/>
  <c r="O12" i="19"/>
  <c r="O44" i="19"/>
  <c r="O73" i="19"/>
  <c r="O75" i="19"/>
  <c r="O57" i="19"/>
  <c r="O95" i="19"/>
  <c r="O82" i="19"/>
  <c r="O126" i="19"/>
  <c r="O58" i="19"/>
  <c r="S8" i="20"/>
  <c r="S89" i="20"/>
  <c r="S108" i="20"/>
  <c r="S107" i="20"/>
  <c r="S106" i="20"/>
  <c r="S155" i="20"/>
  <c r="R8" i="20"/>
  <c r="R89" i="20"/>
  <c r="R108" i="20"/>
  <c r="R107" i="20"/>
  <c r="R106" i="20"/>
  <c r="R155" i="20"/>
  <c r="Q8" i="20"/>
  <c r="Q89" i="20"/>
  <c r="Q108" i="20"/>
  <c r="Q107" i="20"/>
  <c r="Q106" i="20"/>
  <c r="Q155" i="20"/>
  <c r="O87" i="20"/>
  <c r="P87" i="20"/>
  <c r="P8" i="20"/>
  <c r="P89" i="20"/>
  <c r="P108" i="20"/>
  <c r="P107" i="20"/>
  <c r="P106" i="20"/>
  <c r="P155" i="20"/>
  <c r="O8" i="20"/>
  <c r="O89" i="20"/>
  <c r="O108" i="20"/>
  <c r="O107" i="20"/>
  <c r="O106" i="20"/>
  <c r="O155" i="20"/>
  <c r="O48" i="15"/>
  <c r="O49" i="15"/>
  <c r="O27" i="15"/>
  <c r="P48" i="15"/>
  <c r="P49" i="15"/>
  <c r="P27" i="15"/>
  <c r="P35" i="12"/>
  <c r="P96" i="12"/>
  <c r="P80" i="12"/>
  <c r="P95" i="12"/>
  <c r="O35" i="12"/>
  <c r="O96" i="12"/>
  <c r="O80" i="12"/>
  <c r="O95" i="12"/>
  <c r="O96" i="11"/>
  <c r="O43" i="11"/>
  <c r="O75" i="11"/>
  <c r="O76" i="11"/>
  <c r="O77" i="11"/>
  <c r="P96" i="11"/>
  <c r="P43" i="11"/>
  <c r="P75" i="11"/>
  <c r="P76" i="11"/>
  <c r="P77" i="11"/>
  <c r="P11" i="15"/>
  <c r="O11" i="15"/>
  <c r="P11" i="12"/>
  <c r="P34" i="12"/>
  <c r="P36" i="12"/>
  <c r="O11" i="12"/>
  <c r="O34" i="12"/>
  <c r="O36" i="12"/>
  <c r="P58" i="11"/>
  <c r="P5" i="11"/>
  <c r="P31" i="11"/>
  <c r="P52" i="11"/>
  <c r="O58" i="11"/>
  <c r="O5" i="11"/>
  <c r="O31" i="11"/>
  <c r="O52" i="11"/>
  <c r="P52" i="10"/>
  <c r="P45" i="10"/>
  <c r="P68" i="10"/>
  <c r="P43" i="10"/>
  <c r="O52" i="10"/>
  <c r="O45" i="10"/>
  <c r="O68" i="10"/>
  <c r="O43" i="10"/>
  <c r="P32" i="9"/>
  <c r="P43" i="9"/>
  <c r="P44" i="9"/>
  <c r="P51" i="9"/>
  <c r="O32" i="9"/>
  <c r="O43" i="9"/>
  <c r="O44" i="9"/>
  <c r="O51" i="9"/>
  <c r="P16" i="21"/>
  <c r="P38" i="21"/>
  <c r="P39" i="21"/>
  <c r="P44" i="21"/>
  <c r="O16" i="21"/>
  <c r="O38" i="21"/>
  <c r="O39" i="21"/>
  <c r="O44" i="21"/>
  <c r="P22" i="6"/>
  <c r="P5" i="6"/>
  <c r="P13" i="6"/>
  <c r="P20" i="6"/>
  <c r="O22" i="6"/>
  <c r="O5" i="6"/>
  <c r="O13" i="6"/>
  <c r="O20" i="6"/>
  <c r="P22" i="5"/>
  <c r="P11" i="5"/>
  <c r="P44" i="5"/>
  <c r="P27" i="5"/>
  <c r="P84" i="5"/>
  <c r="P85" i="5"/>
  <c r="P87" i="5"/>
  <c r="O22" i="5"/>
  <c r="O11" i="5"/>
  <c r="O44" i="5"/>
  <c r="O27" i="5"/>
  <c r="O84" i="5"/>
  <c r="O85" i="5"/>
  <c r="O87" i="5"/>
  <c r="P46" i="4"/>
  <c r="P37" i="4"/>
  <c r="P41" i="4"/>
  <c r="P96" i="4"/>
  <c r="P131" i="4"/>
  <c r="P116" i="4"/>
  <c r="P115" i="4"/>
  <c r="P120" i="4"/>
  <c r="O46" i="4"/>
  <c r="O37" i="4"/>
  <c r="O41" i="4"/>
  <c r="O96" i="4"/>
  <c r="O131" i="4"/>
  <c r="O116" i="4"/>
  <c r="O115" i="4"/>
  <c r="O120" i="4"/>
  <c r="P58" i="3"/>
  <c r="O58" i="3"/>
  <c r="O71" i="1"/>
  <c r="O86" i="1"/>
  <c r="O147" i="1"/>
  <c r="O160" i="1"/>
  <c r="O142" i="1"/>
  <c r="O118" i="1"/>
  <c r="O114" i="1"/>
  <c r="P114" i="1"/>
  <c r="P71" i="1"/>
  <c r="P86" i="1"/>
  <c r="P147" i="1"/>
  <c r="P160" i="1"/>
  <c r="P142" i="1"/>
  <c r="P118" i="1"/>
  <c r="P30" i="5"/>
  <c r="P52" i="5"/>
  <c r="P53" i="5"/>
  <c r="P61" i="5"/>
  <c r="O30" i="5"/>
  <c r="O52" i="5"/>
  <c r="O53" i="5"/>
  <c r="O61" i="5"/>
  <c r="P73" i="4"/>
  <c r="P90" i="4"/>
  <c r="P104" i="4"/>
  <c r="P107" i="4"/>
  <c r="O73" i="4"/>
  <c r="O90" i="4"/>
  <c r="O104" i="4"/>
  <c r="O107" i="4"/>
  <c r="P81" i="3"/>
  <c r="P92" i="3"/>
  <c r="O81" i="3"/>
  <c r="O92" i="3"/>
  <c r="P52" i="1"/>
  <c r="P107" i="1"/>
  <c r="P108" i="1"/>
  <c r="O52" i="1"/>
  <c r="O107" i="1"/>
  <c r="O108" i="1"/>
  <c r="P52" i="19"/>
  <c r="O52" i="19"/>
  <c r="S57" i="20"/>
  <c r="S67" i="20"/>
  <c r="S64" i="20"/>
  <c r="R57" i="20"/>
  <c r="R67" i="20"/>
  <c r="R64" i="20"/>
  <c r="Q57" i="20"/>
  <c r="Q67" i="20"/>
  <c r="Q64" i="20"/>
  <c r="P57" i="20"/>
  <c r="P67" i="20"/>
  <c r="P64" i="20"/>
  <c r="O57" i="20"/>
  <c r="O67" i="20"/>
  <c r="O64" i="20"/>
  <c r="P55" i="12"/>
  <c r="P64" i="12"/>
  <c r="O55" i="12"/>
  <c r="O64" i="12"/>
  <c r="P65" i="11"/>
  <c r="O65" i="11"/>
  <c r="P59" i="10"/>
  <c r="P70" i="10"/>
  <c r="O59" i="10"/>
  <c r="O70" i="10"/>
  <c r="P36" i="9"/>
  <c r="O36" i="9"/>
  <c r="AA22" i="22"/>
  <c r="AB22" i="22"/>
  <c r="AC22" i="22"/>
  <c r="AD22" i="22"/>
  <c r="AE22" i="22"/>
  <c r="AF22" i="22"/>
  <c r="AA23" i="22"/>
  <c r="AB23" i="22"/>
  <c r="AC23" i="22"/>
  <c r="AD23" i="22"/>
  <c r="AE23" i="22"/>
  <c r="AF23" i="22"/>
  <c r="AA24" i="22"/>
  <c r="AB24" i="22"/>
  <c r="AC24" i="22"/>
  <c r="AD24" i="22"/>
  <c r="AE24" i="22"/>
  <c r="AF24" i="22"/>
  <c r="AA25" i="22"/>
  <c r="AB25" i="22"/>
  <c r="AC25" i="22"/>
  <c r="AD25" i="22"/>
  <c r="AE25" i="22"/>
  <c r="AF25" i="22"/>
  <c r="AA26" i="22"/>
  <c r="AB26" i="22"/>
  <c r="AC26" i="22"/>
  <c r="AD26" i="22"/>
  <c r="AE26" i="22"/>
  <c r="AF26" i="22"/>
  <c r="AA27" i="22"/>
  <c r="AB27" i="22"/>
  <c r="AC27" i="22"/>
  <c r="AD27" i="22"/>
  <c r="AE27" i="22"/>
  <c r="AF27" i="22"/>
  <c r="AA28" i="22"/>
  <c r="AB28" i="22"/>
  <c r="AC28" i="22"/>
  <c r="AD28" i="22"/>
  <c r="AE28" i="22"/>
  <c r="AF28" i="22"/>
  <c r="AA29" i="22"/>
  <c r="AB29" i="22"/>
  <c r="AC29" i="22"/>
  <c r="AD29" i="22"/>
  <c r="AE29" i="22"/>
  <c r="AF29" i="22"/>
  <c r="AA30" i="22"/>
  <c r="AB30" i="22"/>
  <c r="AC30" i="22"/>
  <c r="AD30" i="22"/>
  <c r="AE30" i="22"/>
  <c r="AF30" i="22"/>
  <c r="AA31" i="22"/>
  <c r="AB31" i="22"/>
  <c r="AC31" i="22"/>
  <c r="AD31" i="22"/>
  <c r="AE31" i="22"/>
  <c r="AF31" i="22"/>
  <c r="AA32" i="22"/>
  <c r="AB32" i="22"/>
  <c r="AC32" i="22"/>
  <c r="AD32" i="22"/>
  <c r="AE32" i="22"/>
  <c r="AF32" i="22"/>
  <c r="AA33" i="22"/>
  <c r="AB33" i="22"/>
  <c r="AC33" i="22"/>
  <c r="AD33" i="22"/>
  <c r="AE33" i="22"/>
  <c r="AF33" i="22"/>
  <c r="AA34" i="22"/>
  <c r="AB34" i="22"/>
  <c r="AC34" i="22"/>
  <c r="AD34" i="22"/>
  <c r="AE34" i="22"/>
  <c r="AF34" i="22"/>
  <c r="AA35" i="22"/>
  <c r="AB35" i="22"/>
  <c r="AC35" i="22"/>
  <c r="AD35" i="22"/>
  <c r="AE35" i="22"/>
  <c r="AF35" i="22"/>
  <c r="AA36" i="22"/>
  <c r="AB36" i="22"/>
  <c r="AC36" i="22"/>
  <c r="AD36" i="22"/>
  <c r="AE36" i="22"/>
  <c r="AF36" i="22"/>
  <c r="AA37" i="22"/>
  <c r="AB37" i="22"/>
  <c r="AC37" i="22"/>
  <c r="AD37" i="22"/>
  <c r="AE37" i="22"/>
  <c r="AF37" i="22"/>
  <c r="AA38" i="22"/>
  <c r="AB38" i="22"/>
  <c r="AC38" i="22"/>
  <c r="AD38" i="22"/>
  <c r="AE38" i="22"/>
  <c r="AF38" i="22"/>
  <c r="AA39" i="22"/>
  <c r="AB39" i="22"/>
  <c r="AC39" i="22"/>
  <c r="AD39" i="22"/>
  <c r="AE39" i="22"/>
  <c r="AF39" i="22"/>
  <c r="AA40" i="22"/>
  <c r="AB40" i="22"/>
  <c r="AC40" i="22"/>
  <c r="AD40" i="22"/>
  <c r="AE40" i="22"/>
  <c r="AF40" i="22"/>
  <c r="AA41" i="22"/>
  <c r="AB41" i="22"/>
  <c r="AC41" i="22"/>
  <c r="AD41" i="22"/>
  <c r="AE41" i="22"/>
  <c r="AF41" i="22"/>
  <c r="AA42" i="22"/>
  <c r="AB42" i="22"/>
  <c r="AC42" i="22"/>
  <c r="AD42" i="22"/>
  <c r="AE42" i="22"/>
  <c r="AF42" i="22"/>
  <c r="AA43" i="22"/>
  <c r="AB43" i="22"/>
  <c r="AC43" i="22"/>
  <c r="AD43" i="22"/>
  <c r="AE43" i="22"/>
  <c r="AF43" i="22"/>
  <c r="AA44" i="22"/>
  <c r="AB44" i="22"/>
  <c r="AC44" i="22"/>
  <c r="AD44" i="22"/>
  <c r="AE44" i="22"/>
  <c r="AF44" i="22"/>
  <c r="AA45" i="22"/>
  <c r="AB45" i="22"/>
  <c r="AC45" i="22"/>
  <c r="AD45" i="22"/>
  <c r="AE45" i="22"/>
  <c r="AF45" i="22"/>
  <c r="AA46" i="22"/>
  <c r="AB46" i="22"/>
  <c r="AC46" i="22"/>
  <c r="AD46" i="22"/>
  <c r="AE46" i="22"/>
  <c r="AF46" i="22"/>
  <c r="AA47" i="22"/>
  <c r="AB47" i="22"/>
  <c r="AC47" i="22"/>
  <c r="AD47" i="22"/>
  <c r="AE47" i="22"/>
  <c r="AF47" i="22"/>
  <c r="AA48" i="22"/>
  <c r="AB48" i="22"/>
  <c r="AC48" i="22"/>
  <c r="AD48" i="22"/>
  <c r="AE48" i="22"/>
  <c r="AF48" i="22"/>
  <c r="AA49" i="22"/>
  <c r="AB49" i="22"/>
  <c r="AC49" i="22"/>
  <c r="AD49" i="22"/>
  <c r="AE49" i="22"/>
  <c r="AF49" i="22"/>
  <c r="AA50" i="22"/>
  <c r="AB50" i="22"/>
  <c r="AC50" i="22"/>
  <c r="AD50" i="22"/>
  <c r="AE50" i="22"/>
  <c r="AF50" i="22"/>
  <c r="AA51" i="22"/>
  <c r="AB51" i="22"/>
  <c r="AC51" i="22"/>
  <c r="AD51" i="22"/>
  <c r="AE51" i="22"/>
  <c r="AF51" i="22"/>
  <c r="AA52" i="22"/>
  <c r="AB52" i="22"/>
  <c r="AC52" i="22"/>
  <c r="AD52" i="22"/>
  <c r="AE52" i="22"/>
  <c r="AF52" i="22"/>
  <c r="AA53" i="22"/>
  <c r="AB53" i="22"/>
  <c r="AC53" i="22"/>
  <c r="AD53" i="22"/>
  <c r="AE53" i="22"/>
  <c r="AF53" i="22"/>
  <c r="AA54" i="22"/>
  <c r="AB54" i="22"/>
  <c r="AC54" i="22"/>
  <c r="AD54" i="22"/>
  <c r="AE54" i="22"/>
  <c r="AF54" i="22"/>
  <c r="AA55" i="22"/>
  <c r="AB55" i="22"/>
  <c r="AC55" i="22"/>
  <c r="AD55" i="22"/>
  <c r="AE55" i="22"/>
  <c r="AF55" i="22"/>
  <c r="AA56" i="22"/>
  <c r="AB56" i="22"/>
  <c r="AC56" i="22"/>
  <c r="AD56" i="22"/>
  <c r="AE56" i="22"/>
  <c r="AF56" i="22"/>
  <c r="AA57" i="22"/>
  <c r="AB57" i="22"/>
  <c r="AC57" i="22"/>
  <c r="AD57" i="22"/>
  <c r="AE57" i="22"/>
  <c r="AF57" i="22"/>
  <c r="AA58" i="22"/>
  <c r="AB58" i="22"/>
  <c r="AC58" i="22"/>
  <c r="AD58" i="22"/>
  <c r="AE58" i="22"/>
  <c r="AF58" i="22"/>
  <c r="AA59" i="22"/>
  <c r="AB59" i="22"/>
  <c r="AC59" i="22"/>
  <c r="AD59" i="22"/>
  <c r="AE59" i="22"/>
  <c r="AF59" i="22"/>
  <c r="AC78" i="1"/>
  <c r="AB78" i="1"/>
  <c r="AA78" i="1"/>
  <c r="O140" i="1"/>
  <c r="O102" i="1"/>
  <c r="O101" i="1"/>
  <c r="O146" i="1"/>
  <c r="O159" i="1"/>
  <c r="O157" i="1"/>
  <c r="O143" i="1"/>
  <c r="S152" i="20"/>
  <c r="S153" i="20"/>
  <c r="S154" i="20"/>
  <c r="S156" i="20"/>
  <c r="S90" i="20"/>
  <c r="S40" i="20"/>
  <c r="S36" i="20"/>
  <c r="S87" i="20"/>
  <c r="S73" i="20"/>
  <c r="S34" i="20"/>
  <c r="S69" i="20"/>
  <c r="S81" i="20"/>
  <c r="S77" i="20"/>
  <c r="S58" i="20"/>
  <c r="S52" i="20"/>
  <c r="S24" i="20"/>
  <c r="S27" i="20"/>
  <c r="S63" i="20"/>
  <c r="S68" i="20"/>
  <c r="S65" i="20"/>
  <c r="S35" i="20"/>
  <c r="S50" i="20"/>
  <c r="S66" i="20"/>
  <c r="S23" i="20"/>
  <c r="S14" i="20"/>
  <c r="S20" i="20"/>
  <c r="S56" i="20"/>
  <c r="S55" i="20"/>
  <c r="S54" i="20"/>
  <c r="S28" i="20"/>
  <c r="S51" i="20"/>
  <c r="S33" i="20"/>
  <c r="S53" i="20"/>
  <c r="S25" i="20"/>
  <c r="S19" i="20"/>
  <c r="S47" i="20"/>
  <c r="S17" i="20"/>
  <c r="S45" i="20"/>
  <c r="S38" i="20"/>
  <c r="S41" i="20"/>
  <c r="S46" i="20"/>
  <c r="S43" i="20"/>
  <c r="S16" i="20"/>
  <c r="S44" i="20"/>
  <c r="S39" i="20"/>
  <c r="S37" i="20"/>
  <c r="S30" i="20"/>
  <c r="S32" i="20"/>
  <c r="S31" i="20"/>
  <c r="S7" i="20"/>
  <c r="S21" i="20"/>
  <c r="S6" i="20"/>
  <c r="S5" i="20"/>
  <c r="S4" i="20"/>
  <c r="R152" i="20"/>
  <c r="R153" i="20"/>
  <c r="R154" i="20"/>
  <c r="R156" i="20"/>
  <c r="R90" i="20"/>
  <c r="R40" i="20"/>
  <c r="R36" i="20"/>
  <c r="R87" i="20"/>
  <c r="R73" i="20"/>
  <c r="R34" i="20"/>
  <c r="R69" i="20"/>
  <c r="R81" i="20"/>
  <c r="R77" i="20"/>
  <c r="R58" i="20"/>
  <c r="R52" i="20"/>
  <c r="R24" i="20"/>
  <c r="R27" i="20"/>
  <c r="R63" i="20"/>
  <c r="R68" i="20"/>
  <c r="R65" i="20"/>
  <c r="R35" i="20"/>
  <c r="R50" i="20"/>
  <c r="R66" i="20"/>
  <c r="R23" i="20"/>
  <c r="R14" i="20"/>
  <c r="R20" i="20"/>
  <c r="R56" i="20"/>
  <c r="R55" i="20"/>
  <c r="R54" i="20"/>
  <c r="R28" i="20"/>
  <c r="R51" i="20"/>
  <c r="R33" i="20"/>
  <c r="R53" i="20"/>
  <c r="R25" i="20"/>
  <c r="R19" i="20"/>
  <c r="R47" i="20"/>
  <c r="R17" i="20"/>
  <c r="R45" i="20"/>
  <c r="R38" i="20"/>
  <c r="R41" i="20"/>
  <c r="R46" i="20"/>
  <c r="R43" i="20"/>
  <c r="R16" i="20"/>
  <c r="R44" i="20"/>
  <c r="R39" i="20"/>
  <c r="R37" i="20"/>
  <c r="R30" i="20"/>
  <c r="R32" i="20"/>
  <c r="R31" i="20"/>
  <c r="R7" i="20"/>
  <c r="R21" i="20"/>
  <c r="R6" i="20"/>
  <c r="R5" i="20"/>
  <c r="R4" i="20"/>
  <c r="Q152" i="20"/>
  <c r="Q153" i="20"/>
  <c r="Q154" i="20"/>
  <c r="Q156" i="20"/>
  <c r="Q90" i="20"/>
  <c r="Q40" i="20"/>
  <c r="Q36" i="20"/>
  <c r="Q87" i="20"/>
  <c r="Q73" i="20"/>
  <c r="Q34" i="20"/>
  <c r="Q69" i="20"/>
  <c r="Q81" i="20"/>
  <c r="Q77" i="20"/>
  <c r="Q58" i="20"/>
  <c r="Q52" i="20"/>
  <c r="Q24" i="20"/>
  <c r="Q27" i="20"/>
  <c r="Q63" i="20"/>
  <c r="Q68" i="20"/>
  <c r="Q65" i="20"/>
  <c r="Q35" i="20"/>
  <c r="Q50" i="20"/>
  <c r="Q66" i="20"/>
  <c r="Q23" i="20"/>
  <c r="Q14" i="20"/>
  <c r="Q20" i="20"/>
  <c r="Q56" i="20"/>
  <c r="Q55" i="20"/>
  <c r="Q54" i="20"/>
  <c r="Q28" i="20"/>
  <c r="Q51" i="20"/>
  <c r="Q33" i="20"/>
  <c r="Q53" i="20"/>
  <c r="Q25" i="20"/>
  <c r="Q19" i="20"/>
  <c r="Q47" i="20"/>
  <c r="Q17" i="20"/>
  <c r="Q45" i="20"/>
  <c r="Q38" i="20"/>
  <c r="Q41" i="20"/>
  <c r="Q46" i="20"/>
  <c r="Q43" i="20"/>
  <c r="Q16" i="20"/>
  <c r="Q44" i="20"/>
  <c r="Q39" i="20"/>
  <c r="Q37" i="20"/>
  <c r="Q30" i="20"/>
  <c r="Q32" i="20"/>
  <c r="Q31" i="20"/>
  <c r="Q7" i="20"/>
  <c r="Q21" i="20"/>
  <c r="Q6" i="20"/>
  <c r="Q5" i="20"/>
  <c r="Q4" i="20"/>
  <c r="P152" i="20"/>
  <c r="P153" i="20"/>
  <c r="P154" i="20"/>
  <c r="P156" i="20"/>
  <c r="P90" i="20"/>
  <c r="P40" i="20"/>
  <c r="P36" i="20"/>
  <c r="P73" i="20"/>
  <c r="P34" i="20"/>
  <c r="P69" i="20"/>
  <c r="P81" i="20"/>
  <c r="P77" i="20"/>
  <c r="P58" i="20"/>
  <c r="P52" i="20"/>
  <c r="P24" i="20"/>
  <c r="P27" i="20"/>
  <c r="P63" i="20"/>
  <c r="P68" i="20"/>
  <c r="P65" i="20"/>
  <c r="P35" i="20"/>
  <c r="P50" i="20"/>
  <c r="P66" i="20"/>
  <c r="P23" i="20"/>
  <c r="P14" i="20"/>
  <c r="P20" i="20"/>
  <c r="P56" i="20"/>
  <c r="P55" i="20"/>
  <c r="P54" i="20"/>
  <c r="P28" i="20"/>
  <c r="P51" i="20"/>
  <c r="P33" i="20"/>
  <c r="P53" i="20"/>
  <c r="P25" i="20"/>
  <c r="P19" i="20"/>
  <c r="P47" i="20"/>
  <c r="P17" i="20"/>
  <c r="P45" i="20"/>
  <c r="P38" i="20"/>
  <c r="P41" i="20"/>
  <c r="P46" i="20"/>
  <c r="P43" i="20"/>
  <c r="P16" i="20"/>
  <c r="P44" i="20"/>
  <c r="P39" i="20"/>
  <c r="P37" i="20"/>
  <c r="P30" i="20"/>
  <c r="P32" i="20"/>
  <c r="P31" i="20"/>
  <c r="P7" i="20"/>
  <c r="P21" i="20"/>
  <c r="P6" i="20"/>
  <c r="P5" i="20"/>
  <c r="P4" i="20"/>
  <c r="O152" i="20"/>
  <c r="O153" i="20"/>
  <c r="O154" i="20"/>
  <c r="O156" i="20"/>
  <c r="O90" i="20"/>
  <c r="O40" i="20"/>
  <c r="O36" i="20"/>
  <c r="O73" i="20"/>
  <c r="O34" i="20"/>
  <c r="O69" i="20"/>
  <c r="O81" i="20"/>
  <c r="O77" i="20"/>
  <c r="O58" i="20"/>
  <c r="O52" i="20"/>
  <c r="O24" i="20"/>
  <c r="O27" i="20"/>
  <c r="O63" i="20"/>
  <c r="O68" i="20"/>
  <c r="O65" i="20"/>
  <c r="O35" i="20"/>
  <c r="O50" i="20"/>
  <c r="O66" i="20"/>
  <c r="O23" i="20"/>
  <c r="O14" i="20"/>
  <c r="O20" i="20"/>
  <c r="O56" i="20"/>
  <c r="O55" i="20"/>
  <c r="O54" i="20"/>
  <c r="O28" i="20"/>
  <c r="O51" i="20"/>
  <c r="O33" i="20"/>
  <c r="O53" i="20"/>
  <c r="O25" i="20"/>
  <c r="O19" i="20"/>
  <c r="O47" i="20"/>
  <c r="O17" i="20"/>
  <c r="O45" i="20"/>
  <c r="O38" i="20"/>
  <c r="O41" i="20"/>
  <c r="O46" i="20"/>
  <c r="O43" i="20"/>
  <c r="O16" i="20"/>
  <c r="O44" i="20"/>
  <c r="O39" i="20"/>
  <c r="O37" i="20"/>
  <c r="O30" i="20"/>
  <c r="O32" i="20"/>
  <c r="O31" i="20"/>
  <c r="O7" i="20"/>
  <c r="O21" i="20"/>
  <c r="O6" i="20"/>
  <c r="O5" i="20"/>
  <c r="O4" i="20"/>
  <c r="S3" i="20"/>
  <c r="R3" i="20"/>
  <c r="Q3" i="20"/>
  <c r="P71" i="4"/>
  <c r="P87" i="4"/>
  <c r="P105" i="4"/>
  <c r="O71" i="4"/>
  <c r="O87" i="4"/>
  <c r="O105" i="4"/>
  <c r="P145" i="3"/>
  <c r="O145" i="3"/>
  <c r="P57" i="10"/>
  <c r="O57" i="10"/>
  <c r="P73" i="11"/>
  <c r="O73" i="11"/>
  <c r="O69" i="11"/>
  <c r="P69" i="11"/>
  <c r="P140" i="1"/>
  <c r="P102" i="1"/>
  <c r="P101" i="1"/>
  <c r="P146" i="1"/>
  <c r="P159" i="1"/>
  <c r="P157" i="1"/>
  <c r="P143" i="1"/>
  <c r="P34" i="5"/>
  <c r="P33" i="5"/>
  <c r="P20" i="5"/>
  <c r="P56" i="5"/>
  <c r="P65" i="5"/>
  <c r="P66" i="5"/>
  <c r="P75" i="5"/>
  <c r="P31" i="5"/>
  <c r="P57" i="5"/>
  <c r="P63" i="5"/>
  <c r="P69" i="5"/>
  <c r="O34" i="5"/>
  <c r="O33" i="5"/>
  <c r="O20" i="5"/>
  <c r="O56" i="5"/>
  <c r="O65" i="5"/>
  <c r="O66" i="5"/>
  <c r="O75" i="5"/>
  <c r="O31" i="5"/>
  <c r="O57" i="5"/>
  <c r="O63" i="5"/>
  <c r="O69" i="5"/>
  <c r="P104" i="3"/>
  <c r="P62" i="3"/>
  <c r="P103" i="3"/>
  <c r="P143" i="3"/>
  <c r="P136" i="3"/>
  <c r="P134" i="3"/>
  <c r="P75" i="3"/>
  <c r="P87" i="3"/>
  <c r="P82" i="3"/>
  <c r="P129" i="3"/>
  <c r="P158" i="3"/>
  <c r="P90" i="3"/>
  <c r="P89" i="3"/>
  <c r="P102" i="3"/>
  <c r="P156" i="3"/>
  <c r="P152" i="3"/>
  <c r="P166" i="3"/>
  <c r="O104" i="3"/>
  <c r="O62" i="3"/>
  <c r="O103" i="3"/>
  <c r="O143" i="3"/>
  <c r="O136" i="3"/>
  <c r="O134" i="3"/>
  <c r="O75" i="3"/>
  <c r="O87" i="3"/>
  <c r="O82" i="3"/>
  <c r="O129" i="3"/>
  <c r="O158" i="3"/>
  <c r="O90" i="3"/>
  <c r="O89" i="3"/>
  <c r="O102" i="3"/>
  <c r="O156" i="3"/>
  <c r="O152" i="3"/>
  <c r="O166" i="3"/>
  <c r="P53" i="19"/>
  <c r="P66" i="19"/>
  <c r="P62" i="19"/>
  <c r="P51" i="19"/>
  <c r="P74" i="19"/>
  <c r="P81" i="19"/>
  <c r="P63" i="19"/>
  <c r="O53" i="19"/>
  <c r="O66" i="19"/>
  <c r="O62" i="19"/>
  <c r="O51" i="19"/>
  <c r="O74" i="19"/>
  <c r="O81" i="19"/>
  <c r="O63" i="19"/>
  <c r="P48" i="9"/>
  <c r="P38" i="9"/>
  <c r="P50" i="9"/>
  <c r="P37" i="9"/>
  <c r="O48" i="9"/>
  <c r="O38" i="9"/>
  <c r="O50" i="9"/>
  <c r="O37" i="9"/>
  <c r="O53" i="1"/>
  <c r="O111" i="1"/>
  <c r="O109" i="1"/>
  <c r="O154" i="1"/>
  <c r="O72" i="1"/>
  <c r="O81" i="1"/>
  <c r="O162" i="1"/>
  <c r="O165" i="1"/>
  <c r="O54" i="1"/>
  <c r="O145" i="1"/>
  <c r="O80" i="1"/>
  <c r="O93" i="1"/>
  <c r="O106" i="1"/>
  <c r="O104" i="1"/>
  <c r="P53" i="1"/>
  <c r="P111" i="1"/>
  <c r="P109" i="1"/>
  <c r="P154" i="1"/>
  <c r="P72" i="1"/>
  <c r="P81" i="1"/>
  <c r="P162" i="1"/>
  <c r="P165" i="1"/>
  <c r="P54" i="1"/>
  <c r="P145" i="1"/>
  <c r="P80" i="1"/>
  <c r="P93" i="1"/>
  <c r="P106" i="1"/>
  <c r="P104" i="1"/>
  <c r="P40" i="15"/>
  <c r="P28" i="15"/>
  <c r="O40" i="15"/>
  <c r="O28" i="15"/>
  <c r="O32" i="15"/>
  <c r="P32" i="15"/>
  <c r="P12" i="6"/>
  <c r="P16" i="6"/>
  <c r="P15" i="6"/>
  <c r="O12" i="6"/>
  <c r="O16" i="6"/>
  <c r="O15" i="6"/>
  <c r="P133" i="4"/>
  <c r="P139" i="4"/>
  <c r="P141" i="4"/>
  <c r="P143" i="4"/>
  <c r="P67" i="4"/>
  <c r="P92" i="4"/>
  <c r="P64" i="4"/>
  <c r="P81" i="4"/>
  <c r="P88" i="4"/>
  <c r="P86" i="4"/>
  <c r="P106" i="4"/>
  <c r="P100" i="4"/>
  <c r="P151" i="4"/>
  <c r="P45" i="4"/>
  <c r="P68" i="4"/>
  <c r="P69" i="4"/>
  <c r="P95" i="4"/>
  <c r="P136" i="4"/>
  <c r="P157" i="4"/>
  <c r="P44" i="4"/>
  <c r="P91" i="4"/>
  <c r="P82" i="4"/>
  <c r="P66" i="4"/>
  <c r="P74" i="4"/>
  <c r="O133" i="4"/>
  <c r="O139" i="4"/>
  <c r="O141" i="4"/>
  <c r="O143" i="4"/>
  <c r="O67" i="4"/>
  <c r="O92" i="4"/>
  <c r="O64" i="4"/>
  <c r="O81" i="4"/>
  <c r="O88" i="4"/>
  <c r="O86" i="4"/>
  <c r="O106" i="4"/>
  <c r="O100" i="4"/>
  <c r="O151" i="4"/>
  <c r="O45" i="4"/>
  <c r="O68" i="4"/>
  <c r="O69" i="4"/>
  <c r="O95" i="4"/>
  <c r="O136" i="4"/>
  <c r="O157" i="4"/>
  <c r="O44" i="4"/>
  <c r="O91" i="4"/>
  <c r="O82" i="4"/>
  <c r="O66" i="4"/>
  <c r="O74" i="4"/>
  <c r="P174" i="3"/>
  <c r="P178" i="3"/>
  <c r="P175" i="3"/>
  <c r="P61" i="3"/>
  <c r="P67" i="3"/>
  <c r="P144" i="3"/>
  <c r="P162" i="3"/>
  <c r="P65" i="3"/>
  <c r="O174" i="3"/>
  <c r="O178" i="3"/>
  <c r="O175" i="3"/>
  <c r="O61" i="3"/>
  <c r="O67" i="3"/>
  <c r="O144" i="3"/>
  <c r="O162" i="3"/>
  <c r="O65" i="3"/>
  <c r="P129" i="4"/>
  <c r="P124" i="4"/>
  <c r="P83" i="4"/>
  <c r="P108" i="4"/>
  <c r="P140" i="4"/>
  <c r="P132" i="4"/>
  <c r="P125" i="4"/>
  <c r="P126" i="4"/>
  <c r="P138" i="4"/>
  <c r="O129" i="4"/>
  <c r="O124" i="4"/>
  <c r="O83" i="4"/>
  <c r="O108" i="4"/>
  <c r="O140" i="4"/>
  <c r="O132" i="4"/>
  <c r="O125" i="4"/>
  <c r="O126" i="4"/>
  <c r="O138" i="4"/>
  <c r="P70" i="5"/>
  <c r="P36" i="5"/>
  <c r="P50" i="5"/>
  <c r="P43" i="5"/>
  <c r="P54" i="5"/>
  <c r="P40" i="5"/>
  <c r="P72" i="5"/>
  <c r="P73" i="5"/>
  <c r="P55" i="5"/>
  <c r="P51" i="5"/>
  <c r="P68" i="5"/>
  <c r="O70" i="5"/>
  <c r="O36" i="5"/>
  <c r="O50" i="5"/>
  <c r="O43" i="5"/>
  <c r="O54" i="5"/>
  <c r="O40" i="5"/>
  <c r="O72" i="5"/>
  <c r="O73" i="5"/>
  <c r="O55" i="5"/>
  <c r="O51" i="5"/>
  <c r="O68" i="5"/>
  <c r="P27" i="13"/>
  <c r="P29" i="13"/>
  <c r="P30" i="13"/>
  <c r="P22" i="13"/>
  <c r="P26" i="13"/>
  <c r="P25" i="13"/>
  <c r="P28" i="13"/>
  <c r="O27" i="13"/>
  <c r="O29" i="13"/>
  <c r="O30" i="13"/>
  <c r="O22" i="13"/>
  <c r="O26" i="13"/>
  <c r="O25" i="13"/>
  <c r="O28" i="13"/>
  <c r="P63" i="12"/>
  <c r="P52" i="12"/>
  <c r="P75" i="12"/>
  <c r="P69" i="12"/>
  <c r="P56" i="12"/>
  <c r="P60" i="12"/>
  <c r="P45" i="12"/>
  <c r="P31" i="12"/>
  <c r="P46" i="12"/>
  <c r="P77" i="12"/>
  <c r="P61" i="12"/>
  <c r="P58" i="12"/>
  <c r="P67" i="12"/>
  <c r="P57" i="12"/>
  <c r="P65" i="12"/>
  <c r="O63" i="12"/>
  <c r="O52" i="12"/>
  <c r="O75" i="12"/>
  <c r="O69" i="12"/>
  <c r="O56" i="12"/>
  <c r="O60" i="12"/>
  <c r="O45" i="12"/>
  <c r="O31" i="12"/>
  <c r="O46" i="12"/>
  <c r="O77" i="12"/>
  <c r="O61" i="12"/>
  <c r="O58" i="12"/>
  <c r="O67" i="12"/>
  <c r="O57" i="12"/>
  <c r="O65" i="12"/>
  <c r="P68" i="11"/>
  <c r="P95" i="11"/>
  <c r="P90" i="11"/>
  <c r="P59" i="11"/>
  <c r="P67" i="11"/>
  <c r="P38" i="11"/>
  <c r="P37" i="11"/>
  <c r="P56" i="11"/>
  <c r="P55" i="11"/>
  <c r="P42" i="11"/>
  <c r="P64" i="11"/>
  <c r="P66" i="11"/>
  <c r="P91" i="11"/>
  <c r="O68" i="11"/>
  <c r="O95" i="11"/>
  <c r="O90" i="11"/>
  <c r="O59" i="11"/>
  <c r="O67" i="11"/>
  <c r="O38" i="11"/>
  <c r="O37" i="11"/>
  <c r="O56" i="11"/>
  <c r="O55" i="11"/>
  <c r="O42" i="11"/>
  <c r="O64" i="11"/>
  <c r="O66" i="11"/>
  <c r="O91" i="11"/>
  <c r="P90" i="10"/>
  <c r="P91" i="10"/>
  <c r="P49" i="10"/>
  <c r="P61" i="10"/>
  <c r="P60" i="10"/>
  <c r="P27" i="10"/>
  <c r="P71" i="10"/>
  <c r="P79" i="10"/>
  <c r="P39" i="10"/>
  <c r="P58" i="10"/>
  <c r="P66" i="10"/>
  <c r="P67" i="10"/>
  <c r="O90" i="10"/>
  <c r="O91" i="10"/>
  <c r="O49" i="10"/>
  <c r="O61" i="10"/>
  <c r="O60" i="10"/>
  <c r="O27" i="10"/>
  <c r="O71" i="10"/>
  <c r="O79" i="10"/>
  <c r="O39" i="10"/>
  <c r="O58" i="10"/>
  <c r="O66" i="10"/>
  <c r="O67" i="10"/>
  <c r="P26" i="21"/>
  <c r="P32" i="21"/>
  <c r="P29" i="21"/>
  <c r="P17" i="21"/>
  <c r="P31" i="21"/>
  <c r="O26" i="21"/>
  <c r="O32" i="21"/>
  <c r="O29" i="21"/>
  <c r="O17" i="21"/>
  <c r="O31" i="21"/>
  <c r="P25" i="7"/>
  <c r="P24" i="7"/>
  <c r="P29" i="7"/>
  <c r="P30" i="7"/>
  <c r="P34" i="7"/>
  <c r="O25" i="7"/>
  <c r="O24" i="7"/>
  <c r="O29" i="7"/>
  <c r="O30" i="7"/>
  <c r="O34" i="7"/>
  <c r="P23" i="6"/>
  <c r="P26" i="6"/>
  <c r="P14" i="6"/>
  <c r="P24" i="6"/>
  <c r="P17" i="6"/>
  <c r="O23" i="6"/>
  <c r="O26" i="6"/>
  <c r="O14" i="6"/>
  <c r="O24" i="6"/>
  <c r="O17" i="6"/>
  <c r="P71" i="5"/>
  <c r="P74" i="5"/>
  <c r="P35" i="5"/>
  <c r="P48" i="5"/>
  <c r="P67" i="5"/>
  <c r="P62" i="5"/>
  <c r="P46" i="5"/>
  <c r="O71" i="5"/>
  <c r="O74" i="5"/>
  <c r="O35" i="5"/>
  <c r="O48" i="5"/>
  <c r="O67" i="5"/>
  <c r="O62" i="5"/>
  <c r="O46" i="5"/>
  <c r="P91" i="3"/>
  <c r="P131" i="3"/>
  <c r="P177" i="3"/>
  <c r="P160" i="3"/>
  <c r="P142" i="3"/>
  <c r="P157" i="3"/>
  <c r="P80" i="3"/>
  <c r="P101" i="3"/>
  <c r="P99" i="3"/>
  <c r="P163" i="3"/>
  <c r="P133" i="3"/>
  <c r="O91" i="3"/>
  <c r="O131" i="3"/>
  <c r="O177" i="3"/>
  <c r="O160" i="3"/>
  <c r="O142" i="3"/>
  <c r="O157" i="3"/>
  <c r="O80" i="3"/>
  <c r="O101" i="3"/>
  <c r="O99" i="3"/>
  <c r="O163" i="3"/>
  <c r="O133" i="3"/>
  <c r="P141" i="1"/>
  <c r="P188" i="1"/>
  <c r="P172" i="1"/>
  <c r="P189" i="1"/>
  <c r="P187" i="1"/>
  <c r="P90" i="1"/>
  <c r="P89" i="1"/>
  <c r="P144" i="1"/>
  <c r="P105" i="1"/>
  <c r="P112" i="1"/>
  <c r="P168" i="1"/>
  <c r="P51" i="1"/>
  <c r="O36" i="1"/>
  <c r="O125" i="1"/>
  <c r="O206" i="1"/>
  <c r="O5" i="1"/>
  <c r="O27" i="1"/>
  <c r="O12" i="1"/>
  <c r="O74" i="1"/>
  <c r="O25" i="1"/>
  <c r="O58" i="1"/>
  <c r="O44" i="1"/>
  <c r="O37" i="1"/>
  <c r="O38" i="1"/>
  <c r="O120" i="1"/>
  <c r="O77" i="1"/>
  <c r="O95" i="1"/>
  <c r="O23" i="1"/>
  <c r="O13" i="1"/>
  <c r="O73" i="1"/>
  <c r="O70" i="1"/>
  <c r="O26" i="1"/>
  <c r="O113" i="1"/>
  <c r="O208" i="1"/>
  <c r="O131" i="1"/>
  <c r="O87" i="1"/>
  <c r="O186" i="1"/>
  <c r="O92" i="1"/>
  <c r="O75" i="1"/>
  <c r="O122" i="1"/>
  <c r="O204" i="1"/>
  <c r="O155" i="1"/>
  <c r="O14" i="1"/>
  <c r="O11" i="1"/>
  <c r="O22" i="1"/>
  <c r="O110" i="1"/>
  <c r="O30" i="1"/>
  <c r="O56" i="1"/>
  <c r="O163" i="1"/>
  <c r="O203" i="1"/>
  <c r="O130" i="1"/>
  <c r="O21" i="1"/>
  <c r="O33" i="1"/>
  <c r="O28" i="1"/>
  <c r="O68" i="1"/>
  <c r="O57" i="1"/>
  <c r="O94" i="1"/>
  <c r="O79" i="1"/>
  <c r="O60" i="1"/>
  <c r="O18" i="1"/>
  <c r="O82" i="1"/>
  <c r="O20" i="1"/>
  <c r="O16" i="1"/>
  <c r="O76" i="1"/>
  <c r="O47" i="1"/>
  <c r="O48" i="1"/>
  <c r="O43" i="1"/>
  <c r="O199" i="1"/>
  <c r="O209" i="1"/>
  <c r="O8" i="1"/>
  <c r="O91" i="1"/>
  <c r="O170" i="1"/>
  <c r="O46" i="1"/>
  <c r="O205" i="1"/>
  <c r="O10" i="1"/>
  <c r="O202" i="1"/>
  <c r="O166" i="1"/>
  <c r="O7" i="1"/>
  <c r="O151" i="1"/>
  <c r="O67" i="1"/>
  <c r="O88" i="1"/>
  <c r="O66" i="1"/>
  <c r="O64" i="1"/>
  <c r="O201" i="1"/>
  <c r="O39" i="1"/>
  <c r="O63" i="1"/>
  <c r="O35" i="1"/>
  <c r="O59" i="1"/>
  <c r="O103" i="1"/>
  <c r="O49" i="1"/>
  <c r="O55" i="1"/>
  <c r="O41" i="1"/>
  <c r="O65" i="1"/>
  <c r="O4" i="1"/>
  <c r="O167" i="1"/>
  <c r="O45" i="1"/>
  <c r="O84" i="1"/>
  <c r="O24" i="1"/>
  <c r="O32" i="1"/>
  <c r="O207" i="1"/>
  <c r="O83" i="1"/>
  <c r="O200" i="1"/>
  <c r="O29" i="1"/>
  <c r="O141" i="1"/>
  <c r="O188" i="1"/>
  <c r="O172" i="1"/>
  <c r="O189" i="1"/>
  <c r="O187" i="1"/>
  <c r="O90" i="1"/>
  <c r="O89" i="1"/>
  <c r="O144" i="1"/>
  <c r="O105" i="1"/>
  <c r="O112" i="1"/>
  <c r="O168" i="1"/>
  <c r="O51" i="1"/>
  <c r="P78" i="1"/>
  <c r="P36" i="1"/>
  <c r="P83" i="19"/>
  <c r="P84" i="19"/>
  <c r="P89" i="19"/>
  <c r="P85" i="19"/>
  <c r="P120" i="19"/>
  <c r="P122" i="19"/>
  <c r="P70" i="19"/>
  <c r="P77" i="19"/>
  <c r="P72" i="19"/>
  <c r="P80" i="19"/>
  <c r="P79" i="19"/>
  <c r="P90" i="19"/>
  <c r="P67" i="19"/>
  <c r="P76" i="19"/>
  <c r="P78" i="19"/>
  <c r="O83" i="19"/>
  <c r="O84" i="19"/>
  <c r="O89" i="19"/>
  <c r="O85" i="19"/>
  <c r="O120" i="19"/>
  <c r="O122" i="19"/>
  <c r="O70" i="19"/>
  <c r="O77" i="19"/>
  <c r="O72" i="19"/>
  <c r="O80" i="19"/>
  <c r="O79" i="19"/>
  <c r="O90" i="19"/>
  <c r="O67" i="19"/>
  <c r="O76" i="19"/>
  <c r="O78" i="19"/>
  <c r="P3" i="20"/>
  <c r="P46" i="9"/>
  <c r="P29" i="9"/>
  <c r="P49" i="9"/>
  <c r="P47" i="9"/>
  <c r="P52" i="9"/>
  <c r="P40" i="9"/>
  <c r="O46" i="9"/>
  <c r="O29" i="9"/>
  <c r="O49" i="9"/>
  <c r="O47" i="9"/>
  <c r="O52" i="9"/>
  <c r="O40" i="9"/>
  <c r="P38" i="15"/>
  <c r="P39" i="15"/>
  <c r="P37" i="15"/>
  <c r="P41" i="15"/>
  <c r="O38" i="15"/>
  <c r="O39" i="15"/>
  <c r="O37" i="15"/>
  <c r="O41" i="15"/>
  <c r="O3" i="20"/>
  <c r="P142" i="4"/>
  <c r="P150" i="4"/>
  <c r="P156" i="4"/>
  <c r="P121" i="4"/>
  <c r="O142" i="4"/>
  <c r="O150" i="4"/>
  <c r="O156" i="4"/>
  <c r="O121" i="4"/>
  <c r="P146" i="19"/>
  <c r="O146" i="19"/>
  <c r="O76" i="9"/>
  <c r="P76" i="9"/>
  <c r="Q93" i="10" l="1"/>
  <c r="Q74" i="4"/>
  <c r="S123" i="1"/>
  <c r="R150" i="1"/>
  <c r="R121" i="1"/>
  <c r="N3" i="20"/>
  <c r="L3" i="20" s="1"/>
  <c r="S26" i="13"/>
  <c r="R30" i="13"/>
  <c r="R94" i="12"/>
  <c r="Q93" i="12"/>
  <c r="Q94" i="12"/>
  <c r="Q89" i="11"/>
  <c r="R67" i="11"/>
  <c r="R49" i="11"/>
  <c r="R42" i="11"/>
  <c r="R96" i="11"/>
  <c r="R70" i="11"/>
  <c r="R41" i="11"/>
  <c r="R8" i="11"/>
  <c r="Q94" i="11"/>
  <c r="R78" i="11"/>
  <c r="Q64" i="11"/>
  <c r="R50" i="11"/>
  <c r="R28" i="11"/>
  <c r="R75" i="11"/>
  <c r="R17" i="11"/>
  <c r="R4" i="11"/>
  <c r="R73" i="11"/>
  <c r="R45" i="11"/>
  <c r="R24" i="11"/>
  <c r="R3" i="11"/>
  <c r="R33" i="11"/>
  <c r="R55" i="11"/>
  <c r="R21" i="11"/>
  <c r="R51" i="11"/>
  <c r="R39" i="11"/>
  <c r="R16" i="11"/>
  <c r="R116" i="11"/>
  <c r="R112" i="11"/>
  <c r="R9" i="11"/>
  <c r="R31" i="11"/>
  <c r="R113" i="11"/>
  <c r="R83" i="11"/>
  <c r="R72" i="11"/>
  <c r="R52" i="11"/>
  <c r="R19" i="11"/>
  <c r="Q88" i="11"/>
  <c r="R93" i="11"/>
  <c r="R77" i="11"/>
  <c r="R57" i="11"/>
  <c r="R40" i="11"/>
  <c r="R36" i="11"/>
  <c r="R37" i="11"/>
  <c r="R32" i="11"/>
  <c r="R5" i="11"/>
  <c r="R26" i="11"/>
  <c r="R18" i="11"/>
  <c r="R58" i="11"/>
  <c r="R114" i="11"/>
  <c r="R35" i="11"/>
  <c r="R62" i="11"/>
  <c r="R29" i="11"/>
  <c r="R34" i="11"/>
  <c r="R30" i="11"/>
  <c r="R95" i="11"/>
  <c r="R68" i="11"/>
  <c r="R43" i="11"/>
  <c r="Q6" i="11"/>
  <c r="Q25" i="11"/>
  <c r="R69" i="11"/>
  <c r="Q59" i="11"/>
  <c r="R38" i="11"/>
  <c r="Q23" i="11"/>
  <c r="R76" i="11"/>
  <c r="R66" i="11"/>
  <c r="R15" i="11"/>
  <c r="R27" i="11"/>
  <c r="R61" i="11"/>
  <c r="R13" i="11"/>
  <c r="R92" i="11"/>
  <c r="R91" i="11"/>
  <c r="R47" i="11"/>
  <c r="R115" i="11"/>
  <c r="R90" i="11"/>
  <c r="R65" i="11"/>
  <c r="R56" i="11"/>
  <c r="S93" i="10"/>
  <c r="R93" i="10"/>
  <c r="Q60" i="10"/>
  <c r="S76" i="9"/>
  <c r="S51" i="9"/>
  <c r="S47" i="9"/>
  <c r="R46" i="9"/>
  <c r="S68" i="9"/>
  <c r="S43" i="9"/>
  <c r="R36" i="9"/>
  <c r="S42" i="9"/>
  <c r="R32" i="9"/>
  <c r="R78" i="5"/>
  <c r="Q79" i="5"/>
  <c r="S101" i="4"/>
  <c r="R143" i="4"/>
  <c r="S106" i="4"/>
  <c r="S157" i="4"/>
  <c r="R148" i="4"/>
  <c r="S140" i="4"/>
  <c r="R136" i="4"/>
  <c r="R132" i="4"/>
  <c r="S128" i="4"/>
  <c r="Q124" i="4"/>
  <c r="S107" i="4"/>
  <c r="S91" i="4"/>
  <c r="S87" i="4"/>
  <c r="S83" i="4"/>
  <c r="S79" i="4"/>
  <c r="S74" i="4"/>
  <c r="Q67" i="4"/>
  <c r="S35" i="4"/>
  <c r="R147" i="4"/>
  <c r="R120" i="4"/>
  <c r="R90" i="4"/>
  <c r="Q82" i="4"/>
  <c r="S73" i="4"/>
  <c r="Q69" i="4"/>
  <c r="Q46" i="4"/>
  <c r="R151" i="3"/>
  <c r="R162" i="3"/>
  <c r="R141" i="3"/>
  <c r="Q123" i="1"/>
  <c r="S99" i="1"/>
  <c r="S121" i="1"/>
  <c r="R99" i="1"/>
  <c r="S98" i="1"/>
  <c r="Q98" i="1"/>
  <c r="Q156" i="1"/>
  <c r="R123" i="1"/>
  <c r="R156" i="1"/>
  <c r="R106" i="18"/>
  <c r="R190" i="18"/>
  <c r="R109" i="18"/>
  <c r="R73" i="19"/>
  <c r="Q84" i="5"/>
  <c r="Q27" i="5"/>
  <c r="S79" i="5"/>
  <c r="R79" i="5"/>
  <c r="S85" i="5"/>
  <c r="S52" i="5"/>
  <c r="S27" i="5"/>
  <c r="S78" i="5"/>
  <c r="Q52" i="5"/>
  <c r="Q87" i="5"/>
  <c r="R52" i="5"/>
  <c r="Q85" i="5"/>
  <c r="R85" i="5"/>
  <c r="S84" i="5"/>
  <c r="R27" i="5"/>
  <c r="R84" i="5"/>
  <c r="Q78" i="5"/>
  <c r="R81" i="5"/>
  <c r="R87" i="5"/>
  <c r="Q83" i="5"/>
  <c r="S44" i="5"/>
  <c r="Q22" i="5"/>
  <c r="S11" i="5"/>
  <c r="Q81" i="5"/>
  <c r="S87" i="5"/>
  <c r="S83" i="5"/>
  <c r="Q44" i="5"/>
  <c r="S22" i="5"/>
  <c r="R11" i="5"/>
  <c r="R80" i="5"/>
  <c r="R44" i="5"/>
  <c r="S80" i="5"/>
  <c r="S61" i="5"/>
  <c r="R53" i="5"/>
  <c r="S30" i="5"/>
  <c r="Q53" i="5"/>
  <c r="S53" i="5"/>
  <c r="Q61" i="5"/>
  <c r="R61" i="5"/>
  <c r="Q11" i="5"/>
  <c r="R22" i="5"/>
  <c r="Q80" i="5"/>
  <c r="R83" i="5"/>
  <c r="S81" i="5"/>
  <c r="Q30" i="5"/>
  <c r="R30" i="5"/>
  <c r="S136" i="4"/>
  <c r="R35" i="4"/>
  <c r="Q105" i="4"/>
  <c r="Q140" i="4"/>
  <c r="R157" i="4"/>
  <c r="Q156" i="4"/>
  <c r="S151" i="4"/>
  <c r="S139" i="4"/>
  <c r="R131" i="4"/>
  <c r="Q116" i="4"/>
  <c r="S96" i="4"/>
  <c r="S90" i="4"/>
  <c r="Q86" i="4"/>
  <c r="Q73" i="4"/>
  <c r="S66" i="4"/>
  <c r="R91" i="4"/>
  <c r="Q79" i="4"/>
  <c r="R124" i="4"/>
  <c r="Q107" i="4"/>
  <c r="R83" i="4"/>
  <c r="Q91" i="4"/>
  <c r="R67" i="4"/>
  <c r="R107" i="4"/>
  <c r="R128" i="4"/>
  <c r="S148" i="4"/>
  <c r="R46" i="4"/>
  <c r="Q157" i="4"/>
  <c r="R140" i="4"/>
  <c r="R74" i="4"/>
  <c r="Q87" i="4"/>
  <c r="S67" i="4"/>
  <c r="R45" i="4"/>
  <c r="Q148" i="4"/>
  <c r="R79" i="4"/>
  <c r="R115" i="4"/>
  <c r="Q129" i="4"/>
  <c r="R41" i="4"/>
  <c r="S126" i="4"/>
  <c r="Q37" i="4"/>
  <c r="Q90" i="4"/>
  <c r="Q101" i="4"/>
  <c r="R151" i="4"/>
  <c r="S143" i="4"/>
  <c r="S135" i="4"/>
  <c r="Q120" i="4"/>
  <c r="Q96" i="4"/>
  <c r="S82" i="4"/>
  <c r="Q66" i="4"/>
  <c r="Q131" i="4"/>
  <c r="S156" i="4"/>
  <c r="Q132" i="4"/>
  <c r="Q83" i="4"/>
  <c r="S132" i="4"/>
  <c r="S124" i="4"/>
  <c r="Q136" i="4"/>
  <c r="R82" i="4"/>
  <c r="R87" i="4"/>
  <c r="R73" i="4"/>
  <c r="R101" i="4"/>
  <c r="S147" i="4"/>
  <c r="R139" i="4"/>
  <c r="S131" i="4"/>
  <c r="R116" i="4"/>
  <c r="Q106" i="4"/>
  <c r="R86" i="4"/>
  <c r="R69" i="4"/>
  <c r="Q128" i="4"/>
  <c r="R137" i="4"/>
  <c r="S92" i="4"/>
  <c r="S88" i="4"/>
  <c r="S41" i="4"/>
  <c r="S95" i="4"/>
  <c r="R156" i="4"/>
  <c r="Q143" i="4"/>
  <c r="R96" i="4"/>
  <c r="S120" i="4"/>
  <c r="S137" i="4"/>
  <c r="S129" i="4"/>
  <c r="S118" i="4"/>
  <c r="S108" i="4"/>
  <c r="R88" i="4"/>
  <c r="R64" i="4"/>
  <c r="Q41" i="4"/>
  <c r="Q137" i="4"/>
  <c r="R77" i="4"/>
  <c r="Q126" i="4"/>
  <c r="Q94" i="4"/>
  <c r="R100" i="4"/>
  <c r="S81" i="4"/>
  <c r="Q68" i="4"/>
  <c r="Q88" i="4"/>
  <c r="R141" i="4"/>
  <c r="S133" i="4"/>
  <c r="S125" i="4"/>
  <c r="S115" i="4"/>
  <c r="S104" i="4"/>
  <c r="R92" i="4"/>
  <c r="R71" i="4"/>
  <c r="S44" i="4"/>
  <c r="S37" i="4"/>
  <c r="Q125" i="4"/>
  <c r="Q108" i="4"/>
  <c r="Q133" i="4"/>
  <c r="S141" i="4"/>
  <c r="Q71" i="4"/>
  <c r="Q104" i="4"/>
  <c r="R104" i="4"/>
  <c r="R125" i="4"/>
  <c r="R108" i="4"/>
  <c r="R129" i="4"/>
  <c r="Q92" i="4"/>
  <c r="Q141" i="4"/>
  <c r="S71" i="4"/>
  <c r="Q115" i="4"/>
  <c r="R37" i="4"/>
  <c r="Q77" i="4"/>
  <c r="S121" i="4"/>
  <c r="S150" i="4"/>
  <c r="S142" i="4"/>
  <c r="S138" i="4"/>
  <c r="R126" i="4"/>
  <c r="R94" i="4"/>
  <c r="S105" i="4"/>
  <c r="Q100" i="4"/>
  <c r="Q95" i="4"/>
  <c r="R81" i="4"/>
  <c r="R68" i="4"/>
  <c r="S45" i="4"/>
  <c r="R133" i="4"/>
  <c r="S64" i="4"/>
  <c r="Q118" i="4"/>
  <c r="Q44" i="4"/>
  <c r="Q64" i="4"/>
  <c r="R44" i="4"/>
  <c r="R118" i="4"/>
  <c r="Q142" i="4"/>
  <c r="R142" i="4"/>
  <c r="Q138" i="4"/>
  <c r="S100" i="4"/>
  <c r="S94" i="4"/>
  <c r="Q151" i="4"/>
  <c r="Q81" i="4"/>
  <c r="Q139" i="4"/>
  <c r="S68" i="4"/>
  <c r="Q150" i="4"/>
  <c r="R150" i="4"/>
  <c r="R138" i="4"/>
  <c r="Q45" i="4"/>
  <c r="R66" i="4"/>
  <c r="R95" i="4"/>
  <c r="R106" i="4"/>
  <c r="S69" i="4"/>
  <c r="S86" i="4"/>
  <c r="R105" i="4"/>
  <c r="S116" i="4"/>
  <c r="S46" i="4"/>
  <c r="Q147" i="4"/>
  <c r="R135" i="4"/>
  <c r="S77" i="4"/>
  <c r="Q121" i="4"/>
  <c r="R121" i="4"/>
  <c r="Q135" i="4"/>
  <c r="S118" i="3"/>
  <c r="R133" i="3"/>
  <c r="R80" i="3"/>
  <c r="S75" i="3"/>
  <c r="R58" i="3"/>
  <c r="S99" i="3"/>
  <c r="R89" i="3"/>
  <c r="Q81" i="3"/>
  <c r="R67" i="3"/>
  <c r="R140" i="3"/>
  <c r="Q58" i="3"/>
  <c r="Q99" i="3"/>
  <c r="S89" i="3"/>
  <c r="R81" i="3"/>
  <c r="S166" i="3"/>
  <c r="S158" i="3"/>
  <c r="S136" i="3"/>
  <c r="S192" i="3"/>
  <c r="S163" i="3"/>
  <c r="Q151" i="3"/>
  <c r="S145" i="3"/>
  <c r="Q115" i="3"/>
  <c r="R99" i="3"/>
  <c r="S81" i="3"/>
  <c r="R49" i="3"/>
  <c r="R192" i="3"/>
  <c r="S177" i="3"/>
  <c r="R163" i="3"/>
  <c r="S159" i="3"/>
  <c r="S151" i="3"/>
  <c r="Q145" i="3"/>
  <c r="S142" i="3"/>
  <c r="S133" i="3"/>
  <c r="S115" i="3"/>
  <c r="R103" i="3"/>
  <c r="R92" i="3"/>
  <c r="Q62" i="3"/>
  <c r="Q75" i="3"/>
  <c r="S67" i="3"/>
  <c r="R98" i="1"/>
  <c r="Q99" i="1"/>
  <c r="Q163" i="3"/>
  <c r="Q192" i="3"/>
  <c r="Q177" i="3"/>
  <c r="R177" i="3"/>
  <c r="Q67" i="3"/>
  <c r="Q89" i="3"/>
  <c r="Q103" i="3"/>
  <c r="R75" i="3"/>
  <c r="S103" i="3"/>
  <c r="R145" i="3"/>
  <c r="S58" i="3"/>
  <c r="Q159" i="3"/>
  <c r="R115" i="3"/>
  <c r="S135" i="3"/>
  <c r="Q133" i="3"/>
  <c r="Q142" i="3"/>
  <c r="R142" i="3"/>
  <c r="R159" i="3"/>
  <c r="R158" i="3"/>
  <c r="R136" i="3"/>
  <c r="Q102" i="3"/>
  <c r="Q80" i="3"/>
  <c r="Q111" i="3"/>
  <c r="Q149" i="3"/>
  <c r="Q140" i="3"/>
  <c r="S140" i="3"/>
  <c r="R139" i="3"/>
  <c r="S139" i="3"/>
  <c r="R118" i="3"/>
  <c r="S116" i="3"/>
  <c r="S49" i="3"/>
  <c r="R149" i="3"/>
  <c r="R111" i="3"/>
  <c r="Q139" i="3"/>
  <c r="Q118" i="3"/>
  <c r="Q49" i="3"/>
  <c r="R116" i="3"/>
  <c r="S149" i="3"/>
  <c r="S111" i="3"/>
  <c r="Q116" i="3"/>
  <c r="Q174" i="3"/>
  <c r="S164" i="3"/>
  <c r="R130" i="3"/>
  <c r="R166" i="3"/>
  <c r="Q162" i="3"/>
  <c r="Q158" i="3"/>
  <c r="S141" i="3"/>
  <c r="Q136" i="3"/>
  <c r="S131" i="3"/>
  <c r="S102" i="3"/>
  <c r="S92" i="3"/>
  <c r="S80" i="3"/>
  <c r="S62" i="3"/>
  <c r="S130" i="3"/>
  <c r="R101" i="3"/>
  <c r="Q131" i="3"/>
  <c r="R131" i="3"/>
  <c r="S162" i="3"/>
  <c r="R102" i="3"/>
  <c r="R62" i="3"/>
  <c r="Q175" i="3"/>
  <c r="Q157" i="3"/>
  <c r="Q147" i="3"/>
  <c r="S144" i="3"/>
  <c r="R135" i="3"/>
  <c r="Q130" i="3"/>
  <c r="R113" i="3"/>
  <c r="S101" i="3"/>
  <c r="R91" i="3"/>
  <c r="S87" i="3"/>
  <c r="Q65" i="3"/>
  <c r="S61" i="3"/>
  <c r="S147" i="3"/>
  <c r="Q166" i="3"/>
  <c r="Q92" i="3"/>
  <c r="Q141" i="3"/>
  <c r="S134" i="3"/>
  <c r="S175" i="3"/>
  <c r="S157" i="3"/>
  <c r="R147" i="3"/>
  <c r="Q144" i="3"/>
  <c r="S113" i="3"/>
  <c r="Q101" i="3"/>
  <c r="Q91" i="3"/>
  <c r="Q87" i="3"/>
  <c r="S65" i="3"/>
  <c r="Q61" i="3"/>
  <c r="S152" i="3"/>
  <c r="R143" i="3"/>
  <c r="R129" i="3"/>
  <c r="S104" i="3"/>
  <c r="S82" i="3"/>
  <c r="R157" i="3"/>
  <c r="R175" i="3"/>
  <c r="R65" i="3"/>
  <c r="S178" i="3"/>
  <c r="R174" i="3"/>
  <c r="R164" i="3"/>
  <c r="Q160" i="3"/>
  <c r="S156" i="3"/>
  <c r="R152" i="3"/>
  <c r="Q143" i="3"/>
  <c r="R134" i="3"/>
  <c r="Q129" i="3"/>
  <c r="R104" i="3"/>
  <c r="S90" i="3"/>
  <c r="R82" i="3"/>
  <c r="S160" i="3"/>
  <c r="Q156" i="3"/>
  <c r="R160" i="3"/>
  <c r="S91" i="3"/>
  <c r="R144" i="3"/>
  <c r="R61" i="3"/>
  <c r="R178" i="3"/>
  <c r="S174" i="3"/>
  <c r="Q152" i="3"/>
  <c r="Q82" i="3"/>
  <c r="Q134" i="3"/>
  <c r="Q104" i="3"/>
  <c r="R156" i="3"/>
  <c r="R90" i="3"/>
  <c r="R87" i="3"/>
  <c r="Q113" i="3"/>
  <c r="Q135" i="3"/>
  <c r="Q164" i="3"/>
  <c r="Q178" i="3"/>
  <c r="Q90" i="3"/>
  <c r="S129" i="3"/>
  <c r="S143" i="3"/>
  <c r="Q150" i="1"/>
  <c r="Q121" i="1"/>
  <c r="S156" i="1"/>
  <c r="S150" i="1"/>
  <c r="S124" i="1"/>
  <c r="Q124" i="1"/>
  <c r="R124" i="1"/>
  <c r="R155" i="18"/>
  <c r="R79" i="18"/>
  <c r="R92" i="18"/>
  <c r="R74" i="18"/>
  <c r="R34" i="18"/>
  <c r="R28" i="18"/>
  <c r="Q127" i="18"/>
  <c r="S103" i="18"/>
  <c r="O103" i="18" s="1"/>
  <c r="S39" i="18"/>
  <c r="O39" i="18" s="1"/>
  <c r="S199" i="18"/>
  <c r="S148" i="18"/>
  <c r="O148" i="18" s="1"/>
  <c r="S192" i="18"/>
  <c r="O192" i="18" s="1"/>
  <c r="S188" i="18"/>
  <c r="O188" i="18" s="1"/>
  <c r="Q182" i="18"/>
  <c r="S157" i="18"/>
  <c r="O157" i="18" s="1"/>
  <c r="S153" i="18"/>
  <c r="O153" i="18" s="1"/>
  <c r="Q147" i="18"/>
  <c r="S143" i="18"/>
  <c r="O143" i="18" s="1"/>
  <c r="S124" i="18"/>
  <c r="O124" i="18" s="1"/>
  <c r="Q118" i="18"/>
  <c r="S114" i="18"/>
  <c r="O114" i="18" s="1"/>
  <c r="S29" i="18"/>
  <c r="O29" i="18" s="1"/>
  <c r="Q107" i="18"/>
  <c r="Q102" i="18"/>
  <c r="Q98" i="18"/>
  <c r="S94" i="18"/>
  <c r="O94" i="18" s="1"/>
  <c r="Q90" i="18"/>
  <c r="Q86" i="18"/>
  <c r="S82" i="18"/>
  <c r="O82" i="18" s="1"/>
  <c r="S55" i="18"/>
  <c r="O55" i="18" s="1"/>
  <c r="Q77" i="18"/>
  <c r="Q72" i="18"/>
  <c r="Q68" i="18"/>
  <c r="Q62" i="18"/>
  <c r="S13" i="18"/>
  <c r="O13" i="18" s="1"/>
  <c r="Q46" i="18"/>
  <c r="Q41" i="18"/>
  <c r="Q40" i="18"/>
  <c r="S30" i="18"/>
  <c r="O30" i="18" s="1"/>
  <c r="S19" i="18"/>
  <c r="O19" i="18" s="1"/>
  <c r="Q6" i="18"/>
  <c r="S4" i="18"/>
  <c r="O4" i="18" s="1"/>
  <c r="R191" i="18"/>
  <c r="R187" i="18"/>
  <c r="R181" i="18"/>
  <c r="R156" i="18"/>
  <c r="R146" i="18"/>
  <c r="R142" i="18"/>
  <c r="R123" i="18"/>
  <c r="R117" i="18"/>
  <c r="R110" i="18"/>
  <c r="R97" i="18"/>
  <c r="R93" i="18"/>
  <c r="R85" i="18"/>
  <c r="R80" i="18"/>
  <c r="R76" i="18"/>
  <c r="R71" i="18"/>
  <c r="R61" i="18"/>
  <c r="R57" i="18"/>
  <c r="R52" i="18"/>
  <c r="R49" i="18"/>
  <c r="R10" i="18"/>
  <c r="R33" i="18"/>
  <c r="R37" i="18"/>
  <c r="R5" i="18"/>
  <c r="R121" i="18"/>
  <c r="R149" i="18"/>
  <c r="Q149" i="18"/>
  <c r="S149" i="18"/>
  <c r="O149" i="18" s="1"/>
  <c r="S121" i="18"/>
  <c r="O121" i="18" s="1"/>
  <c r="R127" i="18"/>
  <c r="Q103" i="18"/>
  <c r="R75" i="18"/>
  <c r="Q121" i="18"/>
  <c r="Q101" i="18"/>
  <c r="Q126" i="18"/>
  <c r="S127" i="18"/>
  <c r="O127" i="18" s="1"/>
  <c r="R103" i="18"/>
  <c r="S75" i="18"/>
  <c r="O75" i="18" s="1"/>
  <c r="Q75" i="18"/>
  <c r="Q125" i="18"/>
  <c r="R126" i="18"/>
  <c r="R101" i="18"/>
  <c r="Q100" i="18"/>
  <c r="S125" i="18"/>
  <c r="O125" i="18" s="1"/>
  <c r="S100" i="18"/>
  <c r="O100" i="18" s="1"/>
  <c r="R125" i="18"/>
  <c r="R100" i="18"/>
  <c r="S126" i="18"/>
  <c r="O126" i="18" s="1"/>
  <c r="S101" i="18"/>
  <c r="O101" i="18" s="1"/>
  <c r="S196" i="18"/>
  <c r="O196" i="18" s="1"/>
  <c r="R196" i="18"/>
  <c r="S189" i="18"/>
  <c r="O189" i="18" s="1"/>
  <c r="R189" i="18"/>
  <c r="S154" i="18"/>
  <c r="O154" i="18" s="1"/>
  <c r="R154" i="18"/>
  <c r="S144" i="18"/>
  <c r="O144" i="18" s="1"/>
  <c r="R144" i="18"/>
  <c r="S23" i="18"/>
  <c r="O23" i="18" s="1"/>
  <c r="R23" i="18"/>
  <c r="S115" i="18"/>
  <c r="O115" i="18" s="1"/>
  <c r="Q115" i="18"/>
  <c r="R115" i="18"/>
  <c r="R18" i="18"/>
  <c r="S18" i="18"/>
  <c r="O18" i="18" s="1"/>
  <c r="Q18" i="18"/>
  <c r="S95" i="18"/>
  <c r="O95" i="18" s="1"/>
  <c r="R95" i="18"/>
  <c r="Q95" i="18"/>
  <c r="S87" i="18"/>
  <c r="O87" i="18" s="1"/>
  <c r="R87" i="18"/>
  <c r="Q87" i="18"/>
  <c r="S81" i="18"/>
  <c r="O81" i="18" s="1"/>
  <c r="R81" i="18"/>
  <c r="Q81" i="18"/>
  <c r="S73" i="18"/>
  <c r="O73" i="18" s="1"/>
  <c r="R73" i="18"/>
  <c r="Q73" i="18"/>
  <c r="S65" i="18"/>
  <c r="O65" i="18" s="1"/>
  <c r="R65" i="18"/>
  <c r="Q65" i="18"/>
  <c r="Q63" i="18"/>
  <c r="R63" i="18"/>
  <c r="S63" i="18"/>
  <c r="O63" i="18" s="1"/>
  <c r="Q56" i="18"/>
  <c r="R56" i="18"/>
  <c r="S56" i="18"/>
  <c r="O56" i="18" s="1"/>
  <c r="S47" i="18"/>
  <c r="O47" i="18" s="1"/>
  <c r="R47" i="18"/>
  <c r="Q47" i="18"/>
  <c r="S27" i="18"/>
  <c r="O27" i="18" s="1"/>
  <c r="R27" i="18"/>
  <c r="Q27" i="18"/>
  <c r="S9" i="18"/>
  <c r="O9" i="18" s="1"/>
  <c r="Q9" i="18"/>
  <c r="S200" i="18"/>
  <c r="O200" i="18" s="1"/>
  <c r="Q200" i="18"/>
  <c r="S194" i="18"/>
  <c r="O194" i="18" s="1"/>
  <c r="Q194" i="18"/>
  <c r="S186" i="18"/>
  <c r="O186" i="18" s="1"/>
  <c r="Q186" i="18"/>
  <c r="S151" i="18"/>
  <c r="O151" i="18" s="1"/>
  <c r="Q151" i="18"/>
  <c r="S25" i="18"/>
  <c r="O25" i="18" s="1"/>
  <c r="Q25" i="18"/>
  <c r="S112" i="18"/>
  <c r="O112" i="18" s="1"/>
  <c r="Q112" i="18"/>
  <c r="S20" i="18"/>
  <c r="O20" i="18" s="1"/>
  <c r="Q20" i="18"/>
  <c r="S96" i="18"/>
  <c r="O96" i="18" s="1"/>
  <c r="Q96" i="18"/>
  <c r="S88" i="18"/>
  <c r="O88" i="18" s="1"/>
  <c r="Q88" i="18"/>
  <c r="S79" i="18"/>
  <c r="O79" i="18" s="1"/>
  <c r="Q79" i="18"/>
  <c r="S66" i="18"/>
  <c r="O66" i="18" s="1"/>
  <c r="Q66" i="18"/>
  <c r="S60" i="18"/>
  <c r="O60" i="18" s="1"/>
  <c r="Q60" i="18"/>
  <c r="S48" i="18"/>
  <c r="O48" i="18" s="1"/>
  <c r="Q48" i="18"/>
  <c r="S31" i="18"/>
  <c r="O31" i="18" s="1"/>
  <c r="Q31" i="18"/>
  <c r="S7" i="18"/>
  <c r="O7" i="18" s="1"/>
  <c r="Q7" i="18"/>
  <c r="R198" i="18"/>
  <c r="R195" i="18"/>
  <c r="R67" i="18"/>
  <c r="R42" i="18"/>
  <c r="R8" i="18"/>
  <c r="Q196" i="18"/>
  <c r="Q144" i="18"/>
  <c r="Q114" i="18"/>
  <c r="Q82" i="18"/>
  <c r="Q13" i="18"/>
  <c r="Q30" i="18"/>
  <c r="S182" i="18"/>
  <c r="O182" i="18" s="1"/>
  <c r="S102" i="18"/>
  <c r="O102" i="18" s="1"/>
  <c r="S72" i="18"/>
  <c r="O72" i="18" s="1"/>
  <c r="S46" i="18"/>
  <c r="O46" i="18" s="1"/>
  <c r="S6" i="18"/>
  <c r="O6" i="18" s="1"/>
  <c r="Q199" i="18"/>
  <c r="Q157" i="18"/>
  <c r="Q124" i="18"/>
  <c r="R112" i="18"/>
  <c r="S40" i="18"/>
  <c r="O40" i="18" s="1"/>
  <c r="R39" i="18"/>
  <c r="R199" i="18"/>
  <c r="R148" i="18"/>
  <c r="R192" i="18"/>
  <c r="R188" i="18"/>
  <c r="R182" i="18"/>
  <c r="R157" i="18"/>
  <c r="R153" i="18"/>
  <c r="R147" i="18"/>
  <c r="R143" i="18"/>
  <c r="R124" i="18"/>
  <c r="R118" i="18"/>
  <c r="R114" i="18"/>
  <c r="R29" i="18"/>
  <c r="R107" i="18"/>
  <c r="R102" i="18"/>
  <c r="R98" i="18"/>
  <c r="R94" i="18"/>
  <c r="R90" i="18"/>
  <c r="R86" i="18"/>
  <c r="R82" i="18"/>
  <c r="R55" i="18"/>
  <c r="R77" i="18"/>
  <c r="R72" i="18"/>
  <c r="R68" i="18"/>
  <c r="R62" i="18"/>
  <c r="R13" i="18"/>
  <c r="R46" i="18"/>
  <c r="R41" i="18"/>
  <c r="R40" i="18"/>
  <c r="R30" i="18"/>
  <c r="R19" i="18"/>
  <c r="R6" i="18"/>
  <c r="R4" i="18"/>
  <c r="Q39" i="18"/>
  <c r="Q148" i="18"/>
  <c r="Q188" i="18"/>
  <c r="Q153" i="18"/>
  <c r="Q143" i="18"/>
  <c r="Q29" i="18"/>
  <c r="Q94" i="18"/>
  <c r="Q55" i="18"/>
  <c r="Q19" i="18"/>
  <c r="R200" i="18"/>
  <c r="R186" i="18"/>
  <c r="R151" i="18"/>
  <c r="R20" i="18"/>
  <c r="R88" i="18"/>
  <c r="R60" i="18"/>
  <c r="R48" i="18"/>
  <c r="R7" i="18"/>
  <c r="S98" i="18"/>
  <c r="O98" i="18" s="1"/>
  <c r="S68" i="18"/>
  <c r="O68" i="18" s="1"/>
  <c r="S41" i="18"/>
  <c r="O41" i="18" s="1"/>
  <c r="R38" i="18"/>
  <c r="S38" i="18"/>
  <c r="O38" i="18" s="1"/>
  <c r="R193" i="18"/>
  <c r="S193" i="18"/>
  <c r="O193" i="18" s="1"/>
  <c r="R185" i="18"/>
  <c r="S185" i="18"/>
  <c r="O185" i="18" s="1"/>
  <c r="R158" i="18"/>
  <c r="S158" i="18"/>
  <c r="O158" i="18" s="1"/>
  <c r="R150" i="18"/>
  <c r="S150" i="18"/>
  <c r="O150" i="18" s="1"/>
  <c r="R130" i="18"/>
  <c r="S130" i="18"/>
  <c r="O130" i="18" s="1"/>
  <c r="R119" i="18"/>
  <c r="S119" i="18"/>
  <c r="O119" i="18" s="1"/>
  <c r="R111" i="18"/>
  <c r="S111" i="18"/>
  <c r="O111" i="18" s="1"/>
  <c r="Q111" i="18"/>
  <c r="S108" i="18"/>
  <c r="O108" i="18" s="1"/>
  <c r="Q108" i="18"/>
  <c r="R108" i="18"/>
  <c r="Q99" i="18"/>
  <c r="R99" i="18"/>
  <c r="S99" i="18"/>
  <c r="O99" i="18" s="1"/>
  <c r="Q91" i="18"/>
  <c r="R91" i="18"/>
  <c r="S91" i="18"/>
  <c r="O91" i="18" s="1"/>
  <c r="Q83" i="18"/>
  <c r="R83" i="18"/>
  <c r="S83" i="18"/>
  <c r="O83" i="18" s="1"/>
  <c r="Q78" i="18"/>
  <c r="R78" i="18"/>
  <c r="S78" i="18"/>
  <c r="O78" i="18" s="1"/>
  <c r="Q69" i="18"/>
  <c r="R69" i="18"/>
  <c r="S69" i="18"/>
  <c r="O69" i="18" s="1"/>
  <c r="S59" i="18"/>
  <c r="O59" i="18" s="1"/>
  <c r="R59" i="18"/>
  <c r="Q59" i="18"/>
  <c r="S53" i="18"/>
  <c r="O53" i="18" s="1"/>
  <c r="R53" i="18"/>
  <c r="Q53" i="18"/>
  <c r="Q44" i="18"/>
  <c r="R44" i="18"/>
  <c r="S44" i="18"/>
  <c r="O44" i="18" s="1"/>
  <c r="Q16" i="18"/>
  <c r="R16" i="18"/>
  <c r="S16" i="18"/>
  <c r="O16" i="18" s="1"/>
  <c r="Q14" i="18"/>
  <c r="R14" i="18"/>
  <c r="S14" i="18"/>
  <c r="O14" i="18" s="1"/>
  <c r="S197" i="18"/>
  <c r="O197" i="18" s="1"/>
  <c r="Q197" i="18"/>
  <c r="S190" i="18"/>
  <c r="O190" i="18" s="1"/>
  <c r="Q190" i="18"/>
  <c r="S180" i="18"/>
  <c r="O180" i="18" s="1"/>
  <c r="Q180" i="18"/>
  <c r="S155" i="18"/>
  <c r="O155" i="18" s="1"/>
  <c r="Q155" i="18"/>
  <c r="S145" i="18"/>
  <c r="O145" i="18" s="1"/>
  <c r="Q145" i="18"/>
  <c r="S106" i="18"/>
  <c r="O106" i="18" s="1"/>
  <c r="Q106" i="18"/>
  <c r="S116" i="18"/>
  <c r="O116" i="18" s="1"/>
  <c r="Q116" i="18"/>
  <c r="S109" i="18"/>
  <c r="O109" i="18" s="1"/>
  <c r="Q109" i="18"/>
  <c r="S92" i="18"/>
  <c r="O92" i="18" s="1"/>
  <c r="Q92" i="18"/>
  <c r="S84" i="18"/>
  <c r="O84" i="18" s="1"/>
  <c r="Q84" i="18"/>
  <c r="S74" i="18"/>
  <c r="O74" i="18" s="1"/>
  <c r="Q74" i="18"/>
  <c r="S70" i="18"/>
  <c r="O70" i="18" s="1"/>
  <c r="Q70" i="18"/>
  <c r="S43" i="18"/>
  <c r="O43" i="18" s="1"/>
  <c r="Q43" i="18"/>
  <c r="S11" i="18"/>
  <c r="O11" i="18" s="1"/>
  <c r="Q11" i="18"/>
  <c r="S34" i="18"/>
  <c r="O34" i="18" s="1"/>
  <c r="Q34" i="18"/>
  <c r="S28" i="18"/>
  <c r="O28" i="18" s="1"/>
  <c r="Q28" i="18"/>
  <c r="R201" i="18"/>
  <c r="R152" i="18"/>
  <c r="R113" i="18"/>
  <c r="R105" i="18"/>
  <c r="R89" i="18"/>
  <c r="Q189" i="18"/>
  <c r="Q154" i="18"/>
  <c r="Q23" i="18"/>
  <c r="S147" i="18"/>
  <c r="O147" i="18" s="1"/>
  <c r="S118" i="18"/>
  <c r="O118" i="18" s="1"/>
  <c r="S86" i="18"/>
  <c r="O86" i="18" s="1"/>
  <c r="Q192" i="18"/>
  <c r="R194" i="18"/>
  <c r="R25" i="18"/>
  <c r="R96" i="18"/>
  <c r="R66" i="18"/>
  <c r="S107" i="18"/>
  <c r="O107" i="18" s="1"/>
  <c r="S90" i="18"/>
  <c r="O90" i="18" s="1"/>
  <c r="S77" i="18"/>
  <c r="O77" i="18" s="1"/>
  <c r="S62" i="18"/>
  <c r="O62" i="18" s="1"/>
  <c r="S201" i="18"/>
  <c r="O201" i="18" s="1"/>
  <c r="S198" i="18"/>
  <c r="O198" i="18" s="1"/>
  <c r="S195" i="18"/>
  <c r="O195" i="18" s="1"/>
  <c r="S191" i="18"/>
  <c r="O191" i="18" s="1"/>
  <c r="S187" i="18"/>
  <c r="O187" i="18" s="1"/>
  <c r="S181" i="18"/>
  <c r="O181" i="18" s="1"/>
  <c r="S156" i="18"/>
  <c r="O156" i="18" s="1"/>
  <c r="S152" i="18"/>
  <c r="O152" i="18" s="1"/>
  <c r="S146" i="18"/>
  <c r="O146" i="18" s="1"/>
  <c r="S142" i="18"/>
  <c r="O142" i="18" s="1"/>
  <c r="S123" i="18"/>
  <c r="O123" i="18" s="1"/>
  <c r="S117" i="18"/>
  <c r="O117" i="18" s="1"/>
  <c r="S113" i="18"/>
  <c r="O113" i="18" s="1"/>
  <c r="S110" i="18"/>
  <c r="O110" i="18" s="1"/>
  <c r="S105" i="18"/>
  <c r="O105" i="18" s="1"/>
  <c r="S97" i="18"/>
  <c r="O97" i="18" s="1"/>
  <c r="S93" i="18"/>
  <c r="O93" i="18" s="1"/>
  <c r="S89" i="18"/>
  <c r="O89" i="18" s="1"/>
  <c r="S85" i="18"/>
  <c r="O85" i="18" s="1"/>
  <c r="S80" i="18"/>
  <c r="O80" i="18" s="1"/>
  <c r="S76" i="18"/>
  <c r="O76" i="18" s="1"/>
  <c r="S71" i="18"/>
  <c r="O71" i="18" s="1"/>
  <c r="S67" i="18"/>
  <c r="O67" i="18" s="1"/>
  <c r="S61" i="18"/>
  <c r="O61" i="18" s="1"/>
  <c r="S57" i="18"/>
  <c r="O57" i="18" s="1"/>
  <c r="S52" i="18"/>
  <c r="O52" i="18" s="1"/>
  <c r="S49" i="18"/>
  <c r="S10" i="18"/>
  <c r="O10" i="18" s="1"/>
  <c r="S42" i="18"/>
  <c r="O42" i="18" s="1"/>
  <c r="S33" i="18"/>
  <c r="O33" i="18" s="1"/>
  <c r="S37" i="18"/>
  <c r="O37" i="18" s="1"/>
  <c r="S8" i="18"/>
  <c r="O8" i="18" s="1"/>
  <c r="S5" i="18"/>
  <c r="O5" i="18" s="1"/>
  <c r="Q38" i="18"/>
  <c r="Q193" i="18"/>
  <c r="Q185" i="18"/>
  <c r="Q158" i="18"/>
  <c r="Q150" i="18"/>
  <c r="Q130" i="18"/>
  <c r="Q119" i="18"/>
  <c r="R197" i="18"/>
  <c r="R180" i="18"/>
  <c r="R145" i="18"/>
  <c r="R116" i="18"/>
  <c r="R84" i="18"/>
  <c r="R70" i="18"/>
  <c r="R43" i="18"/>
  <c r="R11" i="18"/>
  <c r="R31" i="18"/>
  <c r="R9" i="18"/>
  <c r="Q201" i="18"/>
  <c r="Q198" i="18"/>
  <c r="Q195" i="18"/>
  <c r="Q191" i="18"/>
  <c r="Q187" i="18"/>
  <c r="Q181" i="18"/>
  <c r="Q156" i="18"/>
  <c r="Q152" i="18"/>
  <c r="Q146" i="18"/>
  <c r="Q142" i="18"/>
  <c r="Q123" i="18"/>
  <c r="Q117" i="18"/>
  <c r="Q113" i="18"/>
  <c r="Q110" i="18"/>
  <c r="Q105" i="18"/>
  <c r="Q97" i="18"/>
  <c r="Q93" i="18"/>
  <c r="Q89" i="18"/>
  <c r="Q85" i="18"/>
  <c r="Q80" i="18"/>
  <c r="Q76" i="18"/>
  <c r="Q71" i="18"/>
  <c r="Q67" i="18"/>
  <c r="Q61" i="18"/>
  <c r="Q57" i="18"/>
  <c r="Q52" i="18"/>
  <c r="Q49" i="18"/>
  <c r="Q10" i="18"/>
  <c r="Q42" i="18"/>
  <c r="Q33" i="18"/>
  <c r="Q37" i="18"/>
  <c r="Q8" i="18"/>
  <c r="Q5" i="18"/>
  <c r="Q125" i="19"/>
  <c r="R12" i="19"/>
  <c r="R125" i="19"/>
  <c r="S125" i="19"/>
  <c r="Q123" i="19"/>
  <c r="Q103" i="19"/>
  <c r="Q104" i="19"/>
  <c r="S123" i="19"/>
  <c r="R104" i="19"/>
  <c r="R123" i="19"/>
  <c r="R103" i="19"/>
  <c r="S104" i="19"/>
  <c r="S103" i="19"/>
  <c r="R26" i="13"/>
  <c r="Q30" i="13"/>
  <c r="S28" i="13"/>
  <c r="S30" i="13"/>
  <c r="Q64" i="12"/>
  <c r="R93" i="12"/>
  <c r="S94" i="12"/>
  <c r="R86" i="12"/>
  <c r="S71" i="12"/>
  <c r="Q73" i="11"/>
  <c r="Q4" i="11"/>
  <c r="Q66" i="11"/>
  <c r="Q69" i="11"/>
  <c r="Q76" i="11"/>
  <c r="Q50" i="11"/>
  <c r="Q17" i="11"/>
  <c r="Q38" i="11"/>
  <c r="R94" i="11"/>
  <c r="R64" i="11"/>
  <c r="R25" i="11"/>
  <c r="R23" i="11"/>
  <c r="R59" i="11"/>
  <c r="Q37" i="11"/>
  <c r="Q36" i="11"/>
  <c r="Q31" i="11"/>
  <c r="Q57" i="11"/>
  <c r="Q78" i="11"/>
  <c r="Q52" i="11"/>
  <c r="Q43" i="11"/>
  <c r="Q72" i="11"/>
  <c r="Q83" i="11"/>
  <c r="Q116" i="11"/>
  <c r="Q112" i="11"/>
  <c r="Q40" i="11"/>
  <c r="Q93" i="11"/>
  <c r="Q32" i="11"/>
  <c r="Q9" i="11"/>
  <c r="Q19" i="11"/>
  <c r="Q113" i="11"/>
  <c r="Q77" i="11"/>
  <c r="Q28" i="11"/>
  <c r="R6" i="11"/>
  <c r="S45" i="11"/>
  <c r="Q5" i="11"/>
  <c r="Q67" i="11"/>
  <c r="Q49" i="11"/>
  <c r="Q26" i="11"/>
  <c r="Q42" i="11"/>
  <c r="Q18" i="11"/>
  <c r="Q96" i="11"/>
  <c r="Q58" i="11"/>
  <c r="Q70" i="11"/>
  <c r="Q114" i="11"/>
  <c r="Q35" i="11"/>
  <c r="Q41" i="11"/>
  <c r="Q62" i="11"/>
  <c r="Q8" i="11"/>
  <c r="Q29" i="11"/>
  <c r="Q34" i="11"/>
  <c r="Q30" i="11"/>
  <c r="Q27" i="11"/>
  <c r="Q95" i="11"/>
  <c r="Q68" i="11"/>
  <c r="Q75" i="11"/>
  <c r="Q61" i="11"/>
  <c r="Q15" i="11"/>
  <c r="S89" i="11"/>
  <c r="Q45" i="11"/>
  <c r="Q13" i="11"/>
  <c r="Q24" i="11"/>
  <c r="Q92" i="11"/>
  <c r="Q3" i="11"/>
  <c r="Q91" i="11"/>
  <c r="Q33" i="11"/>
  <c r="Q47" i="11"/>
  <c r="Q55" i="11"/>
  <c r="Q21" i="11"/>
  <c r="Q115" i="11"/>
  <c r="Q51" i="11"/>
  <c r="Q39" i="11"/>
  <c r="Q16" i="11"/>
  <c r="Q90" i="11"/>
  <c r="Q65" i="11"/>
  <c r="Q56" i="11"/>
  <c r="R60" i="10"/>
  <c r="Q83" i="10"/>
  <c r="S60" i="10"/>
  <c r="S52" i="10"/>
  <c r="S43" i="10"/>
  <c r="R39" i="10"/>
  <c r="R42" i="9"/>
  <c r="N14" i="22"/>
  <c r="S27" i="13"/>
  <c r="R27" i="13"/>
  <c r="S29" i="13"/>
  <c r="Q22" i="13"/>
  <c r="R29" i="13"/>
  <c r="S25" i="13"/>
  <c r="Q25" i="13"/>
  <c r="R22" i="13"/>
  <c r="R25" i="13"/>
  <c r="Q26" i="13"/>
  <c r="S22" i="13"/>
  <c r="S33" i="13"/>
  <c r="Q33" i="13"/>
  <c r="R33" i="13"/>
  <c r="R28" i="13"/>
  <c r="Q27" i="13"/>
  <c r="Q28" i="13"/>
  <c r="Q29" i="13"/>
  <c r="S93" i="12"/>
  <c r="S65" i="12"/>
  <c r="S64" i="12"/>
  <c r="S63" i="12"/>
  <c r="R69" i="12"/>
  <c r="S56" i="12"/>
  <c r="R95" i="12"/>
  <c r="Q67" i="12"/>
  <c r="Q60" i="12"/>
  <c r="R45" i="12"/>
  <c r="R75" i="12"/>
  <c r="R71" i="12"/>
  <c r="S86" i="12"/>
  <c r="Q71" i="12"/>
  <c r="S76" i="12"/>
  <c r="Q86" i="12"/>
  <c r="R76" i="12"/>
  <c r="Q76" i="12"/>
  <c r="S85" i="12"/>
  <c r="R85" i="12"/>
  <c r="S84" i="12"/>
  <c r="S47" i="12"/>
  <c r="Q85" i="12"/>
  <c r="R84" i="12"/>
  <c r="R47" i="12"/>
  <c r="Q84" i="12"/>
  <c r="Q47" i="12"/>
  <c r="S67" i="12"/>
  <c r="S38" i="11"/>
  <c r="R89" i="11"/>
  <c r="S88" i="11"/>
  <c r="R84" i="10"/>
  <c r="S84" i="10"/>
  <c r="Q84" i="10"/>
  <c r="R68" i="10"/>
  <c r="S68" i="10"/>
  <c r="S91" i="10"/>
  <c r="Q68" i="10"/>
  <c r="S59" i="10"/>
  <c r="Q52" i="10"/>
  <c r="R43" i="10"/>
  <c r="R83" i="10"/>
  <c r="R63" i="10"/>
  <c r="S64" i="10"/>
  <c r="R59" i="10"/>
  <c r="Q39" i="10"/>
  <c r="S39" i="10"/>
  <c r="Q63" i="10"/>
  <c r="R52" i="10"/>
  <c r="S78" i="10"/>
  <c r="R78" i="10"/>
  <c r="Q91" i="10"/>
  <c r="R91" i="10"/>
  <c r="Q59" i="10"/>
  <c r="S83" i="10"/>
  <c r="S63" i="10"/>
  <c r="Q64" i="10"/>
  <c r="Q78" i="10"/>
  <c r="R64" i="10"/>
  <c r="S71" i="10"/>
  <c r="R67" i="10"/>
  <c r="Q27" i="10"/>
  <c r="Q67" i="10"/>
  <c r="R45" i="10"/>
  <c r="S70" i="10"/>
  <c r="S61" i="10"/>
  <c r="S57" i="10"/>
  <c r="Q66" i="10"/>
  <c r="S90" i="10"/>
  <c r="S67" i="10"/>
  <c r="Q45" i="10"/>
  <c r="S27" i="10"/>
  <c r="S58" i="10"/>
  <c r="S45" i="10"/>
  <c r="R27" i="10"/>
  <c r="S79" i="10"/>
  <c r="R66" i="10"/>
  <c r="Q49" i="10"/>
  <c r="Q70" i="10"/>
  <c r="S49" i="10"/>
  <c r="R49" i="10"/>
  <c r="S66" i="10"/>
  <c r="R57" i="10"/>
  <c r="R70" i="10"/>
  <c r="Q58" i="10"/>
  <c r="Q71" i="10"/>
  <c r="R58" i="10"/>
  <c r="R71" i="10"/>
  <c r="Q79" i="10"/>
  <c r="Q61" i="10"/>
  <c r="Q90" i="10"/>
  <c r="R79" i="10"/>
  <c r="R61" i="10"/>
  <c r="R90" i="10"/>
  <c r="Q57" i="10"/>
  <c r="S46" i="9"/>
  <c r="R50" i="9"/>
  <c r="Q50" i="9"/>
  <c r="S36" i="9"/>
  <c r="R68" i="9"/>
  <c r="Q76" i="9"/>
  <c r="Q46" i="9"/>
  <c r="Q32" i="9"/>
  <c r="S32" i="9"/>
  <c r="R76" i="9"/>
  <c r="Q47" i="9"/>
  <c r="R47" i="9"/>
  <c r="S50" i="9"/>
  <c r="Q36" i="9"/>
  <c r="Q43" i="9"/>
  <c r="R43" i="9"/>
  <c r="Q68" i="9"/>
  <c r="Q57" i="9"/>
  <c r="Q51" i="9"/>
  <c r="R51" i="9"/>
  <c r="Q44" i="9"/>
  <c r="S29" i="9"/>
  <c r="S52" i="9"/>
  <c r="R37" i="9"/>
  <c r="S58" i="9"/>
  <c r="Q49" i="9"/>
  <c r="R44" i="9"/>
  <c r="Q40" i="9"/>
  <c r="Q37" i="9"/>
  <c r="Q52" i="9"/>
  <c r="S48" i="9"/>
  <c r="Q58" i="9"/>
  <c r="R58" i="9"/>
  <c r="R57" i="9"/>
  <c r="R49" i="9"/>
  <c r="S44" i="9"/>
  <c r="S38" i="9"/>
  <c r="Q29" i="9"/>
  <c r="S37" i="9"/>
  <c r="R40" i="9"/>
  <c r="R52" i="9"/>
  <c r="Q48" i="9"/>
  <c r="R48" i="9"/>
  <c r="R29" i="9"/>
  <c r="S40" i="9"/>
  <c r="S49" i="9"/>
  <c r="Q38" i="9"/>
  <c r="R38" i="9"/>
  <c r="S57" i="9"/>
  <c r="N15" i="22"/>
  <c r="Q56" i="12"/>
  <c r="S69" i="12"/>
  <c r="Q65" i="12"/>
  <c r="R65" i="12"/>
  <c r="Q63" i="12"/>
  <c r="R56" i="12"/>
  <c r="S60" i="12"/>
  <c r="Q69" i="12"/>
  <c r="R63" i="12"/>
  <c r="R64" i="12"/>
  <c r="R67" i="12"/>
  <c r="R60" i="12"/>
  <c r="S45" i="12"/>
  <c r="S75" i="12"/>
  <c r="R11" i="12"/>
  <c r="R61" i="12"/>
  <c r="Q96" i="12"/>
  <c r="S34" i="12"/>
  <c r="R58" i="12"/>
  <c r="S91" i="11"/>
  <c r="S76" i="11"/>
  <c r="S56" i="11"/>
  <c r="S37" i="11"/>
  <c r="S77" i="11"/>
  <c r="S96" i="11"/>
  <c r="S5" i="11"/>
  <c r="S67" i="11"/>
  <c r="S66" i="11"/>
  <c r="S68" i="11"/>
  <c r="S64" i="11"/>
  <c r="S58" i="11"/>
  <c r="Q54" i="1"/>
  <c r="S107" i="1"/>
  <c r="Q142" i="1"/>
  <c r="S75" i="11"/>
  <c r="S52" i="11"/>
  <c r="S73" i="11"/>
  <c r="S42" i="11"/>
  <c r="S69" i="11"/>
  <c r="S43" i="11"/>
  <c r="S31" i="11"/>
  <c r="S55" i="11"/>
  <c r="S65" i="11"/>
  <c r="S59" i="11"/>
  <c r="S78" i="11"/>
  <c r="S90" i="11"/>
  <c r="S95" i="11"/>
  <c r="R88" i="11"/>
  <c r="O199" i="18"/>
  <c r="S82" i="19"/>
  <c r="Q75" i="19"/>
  <c r="R126" i="19"/>
  <c r="R82" i="19"/>
  <c r="R57" i="19"/>
  <c r="S75" i="19"/>
  <c r="Q82" i="19"/>
  <c r="S126" i="19"/>
  <c r="Q126" i="19"/>
  <c r="Q44" i="19"/>
  <c r="R75" i="19"/>
  <c r="S73" i="19"/>
  <c r="S95" i="19"/>
  <c r="R44" i="19"/>
  <c r="N107" i="20"/>
  <c r="L107" i="20" s="1"/>
  <c r="S58" i="12"/>
  <c r="Q34" i="12"/>
  <c r="Q58" i="12"/>
  <c r="R34" i="12"/>
  <c r="R96" i="12"/>
  <c r="S96" i="12"/>
  <c r="Q11" i="12"/>
  <c r="Q35" i="12"/>
  <c r="Q61" i="12"/>
  <c r="R57" i="12"/>
  <c r="Q46" i="12"/>
  <c r="S35" i="12"/>
  <c r="S61" i="12"/>
  <c r="S57" i="12"/>
  <c r="R46" i="12"/>
  <c r="R77" i="12"/>
  <c r="Q57" i="12"/>
  <c r="R36" i="12"/>
  <c r="Q52" i="12"/>
  <c r="R31" i="12"/>
  <c r="S55" i="12"/>
  <c r="S52" i="12"/>
  <c r="S46" i="12"/>
  <c r="R35" i="12"/>
  <c r="Q55" i="12"/>
  <c r="S80" i="12"/>
  <c r="S36" i="12"/>
  <c r="R52" i="12"/>
  <c r="Q31" i="12"/>
  <c r="R55" i="12"/>
  <c r="S77" i="12"/>
  <c r="Q77" i="12"/>
  <c r="Q45" i="12"/>
  <c r="Q75" i="12"/>
  <c r="S31" i="12"/>
  <c r="Q36" i="12"/>
  <c r="S11" i="12"/>
  <c r="Q95" i="12"/>
  <c r="R80" i="12"/>
  <c r="S95" i="12"/>
  <c r="Q80" i="12"/>
  <c r="R108" i="1"/>
  <c r="S58" i="19"/>
  <c r="Q152" i="1"/>
  <c r="S152" i="1"/>
  <c r="R152" i="1"/>
  <c r="S86" i="1"/>
  <c r="S161" i="1"/>
  <c r="Q161" i="1"/>
  <c r="R161" i="1"/>
  <c r="S169" i="1"/>
  <c r="S153" i="1"/>
  <c r="R119" i="1"/>
  <c r="Q169" i="1"/>
  <c r="R169" i="1"/>
  <c r="Q153" i="1"/>
  <c r="R153" i="1"/>
  <c r="R148" i="1"/>
  <c r="S149" i="1"/>
  <c r="Q149" i="1"/>
  <c r="S158" i="1"/>
  <c r="R171" i="1"/>
  <c r="Q171" i="1"/>
  <c r="R158" i="1"/>
  <c r="R149" i="1"/>
  <c r="S171" i="1"/>
  <c r="Q119" i="1"/>
  <c r="S119" i="1"/>
  <c r="Q148" i="1"/>
  <c r="S148" i="1"/>
  <c r="Q158" i="1"/>
  <c r="R142" i="1"/>
  <c r="R86" i="1"/>
  <c r="S142" i="1"/>
  <c r="Q86" i="1"/>
  <c r="R118" i="1"/>
  <c r="S160" i="1"/>
  <c r="S71" i="1"/>
  <c r="S118" i="1"/>
  <c r="S147" i="1"/>
  <c r="Q118" i="1"/>
  <c r="R147" i="1"/>
  <c r="R160" i="1"/>
  <c r="R71" i="1"/>
  <c r="Q147" i="1"/>
  <c r="Q160" i="1"/>
  <c r="Q71" i="1"/>
  <c r="Q165" i="1"/>
  <c r="R168" i="1"/>
  <c r="R172" i="1"/>
  <c r="Q159" i="1"/>
  <c r="R102" i="1"/>
  <c r="R93" i="1"/>
  <c r="S102" i="1"/>
  <c r="Q108" i="1"/>
  <c r="Q95" i="19"/>
  <c r="S57" i="19"/>
  <c r="S12" i="19"/>
  <c r="S44" i="19"/>
  <c r="Q58" i="19"/>
  <c r="R58" i="19"/>
  <c r="R95" i="19"/>
  <c r="Q73" i="19"/>
  <c r="Q57" i="19"/>
  <c r="Q12" i="19"/>
  <c r="N106" i="20"/>
  <c r="L106" i="20" s="1"/>
  <c r="N155" i="20"/>
  <c r="L155" i="20" s="1"/>
  <c r="N89" i="20"/>
  <c r="L89" i="20" s="1"/>
  <c r="N8" i="20"/>
  <c r="L8" i="20" s="1"/>
  <c r="N108" i="20"/>
  <c r="L108" i="20" s="1"/>
  <c r="S51" i="5"/>
  <c r="R165" i="1"/>
  <c r="R114" i="1"/>
  <c r="S114" i="1"/>
  <c r="S69" i="5"/>
  <c r="Q114" i="1"/>
  <c r="Q172" i="1"/>
  <c r="Q93" i="1"/>
  <c r="S80" i="1"/>
  <c r="S34" i="5"/>
  <c r="Q57" i="5"/>
  <c r="S65" i="5"/>
  <c r="R66" i="5"/>
  <c r="Q168" i="1"/>
  <c r="S168" i="1"/>
  <c r="S165" i="1"/>
  <c r="R159" i="1"/>
  <c r="R146" i="1"/>
  <c r="S112" i="1"/>
  <c r="S108" i="1"/>
  <c r="Q107" i="1"/>
  <c r="S52" i="1"/>
  <c r="R107" i="1"/>
  <c r="Q52" i="1"/>
  <c r="R52" i="1"/>
  <c r="S72" i="1"/>
  <c r="S172" i="1"/>
  <c r="Q102" i="1"/>
  <c r="S93" i="1"/>
  <c r="Q146" i="1"/>
  <c r="Q144" i="1"/>
  <c r="S159" i="1"/>
  <c r="S140" i="1"/>
  <c r="R111" i="1"/>
  <c r="Q112" i="1"/>
  <c r="S146" i="1"/>
  <c r="R112" i="1"/>
  <c r="Q53" i="1"/>
  <c r="S52" i="19"/>
  <c r="Q52" i="19"/>
  <c r="R52" i="19"/>
  <c r="R67" i="19"/>
  <c r="N64" i="20"/>
  <c r="L64" i="20" s="1"/>
  <c r="N67" i="20"/>
  <c r="L67" i="20" s="1"/>
  <c r="N57" i="20"/>
  <c r="L57" i="20" s="1"/>
  <c r="N21" i="20"/>
  <c r="L21" i="20" s="1"/>
  <c r="N87" i="20"/>
  <c r="L87" i="20" s="1"/>
  <c r="Q33" i="5"/>
  <c r="S56" i="5"/>
  <c r="S75" i="5"/>
  <c r="Q31" i="5"/>
  <c r="S63" i="5"/>
  <c r="R68" i="5"/>
  <c r="Q65" i="5"/>
  <c r="R57" i="5"/>
  <c r="S68" i="5"/>
  <c r="R63" i="5"/>
  <c r="Q69" i="5"/>
  <c r="R69" i="5"/>
  <c r="S31" i="5"/>
  <c r="R33" i="5"/>
  <c r="Q20" i="5"/>
  <c r="S66" i="5"/>
  <c r="Q68" i="5"/>
  <c r="R51" i="5"/>
  <c r="S57" i="5"/>
  <c r="Q63" i="5"/>
  <c r="Q188" i="1"/>
  <c r="S188" i="1"/>
  <c r="R141" i="1"/>
  <c r="R89" i="1"/>
  <c r="R140" i="1"/>
  <c r="S157" i="1"/>
  <c r="S111" i="1"/>
  <c r="S101" i="1"/>
  <c r="R80" i="1"/>
  <c r="S53" i="1"/>
  <c r="S145" i="1"/>
  <c r="S162" i="1"/>
  <c r="S90" i="1"/>
  <c r="Q111" i="1"/>
  <c r="R189" i="1"/>
  <c r="Q145" i="1"/>
  <c r="Q162" i="1"/>
  <c r="S144" i="1"/>
  <c r="Q143" i="1"/>
  <c r="R105" i="1"/>
  <c r="Q90" i="1"/>
  <c r="Q72" i="1"/>
  <c r="R51" i="1"/>
  <c r="R188" i="1"/>
  <c r="S187" i="1"/>
  <c r="S154" i="1"/>
  <c r="S141" i="1"/>
  <c r="R106" i="1"/>
  <c r="S89" i="1"/>
  <c r="R162" i="1"/>
  <c r="Q80" i="1"/>
  <c r="R53" i="1"/>
  <c r="Q101" i="1"/>
  <c r="Q140" i="1"/>
  <c r="R101" i="1"/>
  <c r="S189" i="1"/>
  <c r="R144" i="1"/>
  <c r="R143" i="1"/>
  <c r="S104" i="1"/>
  <c r="S105" i="1"/>
  <c r="S109" i="1"/>
  <c r="S81" i="1"/>
  <c r="R90" i="1"/>
  <c r="S51" i="1"/>
  <c r="R145" i="1"/>
  <c r="R72" i="1"/>
  <c r="Q157" i="1"/>
  <c r="R157" i="1"/>
  <c r="Q106" i="1"/>
  <c r="S106" i="1"/>
  <c r="Q51" i="1"/>
  <c r="Q105" i="1"/>
  <c r="Q89" i="1"/>
  <c r="Q189" i="1"/>
  <c r="Q141" i="1"/>
  <c r="Q104" i="1"/>
  <c r="Q81" i="1"/>
  <c r="Q109" i="1"/>
  <c r="R104" i="1"/>
  <c r="R81" i="1"/>
  <c r="R109" i="1"/>
  <c r="S143" i="1"/>
  <c r="R187" i="1"/>
  <c r="Q187" i="1"/>
  <c r="Q154" i="1"/>
  <c r="R154" i="1"/>
  <c r="R54" i="1"/>
  <c r="S54" i="1"/>
  <c r="R66" i="19"/>
  <c r="S72" i="19"/>
  <c r="Q76" i="19"/>
  <c r="R53" i="19"/>
  <c r="R51" i="19"/>
  <c r="R63" i="19"/>
  <c r="Q67" i="19"/>
  <c r="Q63" i="19"/>
  <c r="S76" i="19"/>
  <c r="R76" i="19"/>
  <c r="Q62" i="19"/>
  <c r="Q81" i="19"/>
  <c r="Q80" i="19"/>
  <c r="S74" i="19"/>
  <c r="R80" i="19"/>
  <c r="S66" i="19"/>
  <c r="Q53" i="19"/>
  <c r="N30" i="20"/>
  <c r="L30" i="20" s="1"/>
  <c r="N38" i="20"/>
  <c r="L38" i="20" s="1"/>
  <c r="N81" i="20"/>
  <c r="L81" i="20" s="1"/>
  <c r="N156" i="20"/>
  <c r="L156" i="20" s="1"/>
  <c r="N45" i="20"/>
  <c r="L45" i="20" s="1"/>
  <c r="N50" i="20"/>
  <c r="L50" i="20" s="1"/>
  <c r="N51" i="20"/>
  <c r="L51" i="20" s="1"/>
  <c r="N66" i="20"/>
  <c r="L66" i="20" s="1"/>
  <c r="N52" i="20"/>
  <c r="L52" i="20" s="1"/>
  <c r="N25" i="20"/>
  <c r="L25" i="20" s="1"/>
  <c r="N14" i="20"/>
  <c r="L14" i="20" s="1"/>
  <c r="N77" i="20"/>
  <c r="L77" i="20" s="1"/>
  <c r="N35" i="20"/>
  <c r="L35" i="20" s="1"/>
  <c r="N90" i="20"/>
  <c r="L90" i="20" s="1"/>
  <c r="N32" i="20"/>
  <c r="L32" i="20" s="1"/>
  <c r="N44" i="20"/>
  <c r="L44" i="20" s="1"/>
  <c r="N46" i="20"/>
  <c r="L46" i="20" s="1"/>
  <c r="N28" i="20"/>
  <c r="L28" i="20" s="1"/>
  <c r="N20" i="20"/>
  <c r="L20" i="20" s="1"/>
  <c r="N152" i="20"/>
  <c r="L152" i="20" s="1"/>
  <c r="N54" i="20"/>
  <c r="L54" i="20" s="1"/>
  <c r="N5" i="20"/>
  <c r="L5" i="20" s="1"/>
  <c r="N153" i="20"/>
  <c r="L153" i="20" s="1"/>
  <c r="N65" i="20"/>
  <c r="L65" i="20" s="1"/>
  <c r="N4" i="20"/>
  <c r="L4" i="20" s="1"/>
  <c r="N6" i="20"/>
  <c r="L6" i="20" s="1"/>
  <c r="N37" i="20"/>
  <c r="L37" i="20" s="1"/>
  <c r="N16" i="20"/>
  <c r="L16" i="20" s="1"/>
  <c r="N58" i="20"/>
  <c r="L58" i="20" s="1"/>
  <c r="N19" i="20"/>
  <c r="L19" i="20" s="1"/>
  <c r="N33" i="20"/>
  <c r="L33" i="20" s="1"/>
  <c r="N55" i="20"/>
  <c r="L55" i="20" s="1"/>
  <c r="N23" i="20"/>
  <c r="L23" i="20" s="1"/>
  <c r="N69" i="20"/>
  <c r="L69" i="20" s="1"/>
  <c r="N63" i="20"/>
  <c r="L63" i="20" s="1"/>
  <c r="N34" i="20"/>
  <c r="L34" i="20" s="1"/>
  <c r="N40" i="20"/>
  <c r="L40" i="20" s="1"/>
  <c r="N154" i="20"/>
  <c r="L154" i="20" s="1"/>
  <c r="N31" i="20"/>
  <c r="L31" i="20" s="1"/>
  <c r="N73" i="20"/>
  <c r="L73" i="20" s="1"/>
  <c r="N43" i="20"/>
  <c r="L43" i="20" s="1"/>
  <c r="N24" i="20"/>
  <c r="L24" i="20" s="1"/>
  <c r="N56" i="20"/>
  <c r="L56" i="20" s="1"/>
  <c r="N41" i="20"/>
  <c r="L41" i="20" s="1"/>
  <c r="N53" i="20"/>
  <c r="L53" i="20" s="1"/>
  <c r="N68" i="20"/>
  <c r="L68" i="20" s="1"/>
  <c r="N36" i="20"/>
  <c r="L36" i="20" s="1"/>
  <c r="N7" i="20"/>
  <c r="L7" i="20" s="1"/>
  <c r="N17" i="20"/>
  <c r="L17" i="20" s="1"/>
  <c r="N47" i="20"/>
  <c r="L47" i="20" s="1"/>
  <c r="N27" i="20"/>
  <c r="L27" i="20" s="1"/>
  <c r="S63" i="19"/>
  <c r="R31" i="5"/>
  <c r="Q75" i="5"/>
  <c r="R75" i="5"/>
  <c r="Q66" i="5"/>
  <c r="R65" i="5"/>
  <c r="R81" i="19"/>
  <c r="S81" i="19"/>
  <c r="Q74" i="19"/>
  <c r="R74" i="19"/>
  <c r="S51" i="19"/>
  <c r="Q51" i="19"/>
  <c r="Q56" i="5"/>
  <c r="R56" i="5"/>
  <c r="S20" i="5"/>
  <c r="R20" i="5"/>
  <c r="R62" i="19"/>
  <c r="S62" i="19"/>
  <c r="Q66" i="19"/>
  <c r="S53" i="19"/>
  <c r="S33" i="5"/>
  <c r="Q34" i="5"/>
  <c r="R34" i="5"/>
  <c r="Q51" i="5"/>
  <c r="S67" i="19"/>
  <c r="S80" i="19"/>
  <c r="Q72" i="19"/>
  <c r="R72" i="19"/>
  <c r="Q90" i="19"/>
  <c r="Q77" i="19"/>
  <c r="Q78" i="19"/>
  <c r="Q79" i="19"/>
  <c r="R90" i="19"/>
  <c r="R77" i="19"/>
  <c r="S78" i="19"/>
  <c r="S79" i="19"/>
  <c r="R78" i="19"/>
  <c r="R79" i="19"/>
  <c r="S90" i="19"/>
  <c r="S77" i="19"/>
  <c r="O145" i="19"/>
  <c r="P145" i="19"/>
  <c r="P4" i="13"/>
  <c r="O4" i="13"/>
  <c r="O3" i="15"/>
  <c r="P3" i="15"/>
  <c r="O4" i="15"/>
  <c r="P4" i="15"/>
  <c r="O6" i="15"/>
  <c r="P6" i="15"/>
  <c r="O5" i="15"/>
  <c r="P5" i="15"/>
  <c r="O14" i="15"/>
  <c r="P14" i="15"/>
  <c r="O9" i="15"/>
  <c r="P9" i="15"/>
  <c r="O8" i="15"/>
  <c r="P8" i="15"/>
  <c r="O15" i="15"/>
  <c r="P15" i="15"/>
  <c r="O21" i="15"/>
  <c r="P21" i="15"/>
  <c r="O17" i="15"/>
  <c r="P17" i="15"/>
  <c r="O13" i="15"/>
  <c r="P13" i="15"/>
  <c r="O18" i="15"/>
  <c r="P18" i="15"/>
  <c r="O31" i="15"/>
  <c r="P31" i="15"/>
  <c r="O30" i="15"/>
  <c r="P30" i="15"/>
  <c r="O26" i="15"/>
  <c r="P26" i="15"/>
  <c r="O36" i="15"/>
  <c r="P36" i="15"/>
  <c r="O61" i="15"/>
  <c r="P61" i="15"/>
  <c r="O22" i="15"/>
  <c r="P22" i="15"/>
  <c r="O16" i="15"/>
  <c r="P16" i="15"/>
  <c r="O19" i="15"/>
  <c r="P19" i="15"/>
  <c r="O12" i="15"/>
  <c r="P12" i="15"/>
  <c r="O24" i="15"/>
  <c r="P24" i="15"/>
  <c r="O29" i="15"/>
  <c r="P29" i="15"/>
  <c r="O23" i="15"/>
  <c r="P23" i="15"/>
  <c r="O25" i="15"/>
  <c r="P25" i="15"/>
  <c r="AA16" i="15"/>
  <c r="AB16" i="15"/>
  <c r="AC16" i="15"/>
  <c r="AA19" i="15"/>
  <c r="AB19" i="15"/>
  <c r="AC19" i="15"/>
  <c r="AA12" i="15"/>
  <c r="AB12" i="15"/>
  <c r="AC12" i="15"/>
  <c r="AA24" i="15"/>
  <c r="AB24" i="15"/>
  <c r="AC24" i="15"/>
  <c r="AA29" i="15"/>
  <c r="AB29" i="15"/>
  <c r="AC29" i="15"/>
  <c r="AA23" i="15"/>
  <c r="AB23" i="15"/>
  <c r="AC23" i="15"/>
  <c r="AA25" i="15"/>
  <c r="AB25" i="15"/>
  <c r="AC25" i="15"/>
  <c r="AA38" i="15"/>
  <c r="AB38" i="15"/>
  <c r="AC38" i="15"/>
  <c r="AA39" i="15"/>
  <c r="AB39" i="15"/>
  <c r="AC39" i="15"/>
  <c r="AA37" i="15"/>
  <c r="AB37" i="15"/>
  <c r="AC37" i="15"/>
  <c r="AA41" i="15"/>
  <c r="AB41" i="15"/>
  <c r="AC41" i="15"/>
  <c r="AA32" i="15"/>
  <c r="AB32" i="15"/>
  <c r="AC32" i="15"/>
  <c r="AA40" i="15"/>
  <c r="AB40" i="15"/>
  <c r="AC40" i="15"/>
  <c r="AA28" i="15"/>
  <c r="AB28" i="15"/>
  <c r="AC28" i="15"/>
  <c r="AA11" i="15"/>
  <c r="AB11" i="15"/>
  <c r="AC11" i="15"/>
  <c r="AA48" i="15"/>
  <c r="AB48" i="15"/>
  <c r="AC48" i="15"/>
  <c r="AA49" i="15"/>
  <c r="AB49" i="15"/>
  <c r="AC49" i="15"/>
  <c r="AA27" i="15"/>
  <c r="AB27" i="15"/>
  <c r="AC27" i="15"/>
  <c r="AA44" i="15"/>
  <c r="AB44" i="15"/>
  <c r="AC44" i="15"/>
  <c r="AB45" i="15"/>
  <c r="AC45" i="15"/>
  <c r="AB52" i="15"/>
  <c r="AC52" i="15"/>
  <c r="AB55" i="15"/>
  <c r="AC55" i="15"/>
  <c r="AB56" i="15"/>
  <c r="AC56" i="15"/>
  <c r="AA3" i="15"/>
  <c r="AB3" i="15"/>
  <c r="AC3" i="15"/>
  <c r="AA4" i="15"/>
  <c r="AB4" i="15"/>
  <c r="AC4" i="15"/>
  <c r="AA6" i="15"/>
  <c r="AB6" i="15"/>
  <c r="AC6" i="15"/>
  <c r="AA5" i="15"/>
  <c r="AB5" i="15"/>
  <c r="AC5" i="15"/>
  <c r="AA14" i="15"/>
  <c r="AB14" i="15"/>
  <c r="AC14" i="15"/>
  <c r="AA9" i="15"/>
  <c r="AB9" i="15"/>
  <c r="AC9" i="15"/>
  <c r="AA8" i="15"/>
  <c r="AB8" i="15"/>
  <c r="AC8" i="15"/>
  <c r="AA15" i="15"/>
  <c r="AB15" i="15"/>
  <c r="AC15" i="15"/>
  <c r="AA21" i="15"/>
  <c r="AB21" i="15"/>
  <c r="AC21" i="15"/>
  <c r="AA17" i="15"/>
  <c r="AB17" i="15"/>
  <c r="AC17" i="15"/>
  <c r="O5" i="13"/>
  <c r="P5" i="13"/>
  <c r="O6" i="13"/>
  <c r="P6" i="13"/>
  <c r="O3" i="13"/>
  <c r="P3" i="13"/>
  <c r="O7" i="13"/>
  <c r="P7" i="13"/>
  <c r="O10" i="13"/>
  <c r="P10" i="13"/>
  <c r="O12" i="13"/>
  <c r="P12" i="13"/>
  <c r="O9" i="13"/>
  <c r="P9" i="13"/>
  <c r="O14" i="13"/>
  <c r="P14" i="13"/>
  <c r="O18" i="13"/>
  <c r="P18" i="13"/>
  <c r="O19" i="13"/>
  <c r="P19" i="13"/>
  <c r="O13" i="13"/>
  <c r="P13" i="13"/>
  <c r="O24" i="13"/>
  <c r="P24" i="13"/>
  <c r="O17" i="13"/>
  <c r="P17" i="13"/>
  <c r="O20" i="13"/>
  <c r="P20" i="13"/>
  <c r="O16" i="13"/>
  <c r="P16" i="13"/>
  <c r="O21" i="13"/>
  <c r="P21" i="13"/>
  <c r="N91" i="10" l="1"/>
  <c r="L91" i="10" s="1"/>
  <c r="N43" i="10"/>
  <c r="L43" i="10" s="1"/>
  <c r="N42" i="9"/>
  <c r="L42" i="9" s="1"/>
  <c r="N91" i="4"/>
  <c r="L91" i="4" s="1"/>
  <c r="N47" i="9"/>
  <c r="L47" i="9" s="1"/>
  <c r="AV15" i="22"/>
  <c r="L15" i="22"/>
  <c r="AV14" i="22"/>
  <c r="L14" i="22"/>
  <c r="N157" i="4"/>
  <c r="L157" i="4" s="1"/>
  <c r="N77" i="4"/>
  <c r="L77" i="4" s="1"/>
  <c r="N120" i="4"/>
  <c r="L120" i="4" s="1"/>
  <c r="N124" i="4"/>
  <c r="L124" i="4" s="1"/>
  <c r="N105" i="4"/>
  <c r="L105" i="4" s="1"/>
  <c r="N150" i="4"/>
  <c r="L150" i="4" s="1"/>
  <c r="N115" i="4"/>
  <c r="L115" i="4" s="1"/>
  <c r="N141" i="4"/>
  <c r="L141" i="4" s="1"/>
  <c r="N131" i="4"/>
  <c r="L131" i="4" s="1"/>
  <c r="N90" i="4"/>
  <c r="L90" i="4" s="1"/>
  <c r="N135" i="4"/>
  <c r="L135" i="4" s="1"/>
  <c r="N86" i="4"/>
  <c r="L86" i="4" s="1"/>
  <c r="N151" i="4"/>
  <c r="L151" i="4" s="1"/>
  <c r="N142" i="4"/>
  <c r="L142" i="4" s="1"/>
  <c r="N100" i="4"/>
  <c r="L100" i="4" s="1"/>
  <c r="N138" i="4"/>
  <c r="L138" i="4" s="1"/>
  <c r="N82" i="4"/>
  <c r="L82" i="4" s="1"/>
  <c r="N83" i="4"/>
  <c r="L83" i="4" s="1"/>
  <c r="N143" i="4"/>
  <c r="L143" i="4" s="1"/>
  <c r="N129" i="4"/>
  <c r="L129" i="4" s="1"/>
  <c r="N148" i="4"/>
  <c r="L148" i="4" s="1"/>
  <c r="N87" i="4"/>
  <c r="L87" i="4" s="1"/>
  <c r="N73" i="4"/>
  <c r="L73" i="4" s="1"/>
  <c r="N134" i="3"/>
  <c r="L134" i="3" s="1"/>
  <c r="N90" i="3"/>
  <c r="L90" i="3" s="1"/>
  <c r="N104" i="3"/>
  <c r="L104" i="3" s="1"/>
  <c r="N147" i="1"/>
  <c r="L147" i="1" s="1"/>
  <c r="N94" i="12"/>
  <c r="L94" i="12" s="1"/>
  <c r="N76" i="11"/>
  <c r="L76" i="11" s="1"/>
  <c r="N60" i="10"/>
  <c r="L60" i="10" s="1"/>
  <c r="N93" i="10"/>
  <c r="L93" i="10" s="1"/>
  <c r="N68" i="10"/>
  <c r="L68" i="10" s="1"/>
  <c r="N68" i="9"/>
  <c r="L68" i="9" s="1"/>
  <c r="N43" i="9"/>
  <c r="L43" i="9" s="1"/>
  <c r="N57" i="9"/>
  <c r="L57" i="9" s="1"/>
  <c r="N137" i="4"/>
  <c r="L137" i="4" s="1"/>
  <c r="N121" i="4"/>
  <c r="L121" i="4" s="1"/>
  <c r="N118" i="4"/>
  <c r="L118" i="4" s="1"/>
  <c r="N74" i="4"/>
  <c r="L74" i="4" s="1"/>
  <c r="N95" i="4"/>
  <c r="L95" i="4" s="1"/>
  <c r="N108" i="4"/>
  <c r="L108" i="4" s="1"/>
  <c r="N104" i="4"/>
  <c r="L104" i="4" s="1"/>
  <c r="N125" i="4"/>
  <c r="L125" i="4" s="1"/>
  <c r="N68" i="4"/>
  <c r="L68" i="4" s="1"/>
  <c r="N106" i="4"/>
  <c r="L106" i="4" s="1"/>
  <c r="N96" i="4"/>
  <c r="L96" i="4" s="1"/>
  <c r="N79" i="4"/>
  <c r="L79" i="4" s="1"/>
  <c r="N69" i="4"/>
  <c r="L69" i="4" s="1"/>
  <c r="N44" i="4"/>
  <c r="L44" i="4" s="1"/>
  <c r="N37" i="4"/>
  <c r="L37" i="4" s="1"/>
  <c r="N71" i="4"/>
  <c r="L71" i="4" s="1"/>
  <c r="N94" i="4"/>
  <c r="L94" i="4" s="1"/>
  <c r="N101" i="4"/>
  <c r="L101" i="4" s="1"/>
  <c r="N116" i="4"/>
  <c r="L116" i="4" s="1"/>
  <c r="N156" i="4"/>
  <c r="L156" i="4" s="1"/>
  <c r="N46" i="4"/>
  <c r="L46" i="4" s="1"/>
  <c r="N136" i="4"/>
  <c r="L136" i="4" s="1"/>
  <c r="N147" i="4"/>
  <c r="L147" i="4" s="1"/>
  <c r="N81" i="4"/>
  <c r="L81" i="4" s="1"/>
  <c r="N133" i="4"/>
  <c r="L133" i="4" s="1"/>
  <c r="N92" i="4"/>
  <c r="L92" i="4" s="1"/>
  <c r="N126" i="4"/>
  <c r="L126" i="4" s="1"/>
  <c r="N41" i="4"/>
  <c r="L41" i="4" s="1"/>
  <c r="N128" i="4"/>
  <c r="L128" i="4" s="1"/>
  <c r="N139" i="4"/>
  <c r="L139" i="4" s="1"/>
  <c r="N107" i="4"/>
  <c r="L107" i="4" s="1"/>
  <c r="N66" i="4"/>
  <c r="L66" i="4" s="1"/>
  <c r="N67" i="4"/>
  <c r="L67" i="4" s="1"/>
  <c r="N45" i="4"/>
  <c r="L45" i="4" s="1"/>
  <c r="N64" i="4"/>
  <c r="L64" i="4" s="1"/>
  <c r="N132" i="4"/>
  <c r="L132" i="4" s="1"/>
  <c r="N140" i="4"/>
  <c r="L140" i="4" s="1"/>
  <c r="N35" i="4"/>
  <c r="L35" i="4" s="1"/>
  <c r="N88" i="4"/>
  <c r="L88" i="4" s="1"/>
  <c r="N121" i="1"/>
  <c r="L121" i="1" s="1"/>
  <c r="N12" i="19"/>
  <c r="L12" i="19" s="1"/>
  <c r="N26" i="13"/>
  <c r="N69" i="12"/>
  <c r="L69" i="12" s="1"/>
  <c r="N86" i="12"/>
  <c r="L86" i="12" s="1"/>
  <c r="N64" i="12"/>
  <c r="L64" i="12" s="1"/>
  <c r="N93" i="12"/>
  <c r="L93" i="12" s="1"/>
  <c r="N89" i="11"/>
  <c r="L89" i="11" s="1"/>
  <c r="N5" i="11"/>
  <c r="L5" i="11" s="1"/>
  <c r="N52" i="10"/>
  <c r="L52" i="10" s="1"/>
  <c r="N78" i="10"/>
  <c r="L78" i="10" s="1"/>
  <c r="N83" i="10"/>
  <c r="L83" i="10" s="1"/>
  <c r="N32" i="9"/>
  <c r="L32" i="9" s="1"/>
  <c r="N51" i="9"/>
  <c r="L51" i="9" s="1"/>
  <c r="N36" i="9"/>
  <c r="L36" i="9" s="1"/>
  <c r="N46" i="9"/>
  <c r="L46" i="9" s="1"/>
  <c r="N78" i="5"/>
  <c r="L78" i="5" s="1"/>
  <c r="N52" i="5"/>
  <c r="L52" i="5" s="1"/>
  <c r="N87" i="5"/>
  <c r="L87" i="5" s="1"/>
  <c r="N103" i="3"/>
  <c r="L103" i="3" s="1"/>
  <c r="N123" i="1"/>
  <c r="L123" i="1" s="1"/>
  <c r="N150" i="1"/>
  <c r="L150" i="1" s="1"/>
  <c r="N99" i="1"/>
  <c r="L99" i="1" s="1"/>
  <c r="N98" i="1"/>
  <c r="L98" i="1" s="1"/>
  <c r="N156" i="1"/>
  <c r="L156" i="1" s="1"/>
  <c r="N79" i="18"/>
  <c r="L79" i="18" s="1"/>
  <c r="N70" i="18"/>
  <c r="L70" i="18" s="1"/>
  <c r="N88" i="18"/>
  <c r="L88" i="18" s="1"/>
  <c r="N127" i="18"/>
  <c r="L127" i="18" s="1"/>
  <c r="N27" i="5"/>
  <c r="L27" i="5" s="1"/>
  <c r="N85" i="5"/>
  <c r="L85" i="5" s="1"/>
  <c r="N79" i="5"/>
  <c r="L79" i="5" s="1"/>
  <c r="N84" i="5"/>
  <c r="L84" i="5" s="1"/>
  <c r="N83" i="5"/>
  <c r="L83" i="5" s="1"/>
  <c r="N30" i="5"/>
  <c r="L30" i="5" s="1"/>
  <c r="N81" i="5"/>
  <c r="L81" i="5" s="1"/>
  <c r="N22" i="5"/>
  <c r="L22" i="5" s="1"/>
  <c r="N11" i="5"/>
  <c r="L11" i="5" s="1"/>
  <c r="N61" i="5"/>
  <c r="L61" i="5" s="1"/>
  <c r="N44" i="5"/>
  <c r="L44" i="5" s="1"/>
  <c r="N80" i="5"/>
  <c r="L80" i="5" s="1"/>
  <c r="N53" i="5"/>
  <c r="L53" i="5" s="1"/>
  <c r="N133" i="3"/>
  <c r="L133" i="3" s="1"/>
  <c r="N192" i="3"/>
  <c r="L192" i="3" s="1"/>
  <c r="N151" i="3"/>
  <c r="L151" i="3" s="1"/>
  <c r="N99" i="3"/>
  <c r="L99" i="3" s="1"/>
  <c r="N62" i="3"/>
  <c r="L62" i="3" s="1"/>
  <c r="N159" i="3"/>
  <c r="L159" i="3" s="1"/>
  <c r="N177" i="3"/>
  <c r="L177" i="3" s="1"/>
  <c r="N75" i="3"/>
  <c r="L75" i="3" s="1"/>
  <c r="N81" i="3"/>
  <c r="L81" i="3" s="1"/>
  <c r="N65" i="3"/>
  <c r="L65" i="3" s="1"/>
  <c r="N87" i="3"/>
  <c r="L87" i="3" s="1"/>
  <c r="N131" i="3"/>
  <c r="L131" i="3" s="1"/>
  <c r="N166" i="3"/>
  <c r="L166" i="3" s="1"/>
  <c r="N139" i="3"/>
  <c r="L139" i="3" s="1"/>
  <c r="N49" i="3"/>
  <c r="L49" i="3" s="1"/>
  <c r="N58" i="3"/>
  <c r="L58" i="3" s="1"/>
  <c r="N67" i="3"/>
  <c r="L67" i="3" s="1"/>
  <c r="N158" i="3"/>
  <c r="L158" i="3" s="1"/>
  <c r="N136" i="3"/>
  <c r="L136" i="3" s="1"/>
  <c r="N142" i="3"/>
  <c r="L142" i="3" s="1"/>
  <c r="N135" i="3"/>
  <c r="L135" i="3" s="1"/>
  <c r="N80" i="3"/>
  <c r="L80" i="3" s="1"/>
  <c r="N115" i="3"/>
  <c r="L115" i="3" s="1"/>
  <c r="N145" i="3"/>
  <c r="L145" i="3" s="1"/>
  <c r="N89" i="3"/>
  <c r="L89" i="3" s="1"/>
  <c r="N111" i="3"/>
  <c r="L111" i="3" s="1"/>
  <c r="N140" i="3"/>
  <c r="L140" i="3" s="1"/>
  <c r="N163" i="3"/>
  <c r="L163" i="3" s="1"/>
  <c r="N130" i="3"/>
  <c r="L130" i="3" s="1"/>
  <c r="N102" i="3"/>
  <c r="L102" i="3" s="1"/>
  <c r="N141" i="3"/>
  <c r="L141" i="3" s="1"/>
  <c r="N174" i="3"/>
  <c r="L174" i="3" s="1"/>
  <c r="N118" i="3"/>
  <c r="L118" i="3" s="1"/>
  <c r="N149" i="3"/>
  <c r="L149" i="3" s="1"/>
  <c r="N116" i="3"/>
  <c r="L116" i="3" s="1"/>
  <c r="N113" i="3"/>
  <c r="L113" i="3" s="1"/>
  <c r="N157" i="3"/>
  <c r="L157" i="3" s="1"/>
  <c r="N92" i="3"/>
  <c r="L92" i="3" s="1"/>
  <c r="N147" i="3"/>
  <c r="L147" i="3" s="1"/>
  <c r="N162" i="3"/>
  <c r="L162" i="3" s="1"/>
  <c r="N129" i="3"/>
  <c r="L129" i="3" s="1"/>
  <c r="N164" i="3"/>
  <c r="L164" i="3" s="1"/>
  <c r="N156" i="3"/>
  <c r="L156" i="3" s="1"/>
  <c r="N175" i="3"/>
  <c r="L175" i="3" s="1"/>
  <c r="N91" i="3"/>
  <c r="L91" i="3" s="1"/>
  <c r="N101" i="3"/>
  <c r="L101" i="3" s="1"/>
  <c r="N144" i="3"/>
  <c r="L144" i="3" s="1"/>
  <c r="N143" i="3"/>
  <c r="L143" i="3" s="1"/>
  <c r="N152" i="3"/>
  <c r="L152" i="3" s="1"/>
  <c r="N61" i="3"/>
  <c r="L61" i="3" s="1"/>
  <c r="N82" i="3"/>
  <c r="L82" i="3" s="1"/>
  <c r="N178" i="3"/>
  <c r="L178" i="3" s="1"/>
  <c r="N160" i="3"/>
  <c r="L160" i="3" s="1"/>
  <c r="N124" i="1"/>
  <c r="L124" i="1" s="1"/>
  <c r="N71" i="1"/>
  <c r="L71" i="1" s="1"/>
  <c r="N103" i="18"/>
  <c r="L103" i="18" s="1"/>
  <c r="N121" i="18"/>
  <c r="L121" i="18" s="1"/>
  <c r="N130" i="18"/>
  <c r="L130" i="18" s="1"/>
  <c r="N111" i="18"/>
  <c r="L111" i="18" s="1"/>
  <c r="N117" i="18"/>
  <c r="L117" i="18" s="1"/>
  <c r="N101" i="18"/>
  <c r="L101" i="18" s="1"/>
  <c r="N149" i="18"/>
  <c r="L149" i="18" s="1"/>
  <c r="N75" i="18"/>
  <c r="L75" i="18" s="1"/>
  <c r="N126" i="18"/>
  <c r="L126" i="18" s="1"/>
  <c r="N100" i="18"/>
  <c r="L100" i="18" s="1"/>
  <c r="N125" i="18"/>
  <c r="L125" i="18" s="1"/>
  <c r="N48" i="18"/>
  <c r="L48" i="18" s="1"/>
  <c r="N125" i="19"/>
  <c r="L125" i="19" s="1"/>
  <c r="N95" i="19"/>
  <c r="L95" i="19" s="1"/>
  <c r="N123" i="19"/>
  <c r="L123" i="19" s="1"/>
  <c r="N103" i="19"/>
  <c r="L103" i="19" s="1"/>
  <c r="N104" i="19"/>
  <c r="L104" i="19" s="1"/>
  <c r="N22" i="13"/>
  <c r="N30" i="13"/>
  <c r="N63" i="12"/>
  <c r="L63" i="12" s="1"/>
  <c r="N56" i="12"/>
  <c r="L56" i="12" s="1"/>
  <c r="N45" i="10"/>
  <c r="L45" i="10" s="1"/>
  <c r="N59" i="10"/>
  <c r="L59" i="10" s="1"/>
  <c r="N39" i="10"/>
  <c r="L39" i="10" s="1"/>
  <c r="N50" i="9"/>
  <c r="L50" i="9" s="1"/>
  <c r="N29" i="13"/>
  <c r="N27" i="13"/>
  <c r="N25" i="13"/>
  <c r="N28" i="13"/>
  <c r="N33" i="13"/>
  <c r="S55" i="15"/>
  <c r="R55" i="15"/>
  <c r="Q55" i="15"/>
  <c r="S45" i="15"/>
  <c r="R45" i="15"/>
  <c r="Q45" i="15"/>
  <c r="R56" i="15"/>
  <c r="Q56" i="15"/>
  <c r="S56" i="15"/>
  <c r="S52" i="15"/>
  <c r="R52" i="15"/>
  <c r="Q52" i="15"/>
  <c r="R44" i="15"/>
  <c r="Q44" i="15"/>
  <c r="S44" i="15"/>
  <c r="N76" i="12"/>
  <c r="L76" i="12" s="1"/>
  <c r="N71" i="12"/>
  <c r="L71" i="12" s="1"/>
  <c r="N45" i="12"/>
  <c r="L45" i="12" s="1"/>
  <c r="N67" i="12"/>
  <c r="L67" i="12" s="1"/>
  <c r="N85" i="12"/>
  <c r="L85" i="12" s="1"/>
  <c r="N47" i="12"/>
  <c r="L47" i="12" s="1"/>
  <c r="N84" i="12"/>
  <c r="L84" i="12" s="1"/>
  <c r="N96" i="12"/>
  <c r="L96" i="12" s="1"/>
  <c r="N56" i="11"/>
  <c r="L56" i="11" s="1"/>
  <c r="N38" i="11"/>
  <c r="L38" i="11" s="1"/>
  <c r="N77" i="11"/>
  <c r="L77" i="11" s="1"/>
  <c r="N96" i="11"/>
  <c r="L96" i="11" s="1"/>
  <c r="N88" i="11"/>
  <c r="L88" i="11" s="1"/>
  <c r="N90" i="11"/>
  <c r="L90" i="11" s="1"/>
  <c r="N66" i="11"/>
  <c r="L66" i="11" s="1"/>
  <c r="N58" i="11"/>
  <c r="L58" i="11" s="1"/>
  <c r="N91" i="11"/>
  <c r="L91" i="11" s="1"/>
  <c r="N45" i="11"/>
  <c r="L45" i="11" s="1"/>
  <c r="N37" i="11"/>
  <c r="L37" i="11" s="1"/>
  <c r="N84" i="10"/>
  <c r="L84" i="10" s="1"/>
  <c r="N57" i="10"/>
  <c r="L57" i="10" s="1"/>
  <c r="N67" i="10"/>
  <c r="L67" i="10" s="1"/>
  <c r="N64" i="10"/>
  <c r="L64" i="10" s="1"/>
  <c r="N63" i="10"/>
  <c r="L63" i="10" s="1"/>
  <c r="N49" i="10"/>
  <c r="L49" i="10" s="1"/>
  <c r="N27" i="10"/>
  <c r="L27" i="10" s="1"/>
  <c r="N58" i="10"/>
  <c r="L58" i="10" s="1"/>
  <c r="N66" i="10"/>
  <c r="L66" i="10" s="1"/>
  <c r="N70" i="10"/>
  <c r="L70" i="10" s="1"/>
  <c r="N71" i="10"/>
  <c r="L71" i="10" s="1"/>
  <c r="N79" i="10"/>
  <c r="L79" i="10" s="1"/>
  <c r="N61" i="10"/>
  <c r="L61" i="10" s="1"/>
  <c r="N90" i="10"/>
  <c r="L90" i="10" s="1"/>
  <c r="N76" i="9"/>
  <c r="L76" i="9" s="1"/>
  <c r="N48" i="9"/>
  <c r="L48" i="9" s="1"/>
  <c r="N38" i="9"/>
  <c r="L38" i="9" s="1"/>
  <c r="N52" i="9"/>
  <c r="L52" i="9" s="1"/>
  <c r="N37" i="9"/>
  <c r="L37" i="9" s="1"/>
  <c r="N40" i="9"/>
  <c r="L40" i="9" s="1"/>
  <c r="N49" i="9"/>
  <c r="L49" i="9" s="1"/>
  <c r="N58" i="9"/>
  <c r="L58" i="9" s="1"/>
  <c r="N44" i="9"/>
  <c r="L44" i="9" s="1"/>
  <c r="N29" i="9"/>
  <c r="L29" i="9" s="1"/>
  <c r="N60" i="12"/>
  <c r="L60" i="12" s="1"/>
  <c r="N65" i="12"/>
  <c r="L65" i="12" s="1"/>
  <c r="N61" i="12"/>
  <c r="L61" i="12" s="1"/>
  <c r="N75" i="12"/>
  <c r="L75" i="12" s="1"/>
  <c r="N34" i="12"/>
  <c r="L34" i="12" s="1"/>
  <c r="N59" i="11"/>
  <c r="L59" i="11" s="1"/>
  <c r="N67" i="11"/>
  <c r="L67" i="11" s="1"/>
  <c r="N64" i="11"/>
  <c r="L64" i="11" s="1"/>
  <c r="N160" i="1"/>
  <c r="L160" i="1" s="1"/>
  <c r="N53" i="1"/>
  <c r="L53" i="1" s="1"/>
  <c r="N153" i="1"/>
  <c r="L153" i="1" s="1"/>
  <c r="N68" i="11"/>
  <c r="L68" i="11" s="1"/>
  <c r="N31" i="11"/>
  <c r="L31" i="11" s="1"/>
  <c r="N52" i="11"/>
  <c r="L52" i="11" s="1"/>
  <c r="N69" i="11"/>
  <c r="L69" i="11" s="1"/>
  <c r="N73" i="11"/>
  <c r="L73" i="11" s="1"/>
  <c r="N42" i="11"/>
  <c r="L42" i="11" s="1"/>
  <c r="N75" i="11"/>
  <c r="L75" i="11" s="1"/>
  <c r="N43" i="11"/>
  <c r="L43" i="11" s="1"/>
  <c r="N65" i="11"/>
  <c r="L65" i="11" s="1"/>
  <c r="N55" i="11"/>
  <c r="L55" i="11" s="1"/>
  <c r="N95" i="11"/>
  <c r="L95" i="11" s="1"/>
  <c r="N78" i="11"/>
  <c r="L78" i="11" s="1"/>
  <c r="N94" i="18"/>
  <c r="L94" i="18" s="1"/>
  <c r="N180" i="18"/>
  <c r="L180" i="18" s="1"/>
  <c r="N72" i="18"/>
  <c r="L72" i="18" s="1"/>
  <c r="N86" i="18"/>
  <c r="L86" i="18" s="1"/>
  <c r="N77" i="18"/>
  <c r="L77" i="18" s="1"/>
  <c r="N153" i="18"/>
  <c r="L153" i="18" s="1"/>
  <c r="N98" i="18"/>
  <c r="L98" i="18" s="1"/>
  <c r="N85" i="18"/>
  <c r="L85" i="18" s="1"/>
  <c r="N80" i="18"/>
  <c r="L80" i="18" s="1"/>
  <c r="N92" i="18"/>
  <c r="L92" i="18" s="1"/>
  <c r="N87" i="18"/>
  <c r="L87" i="18" s="1"/>
  <c r="N99" i="18"/>
  <c r="L99" i="18" s="1"/>
  <c r="N71" i="18"/>
  <c r="L71" i="18" s="1"/>
  <c r="N91" i="18"/>
  <c r="L91" i="18" s="1"/>
  <c r="N82" i="18"/>
  <c r="L82" i="18" s="1"/>
  <c r="N97" i="18"/>
  <c r="L97" i="18" s="1"/>
  <c r="N76" i="18"/>
  <c r="L76" i="18" s="1"/>
  <c r="N105" i="18"/>
  <c r="L105" i="18" s="1"/>
  <c r="N93" i="18"/>
  <c r="L93" i="18" s="1"/>
  <c r="N95" i="18"/>
  <c r="L95" i="18" s="1"/>
  <c r="N52" i="18"/>
  <c r="L52" i="18" s="1"/>
  <c r="N114" i="18"/>
  <c r="L114" i="18" s="1"/>
  <c r="N145" i="18"/>
  <c r="L145" i="18" s="1"/>
  <c r="N68" i="18"/>
  <c r="L68" i="18" s="1"/>
  <c r="N89" i="18"/>
  <c r="L89" i="18" s="1"/>
  <c r="N113" i="18"/>
  <c r="L113" i="18" s="1"/>
  <c r="N155" i="18"/>
  <c r="L155" i="18" s="1"/>
  <c r="N90" i="18"/>
  <c r="L90" i="18" s="1"/>
  <c r="N115" i="18"/>
  <c r="L115" i="18" s="1"/>
  <c r="N96" i="18"/>
  <c r="L96" i="18" s="1"/>
  <c r="N192" i="18"/>
  <c r="L192" i="18" s="1"/>
  <c r="N152" i="18"/>
  <c r="L152" i="18" s="1"/>
  <c r="N124" i="18"/>
  <c r="L124" i="18" s="1"/>
  <c r="N154" i="18"/>
  <c r="L154" i="18" s="1"/>
  <c r="N147" i="18"/>
  <c r="L147" i="18" s="1"/>
  <c r="N108" i="18"/>
  <c r="L108" i="18" s="1"/>
  <c r="N107" i="18"/>
  <c r="L107" i="18" s="1"/>
  <c r="N143" i="18"/>
  <c r="L143" i="18" s="1"/>
  <c r="N83" i="18"/>
  <c r="L83" i="18" s="1"/>
  <c r="N150" i="18"/>
  <c r="L150" i="18" s="1"/>
  <c r="N73" i="18"/>
  <c r="L73" i="18" s="1"/>
  <c r="N119" i="18"/>
  <c r="L119" i="18" s="1"/>
  <c r="N112" i="18"/>
  <c r="L112" i="18" s="1"/>
  <c r="N116" i="18"/>
  <c r="L116" i="18" s="1"/>
  <c r="N82" i="19"/>
  <c r="L82" i="19" s="1"/>
  <c r="N57" i="19"/>
  <c r="L57" i="19" s="1"/>
  <c r="N126" i="19"/>
  <c r="L126" i="19" s="1"/>
  <c r="N73" i="19"/>
  <c r="L73" i="19" s="1"/>
  <c r="N44" i="19"/>
  <c r="L44" i="19" s="1"/>
  <c r="N75" i="19"/>
  <c r="L75" i="19" s="1"/>
  <c r="Q50" i="19"/>
  <c r="R50" i="19"/>
  <c r="N58" i="12"/>
  <c r="L58" i="12" s="1"/>
  <c r="N11" i="12"/>
  <c r="L11" i="12" s="1"/>
  <c r="N57" i="12"/>
  <c r="L57" i="12" s="1"/>
  <c r="N46" i="12"/>
  <c r="L46" i="12" s="1"/>
  <c r="N77" i="12"/>
  <c r="L77" i="12" s="1"/>
  <c r="N52" i="12"/>
  <c r="L52" i="12" s="1"/>
  <c r="N35" i="12"/>
  <c r="L35" i="12" s="1"/>
  <c r="N36" i="12"/>
  <c r="L36" i="12" s="1"/>
  <c r="N31" i="12"/>
  <c r="L31" i="12" s="1"/>
  <c r="N55" i="12"/>
  <c r="L55" i="12" s="1"/>
  <c r="N95" i="12"/>
  <c r="L95" i="12" s="1"/>
  <c r="N80" i="12"/>
  <c r="L80" i="12" s="1"/>
  <c r="N118" i="1"/>
  <c r="L118" i="1" s="1"/>
  <c r="N112" i="1"/>
  <c r="L112" i="1" s="1"/>
  <c r="N108" i="1"/>
  <c r="L108" i="1" s="1"/>
  <c r="N165" i="1"/>
  <c r="L165" i="1" s="1"/>
  <c r="N142" i="1"/>
  <c r="L142" i="1" s="1"/>
  <c r="N102" i="1"/>
  <c r="L102" i="1" s="1"/>
  <c r="N171" i="1"/>
  <c r="L171" i="1" s="1"/>
  <c r="N161" i="1"/>
  <c r="L161" i="1" s="1"/>
  <c r="N152" i="1"/>
  <c r="L152" i="1" s="1"/>
  <c r="S164" i="1"/>
  <c r="N149" i="1"/>
  <c r="L149" i="1" s="1"/>
  <c r="N86" i="1"/>
  <c r="L86" i="1" s="1"/>
  <c r="N169" i="1"/>
  <c r="L169" i="1" s="1"/>
  <c r="N148" i="1"/>
  <c r="L148" i="1" s="1"/>
  <c r="N158" i="1"/>
  <c r="L158" i="1" s="1"/>
  <c r="N119" i="1"/>
  <c r="L119" i="1" s="1"/>
  <c r="N159" i="1"/>
  <c r="L159" i="1" s="1"/>
  <c r="N58" i="19"/>
  <c r="L58" i="19" s="1"/>
  <c r="Q49" i="15"/>
  <c r="R49" i="15"/>
  <c r="S49" i="15"/>
  <c r="Q27" i="15"/>
  <c r="R27" i="15"/>
  <c r="S27" i="15"/>
  <c r="Q48" i="15"/>
  <c r="R48" i="15"/>
  <c r="S48" i="15"/>
  <c r="N52" i="1"/>
  <c r="L52" i="1" s="1"/>
  <c r="N172" i="1"/>
  <c r="L172" i="1" s="1"/>
  <c r="N114" i="1"/>
  <c r="L114" i="1" s="1"/>
  <c r="Q11" i="15"/>
  <c r="R11" i="15"/>
  <c r="S11" i="15"/>
  <c r="N63" i="5"/>
  <c r="L63" i="5" s="1"/>
  <c r="N34" i="5"/>
  <c r="L34" i="5" s="1"/>
  <c r="N66" i="5"/>
  <c r="L66" i="5" s="1"/>
  <c r="N69" i="5"/>
  <c r="L69" i="5" s="1"/>
  <c r="N168" i="1"/>
  <c r="L168" i="1" s="1"/>
  <c r="N146" i="1"/>
  <c r="L146" i="1" s="1"/>
  <c r="N93" i="1"/>
  <c r="L93" i="1" s="1"/>
  <c r="N57" i="5"/>
  <c r="L57" i="5" s="1"/>
  <c r="N65" i="5"/>
  <c r="L65" i="5" s="1"/>
  <c r="N31" i="5"/>
  <c r="L31" i="5" s="1"/>
  <c r="N89" i="1"/>
  <c r="L89" i="1" s="1"/>
  <c r="N107" i="1"/>
  <c r="L107" i="1" s="1"/>
  <c r="N51" i="1"/>
  <c r="L51" i="1" s="1"/>
  <c r="N90" i="1"/>
  <c r="L90" i="1" s="1"/>
  <c r="N105" i="1"/>
  <c r="L105" i="1" s="1"/>
  <c r="N101" i="1"/>
  <c r="L101" i="1" s="1"/>
  <c r="N162" i="1"/>
  <c r="L162" i="1" s="1"/>
  <c r="N106" i="1"/>
  <c r="L106" i="1" s="1"/>
  <c r="N188" i="1"/>
  <c r="L188" i="1" s="1"/>
  <c r="N111" i="1"/>
  <c r="L111" i="1" s="1"/>
  <c r="N145" i="1"/>
  <c r="L145" i="1" s="1"/>
  <c r="N143" i="1"/>
  <c r="L143" i="1" s="1"/>
  <c r="N140" i="1"/>
  <c r="L140" i="1" s="1"/>
  <c r="S50" i="19"/>
  <c r="N72" i="19"/>
  <c r="L72" i="19" s="1"/>
  <c r="N76" i="19"/>
  <c r="L76" i="19" s="1"/>
  <c r="N67" i="19"/>
  <c r="L67" i="19" s="1"/>
  <c r="S39" i="15"/>
  <c r="Q39" i="15"/>
  <c r="R39" i="15"/>
  <c r="S38" i="15"/>
  <c r="Q38" i="15"/>
  <c r="R38" i="15"/>
  <c r="Q32" i="15"/>
  <c r="R32" i="15"/>
  <c r="S32" i="15"/>
  <c r="N20" i="5"/>
  <c r="L20" i="5" s="1"/>
  <c r="N56" i="5"/>
  <c r="L56" i="5" s="1"/>
  <c r="N75" i="5"/>
  <c r="L75" i="5" s="1"/>
  <c r="N68" i="5"/>
  <c r="L68" i="5" s="1"/>
  <c r="N51" i="5"/>
  <c r="L51" i="5" s="1"/>
  <c r="N33" i="5"/>
  <c r="L33" i="5" s="1"/>
  <c r="N189" i="1"/>
  <c r="L189" i="1" s="1"/>
  <c r="N144" i="1"/>
  <c r="L144" i="1" s="1"/>
  <c r="N72" i="1"/>
  <c r="L72" i="1" s="1"/>
  <c r="N80" i="1"/>
  <c r="L80" i="1" s="1"/>
  <c r="N187" i="1"/>
  <c r="L187" i="1" s="1"/>
  <c r="N141" i="1"/>
  <c r="L141" i="1" s="1"/>
  <c r="N157" i="1"/>
  <c r="L157" i="1" s="1"/>
  <c r="N54" i="1"/>
  <c r="L54" i="1" s="1"/>
  <c r="N154" i="1"/>
  <c r="L154" i="1" s="1"/>
  <c r="N81" i="1"/>
  <c r="L81" i="1" s="1"/>
  <c r="N109" i="1"/>
  <c r="L109" i="1" s="1"/>
  <c r="N104" i="1"/>
  <c r="L104" i="1" s="1"/>
  <c r="N63" i="19"/>
  <c r="L63" i="19" s="1"/>
  <c r="N66" i="19"/>
  <c r="L66" i="19" s="1"/>
  <c r="N62" i="19"/>
  <c r="L62" i="19" s="1"/>
  <c r="N77" i="19"/>
  <c r="L77" i="19" s="1"/>
  <c r="N81" i="19"/>
  <c r="L81" i="19" s="1"/>
  <c r="N80" i="19"/>
  <c r="L80" i="19" s="1"/>
  <c r="N53" i="19"/>
  <c r="L53" i="19" s="1"/>
  <c r="N74" i="19"/>
  <c r="L74" i="19" s="1"/>
  <c r="Q28" i="15"/>
  <c r="S28" i="15"/>
  <c r="R28" i="15"/>
  <c r="N51" i="19"/>
  <c r="L51" i="19" s="1"/>
  <c r="R40" i="15"/>
  <c r="S40" i="15"/>
  <c r="Q40" i="15"/>
  <c r="S41" i="15"/>
  <c r="Q41" i="15"/>
  <c r="R41" i="15"/>
  <c r="R70" i="19"/>
  <c r="Q70" i="19"/>
  <c r="S70" i="19"/>
  <c r="N52" i="19"/>
  <c r="L52" i="19" s="1"/>
  <c r="Q37" i="15"/>
  <c r="R37" i="15"/>
  <c r="S37" i="15"/>
  <c r="S122" i="19"/>
  <c r="R122" i="19"/>
  <c r="Q122" i="19"/>
  <c r="S120" i="19"/>
  <c r="R120" i="19"/>
  <c r="Q120" i="19"/>
  <c r="S85" i="19"/>
  <c r="Q85" i="19"/>
  <c r="R85" i="19"/>
  <c r="S89" i="19"/>
  <c r="Q89" i="19"/>
  <c r="R89" i="19"/>
  <c r="S84" i="19"/>
  <c r="R84" i="19"/>
  <c r="Q84" i="19"/>
  <c r="S83" i="19"/>
  <c r="R83" i="19"/>
  <c r="Q83" i="19"/>
  <c r="N90" i="19"/>
  <c r="L90" i="19" s="1"/>
  <c r="N79" i="19"/>
  <c r="L79" i="19" s="1"/>
  <c r="N78" i="19"/>
  <c r="L78" i="19" s="1"/>
  <c r="Q19" i="15"/>
  <c r="S8" i="15"/>
  <c r="S5" i="15"/>
  <c r="R15" i="15"/>
  <c r="S9" i="15"/>
  <c r="R29" i="15"/>
  <c r="S12" i="15"/>
  <c r="R25" i="15"/>
  <c r="S146" i="19"/>
  <c r="Q146" i="19"/>
  <c r="R146" i="19"/>
  <c r="S21" i="13"/>
  <c r="Q20" i="13"/>
  <c r="Q145" i="19"/>
  <c r="S21" i="15"/>
  <c r="S23" i="15"/>
  <c r="Q24" i="15"/>
  <c r="R8" i="15"/>
  <c r="S14" i="15"/>
  <c r="Q6" i="15"/>
  <c r="Q29" i="15"/>
  <c r="R5" i="15"/>
  <c r="Q21" i="15"/>
  <c r="Q14" i="15"/>
  <c r="Q16" i="15"/>
  <c r="R17" i="15"/>
  <c r="Q8" i="15"/>
  <c r="Q5" i="15"/>
  <c r="Q3" i="15"/>
  <c r="Q23" i="15"/>
  <c r="S19" i="15"/>
  <c r="Q15" i="15"/>
  <c r="S15" i="15"/>
  <c r="Q25" i="15"/>
  <c r="S29" i="15"/>
  <c r="R19" i="15"/>
  <c r="Q17" i="15"/>
  <c r="S16" i="13"/>
  <c r="R12" i="15"/>
  <c r="R9" i="15"/>
  <c r="Q9" i="15"/>
  <c r="Q4" i="15"/>
  <c r="S3" i="15"/>
  <c r="R23" i="15"/>
  <c r="Q12" i="15"/>
  <c r="S16" i="15"/>
  <c r="R21" i="15"/>
  <c r="R14" i="15"/>
  <c r="S6" i="15"/>
  <c r="R3" i="15"/>
  <c r="S24" i="15"/>
  <c r="R16" i="15"/>
  <c r="R6" i="15"/>
  <c r="S25" i="15"/>
  <c r="R24" i="15"/>
  <c r="S17" i="15"/>
  <c r="R21" i="13"/>
  <c r="R16" i="13"/>
  <c r="S4" i="13"/>
  <c r="Q16" i="13"/>
  <c r="Q21" i="13"/>
  <c r="R145" i="19"/>
  <c r="S145" i="19"/>
  <c r="Q4" i="13"/>
  <c r="R4" i="13"/>
  <c r="S4" i="15"/>
  <c r="R4" i="15"/>
  <c r="S20" i="13"/>
  <c r="R20" i="13"/>
  <c r="O15" i="12"/>
  <c r="P40" i="12"/>
  <c r="P24" i="12"/>
  <c r="O8" i="12"/>
  <c r="O25" i="12"/>
  <c r="O17" i="12"/>
  <c r="O62" i="12"/>
  <c r="O42" i="12"/>
  <c r="O44" i="12"/>
  <c r="O30" i="12"/>
  <c r="O28" i="12"/>
  <c r="O29" i="12"/>
  <c r="O20" i="12"/>
  <c r="P27" i="12"/>
  <c r="P15" i="12"/>
  <c r="O40" i="12"/>
  <c r="O24" i="12"/>
  <c r="P8" i="12"/>
  <c r="O26" i="11"/>
  <c r="O35" i="11"/>
  <c r="P57" i="11"/>
  <c r="O39" i="11"/>
  <c r="O61" i="11"/>
  <c r="P62" i="11"/>
  <c r="O32" i="11"/>
  <c r="O57" i="11"/>
  <c r="P26" i="11"/>
  <c r="O50" i="11"/>
  <c r="P50" i="11"/>
  <c r="S57" i="11"/>
  <c r="S39" i="11"/>
  <c r="P61" i="11"/>
  <c r="S61" i="11"/>
  <c r="O33" i="11"/>
  <c r="P33" i="11"/>
  <c r="S33" i="11"/>
  <c r="S62" i="11"/>
  <c r="S32" i="11"/>
  <c r="O48" i="10"/>
  <c r="P22" i="10"/>
  <c r="P34" i="10"/>
  <c r="O23" i="10"/>
  <c r="O25" i="10"/>
  <c r="P19" i="10"/>
  <c r="O29" i="10"/>
  <c r="O17" i="10"/>
  <c r="O26" i="10"/>
  <c r="O15" i="10"/>
  <c r="P38" i="10"/>
  <c r="O28" i="10"/>
  <c r="O69" i="10"/>
  <c r="O34" i="10"/>
  <c r="P17" i="10"/>
  <c r="O17" i="9"/>
  <c r="O26" i="9"/>
  <c r="O34" i="9"/>
  <c r="O25" i="9"/>
  <c r="O31" i="9"/>
  <c r="O27" i="9"/>
  <c r="O28" i="9"/>
  <c r="P25" i="21"/>
  <c r="O21" i="21"/>
  <c r="P23" i="21"/>
  <c r="O25" i="21"/>
  <c r="O24" i="21"/>
  <c r="P24" i="21"/>
  <c r="O23" i="21"/>
  <c r="L25" i="13" l="1"/>
  <c r="L26" i="13"/>
  <c r="L22" i="13"/>
  <c r="L27" i="13"/>
  <c r="L33" i="13"/>
  <c r="L29" i="13"/>
  <c r="L28" i="13"/>
  <c r="L30" i="13"/>
  <c r="N48" i="15"/>
  <c r="L48" i="15" s="1"/>
  <c r="N52" i="15"/>
  <c r="L52" i="15" s="1"/>
  <c r="N45" i="15"/>
  <c r="L45" i="15" s="1"/>
  <c r="N56" i="15"/>
  <c r="L56" i="15" s="1"/>
  <c r="N55" i="15"/>
  <c r="L55" i="15" s="1"/>
  <c r="N44" i="15"/>
  <c r="L44" i="15" s="1"/>
  <c r="Q164" i="1"/>
  <c r="R164" i="1"/>
  <c r="N27" i="15"/>
  <c r="L27" i="15" s="1"/>
  <c r="N49" i="15"/>
  <c r="L49" i="15" s="1"/>
  <c r="N11" i="15"/>
  <c r="L11" i="15" s="1"/>
  <c r="N39" i="15"/>
  <c r="L39" i="15" s="1"/>
  <c r="N32" i="15"/>
  <c r="L32" i="15" s="1"/>
  <c r="N37" i="15"/>
  <c r="L37" i="15" s="1"/>
  <c r="N38" i="15"/>
  <c r="L38" i="15" s="1"/>
  <c r="N50" i="19"/>
  <c r="L50" i="19" s="1"/>
  <c r="N83" i="19"/>
  <c r="L83" i="19" s="1"/>
  <c r="N122" i="19"/>
  <c r="L122" i="19" s="1"/>
  <c r="N28" i="15"/>
  <c r="L28" i="15" s="1"/>
  <c r="N40" i="15"/>
  <c r="L40" i="15" s="1"/>
  <c r="N41" i="15"/>
  <c r="L41" i="15" s="1"/>
  <c r="N70" i="19"/>
  <c r="L70" i="19" s="1"/>
  <c r="N120" i="19"/>
  <c r="L120" i="19" s="1"/>
  <c r="N85" i="19"/>
  <c r="L85" i="19" s="1"/>
  <c r="N89" i="19"/>
  <c r="L89" i="19" s="1"/>
  <c r="N84" i="19"/>
  <c r="L84" i="19" s="1"/>
  <c r="N19" i="15"/>
  <c r="L19" i="15" s="1"/>
  <c r="N21" i="15"/>
  <c r="L21" i="15" s="1"/>
  <c r="N12" i="15"/>
  <c r="L12" i="15" s="1"/>
  <c r="N146" i="19"/>
  <c r="L146" i="19" s="1"/>
  <c r="N145" i="19"/>
  <c r="L145" i="19" s="1"/>
  <c r="N4" i="13"/>
  <c r="N29" i="15"/>
  <c r="L29" i="15" s="1"/>
  <c r="N20" i="13"/>
  <c r="N21" i="13"/>
  <c r="N16" i="13"/>
  <c r="N25" i="15"/>
  <c r="L25" i="15" s="1"/>
  <c r="N23" i="15"/>
  <c r="L23" i="15" s="1"/>
  <c r="N24" i="15"/>
  <c r="L24" i="15" s="1"/>
  <c r="N16" i="15"/>
  <c r="L16" i="15" s="1"/>
  <c r="P29" i="12"/>
  <c r="O27" i="12"/>
  <c r="P20" i="12"/>
  <c r="P62" i="12"/>
  <c r="P17" i="12"/>
  <c r="P30" i="12"/>
  <c r="P42" i="12"/>
  <c r="P44" i="12"/>
  <c r="P28" i="12"/>
  <c r="P25" i="12"/>
  <c r="P35" i="11"/>
  <c r="P32" i="11"/>
  <c r="N32" i="11" s="1"/>
  <c r="L32" i="11" s="1"/>
  <c r="O62" i="11"/>
  <c r="N62" i="11" s="1"/>
  <c r="L62" i="11" s="1"/>
  <c r="N61" i="11"/>
  <c r="L61" i="11" s="1"/>
  <c r="N57" i="11"/>
  <c r="L57" i="11" s="1"/>
  <c r="P39" i="11"/>
  <c r="N39" i="11" s="1"/>
  <c r="L39" i="11" s="1"/>
  <c r="N33" i="11"/>
  <c r="L33" i="11" s="1"/>
  <c r="O22" i="10"/>
  <c r="P29" i="10"/>
  <c r="O19" i="10"/>
  <c r="P28" i="10"/>
  <c r="P48" i="10"/>
  <c r="O38" i="10"/>
  <c r="P15" i="10"/>
  <c r="P23" i="10"/>
  <c r="P69" i="10"/>
  <c r="P26" i="10"/>
  <c r="P25" i="10"/>
  <c r="P31" i="9"/>
  <c r="P26" i="9"/>
  <c r="P27" i="9"/>
  <c r="P34" i="9"/>
  <c r="P17" i="9"/>
  <c r="P28" i="9"/>
  <c r="P25" i="9"/>
  <c r="P21" i="21"/>
  <c r="L20" i="13" l="1"/>
  <c r="L21" i="13"/>
  <c r="L4" i="13"/>
  <c r="L16" i="13"/>
  <c r="N164" i="1"/>
  <c r="L164" i="1" s="1"/>
  <c r="O10" i="22"/>
  <c r="P10" i="22"/>
  <c r="O19" i="7"/>
  <c r="P20" i="7"/>
  <c r="P18" i="7"/>
  <c r="O16" i="7"/>
  <c r="P21" i="7"/>
  <c r="O7" i="7"/>
  <c r="P7" i="7"/>
  <c r="O17" i="7"/>
  <c r="P17" i="7"/>
  <c r="O18" i="7"/>
  <c r="P11" i="6"/>
  <c r="O11" i="6"/>
  <c r="P7" i="6"/>
  <c r="O7" i="6"/>
  <c r="P10" i="6"/>
  <c r="O10" i="6"/>
  <c r="O15" i="5"/>
  <c r="P15" i="5"/>
  <c r="O23" i="5"/>
  <c r="P23" i="5"/>
  <c r="O24" i="5"/>
  <c r="P24" i="5"/>
  <c r="O16" i="5"/>
  <c r="P16" i="5"/>
  <c r="O18" i="5"/>
  <c r="P18" i="5"/>
  <c r="O19" i="5"/>
  <c r="P19" i="5"/>
  <c r="O32" i="5"/>
  <c r="P32" i="5"/>
  <c r="O21" i="5"/>
  <c r="P21" i="5"/>
  <c r="O21" i="7" l="1"/>
  <c r="P16" i="7"/>
  <c r="O20" i="7"/>
  <c r="P19" i="7"/>
  <c r="O51" i="4"/>
  <c r="P51" i="4"/>
  <c r="O25" i="4"/>
  <c r="P25" i="4"/>
  <c r="O31" i="4"/>
  <c r="P31" i="4"/>
  <c r="O52" i="4"/>
  <c r="P52" i="4"/>
  <c r="O72" i="4"/>
  <c r="P72" i="4"/>
  <c r="O29" i="4"/>
  <c r="P29" i="4"/>
  <c r="O42" i="4"/>
  <c r="P42" i="4"/>
  <c r="P47" i="4"/>
  <c r="O47" i="4"/>
  <c r="P39" i="4"/>
  <c r="O39" i="4"/>
  <c r="P34" i="4"/>
  <c r="O34" i="4"/>
  <c r="P102" i="4"/>
  <c r="O102" i="4"/>
  <c r="P85" i="4"/>
  <c r="O85" i="4"/>
  <c r="P30" i="4"/>
  <c r="O30" i="4"/>
  <c r="O33" i="3"/>
  <c r="O93" i="3"/>
  <c r="P42" i="3"/>
  <c r="P71" i="3"/>
  <c r="O52" i="3"/>
  <c r="P52" i="3"/>
  <c r="O106" i="3"/>
  <c r="O42" i="3"/>
  <c r="R51" i="4" l="1"/>
  <c r="Q25" i="4"/>
  <c r="Q51" i="4"/>
  <c r="R47" i="4"/>
  <c r="R85" i="4"/>
  <c r="S47" i="4"/>
  <c r="R25" i="4"/>
  <c r="S72" i="4"/>
  <c r="S30" i="4"/>
  <c r="S39" i="4"/>
  <c r="R72" i="4"/>
  <c r="Q72" i="4"/>
  <c r="S102" i="4"/>
  <c r="S34" i="4"/>
  <c r="Q42" i="4"/>
  <c r="Q29" i="4"/>
  <c r="R52" i="4"/>
  <c r="Q31" i="4"/>
  <c r="S51" i="4"/>
  <c r="Q85" i="4"/>
  <c r="Q47" i="4"/>
  <c r="S42" i="4"/>
  <c r="S85" i="4"/>
  <c r="S25" i="4"/>
  <c r="Q52" i="4"/>
  <c r="R29" i="4"/>
  <c r="S29" i="4"/>
  <c r="S31" i="4"/>
  <c r="R31" i="4"/>
  <c r="R42" i="4"/>
  <c r="S52" i="4"/>
  <c r="Q30" i="4"/>
  <c r="Q102" i="4"/>
  <c r="R30" i="4"/>
  <c r="R102" i="4"/>
  <c r="Q34" i="4"/>
  <c r="Q39" i="4"/>
  <c r="R34" i="4"/>
  <c r="R39" i="4"/>
  <c r="P105" i="3"/>
  <c r="O105" i="3"/>
  <c r="P106" i="3"/>
  <c r="P97" i="3"/>
  <c r="O97" i="3"/>
  <c r="O71" i="3"/>
  <c r="P35" i="3"/>
  <c r="O35" i="3"/>
  <c r="O72" i="3"/>
  <c r="P41" i="3"/>
  <c r="O41" i="3"/>
  <c r="P70" i="3"/>
  <c r="O70" i="3"/>
  <c r="P88" i="3"/>
  <c r="O88" i="3"/>
  <c r="P72" i="3"/>
  <c r="P25" i="3"/>
  <c r="O25" i="3"/>
  <c r="P74" i="3"/>
  <c r="P69" i="3"/>
  <c r="O74" i="3"/>
  <c r="O69" i="3"/>
  <c r="Q52" i="3"/>
  <c r="P93" i="3"/>
  <c r="P33" i="3"/>
  <c r="S52" i="3"/>
  <c r="R52" i="3"/>
  <c r="P82" i="1"/>
  <c r="P75" i="1"/>
  <c r="P44" i="1"/>
  <c r="P87" i="1"/>
  <c r="P57" i="1"/>
  <c r="P35" i="1"/>
  <c r="P21" i="1"/>
  <c r="P56" i="1"/>
  <c r="P84" i="1"/>
  <c r="P25" i="1"/>
  <c r="P33" i="1"/>
  <c r="P77" i="1"/>
  <c r="P41" i="1"/>
  <c r="P76" i="1"/>
  <c r="P39" i="1"/>
  <c r="P43" i="1"/>
  <c r="O42" i="19"/>
  <c r="O45" i="19"/>
  <c r="P36" i="19"/>
  <c r="O20" i="19"/>
  <c r="O38" i="19"/>
  <c r="O56" i="19"/>
  <c r="O35" i="19"/>
  <c r="O48" i="19"/>
  <c r="O29" i="19"/>
  <c r="P49" i="19"/>
  <c r="N51" i="4" l="1"/>
  <c r="L51" i="4" s="1"/>
  <c r="N85" i="4"/>
  <c r="L85" i="4" s="1"/>
  <c r="N47" i="4"/>
  <c r="L47" i="4" s="1"/>
  <c r="N31" i="4"/>
  <c r="L31" i="4" s="1"/>
  <c r="N29" i="4"/>
  <c r="L29" i="4" s="1"/>
  <c r="N72" i="4"/>
  <c r="L72" i="4" s="1"/>
  <c r="N30" i="4"/>
  <c r="L30" i="4" s="1"/>
  <c r="N42" i="4"/>
  <c r="L42" i="4" s="1"/>
  <c r="N102" i="4"/>
  <c r="L102" i="4" s="1"/>
  <c r="N34" i="4"/>
  <c r="L34" i="4" s="1"/>
  <c r="N25" i="4"/>
  <c r="L25" i="4" s="1"/>
  <c r="N39" i="4"/>
  <c r="L39" i="4" s="1"/>
  <c r="N52" i="4"/>
  <c r="L52" i="4" s="1"/>
  <c r="O49" i="18"/>
  <c r="R44" i="1"/>
  <c r="N78" i="18"/>
  <c r="L78" i="18" s="1"/>
  <c r="N69" i="18"/>
  <c r="L69" i="18" s="1"/>
  <c r="N16" i="18"/>
  <c r="L16" i="18" s="1"/>
  <c r="N46" i="18"/>
  <c r="L46" i="18" s="1"/>
  <c r="S57" i="1"/>
  <c r="R35" i="3"/>
  <c r="Q105" i="3"/>
  <c r="Q35" i="3"/>
  <c r="Q106" i="3"/>
  <c r="R105" i="3"/>
  <c r="S106" i="3"/>
  <c r="R106" i="3"/>
  <c r="R97" i="3"/>
  <c r="S97" i="3"/>
  <c r="Q97" i="3"/>
  <c r="S105" i="3"/>
  <c r="S35" i="3"/>
  <c r="R71" i="3"/>
  <c r="S71" i="3"/>
  <c r="S41" i="3"/>
  <c r="Q71" i="3"/>
  <c r="S88" i="3"/>
  <c r="Q72" i="3"/>
  <c r="Q70" i="3"/>
  <c r="Q88" i="3"/>
  <c r="R41" i="3"/>
  <c r="R72" i="3"/>
  <c r="Q41" i="3"/>
  <c r="S72" i="3"/>
  <c r="Q25" i="3"/>
  <c r="R70" i="3"/>
  <c r="R74" i="3"/>
  <c r="R25" i="3"/>
  <c r="R69" i="3"/>
  <c r="S70" i="3"/>
  <c r="R88" i="3"/>
  <c r="S25" i="3"/>
  <c r="S69" i="3"/>
  <c r="Q69" i="3"/>
  <c r="S74" i="3"/>
  <c r="Q42" i="3"/>
  <c r="N52" i="3"/>
  <c r="L52" i="3" s="1"/>
  <c r="Q74" i="3"/>
  <c r="R93" i="3"/>
  <c r="Q33" i="3"/>
  <c r="S33" i="3"/>
  <c r="R33" i="3"/>
  <c r="S42" i="3"/>
  <c r="S93" i="3"/>
  <c r="R42" i="3"/>
  <c r="Q93" i="3"/>
  <c r="Q87" i="1"/>
  <c r="S77" i="1"/>
  <c r="Q44" i="1"/>
  <c r="Q33" i="1"/>
  <c r="Q82" i="1"/>
  <c r="Q75" i="1"/>
  <c r="R21" i="1"/>
  <c r="R87" i="1"/>
  <c r="S35" i="1"/>
  <c r="S44" i="1"/>
  <c r="S82" i="1"/>
  <c r="Q41" i="1"/>
  <c r="R41" i="1"/>
  <c r="S41" i="1"/>
  <c r="Q35" i="1"/>
  <c r="Q43" i="1"/>
  <c r="R43" i="1"/>
  <c r="S43" i="1"/>
  <c r="Q39" i="1"/>
  <c r="R39" i="1"/>
  <c r="S39" i="1"/>
  <c r="R77" i="1"/>
  <c r="R35" i="1"/>
  <c r="Q77" i="1"/>
  <c r="Q57" i="1"/>
  <c r="R82" i="1"/>
  <c r="S75" i="1"/>
  <c r="S56" i="1"/>
  <c r="Q56" i="1"/>
  <c r="R56" i="1"/>
  <c r="R75" i="1"/>
  <c r="S25" i="1"/>
  <c r="R25" i="1"/>
  <c r="Q25" i="1"/>
  <c r="Q21" i="1"/>
  <c r="R57" i="1"/>
  <c r="Q76" i="1"/>
  <c r="R76" i="1"/>
  <c r="S76" i="1"/>
  <c r="S21" i="1"/>
  <c r="R33" i="1"/>
  <c r="S87" i="1"/>
  <c r="S33" i="1"/>
  <c r="S84" i="1"/>
  <c r="R84" i="1"/>
  <c r="Q84" i="1"/>
  <c r="O49" i="19"/>
  <c r="P56" i="19"/>
  <c r="O36" i="19"/>
  <c r="P42" i="19"/>
  <c r="P20" i="19"/>
  <c r="P35" i="19"/>
  <c r="P29" i="19"/>
  <c r="P45" i="19"/>
  <c r="P38" i="19"/>
  <c r="P48" i="19"/>
  <c r="N39" i="20"/>
  <c r="L39" i="20" s="1"/>
  <c r="N77" i="1" l="1"/>
  <c r="L77" i="1" s="1"/>
  <c r="N82" i="1"/>
  <c r="L82" i="1" s="1"/>
  <c r="N76" i="1"/>
  <c r="L76" i="1" s="1"/>
  <c r="N75" i="1"/>
  <c r="L75" i="1" s="1"/>
  <c r="N87" i="1"/>
  <c r="L87" i="1" s="1"/>
  <c r="N25" i="1"/>
  <c r="L25" i="1" s="1"/>
  <c r="N39" i="1"/>
  <c r="L39" i="1" s="1"/>
  <c r="N21" i="1"/>
  <c r="L21" i="1" s="1"/>
  <c r="N41" i="1"/>
  <c r="L41" i="1" s="1"/>
  <c r="N56" i="1"/>
  <c r="L56" i="1" s="1"/>
  <c r="N84" i="1"/>
  <c r="L84" i="1" s="1"/>
  <c r="N57" i="1"/>
  <c r="L57" i="1" s="1"/>
  <c r="N44" i="1"/>
  <c r="L44" i="1" s="1"/>
  <c r="N35" i="1"/>
  <c r="L35" i="1" s="1"/>
  <c r="N33" i="1"/>
  <c r="L33" i="1" s="1"/>
  <c r="N43" i="1"/>
  <c r="L43" i="1" s="1"/>
  <c r="N57" i="18"/>
  <c r="L57" i="18" s="1"/>
  <c r="N84" i="18"/>
  <c r="L84" i="18" s="1"/>
  <c r="N38" i="18"/>
  <c r="L38" i="18" s="1"/>
  <c r="N39" i="18"/>
  <c r="L39" i="18" s="1"/>
  <c r="N60" i="18"/>
  <c r="L60" i="18" s="1"/>
  <c r="N31" i="18"/>
  <c r="L31" i="18" s="1"/>
  <c r="N56" i="18"/>
  <c r="L56" i="18" s="1"/>
  <c r="N35" i="3"/>
  <c r="L35" i="3" s="1"/>
  <c r="N105" i="3"/>
  <c r="L105" i="3" s="1"/>
  <c r="N106" i="3"/>
  <c r="L106" i="3" s="1"/>
  <c r="N97" i="3"/>
  <c r="L97" i="3" s="1"/>
  <c r="N88" i="3"/>
  <c r="L88" i="3" s="1"/>
  <c r="N71" i="3"/>
  <c r="L71" i="3" s="1"/>
  <c r="N72" i="3"/>
  <c r="L72" i="3" s="1"/>
  <c r="N41" i="3"/>
  <c r="L41" i="3" s="1"/>
  <c r="N25" i="3"/>
  <c r="L25" i="3" s="1"/>
  <c r="N70" i="3"/>
  <c r="L70" i="3" s="1"/>
  <c r="N74" i="3"/>
  <c r="L74" i="3" s="1"/>
  <c r="N69" i="3"/>
  <c r="L69" i="3" s="1"/>
  <c r="N93" i="3"/>
  <c r="L93" i="3" s="1"/>
  <c r="N33" i="3"/>
  <c r="L33" i="3" s="1"/>
  <c r="N42" i="3"/>
  <c r="L42" i="3" s="1"/>
  <c r="N49" i="18"/>
  <c r="L49" i="18" s="1"/>
  <c r="AA3" i="13" l="1"/>
  <c r="AF24" i="13"/>
  <c r="AE24" i="13"/>
  <c r="AC24" i="13"/>
  <c r="AB24" i="13"/>
  <c r="AF6" i="13"/>
  <c r="AE6" i="13"/>
  <c r="AC6" i="13"/>
  <c r="AB6" i="13"/>
  <c r="S10" i="13" l="1"/>
  <c r="Q10" i="13"/>
  <c r="R10" i="13"/>
  <c r="Q9" i="13"/>
  <c r="R9" i="13"/>
  <c r="S9" i="13"/>
  <c r="Q14" i="13"/>
  <c r="R14" i="13"/>
  <c r="S14" i="13"/>
  <c r="Q24" i="13"/>
  <c r="R24" i="13"/>
  <c r="S24" i="13"/>
  <c r="Q12" i="13"/>
  <c r="S12" i="13"/>
  <c r="R12" i="13"/>
  <c r="R17" i="13"/>
  <c r="S17" i="13"/>
  <c r="Q17" i="13"/>
  <c r="R19" i="13"/>
  <c r="S19" i="13"/>
  <c r="Q19" i="13"/>
  <c r="Q7" i="13"/>
  <c r="R7" i="13"/>
  <c r="S7" i="13"/>
  <c r="Q18" i="13"/>
  <c r="R18" i="13"/>
  <c r="S18" i="13"/>
  <c r="S13" i="13"/>
  <c r="Q13" i="13"/>
  <c r="R13" i="13"/>
  <c r="S5" i="13"/>
  <c r="Q5" i="13"/>
  <c r="R5" i="13"/>
  <c r="Q3" i="13"/>
  <c r="R3" i="13"/>
  <c r="Q6" i="13"/>
  <c r="R6" i="13"/>
  <c r="N14" i="13" l="1"/>
  <c r="N18" i="13"/>
  <c r="N13" i="13"/>
  <c r="N19" i="13"/>
  <c r="O5" i="19"/>
  <c r="P5" i="19"/>
  <c r="O4" i="19"/>
  <c r="P4" i="19"/>
  <c r="O10" i="19"/>
  <c r="P10" i="19"/>
  <c r="O18" i="19"/>
  <c r="P18" i="19"/>
  <c r="O23" i="19"/>
  <c r="P23" i="19"/>
  <c r="O27" i="19"/>
  <c r="P27" i="19"/>
  <c r="O25" i="19"/>
  <c r="P25" i="19"/>
  <c r="O7" i="19"/>
  <c r="P7" i="19"/>
  <c r="O19" i="19"/>
  <c r="P19" i="19"/>
  <c r="O121" i="19"/>
  <c r="P121" i="19"/>
  <c r="O59" i="19"/>
  <c r="P59" i="19"/>
  <c r="O30" i="19"/>
  <c r="P30" i="19"/>
  <c r="O60" i="19"/>
  <c r="P60" i="19"/>
  <c r="O124" i="19"/>
  <c r="P124" i="19"/>
  <c r="O33" i="19"/>
  <c r="P33" i="19"/>
  <c r="O26" i="19"/>
  <c r="P26" i="19"/>
  <c r="O102" i="19"/>
  <c r="P102" i="19"/>
  <c r="O16" i="19"/>
  <c r="P16" i="19"/>
  <c r="O9" i="19"/>
  <c r="P9" i="19"/>
  <c r="O22" i="19"/>
  <c r="P22" i="19"/>
  <c r="O61" i="19"/>
  <c r="P61" i="19"/>
  <c r="O68" i="19"/>
  <c r="P68" i="19"/>
  <c r="O54" i="19"/>
  <c r="P54" i="19"/>
  <c r="O32" i="19"/>
  <c r="P32" i="19"/>
  <c r="O88" i="19"/>
  <c r="P88" i="19"/>
  <c r="O39" i="19"/>
  <c r="P39" i="19"/>
  <c r="O147" i="19"/>
  <c r="P147" i="19"/>
  <c r="O144" i="19"/>
  <c r="P144" i="19"/>
  <c r="O69" i="19"/>
  <c r="P69" i="19"/>
  <c r="O65" i="19"/>
  <c r="P65" i="19"/>
  <c r="O96" i="19"/>
  <c r="P96" i="19"/>
  <c r="O40" i="19"/>
  <c r="P40" i="19"/>
  <c r="O143" i="19"/>
  <c r="P143" i="19"/>
  <c r="O11" i="19"/>
  <c r="P11" i="19"/>
  <c r="O41" i="19"/>
  <c r="P41" i="19"/>
  <c r="O55" i="19"/>
  <c r="P55" i="19"/>
  <c r="O24" i="19"/>
  <c r="P24" i="19"/>
  <c r="O34" i="19"/>
  <c r="P34" i="19"/>
  <c r="O64" i="19"/>
  <c r="P64" i="19"/>
  <c r="O37" i="19"/>
  <c r="P37" i="19"/>
  <c r="P3" i="19"/>
  <c r="O3" i="19"/>
  <c r="AC22" i="15"/>
  <c r="AB22" i="15"/>
  <c r="AA22" i="15"/>
  <c r="AC61" i="15"/>
  <c r="AB61" i="15"/>
  <c r="AA61" i="15"/>
  <c r="AC36" i="15"/>
  <c r="AB36" i="15"/>
  <c r="AA36" i="15"/>
  <c r="AC26" i="15"/>
  <c r="AB26" i="15"/>
  <c r="AA26" i="15"/>
  <c r="AC30" i="15"/>
  <c r="AB30" i="15"/>
  <c r="AA30" i="15"/>
  <c r="AC31" i="15"/>
  <c r="AB31" i="15"/>
  <c r="AA31" i="15"/>
  <c r="AC18" i="15"/>
  <c r="AB18" i="15"/>
  <c r="AA18" i="15"/>
  <c r="AC13" i="15"/>
  <c r="AB13" i="15"/>
  <c r="AA13" i="15"/>
  <c r="O5" i="12"/>
  <c r="P5" i="12"/>
  <c r="O7" i="12"/>
  <c r="P7" i="12"/>
  <c r="O16" i="12"/>
  <c r="P16" i="12"/>
  <c r="O3" i="12"/>
  <c r="P3" i="12"/>
  <c r="O53" i="12"/>
  <c r="P53" i="12"/>
  <c r="O50" i="12"/>
  <c r="P50" i="12"/>
  <c r="O12" i="12"/>
  <c r="P12" i="12"/>
  <c r="O37" i="12"/>
  <c r="P37" i="12"/>
  <c r="O4" i="12"/>
  <c r="P4" i="12"/>
  <c r="O48" i="12"/>
  <c r="P48" i="12"/>
  <c r="O38" i="12"/>
  <c r="P38" i="12"/>
  <c r="O23" i="12"/>
  <c r="P23" i="12"/>
  <c r="O22" i="12"/>
  <c r="P22" i="12"/>
  <c r="O51" i="12"/>
  <c r="P51" i="12"/>
  <c r="O14" i="12"/>
  <c r="P14" i="12"/>
  <c r="O18" i="12"/>
  <c r="P18" i="12"/>
  <c r="O32" i="12"/>
  <c r="P32" i="12"/>
  <c r="O13" i="12"/>
  <c r="P13" i="12"/>
  <c r="O43" i="12"/>
  <c r="P43" i="12"/>
  <c r="O70" i="12"/>
  <c r="P70" i="12"/>
  <c r="O68" i="12"/>
  <c r="P68" i="12"/>
  <c r="O39" i="12"/>
  <c r="P39" i="12"/>
  <c r="O66" i="12"/>
  <c r="P66" i="12"/>
  <c r="O100" i="12"/>
  <c r="P100" i="12"/>
  <c r="O41" i="12"/>
  <c r="P41" i="12"/>
  <c r="O26" i="12"/>
  <c r="P26" i="12"/>
  <c r="O59" i="12"/>
  <c r="P59" i="12"/>
  <c r="O78" i="12"/>
  <c r="P78" i="12"/>
  <c r="O92" i="12"/>
  <c r="P92" i="12"/>
  <c r="AC3" i="12"/>
  <c r="AB3" i="12"/>
  <c r="AA3" i="12"/>
  <c r="O3" i="11"/>
  <c r="P3" i="11"/>
  <c r="O4" i="11"/>
  <c r="P4" i="11"/>
  <c r="O15" i="11"/>
  <c r="P15" i="11"/>
  <c r="O8" i="11"/>
  <c r="P8" i="11"/>
  <c r="O6" i="11"/>
  <c r="P6" i="11"/>
  <c r="O9" i="11"/>
  <c r="P9" i="11"/>
  <c r="O18" i="11"/>
  <c r="P18" i="11"/>
  <c r="O47" i="11"/>
  <c r="P47" i="11"/>
  <c r="O24" i="11"/>
  <c r="P24" i="11"/>
  <c r="O17" i="11"/>
  <c r="P17" i="11"/>
  <c r="O16" i="11"/>
  <c r="P16" i="11"/>
  <c r="O30" i="11"/>
  <c r="P30" i="11"/>
  <c r="O13" i="11"/>
  <c r="P13" i="11"/>
  <c r="O29" i="11"/>
  <c r="P29" i="11"/>
  <c r="O25" i="11"/>
  <c r="P25" i="11"/>
  <c r="O19" i="11"/>
  <c r="P19" i="11"/>
  <c r="O93" i="11"/>
  <c r="P93" i="11"/>
  <c r="O23" i="11"/>
  <c r="P23" i="11"/>
  <c r="O28" i="11"/>
  <c r="P28" i="11"/>
  <c r="O83" i="11"/>
  <c r="P83" i="11"/>
  <c r="O27" i="11"/>
  <c r="P27" i="11"/>
  <c r="O49" i="11"/>
  <c r="P49" i="11"/>
  <c r="O36" i="11"/>
  <c r="P36" i="11"/>
  <c r="O21" i="11"/>
  <c r="P21" i="11"/>
  <c r="O51" i="11"/>
  <c r="P51" i="11"/>
  <c r="O112" i="11"/>
  <c r="P112" i="11"/>
  <c r="O115" i="11"/>
  <c r="P115" i="11"/>
  <c r="O60" i="11"/>
  <c r="P60" i="11"/>
  <c r="O41" i="11"/>
  <c r="P41" i="11"/>
  <c r="O72" i="11"/>
  <c r="P72" i="11"/>
  <c r="O116" i="11"/>
  <c r="P116" i="11"/>
  <c r="O92" i="11"/>
  <c r="P92" i="11"/>
  <c r="O94" i="11"/>
  <c r="P94" i="11"/>
  <c r="O34" i="11"/>
  <c r="P34" i="11"/>
  <c r="O113" i="11"/>
  <c r="P113" i="11"/>
  <c r="O40" i="11"/>
  <c r="P40" i="11"/>
  <c r="O70" i="11"/>
  <c r="P70" i="11"/>
  <c r="O114" i="11"/>
  <c r="P114" i="11"/>
  <c r="O4" i="10"/>
  <c r="P4" i="10"/>
  <c r="O6" i="10"/>
  <c r="P6" i="10"/>
  <c r="O7" i="10"/>
  <c r="P7" i="10"/>
  <c r="O8" i="10"/>
  <c r="P8" i="10"/>
  <c r="O10" i="10"/>
  <c r="P10" i="10"/>
  <c r="O42" i="10"/>
  <c r="P42" i="10"/>
  <c r="O5" i="10"/>
  <c r="P5" i="10"/>
  <c r="O9" i="10"/>
  <c r="P9" i="10"/>
  <c r="O11" i="10"/>
  <c r="P11" i="10"/>
  <c r="O16" i="10"/>
  <c r="P16" i="10"/>
  <c r="O62" i="10"/>
  <c r="P62" i="10"/>
  <c r="O24" i="10"/>
  <c r="P24" i="10"/>
  <c r="O32" i="10"/>
  <c r="P32" i="10"/>
  <c r="O92" i="10"/>
  <c r="P92" i="10"/>
  <c r="O94" i="10"/>
  <c r="P94" i="10"/>
  <c r="O35" i="10"/>
  <c r="P35" i="10"/>
  <c r="O89" i="10"/>
  <c r="P89" i="10"/>
  <c r="O56" i="10"/>
  <c r="P56" i="10"/>
  <c r="O18" i="10"/>
  <c r="P18" i="10"/>
  <c r="O55" i="10"/>
  <c r="P55" i="10"/>
  <c r="O108" i="10"/>
  <c r="P108" i="10"/>
  <c r="O21" i="10"/>
  <c r="P21" i="10"/>
  <c r="O105" i="10"/>
  <c r="P105" i="10"/>
  <c r="O37" i="10"/>
  <c r="P37" i="10"/>
  <c r="O77" i="10"/>
  <c r="P77" i="10"/>
  <c r="O54" i="10"/>
  <c r="P54" i="10"/>
  <c r="O106" i="10"/>
  <c r="P106" i="10"/>
  <c r="O30" i="10"/>
  <c r="P30" i="10"/>
  <c r="O40" i="10"/>
  <c r="P40" i="10"/>
  <c r="O76" i="10"/>
  <c r="P76" i="10"/>
  <c r="O41" i="10"/>
  <c r="P41" i="10"/>
  <c r="O107" i="10"/>
  <c r="P107" i="10"/>
  <c r="O50" i="10"/>
  <c r="P50" i="10"/>
  <c r="O20" i="10"/>
  <c r="P20" i="10"/>
  <c r="P3" i="10"/>
  <c r="O3" i="10"/>
  <c r="AC3" i="10"/>
  <c r="AB3" i="10"/>
  <c r="AA3" i="10"/>
  <c r="O5" i="9"/>
  <c r="P5" i="9"/>
  <c r="O7" i="9"/>
  <c r="P7" i="9"/>
  <c r="O6" i="9"/>
  <c r="P6" i="9"/>
  <c r="O3" i="9"/>
  <c r="P3" i="9"/>
  <c r="O8" i="9"/>
  <c r="P8" i="9"/>
  <c r="O16" i="9"/>
  <c r="P16" i="9"/>
  <c r="O9" i="9"/>
  <c r="P9" i="9"/>
  <c r="O13" i="9"/>
  <c r="P13" i="9"/>
  <c r="O10" i="9"/>
  <c r="P10" i="9"/>
  <c r="O15" i="9"/>
  <c r="P15" i="9"/>
  <c r="O33" i="9"/>
  <c r="P33" i="9"/>
  <c r="O53" i="9"/>
  <c r="P53" i="9"/>
  <c r="O56" i="9"/>
  <c r="P56" i="9"/>
  <c r="O35" i="9"/>
  <c r="P35" i="9"/>
  <c r="O41" i="9"/>
  <c r="P41" i="9"/>
  <c r="O30" i="9"/>
  <c r="P30" i="9"/>
  <c r="O39" i="9"/>
  <c r="P39" i="9"/>
  <c r="O20" i="9"/>
  <c r="P20" i="9"/>
  <c r="O18" i="9"/>
  <c r="P18" i="9"/>
  <c r="P4" i="9"/>
  <c r="O4" i="9"/>
  <c r="AA28" i="9"/>
  <c r="AA27" i="9"/>
  <c r="AA31" i="9"/>
  <c r="AA25" i="9"/>
  <c r="AA34" i="9"/>
  <c r="AA26" i="9"/>
  <c r="AA17" i="9"/>
  <c r="AA18" i="9"/>
  <c r="AA20" i="9"/>
  <c r="AA39" i="9"/>
  <c r="AA30" i="9"/>
  <c r="AA41" i="9"/>
  <c r="AA35" i="9"/>
  <c r="AA56" i="9"/>
  <c r="AA53" i="9"/>
  <c r="AA33" i="9"/>
  <c r="AA15" i="9"/>
  <c r="AA10" i="9"/>
  <c r="AA13" i="9"/>
  <c r="AA9" i="9"/>
  <c r="AA16" i="9"/>
  <c r="AA8" i="9"/>
  <c r="AE3" i="9"/>
  <c r="AC3" i="9"/>
  <c r="AB3" i="9"/>
  <c r="AA3" i="9"/>
  <c r="AA6" i="9"/>
  <c r="AA7" i="9"/>
  <c r="AA5" i="9"/>
  <c r="AA4" i="9"/>
  <c r="L13" i="13" l="1"/>
  <c r="L14" i="13"/>
  <c r="L18" i="13"/>
  <c r="L19" i="13"/>
  <c r="S42" i="19"/>
  <c r="S45" i="19"/>
  <c r="S20" i="19"/>
  <c r="S3" i="19"/>
  <c r="S5" i="19"/>
  <c r="S4" i="19"/>
  <c r="S10" i="19"/>
  <c r="S18" i="19"/>
  <c r="S23" i="19"/>
  <c r="S27" i="19"/>
  <c r="S25" i="19"/>
  <c r="S7" i="19"/>
  <c r="S19" i="19"/>
  <c r="S121" i="19"/>
  <c r="S59" i="19"/>
  <c r="S30" i="19"/>
  <c r="S60" i="19"/>
  <c r="S124" i="19"/>
  <c r="S33" i="19"/>
  <c r="S26" i="19"/>
  <c r="S102" i="19"/>
  <c r="S16" i="19"/>
  <c r="S9" i="19"/>
  <c r="S22" i="19"/>
  <c r="S32" i="19"/>
  <c r="S88" i="19"/>
  <c r="S41" i="19"/>
  <c r="S24" i="19"/>
  <c r="R30" i="15"/>
  <c r="S30" i="15"/>
  <c r="Q30" i="15"/>
  <c r="R22" i="15"/>
  <c r="S22" i="15"/>
  <c r="Q22" i="15"/>
  <c r="S31" i="15"/>
  <c r="Q31" i="15"/>
  <c r="R31" i="15"/>
  <c r="S61" i="15"/>
  <c r="Q61" i="15"/>
  <c r="R61" i="15"/>
  <c r="Q18" i="15"/>
  <c r="R18" i="15"/>
  <c r="S18" i="15"/>
  <c r="S36" i="15"/>
  <c r="Q36" i="15"/>
  <c r="R36" i="15"/>
  <c r="Q13" i="15"/>
  <c r="R13" i="15"/>
  <c r="S13" i="15"/>
  <c r="Q26" i="15"/>
  <c r="R26" i="15"/>
  <c r="S26" i="15"/>
  <c r="R7" i="19"/>
  <c r="Q24" i="12"/>
  <c r="R24" i="12"/>
  <c r="S24" i="12"/>
  <c r="Q42" i="12"/>
  <c r="R42" i="12"/>
  <c r="S42" i="12"/>
  <c r="R29" i="12"/>
  <c r="S29" i="12"/>
  <c r="Q29" i="12"/>
  <c r="S40" i="12"/>
  <c r="R40" i="12"/>
  <c r="Q40" i="12"/>
  <c r="Q25" i="12"/>
  <c r="R25" i="12"/>
  <c r="S25" i="12"/>
  <c r="R28" i="12"/>
  <c r="Q28" i="12"/>
  <c r="S28" i="12"/>
  <c r="S27" i="12"/>
  <c r="Q27" i="12"/>
  <c r="R27" i="12"/>
  <c r="Q15" i="12"/>
  <c r="R15" i="12"/>
  <c r="S15" i="12"/>
  <c r="Q62" i="12"/>
  <c r="R62" i="12"/>
  <c r="S62" i="12"/>
  <c r="R30" i="12"/>
  <c r="S30" i="12"/>
  <c r="Q30" i="12"/>
  <c r="S20" i="12"/>
  <c r="Q20" i="12"/>
  <c r="R20" i="12"/>
  <c r="Q8" i="12"/>
  <c r="R8" i="12"/>
  <c r="S8" i="12"/>
  <c r="Q17" i="12"/>
  <c r="R17" i="12"/>
  <c r="S17" i="12"/>
  <c r="Q44" i="12"/>
  <c r="R44" i="12"/>
  <c r="S44" i="12"/>
  <c r="R7" i="12"/>
  <c r="R12" i="12"/>
  <c r="R41" i="12"/>
  <c r="Q7" i="12"/>
  <c r="Q3" i="12"/>
  <c r="Q12" i="12"/>
  <c r="Q48" i="12"/>
  <c r="Q18" i="12"/>
  <c r="Q68" i="12"/>
  <c r="Q41" i="12"/>
  <c r="R5" i="12"/>
  <c r="Q53" i="12"/>
  <c r="R50" i="12"/>
  <c r="Q4" i="12"/>
  <c r="Q38" i="12"/>
  <c r="R22" i="12"/>
  <c r="S14" i="12"/>
  <c r="R13" i="12"/>
  <c r="S70" i="12"/>
  <c r="Q39" i="12"/>
  <c r="R100" i="12"/>
  <c r="Q78" i="12"/>
  <c r="Q23" i="12"/>
  <c r="Q32" i="12"/>
  <c r="Q66" i="12"/>
  <c r="S59" i="12"/>
  <c r="R59" i="12"/>
  <c r="Q16" i="12"/>
  <c r="R53" i="12"/>
  <c r="Q37" i="12"/>
  <c r="R38" i="12"/>
  <c r="Q51" i="12"/>
  <c r="Q43" i="12"/>
  <c r="R39" i="12"/>
  <c r="Q26" i="12"/>
  <c r="Q92" i="12"/>
  <c r="Q100" i="12"/>
  <c r="S39" i="12"/>
  <c r="Q13" i="12"/>
  <c r="Q22" i="12"/>
  <c r="S38" i="12"/>
  <c r="Q50" i="12"/>
  <c r="S53" i="12"/>
  <c r="Q5" i="12"/>
  <c r="Q59" i="12"/>
  <c r="S41" i="12"/>
  <c r="S12" i="12"/>
  <c r="S7" i="12"/>
  <c r="S4" i="12"/>
  <c r="R78" i="12"/>
  <c r="S66" i="12"/>
  <c r="R70" i="12"/>
  <c r="S32" i="12"/>
  <c r="R14" i="12"/>
  <c r="S23" i="12"/>
  <c r="R4" i="12"/>
  <c r="S78" i="12"/>
  <c r="S92" i="12"/>
  <c r="S26" i="12"/>
  <c r="R66" i="12"/>
  <c r="Q70" i="12"/>
  <c r="S43" i="12"/>
  <c r="R32" i="12"/>
  <c r="Q14" i="12"/>
  <c r="S51" i="12"/>
  <c r="R23" i="12"/>
  <c r="S37" i="12"/>
  <c r="S16" i="12"/>
  <c r="R92" i="12"/>
  <c r="R26" i="12"/>
  <c r="S68" i="12"/>
  <c r="R43" i="12"/>
  <c r="S18" i="12"/>
  <c r="R51" i="12"/>
  <c r="S48" i="12"/>
  <c r="R37" i="12"/>
  <c r="R16" i="12"/>
  <c r="S100" i="12"/>
  <c r="R68" i="12"/>
  <c r="S13" i="12"/>
  <c r="R18" i="12"/>
  <c r="S22" i="12"/>
  <c r="R48" i="12"/>
  <c r="S50" i="12"/>
  <c r="R3" i="12"/>
  <c r="S5" i="12"/>
  <c r="S26" i="11"/>
  <c r="S35" i="11"/>
  <c r="S50" i="11"/>
  <c r="Q60" i="11"/>
  <c r="S4" i="11"/>
  <c r="S92" i="11"/>
  <c r="S60" i="11"/>
  <c r="S8" i="11"/>
  <c r="S24" i="11"/>
  <c r="S25" i="11"/>
  <c r="S49" i="11"/>
  <c r="S72" i="11"/>
  <c r="S93" i="11"/>
  <c r="S30" i="11"/>
  <c r="S113" i="11"/>
  <c r="R60" i="11"/>
  <c r="S83" i="11"/>
  <c r="S13" i="11"/>
  <c r="S18" i="11"/>
  <c r="S40" i="11"/>
  <c r="S112" i="11"/>
  <c r="S36" i="11"/>
  <c r="S17" i="11"/>
  <c r="S6" i="11"/>
  <c r="S3" i="11"/>
  <c r="S94" i="11"/>
  <c r="S41" i="11"/>
  <c r="S23" i="11"/>
  <c r="S15" i="11"/>
  <c r="S27" i="11"/>
  <c r="S29" i="11"/>
  <c r="S47" i="11"/>
  <c r="S70" i="11"/>
  <c r="S116" i="11"/>
  <c r="S115" i="11"/>
  <c r="S21" i="11"/>
  <c r="S19" i="11"/>
  <c r="S16" i="11"/>
  <c r="S9" i="11"/>
  <c r="S114" i="11"/>
  <c r="S34" i="11"/>
  <c r="S51" i="11"/>
  <c r="S28" i="11"/>
  <c r="Q48" i="10"/>
  <c r="R48" i="10"/>
  <c r="S48" i="10"/>
  <c r="R23" i="10"/>
  <c r="Q23" i="10"/>
  <c r="S23" i="10"/>
  <c r="R38" i="10"/>
  <c r="S38" i="10"/>
  <c r="Q38" i="10"/>
  <c r="Q34" i="10"/>
  <c r="R34" i="10"/>
  <c r="S34" i="10"/>
  <c r="S29" i="10"/>
  <c r="Q29" i="10"/>
  <c r="R29" i="10"/>
  <c r="Q15" i="10"/>
  <c r="R15" i="10"/>
  <c r="S15" i="10"/>
  <c r="S69" i="10"/>
  <c r="Q69" i="10"/>
  <c r="R69" i="10"/>
  <c r="R19" i="10"/>
  <c r="S19" i="10"/>
  <c r="Q19" i="10"/>
  <c r="R26" i="10"/>
  <c r="Q26" i="10"/>
  <c r="S26" i="10"/>
  <c r="R28" i="10"/>
  <c r="S28" i="10"/>
  <c r="Q28" i="10"/>
  <c r="R22" i="10"/>
  <c r="S22" i="10"/>
  <c r="Q22" i="10"/>
  <c r="Q25" i="10"/>
  <c r="R25" i="10"/>
  <c r="S25" i="10"/>
  <c r="S17" i="10"/>
  <c r="R17" i="10"/>
  <c r="Q17" i="10"/>
  <c r="R4" i="10"/>
  <c r="S89" i="10"/>
  <c r="S37" i="10"/>
  <c r="S4" i="10"/>
  <c r="R10" i="10"/>
  <c r="Q11" i="10"/>
  <c r="Q92" i="10"/>
  <c r="R35" i="10"/>
  <c r="Q18" i="10"/>
  <c r="R105" i="10"/>
  <c r="Q106" i="10"/>
  <c r="R76" i="10"/>
  <c r="Q20" i="10"/>
  <c r="Q6" i="10"/>
  <c r="Q42" i="10"/>
  <c r="Q89" i="10"/>
  <c r="Q55" i="10"/>
  <c r="Q37" i="10"/>
  <c r="Q30" i="10"/>
  <c r="Q41" i="10"/>
  <c r="Q28" i="9"/>
  <c r="R28" i="9"/>
  <c r="S28" i="9"/>
  <c r="Q26" i="9"/>
  <c r="R26" i="9"/>
  <c r="S26" i="9"/>
  <c r="Q34" i="9"/>
  <c r="R34" i="9"/>
  <c r="S34" i="9"/>
  <c r="Q27" i="9"/>
  <c r="S27" i="9"/>
  <c r="R27" i="9"/>
  <c r="Q17" i="9"/>
  <c r="S17" i="9"/>
  <c r="R17" i="9"/>
  <c r="Q31" i="9"/>
  <c r="R31" i="9"/>
  <c r="S31" i="9"/>
  <c r="Q25" i="9"/>
  <c r="R25" i="9"/>
  <c r="S25" i="9"/>
  <c r="S7" i="9"/>
  <c r="Q10" i="9"/>
  <c r="Q56" i="9"/>
  <c r="Q33" i="9"/>
  <c r="Q41" i="9"/>
  <c r="Q9" i="9"/>
  <c r="Q18" i="9"/>
  <c r="S4" i="9"/>
  <c r="S8" i="9"/>
  <c r="Q13" i="9"/>
  <c r="S30" i="9"/>
  <c r="Q5" i="9"/>
  <c r="Q8" i="9"/>
  <c r="R9" i="9"/>
  <c r="S15" i="9"/>
  <c r="Q53" i="9"/>
  <c r="Q35" i="9"/>
  <c r="Q20" i="9"/>
  <c r="R4" i="9"/>
  <c r="Q3" i="9"/>
  <c r="R8" i="9"/>
  <c r="S9" i="9"/>
  <c r="S35" i="9"/>
  <c r="R30" i="9"/>
  <c r="R18" i="9"/>
  <c r="Q7" i="9"/>
  <c r="Q16" i="9"/>
  <c r="R10" i="9"/>
  <c r="R56" i="9"/>
  <c r="Q39" i="9"/>
  <c r="S18" i="9"/>
  <c r="R7" i="9"/>
  <c r="Q30" i="9"/>
  <c r="Q6" i="9"/>
  <c r="S3" i="9"/>
  <c r="S39" i="9"/>
  <c r="R35" i="9"/>
  <c r="R15" i="9"/>
  <c r="S16" i="9"/>
  <c r="R39" i="9"/>
  <c r="Q15" i="9"/>
  <c r="S13" i="9"/>
  <c r="R16" i="9"/>
  <c r="S41" i="9"/>
  <c r="S33" i="9"/>
  <c r="R13" i="9"/>
  <c r="S20" i="9"/>
  <c r="R41" i="9"/>
  <c r="S53" i="9"/>
  <c r="R33" i="9"/>
  <c r="S5" i="9"/>
  <c r="R20" i="9"/>
  <c r="S56" i="9"/>
  <c r="R53" i="9"/>
  <c r="S10" i="9"/>
  <c r="R5" i="9"/>
  <c r="Q49" i="19"/>
  <c r="R49" i="19"/>
  <c r="S49" i="19"/>
  <c r="S35" i="19"/>
  <c r="Q35" i="19"/>
  <c r="R35" i="19"/>
  <c r="Q45" i="19"/>
  <c r="R45" i="19"/>
  <c r="Q56" i="19"/>
  <c r="R56" i="19"/>
  <c r="S56" i="19"/>
  <c r="Q29" i="19"/>
  <c r="R29" i="19"/>
  <c r="S29" i="19"/>
  <c r="Q36" i="19"/>
  <c r="R36" i="19"/>
  <c r="S36" i="19"/>
  <c r="R42" i="19"/>
  <c r="Q42" i="19"/>
  <c r="Q38" i="19"/>
  <c r="R38" i="19"/>
  <c r="S38" i="19"/>
  <c r="R20" i="19"/>
  <c r="Q20" i="19"/>
  <c r="Q48" i="19"/>
  <c r="R48" i="19"/>
  <c r="S48" i="19"/>
  <c r="S39" i="19"/>
  <c r="S40" i="19"/>
  <c r="S37" i="19"/>
  <c r="Q23" i="19"/>
  <c r="Q60" i="19"/>
  <c r="Q22" i="19"/>
  <c r="Q11" i="19"/>
  <c r="R3" i="19"/>
  <c r="Q4" i="19"/>
  <c r="Q18" i="19"/>
  <c r="Q7" i="19"/>
  <c r="Q30" i="19"/>
  <c r="Q26" i="19"/>
  <c r="Q9" i="19"/>
  <c r="Q54" i="19"/>
  <c r="Q147" i="19"/>
  <c r="Q144" i="19"/>
  <c r="Q143" i="19"/>
  <c r="Q24" i="19"/>
  <c r="Q5" i="19"/>
  <c r="Q25" i="19"/>
  <c r="Q59" i="19"/>
  <c r="Q33" i="19"/>
  <c r="Q68" i="19"/>
  <c r="Q39" i="19"/>
  <c r="Q65" i="19"/>
  <c r="Q40" i="19"/>
  <c r="Q55" i="19"/>
  <c r="Q37" i="19"/>
  <c r="Q27" i="19"/>
  <c r="R121" i="19"/>
  <c r="Q124" i="19"/>
  <c r="R26" i="19"/>
  <c r="R16" i="19"/>
  <c r="Q61" i="19"/>
  <c r="R54" i="19"/>
  <c r="R88" i="19"/>
  <c r="Q69" i="19"/>
  <c r="R96" i="19"/>
  <c r="Q41" i="19"/>
  <c r="R24" i="19"/>
  <c r="R64" i="19"/>
  <c r="Q10" i="19"/>
  <c r="Q19" i="19"/>
  <c r="Q102" i="19"/>
  <c r="Q32" i="19"/>
  <c r="S144" i="19"/>
  <c r="S11" i="19"/>
  <c r="Q34" i="19"/>
  <c r="Q64" i="19"/>
  <c r="R11" i="19"/>
  <c r="Q96" i="19"/>
  <c r="R144" i="19"/>
  <c r="Q88" i="19"/>
  <c r="S54" i="19"/>
  <c r="R22" i="19"/>
  <c r="Q16" i="19"/>
  <c r="R60" i="19"/>
  <c r="Q121" i="19"/>
  <c r="R23" i="19"/>
  <c r="R37" i="19"/>
  <c r="R40" i="19"/>
  <c r="S69" i="19"/>
  <c r="R39" i="19"/>
  <c r="S61" i="19"/>
  <c r="R59" i="19"/>
  <c r="R5" i="19"/>
  <c r="S34" i="19"/>
  <c r="R41" i="19"/>
  <c r="R69" i="19"/>
  <c r="R61" i="19"/>
  <c r="R124" i="19"/>
  <c r="R27" i="19"/>
  <c r="R34" i="19"/>
  <c r="S143" i="19"/>
  <c r="S147" i="19"/>
  <c r="R32" i="19"/>
  <c r="R102" i="19"/>
  <c r="R19" i="19"/>
  <c r="R10" i="19"/>
  <c r="S55" i="19"/>
  <c r="R143" i="19"/>
  <c r="S65" i="19"/>
  <c r="R147" i="19"/>
  <c r="S68" i="19"/>
  <c r="R9" i="19"/>
  <c r="R30" i="19"/>
  <c r="R18" i="19"/>
  <c r="R4" i="19"/>
  <c r="Q3" i="19"/>
  <c r="S64" i="19"/>
  <c r="R55" i="19"/>
  <c r="S96" i="19"/>
  <c r="R65" i="19"/>
  <c r="R68" i="19"/>
  <c r="R33" i="19"/>
  <c r="R25" i="19"/>
  <c r="Q105" i="10"/>
  <c r="Q4" i="10"/>
  <c r="Q35" i="10"/>
  <c r="S41" i="10"/>
  <c r="S42" i="10"/>
  <c r="Q8" i="10"/>
  <c r="S9" i="10"/>
  <c r="Q62" i="10"/>
  <c r="S32" i="10"/>
  <c r="S56" i="10"/>
  <c r="Q21" i="10"/>
  <c r="S54" i="10"/>
  <c r="S50" i="10"/>
  <c r="Q7" i="10"/>
  <c r="Q5" i="10"/>
  <c r="Q9" i="10"/>
  <c r="R16" i="10"/>
  <c r="Q24" i="10"/>
  <c r="Q32" i="10"/>
  <c r="R94" i="10"/>
  <c r="Q56" i="10"/>
  <c r="R108" i="10"/>
  <c r="Q77" i="10"/>
  <c r="Q54" i="10"/>
  <c r="R40" i="10"/>
  <c r="Q107" i="10"/>
  <c r="Q50" i="10"/>
  <c r="Q76" i="10"/>
  <c r="Q10" i="10"/>
  <c r="S3" i="10"/>
  <c r="R50" i="10"/>
  <c r="S40" i="10"/>
  <c r="R54" i="10"/>
  <c r="S108" i="10"/>
  <c r="R56" i="10"/>
  <c r="S94" i="10"/>
  <c r="R32" i="10"/>
  <c r="S16" i="10"/>
  <c r="R9" i="10"/>
  <c r="S20" i="10"/>
  <c r="R41" i="10"/>
  <c r="Q40" i="10"/>
  <c r="S106" i="10"/>
  <c r="R37" i="10"/>
  <c r="Q108" i="10"/>
  <c r="S18" i="10"/>
  <c r="R89" i="10"/>
  <c r="Q94" i="10"/>
  <c r="S92" i="10"/>
  <c r="Q16" i="10"/>
  <c r="S11" i="10"/>
  <c r="R42" i="10"/>
  <c r="S6" i="10"/>
  <c r="R20" i="10"/>
  <c r="R106" i="10"/>
  <c r="S21" i="10"/>
  <c r="R18" i="10"/>
  <c r="R92" i="10"/>
  <c r="S62" i="10"/>
  <c r="R11" i="10"/>
  <c r="S8" i="10"/>
  <c r="R6" i="10"/>
  <c r="S107" i="10"/>
  <c r="S77" i="10"/>
  <c r="R21" i="10"/>
  <c r="S24" i="10"/>
  <c r="R62" i="10"/>
  <c r="S5" i="10"/>
  <c r="R8" i="10"/>
  <c r="R107" i="10"/>
  <c r="S30" i="10"/>
  <c r="R77" i="10"/>
  <c r="S55" i="10"/>
  <c r="R24" i="10"/>
  <c r="R5" i="10"/>
  <c r="S76" i="10"/>
  <c r="R30" i="10"/>
  <c r="S105" i="10"/>
  <c r="R55" i="10"/>
  <c r="S35" i="10"/>
  <c r="S10" i="10"/>
  <c r="S7" i="10"/>
  <c r="R7" i="10"/>
  <c r="Q3" i="10"/>
  <c r="R3" i="10"/>
  <c r="R3" i="9"/>
  <c r="S6" i="9"/>
  <c r="R6" i="9"/>
  <c r="Q4" i="9"/>
  <c r="O4" i="21"/>
  <c r="P4" i="21"/>
  <c r="O6" i="21"/>
  <c r="P6" i="21"/>
  <c r="O7" i="21"/>
  <c r="P7" i="21"/>
  <c r="O5" i="21"/>
  <c r="P5" i="21"/>
  <c r="O9" i="21"/>
  <c r="P9" i="21"/>
  <c r="O18" i="21"/>
  <c r="P18" i="21"/>
  <c r="O8" i="21"/>
  <c r="P8" i="21"/>
  <c r="O12" i="21"/>
  <c r="P12" i="21"/>
  <c r="O13" i="21"/>
  <c r="P13" i="21"/>
  <c r="O35" i="21"/>
  <c r="P35" i="21"/>
  <c r="O36" i="21"/>
  <c r="P36" i="21"/>
  <c r="O30" i="21"/>
  <c r="P30" i="21"/>
  <c r="P3" i="21"/>
  <c r="O3" i="21"/>
  <c r="AC44" i="21"/>
  <c r="AB44" i="21"/>
  <c r="AC39" i="21"/>
  <c r="AB39" i="21"/>
  <c r="AC38" i="21"/>
  <c r="AB38" i="21"/>
  <c r="AC16" i="21"/>
  <c r="AB16" i="21"/>
  <c r="AA16" i="21"/>
  <c r="AC31" i="21"/>
  <c r="AB31" i="21"/>
  <c r="AC17" i="21"/>
  <c r="AB17" i="21"/>
  <c r="AA17" i="21"/>
  <c r="AC29" i="21"/>
  <c r="AB29" i="21"/>
  <c r="AC32" i="21"/>
  <c r="AB32" i="21"/>
  <c r="AC26" i="21"/>
  <c r="AB26" i="21"/>
  <c r="AC23" i="21"/>
  <c r="AB23" i="21"/>
  <c r="AA23" i="21"/>
  <c r="AC21" i="21"/>
  <c r="AB21" i="21"/>
  <c r="AA21" i="21"/>
  <c r="AC24" i="21"/>
  <c r="AB24" i="21"/>
  <c r="AA24" i="21"/>
  <c r="AC25" i="21"/>
  <c r="AB25" i="21"/>
  <c r="AA25" i="21"/>
  <c r="AC30" i="21"/>
  <c r="AB30" i="21"/>
  <c r="AC36" i="21"/>
  <c r="AB36" i="21"/>
  <c r="AC35" i="21"/>
  <c r="AB35" i="21"/>
  <c r="AC13" i="21"/>
  <c r="AB13" i="21"/>
  <c r="AA13" i="21"/>
  <c r="AC12" i="21"/>
  <c r="AB12" i="21"/>
  <c r="AA12" i="21"/>
  <c r="AC8" i="21"/>
  <c r="AB8" i="21"/>
  <c r="AA8" i="21"/>
  <c r="AC18" i="21"/>
  <c r="AB18" i="21"/>
  <c r="AA18" i="21"/>
  <c r="AC9" i="21"/>
  <c r="AB9" i="21"/>
  <c r="AA9" i="21"/>
  <c r="AC5" i="21"/>
  <c r="AB5" i="21"/>
  <c r="AA5" i="21"/>
  <c r="AC7" i="21"/>
  <c r="AB7" i="21"/>
  <c r="AA7" i="21"/>
  <c r="AC6" i="21"/>
  <c r="AB6" i="21"/>
  <c r="AA6" i="21"/>
  <c r="AC4" i="21"/>
  <c r="AB4" i="21"/>
  <c r="AA4" i="21"/>
  <c r="AC3" i="21"/>
  <c r="AB3" i="21"/>
  <c r="AA3" i="21"/>
  <c r="O4" i="22"/>
  <c r="P4" i="22"/>
  <c r="O6" i="22"/>
  <c r="P6" i="22"/>
  <c r="O5" i="22"/>
  <c r="P5" i="22"/>
  <c r="O12" i="22"/>
  <c r="P12" i="22"/>
  <c r="O8" i="22"/>
  <c r="P8" i="22"/>
  <c r="O9" i="22"/>
  <c r="P9" i="22"/>
  <c r="P3" i="22"/>
  <c r="O3" i="22"/>
  <c r="AF10" i="22"/>
  <c r="AE10" i="22"/>
  <c r="AC10" i="22"/>
  <c r="AB10" i="22"/>
  <c r="AA10" i="22"/>
  <c r="AF9" i="22"/>
  <c r="AE9" i="22"/>
  <c r="AC9" i="22"/>
  <c r="AB9" i="22"/>
  <c r="AA9" i="22"/>
  <c r="AF8" i="22"/>
  <c r="AE8" i="22"/>
  <c r="AC8" i="22"/>
  <c r="AB8" i="22"/>
  <c r="AA8" i="22"/>
  <c r="AF12" i="22"/>
  <c r="AE12" i="22"/>
  <c r="AC12" i="22"/>
  <c r="AB12" i="22"/>
  <c r="AA12" i="22"/>
  <c r="AF5" i="22"/>
  <c r="AE5" i="22"/>
  <c r="AC5" i="22"/>
  <c r="AB5" i="22"/>
  <c r="AA5" i="22"/>
  <c r="AF6" i="22"/>
  <c r="AE6" i="22"/>
  <c r="AC6" i="22"/>
  <c r="AB6" i="22"/>
  <c r="AA6" i="22"/>
  <c r="AF4" i="22"/>
  <c r="AE4" i="22"/>
  <c r="AC4" i="22"/>
  <c r="AB4" i="22"/>
  <c r="AA4" i="22"/>
  <c r="AF3" i="22"/>
  <c r="AE3" i="22"/>
  <c r="AC3" i="22"/>
  <c r="AB3" i="22"/>
  <c r="AA3" i="22"/>
  <c r="O6" i="7"/>
  <c r="P6" i="7"/>
  <c r="O4" i="7"/>
  <c r="P4" i="7"/>
  <c r="O3" i="7"/>
  <c r="P3" i="7"/>
  <c r="O11" i="7"/>
  <c r="P11" i="7"/>
  <c r="O22" i="7"/>
  <c r="P22" i="7"/>
  <c r="O13" i="7"/>
  <c r="P13" i="7"/>
  <c r="O14" i="7"/>
  <c r="P14" i="7"/>
  <c r="O12" i="7"/>
  <c r="P12" i="7"/>
  <c r="P5" i="7"/>
  <c r="O5" i="7"/>
  <c r="AF44" i="7"/>
  <c r="AE44" i="7"/>
  <c r="AD44" i="7"/>
  <c r="AC44" i="7"/>
  <c r="AB44" i="7"/>
  <c r="AF43" i="7"/>
  <c r="AE43" i="7"/>
  <c r="AD43" i="7"/>
  <c r="AC43" i="7"/>
  <c r="AB43" i="7"/>
  <c r="AC21" i="7"/>
  <c r="AB21" i="7"/>
  <c r="AA21" i="7"/>
  <c r="O4" i="6"/>
  <c r="P4" i="6"/>
  <c r="O3" i="6"/>
  <c r="P3" i="6"/>
  <c r="O8" i="6"/>
  <c r="P8" i="6"/>
  <c r="O21" i="6"/>
  <c r="P21" i="6"/>
  <c r="O25" i="6"/>
  <c r="P25" i="6"/>
  <c r="O19" i="6"/>
  <c r="P19" i="6"/>
  <c r="O9" i="6"/>
  <c r="P9" i="6"/>
  <c r="O18" i="6"/>
  <c r="P18" i="6"/>
  <c r="O6" i="6"/>
  <c r="P6" i="6"/>
  <c r="O8" i="5"/>
  <c r="P8" i="5"/>
  <c r="O5" i="5"/>
  <c r="P5" i="5"/>
  <c r="O4" i="5"/>
  <c r="P4" i="5"/>
  <c r="O7" i="5"/>
  <c r="P7" i="5"/>
  <c r="O77" i="5"/>
  <c r="P77" i="5"/>
  <c r="O12" i="5"/>
  <c r="P12" i="5"/>
  <c r="O58" i="5"/>
  <c r="P58" i="5"/>
  <c r="O64" i="5"/>
  <c r="P64" i="5"/>
  <c r="O9" i="5"/>
  <c r="P9" i="5"/>
  <c r="O26" i="5"/>
  <c r="P26" i="5"/>
  <c r="O86" i="5"/>
  <c r="P86" i="5"/>
  <c r="O10" i="5"/>
  <c r="P10" i="5"/>
  <c r="O49" i="5"/>
  <c r="P49" i="5"/>
  <c r="O28" i="5"/>
  <c r="P28" i="5"/>
  <c r="O92" i="5"/>
  <c r="P92" i="5"/>
  <c r="O93" i="5"/>
  <c r="P93" i="5"/>
  <c r="O13" i="5"/>
  <c r="P13" i="5"/>
  <c r="O14" i="5"/>
  <c r="P14" i="5"/>
  <c r="O17" i="5"/>
  <c r="P17" i="5"/>
  <c r="O47" i="5"/>
  <c r="P47" i="5"/>
  <c r="O4" i="4"/>
  <c r="P4" i="4"/>
  <c r="O7" i="4"/>
  <c r="P7" i="4"/>
  <c r="O11" i="4"/>
  <c r="P11" i="4"/>
  <c r="O5" i="4"/>
  <c r="P5" i="4"/>
  <c r="O14" i="4"/>
  <c r="P14" i="4"/>
  <c r="O12" i="4"/>
  <c r="P12" i="4"/>
  <c r="O117" i="4"/>
  <c r="P117" i="4"/>
  <c r="O24" i="4"/>
  <c r="P24" i="4"/>
  <c r="O97" i="4"/>
  <c r="P97" i="4"/>
  <c r="O119" i="4"/>
  <c r="P119" i="4"/>
  <c r="O57" i="4"/>
  <c r="P57" i="4"/>
  <c r="O10" i="4"/>
  <c r="P10" i="4"/>
  <c r="O54" i="4"/>
  <c r="P54" i="4"/>
  <c r="O40" i="4"/>
  <c r="P40" i="4"/>
  <c r="O9" i="4"/>
  <c r="P9" i="4"/>
  <c r="O60" i="4"/>
  <c r="P60" i="4"/>
  <c r="O127" i="4"/>
  <c r="P127" i="4"/>
  <c r="O22" i="4"/>
  <c r="P22" i="4"/>
  <c r="O63" i="4"/>
  <c r="P63" i="4"/>
  <c r="O134" i="4"/>
  <c r="P134" i="4"/>
  <c r="O145" i="4"/>
  <c r="P145" i="4"/>
  <c r="O62" i="4"/>
  <c r="P62" i="4"/>
  <c r="O21" i="4"/>
  <c r="P21" i="4"/>
  <c r="O146" i="4"/>
  <c r="P146" i="4"/>
  <c r="O20" i="4"/>
  <c r="P20" i="4"/>
  <c r="O53" i="4"/>
  <c r="P53" i="4"/>
  <c r="O61" i="4"/>
  <c r="P61" i="4"/>
  <c r="O50" i="4"/>
  <c r="P50" i="4"/>
  <c r="O123" i="4"/>
  <c r="P123" i="4"/>
  <c r="O48" i="4"/>
  <c r="P48" i="4"/>
  <c r="O28" i="4"/>
  <c r="P28" i="4"/>
  <c r="O43" i="4"/>
  <c r="P43" i="4"/>
  <c r="O23" i="4"/>
  <c r="P23" i="4"/>
  <c r="O32" i="4"/>
  <c r="P32" i="4"/>
  <c r="O38" i="4"/>
  <c r="P38" i="4"/>
  <c r="O17" i="4"/>
  <c r="P17" i="4"/>
  <c r="O99" i="4"/>
  <c r="P99" i="4"/>
  <c r="O161" i="4"/>
  <c r="P161" i="4"/>
  <c r="O26" i="4"/>
  <c r="P26" i="4"/>
  <c r="O160" i="4"/>
  <c r="P160" i="4"/>
  <c r="O149" i="4"/>
  <c r="P149" i="4"/>
  <c r="O80" i="4"/>
  <c r="P80" i="4"/>
  <c r="O84" i="4"/>
  <c r="P84" i="4"/>
  <c r="O159" i="4"/>
  <c r="P159" i="4"/>
  <c r="O56" i="4"/>
  <c r="P56" i="4"/>
  <c r="O109" i="4"/>
  <c r="P109" i="4"/>
  <c r="O27" i="4"/>
  <c r="P27" i="4"/>
  <c r="O70" i="4"/>
  <c r="P70" i="4"/>
  <c r="O16" i="4"/>
  <c r="P16" i="4"/>
  <c r="O19" i="4"/>
  <c r="P19" i="4"/>
  <c r="O65" i="4"/>
  <c r="P65" i="4"/>
  <c r="O130" i="4"/>
  <c r="P130" i="4"/>
  <c r="O162" i="4"/>
  <c r="P162" i="4"/>
  <c r="O58" i="4"/>
  <c r="P58" i="4"/>
  <c r="O144" i="4"/>
  <c r="P144" i="4"/>
  <c r="O165" i="4"/>
  <c r="P165" i="4"/>
  <c r="O89" i="4"/>
  <c r="P89" i="4"/>
  <c r="O164" i="4"/>
  <c r="P164" i="4"/>
  <c r="O163" i="4"/>
  <c r="P163" i="4"/>
  <c r="O103" i="4"/>
  <c r="P103" i="4"/>
  <c r="P3" i="4"/>
  <c r="O3" i="4"/>
  <c r="O3" i="3"/>
  <c r="P3" i="3"/>
  <c r="O4" i="3"/>
  <c r="P4" i="3"/>
  <c r="O13" i="3"/>
  <c r="P13" i="3"/>
  <c r="O26" i="3"/>
  <c r="P26" i="3"/>
  <c r="O21" i="3"/>
  <c r="P21" i="3"/>
  <c r="O39" i="3"/>
  <c r="P39" i="3"/>
  <c r="O19" i="3"/>
  <c r="P19" i="3"/>
  <c r="O16" i="3"/>
  <c r="P16" i="3"/>
  <c r="O57" i="3"/>
  <c r="P57" i="3"/>
  <c r="O5" i="3"/>
  <c r="P5" i="3"/>
  <c r="O23" i="3"/>
  <c r="P23" i="3"/>
  <c r="O54" i="3"/>
  <c r="P54" i="3"/>
  <c r="O8" i="3"/>
  <c r="P8" i="3"/>
  <c r="O117" i="3"/>
  <c r="P117" i="3"/>
  <c r="O112" i="3"/>
  <c r="P112" i="3"/>
  <c r="O29" i="3"/>
  <c r="P29" i="3"/>
  <c r="O56" i="3"/>
  <c r="P56" i="3"/>
  <c r="O22" i="3"/>
  <c r="P22" i="3"/>
  <c r="O46" i="3"/>
  <c r="P46" i="3"/>
  <c r="O119" i="3"/>
  <c r="P119" i="3"/>
  <c r="O50" i="3"/>
  <c r="P50" i="3"/>
  <c r="O20" i="3"/>
  <c r="P20" i="3"/>
  <c r="O7" i="3"/>
  <c r="P7" i="3"/>
  <c r="O12" i="3"/>
  <c r="P12" i="3"/>
  <c r="O34" i="3"/>
  <c r="P34" i="3"/>
  <c r="O36" i="3"/>
  <c r="P36" i="3"/>
  <c r="O77" i="3"/>
  <c r="P77" i="3"/>
  <c r="O76" i="3"/>
  <c r="P76" i="3"/>
  <c r="O114" i="3"/>
  <c r="P114" i="3"/>
  <c r="O153" i="3"/>
  <c r="P153" i="3"/>
  <c r="O110" i="3"/>
  <c r="P110" i="3"/>
  <c r="O15" i="3"/>
  <c r="P15" i="3"/>
  <c r="O31" i="3"/>
  <c r="P31" i="3"/>
  <c r="O32" i="3"/>
  <c r="P32" i="3"/>
  <c r="O155" i="3"/>
  <c r="P155" i="3"/>
  <c r="O55" i="3"/>
  <c r="P55" i="3"/>
  <c r="O47" i="3"/>
  <c r="P47" i="3"/>
  <c r="O37" i="3"/>
  <c r="P37" i="3"/>
  <c r="O27" i="3"/>
  <c r="P27" i="3"/>
  <c r="O18" i="3"/>
  <c r="P18" i="3"/>
  <c r="O154" i="3"/>
  <c r="P154" i="3"/>
  <c r="O98" i="3"/>
  <c r="P98" i="3"/>
  <c r="O198" i="3"/>
  <c r="P198" i="3"/>
  <c r="O66" i="3"/>
  <c r="P66" i="3"/>
  <c r="O28" i="3"/>
  <c r="P28" i="3"/>
  <c r="O30" i="3"/>
  <c r="P30" i="3"/>
  <c r="O176" i="3"/>
  <c r="P176" i="3"/>
  <c r="O138" i="3"/>
  <c r="P138" i="3"/>
  <c r="O45" i="3"/>
  <c r="P45" i="3"/>
  <c r="O189" i="3"/>
  <c r="P189" i="3"/>
  <c r="O187" i="3"/>
  <c r="P187" i="3"/>
  <c r="O186" i="3"/>
  <c r="P186" i="3"/>
  <c r="O84" i="3"/>
  <c r="P84" i="3"/>
  <c r="O121" i="3"/>
  <c r="P121" i="3"/>
  <c r="O63" i="3"/>
  <c r="P63" i="3"/>
  <c r="O165" i="3"/>
  <c r="P165" i="3"/>
  <c r="O184" i="3"/>
  <c r="P184" i="3"/>
  <c r="O64" i="3"/>
  <c r="P64" i="3"/>
  <c r="Q64" i="3"/>
  <c r="R64" i="3"/>
  <c r="S64" i="3"/>
  <c r="O161" i="3"/>
  <c r="P161" i="3"/>
  <c r="Q161" i="3"/>
  <c r="R161" i="3"/>
  <c r="S161" i="3"/>
  <c r="O146" i="3"/>
  <c r="P146" i="3"/>
  <c r="Q146" i="3"/>
  <c r="R146" i="3"/>
  <c r="S146" i="3"/>
  <c r="O44" i="3"/>
  <c r="P44" i="3"/>
  <c r="Q44" i="3"/>
  <c r="R44" i="3"/>
  <c r="S44" i="3"/>
  <c r="O196" i="3"/>
  <c r="P196" i="3"/>
  <c r="Q196" i="3"/>
  <c r="R196" i="3"/>
  <c r="S196" i="3"/>
  <c r="O197" i="3"/>
  <c r="P197" i="3"/>
  <c r="Q197" i="3"/>
  <c r="R197" i="3"/>
  <c r="S197" i="3"/>
  <c r="O83" i="3"/>
  <c r="P83" i="3"/>
  <c r="Q83" i="3"/>
  <c r="R83" i="3"/>
  <c r="S83" i="3"/>
  <c r="O73" i="3"/>
  <c r="P73" i="3"/>
  <c r="Q73" i="3"/>
  <c r="R73" i="3"/>
  <c r="S73" i="3"/>
  <c r="O150" i="3"/>
  <c r="P150" i="3"/>
  <c r="Q150" i="3"/>
  <c r="R150" i="3"/>
  <c r="S150" i="3"/>
  <c r="O193" i="3"/>
  <c r="P193" i="3"/>
  <c r="Q193" i="3"/>
  <c r="R193" i="3"/>
  <c r="S193" i="3"/>
  <c r="O85" i="3"/>
  <c r="P85" i="3"/>
  <c r="Q85" i="3"/>
  <c r="R85" i="3"/>
  <c r="S85" i="3"/>
  <c r="O188" i="3"/>
  <c r="P188" i="3"/>
  <c r="Q188" i="3"/>
  <c r="R188" i="3"/>
  <c r="S188" i="3"/>
  <c r="O60" i="3"/>
  <c r="P60" i="3"/>
  <c r="Q60" i="3"/>
  <c r="R60" i="3"/>
  <c r="S60" i="3"/>
  <c r="O199" i="3"/>
  <c r="P199" i="3"/>
  <c r="Q199" i="3"/>
  <c r="R199" i="3"/>
  <c r="S199" i="3"/>
  <c r="O132" i="3"/>
  <c r="P132" i="3"/>
  <c r="Q132" i="3"/>
  <c r="R132" i="3"/>
  <c r="S132" i="3"/>
  <c r="O95" i="3"/>
  <c r="P95" i="3"/>
  <c r="Q95" i="3"/>
  <c r="R95" i="3"/>
  <c r="S95" i="3"/>
  <c r="O100" i="3"/>
  <c r="P100" i="3"/>
  <c r="Q100" i="3"/>
  <c r="R100" i="3"/>
  <c r="S100" i="3"/>
  <c r="O183" i="3"/>
  <c r="P183" i="3"/>
  <c r="Q183" i="3"/>
  <c r="R183" i="3"/>
  <c r="S183" i="3"/>
  <c r="O185" i="3"/>
  <c r="P185" i="3"/>
  <c r="Q185" i="3"/>
  <c r="R185" i="3"/>
  <c r="S185" i="3"/>
  <c r="O194" i="3"/>
  <c r="P194" i="3"/>
  <c r="Q194" i="3"/>
  <c r="R194" i="3"/>
  <c r="S194" i="3"/>
  <c r="O68" i="3"/>
  <c r="P68" i="3"/>
  <c r="Q68" i="3"/>
  <c r="R68" i="3"/>
  <c r="S68" i="3"/>
  <c r="O148" i="3"/>
  <c r="P148" i="3"/>
  <c r="Q148" i="3"/>
  <c r="R148" i="3"/>
  <c r="S148" i="3"/>
  <c r="O43" i="3"/>
  <c r="P43" i="3"/>
  <c r="Q43" i="3"/>
  <c r="R43" i="3"/>
  <c r="S43" i="3"/>
  <c r="O190" i="3"/>
  <c r="P190" i="3"/>
  <c r="Q190" i="3"/>
  <c r="R190" i="3"/>
  <c r="S190" i="3"/>
  <c r="O137" i="3"/>
  <c r="P137" i="3"/>
  <c r="Q137" i="3"/>
  <c r="R137" i="3"/>
  <c r="S137" i="3"/>
  <c r="O191" i="3"/>
  <c r="P191" i="3"/>
  <c r="Q191" i="3"/>
  <c r="R191" i="3"/>
  <c r="S191" i="3"/>
  <c r="O24" i="3"/>
  <c r="P24" i="3"/>
  <c r="Q24" i="3"/>
  <c r="R24" i="3"/>
  <c r="S24" i="3"/>
  <c r="O86" i="3"/>
  <c r="P86" i="3"/>
  <c r="Q86" i="3"/>
  <c r="R86" i="3"/>
  <c r="S86" i="3"/>
  <c r="O195" i="3"/>
  <c r="P195" i="3"/>
  <c r="Q195" i="3"/>
  <c r="R195" i="3"/>
  <c r="S195" i="3"/>
  <c r="P8" i="1"/>
  <c r="P7" i="1"/>
  <c r="P13" i="1"/>
  <c r="P16" i="1"/>
  <c r="P12" i="1"/>
  <c r="P20" i="1"/>
  <c r="P10" i="1"/>
  <c r="P18" i="1"/>
  <c r="P5" i="1"/>
  <c r="P63" i="1"/>
  <c r="P95" i="1"/>
  <c r="P4" i="1"/>
  <c r="P24" i="1"/>
  <c r="P23" i="1"/>
  <c r="P58" i="1"/>
  <c r="P32" i="1"/>
  <c r="P60" i="1"/>
  <c r="P28" i="1"/>
  <c r="P65" i="1"/>
  <c r="P131" i="1"/>
  <c r="P49" i="1"/>
  <c r="P48" i="1"/>
  <c r="P120" i="1"/>
  <c r="P67" i="1"/>
  <c r="P155" i="1"/>
  <c r="P14" i="1"/>
  <c r="P166" i="1"/>
  <c r="P45" i="1"/>
  <c r="P29" i="1"/>
  <c r="P30" i="1"/>
  <c r="P64" i="1"/>
  <c r="P170" i="1"/>
  <c r="P59" i="1"/>
  <c r="P130" i="1"/>
  <c r="P167" i="1"/>
  <c r="P70" i="1"/>
  <c r="P26" i="1"/>
  <c r="P110" i="1"/>
  <c r="P151" i="1"/>
  <c r="P122" i="1"/>
  <c r="P163" i="1"/>
  <c r="P83" i="1"/>
  <c r="P22" i="1"/>
  <c r="P27" i="1"/>
  <c r="P73" i="1"/>
  <c r="P79" i="1"/>
  <c r="P94" i="1"/>
  <c r="P204" i="1"/>
  <c r="P201" i="1"/>
  <c r="P47" i="1"/>
  <c r="P38" i="1"/>
  <c r="P186" i="1"/>
  <c r="P91" i="1"/>
  <c r="P205" i="1"/>
  <c r="P103" i="1"/>
  <c r="P125" i="1"/>
  <c r="P46" i="1"/>
  <c r="P92" i="1"/>
  <c r="P37" i="1"/>
  <c r="P113" i="1"/>
  <c r="O78" i="1"/>
  <c r="P68" i="1"/>
  <c r="P208" i="1"/>
  <c r="P207" i="1"/>
  <c r="P206" i="1"/>
  <c r="P199" i="1"/>
  <c r="Q199" i="1"/>
  <c r="R199" i="1"/>
  <c r="S199" i="1"/>
  <c r="P200" i="1"/>
  <c r="Q200" i="1"/>
  <c r="R200" i="1"/>
  <c r="S200" i="1"/>
  <c r="P203" i="1"/>
  <c r="Q203" i="1"/>
  <c r="R203" i="1"/>
  <c r="S203" i="1"/>
  <c r="P74" i="1"/>
  <c r="Q74" i="1"/>
  <c r="R74" i="1"/>
  <c r="S74" i="1"/>
  <c r="P202" i="1"/>
  <c r="Q202" i="1"/>
  <c r="R202" i="1"/>
  <c r="S202" i="1"/>
  <c r="P55" i="1"/>
  <c r="Q55" i="1"/>
  <c r="R55" i="1"/>
  <c r="S55" i="1"/>
  <c r="P88" i="1"/>
  <c r="Q88" i="1"/>
  <c r="R88" i="1"/>
  <c r="S88" i="1"/>
  <c r="P209" i="1"/>
  <c r="Q209" i="1"/>
  <c r="R209" i="1"/>
  <c r="S209" i="1"/>
  <c r="P66" i="1"/>
  <c r="Q66" i="1"/>
  <c r="R66" i="1"/>
  <c r="S66" i="1"/>
  <c r="P11" i="1"/>
  <c r="Q11" i="1"/>
  <c r="R11" i="1"/>
  <c r="S11" i="1"/>
  <c r="Q44" i="21" l="1"/>
  <c r="Q21" i="21"/>
  <c r="Q3" i="21"/>
  <c r="Q7" i="21"/>
  <c r="Q35" i="21"/>
  <c r="Q32" i="21"/>
  <c r="Q4" i="21"/>
  <c r="Q9" i="21"/>
  <c r="Q30" i="21"/>
  <c r="Q24" i="21"/>
  <c r="Q17" i="21"/>
  <c r="Q38" i="21"/>
  <c r="Q5" i="21"/>
  <c r="Q8" i="21"/>
  <c r="Q36" i="21"/>
  <c r="Q25" i="21"/>
  <c r="Q23" i="21"/>
  <c r="Q29" i="21"/>
  <c r="Q16" i="21"/>
  <c r="Q6" i="21"/>
  <c r="Q18" i="21"/>
  <c r="Q13" i="21"/>
  <c r="Q26" i="21"/>
  <c r="Q31" i="21"/>
  <c r="Q39" i="21"/>
  <c r="Q28" i="6"/>
  <c r="R28" i="6"/>
  <c r="S28" i="6"/>
  <c r="R27" i="6"/>
  <c r="Q27" i="6"/>
  <c r="S27" i="6"/>
  <c r="S39" i="7"/>
  <c r="Q39" i="7"/>
  <c r="R39" i="7"/>
  <c r="Q43" i="7"/>
  <c r="R43" i="7"/>
  <c r="S43" i="7"/>
  <c r="Q26" i="7"/>
  <c r="S26" i="7"/>
  <c r="R26" i="7"/>
  <c r="R42" i="7"/>
  <c r="Q42" i="7"/>
  <c r="S42" i="7"/>
  <c r="S44" i="7"/>
  <c r="Q44" i="7"/>
  <c r="R44" i="7"/>
  <c r="R16" i="21"/>
  <c r="S16" i="21"/>
  <c r="S39" i="21"/>
  <c r="R39" i="21"/>
  <c r="S38" i="21"/>
  <c r="R38" i="21"/>
  <c r="R44" i="21"/>
  <c r="S44" i="21"/>
  <c r="Q5" i="6"/>
  <c r="R5" i="6"/>
  <c r="S5" i="6"/>
  <c r="S13" i="6"/>
  <c r="Q13" i="6"/>
  <c r="R13" i="6"/>
  <c r="S20" i="6"/>
  <c r="Q20" i="6"/>
  <c r="R20" i="6"/>
  <c r="R22" i="6"/>
  <c r="S22" i="6"/>
  <c r="Q22" i="6"/>
  <c r="S15" i="6"/>
  <c r="R15" i="6"/>
  <c r="Q15" i="6"/>
  <c r="S16" i="6"/>
  <c r="Q16" i="6"/>
  <c r="R16" i="6"/>
  <c r="S55" i="5"/>
  <c r="R55" i="5"/>
  <c r="Q55" i="5"/>
  <c r="Q12" i="6"/>
  <c r="R12" i="6"/>
  <c r="S12" i="6"/>
  <c r="R73" i="5"/>
  <c r="S73" i="5"/>
  <c r="Q73" i="5"/>
  <c r="R72" i="5"/>
  <c r="S72" i="5"/>
  <c r="Q72" i="5"/>
  <c r="S40" i="5"/>
  <c r="R40" i="5"/>
  <c r="Q40" i="5"/>
  <c r="S54" i="5"/>
  <c r="R54" i="5"/>
  <c r="Q54" i="5"/>
  <c r="R50" i="5"/>
  <c r="S50" i="5"/>
  <c r="Q50" i="5"/>
  <c r="S43" i="5"/>
  <c r="Q43" i="5"/>
  <c r="R43" i="5"/>
  <c r="S34" i="7"/>
  <c r="R34" i="7"/>
  <c r="Q34" i="7"/>
  <c r="S30" i="7"/>
  <c r="R30" i="7"/>
  <c r="Q30" i="7"/>
  <c r="R29" i="7"/>
  <c r="S29" i="7"/>
  <c r="Q29" i="7"/>
  <c r="S17" i="6"/>
  <c r="R17" i="6"/>
  <c r="Q17" i="6"/>
  <c r="R36" i="5"/>
  <c r="Q36" i="5"/>
  <c r="S36" i="5"/>
  <c r="Q24" i="7"/>
  <c r="S24" i="7"/>
  <c r="R24" i="7"/>
  <c r="R70" i="5"/>
  <c r="Q70" i="5"/>
  <c r="S70" i="5"/>
  <c r="Q46" i="5"/>
  <c r="R46" i="5"/>
  <c r="S46" i="5"/>
  <c r="Q24" i="6"/>
  <c r="R24" i="6"/>
  <c r="S24" i="6"/>
  <c r="R14" i="6"/>
  <c r="Q14" i="6"/>
  <c r="S14" i="6"/>
  <c r="S62" i="5"/>
  <c r="R62" i="5"/>
  <c r="Q62" i="5"/>
  <c r="S67" i="5"/>
  <c r="R67" i="5"/>
  <c r="Q67" i="5"/>
  <c r="R48" i="5"/>
  <c r="Q48" i="5"/>
  <c r="S48" i="5"/>
  <c r="S35" i="5"/>
  <c r="Q35" i="5"/>
  <c r="R35" i="5"/>
  <c r="S25" i="7"/>
  <c r="R25" i="7"/>
  <c r="Q25" i="7"/>
  <c r="R26" i="21"/>
  <c r="S26" i="21"/>
  <c r="S17" i="21"/>
  <c r="R17" i="21"/>
  <c r="R32" i="21"/>
  <c r="S32" i="21"/>
  <c r="S29" i="21"/>
  <c r="R29" i="21"/>
  <c r="S31" i="21"/>
  <c r="R31" i="21"/>
  <c r="R26" i="6"/>
  <c r="S26" i="6"/>
  <c r="Q26" i="6"/>
  <c r="S23" i="6"/>
  <c r="R23" i="6"/>
  <c r="Q23" i="6"/>
  <c r="S3" i="6"/>
  <c r="R74" i="5"/>
  <c r="Q74" i="5"/>
  <c r="S74" i="5"/>
  <c r="Q71" i="5"/>
  <c r="R71" i="5"/>
  <c r="S71" i="5"/>
  <c r="N11" i="1"/>
  <c r="L11" i="1" s="1"/>
  <c r="N66" i="1"/>
  <c r="L66" i="1" s="1"/>
  <c r="N209" i="1"/>
  <c r="L209" i="1" s="1"/>
  <c r="N88" i="1"/>
  <c r="L88" i="1" s="1"/>
  <c r="N55" i="1"/>
  <c r="L55" i="1" s="1"/>
  <c r="N202" i="1"/>
  <c r="L202" i="1" s="1"/>
  <c r="N74" i="1"/>
  <c r="L74" i="1" s="1"/>
  <c r="N203" i="1"/>
  <c r="L203" i="1" s="1"/>
  <c r="N200" i="1"/>
  <c r="L200" i="1" s="1"/>
  <c r="N199" i="1"/>
  <c r="L199" i="1" s="1"/>
  <c r="N31" i="9"/>
  <c r="L31" i="9" s="1"/>
  <c r="Q3" i="3"/>
  <c r="N30" i="12"/>
  <c r="L30" i="12" s="1"/>
  <c r="N28" i="12"/>
  <c r="L28" i="12" s="1"/>
  <c r="N40" i="12"/>
  <c r="L40" i="12" s="1"/>
  <c r="N42" i="12"/>
  <c r="L42" i="12" s="1"/>
  <c r="N8" i="12"/>
  <c r="L8" i="12" s="1"/>
  <c r="N20" i="12"/>
  <c r="L20" i="12" s="1"/>
  <c r="N25" i="12"/>
  <c r="L25" i="12" s="1"/>
  <c r="N17" i="12"/>
  <c r="L17" i="12" s="1"/>
  <c r="N15" i="12"/>
  <c r="L15" i="12" s="1"/>
  <c r="N29" i="12"/>
  <c r="L29" i="12" s="1"/>
  <c r="N62" i="12"/>
  <c r="L62" i="12" s="1"/>
  <c r="N27" i="12"/>
  <c r="L27" i="12" s="1"/>
  <c r="N44" i="12"/>
  <c r="L44" i="12" s="1"/>
  <c r="N24" i="12"/>
  <c r="L24" i="12" s="1"/>
  <c r="N26" i="11"/>
  <c r="L26" i="11" s="1"/>
  <c r="N35" i="11"/>
  <c r="L35" i="11" s="1"/>
  <c r="N50" i="11"/>
  <c r="L50" i="11" s="1"/>
  <c r="N17" i="10"/>
  <c r="L17" i="10" s="1"/>
  <c r="N34" i="10"/>
  <c r="L34" i="10" s="1"/>
  <c r="N38" i="10"/>
  <c r="L38" i="10" s="1"/>
  <c r="N23" i="10"/>
  <c r="L23" i="10" s="1"/>
  <c r="N48" i="10"/>
  <c r="L48" i="10" s="1"/>
  <c r="N28" i="10"/>
  <c r="L28" i="10" s="1"/>
  <c r="N15" i="10"/>
  <c r="L15" i="10" s="1"/>
  <c r="N29" i="10"/>
  <c r="L29" i="10" s="1"/>
  <c r="N25" i="10"/>
  <c r="L25" i="10" s="1"/>
  <c r="N26" i="10"/>
  <c r="L26" i="10" s="1"/>
  <c r="N22" i="10"/>
  <c r="L22" i="10" s="1"/>
  <c r="N69" i="10"/>
  <c r="L69" i="10" s="1"/>
  <c r="N19" i="10"/>
  <c r="L19" i="10" s="1"/>
  <c r="N26" i="9"/>
  <c r="L26" i="9" s="1"/>
  <c r="N34" i="9"/>
  <c r="L34" i="9" s="1"/>
  <c r="N17" i="9"/>
  <c r="L17" i="9" s="1"/>
  <c r="N25" i="9"/>
  <c r="L25" i="9" s="1"/>
  <c r="N27" i="9"/>
  <c r="L27" i="9" s="1"/>
  <c r="N28" i="9"/>
  <c r="L28" i="9" s="1"/>
  <c r="S21" i="21"/>
  <c r="R21" i="21"/>
  <c r="R24" i="21"/>
  <c r="S24" i="21"/>
  <c r="R25" i="21"/>
  <c r="S25" i="21"/>
  <c r="R23" i="21"/>
  <c r="S23" i="21"/>
  <c r="R3" i="21"/>
  <c r="R5" i="21"/>
  <c r="S9" i="21"/>
  <c r="Q12" i="21"/>
  <c r="R36" i="21"/>
  <c r="S30" i="21"/>
  <c r="R6" i="21"/>
  <c r="R13" i="21"/>
  <c r="R4" i="21"/>
  <c r="R12" i="21"/>
  <c r="S5" i="21"/>
  <c r="S36" i="21"/>
  <c r="S3" i="21"/>
  <c r="S13" i="21"/>
  <c r="S6" i="21"/>
  <c r="R30" i="21"/>
  <c r="S8" i="21"/>
  <c r="R9" i="21"/>
  <c r="S35" i="21"/>
  <c r="R8" i="21"/>
  <c r="S7" i="21"/>
  <c r="R35" i="21"/>
  <c r="S18" i="21"/>
  <c r="R7" i="21"/>
  <c r="S12" i="21"/>
  <c r="R18" i="21"/>
  <c r="S4" i="21"/>
  <c r="R17" i="7"/>
  <c r="S17" i="7"/>
  <c r="Q17" i="7"/>
  <c r="Q20" i="7"/>
  <c r="R20" i="7"/>
  <c r="S20" i="7"/>
  <c r="Q7" i="7"/>
  <c r="R7" i="7"/>
  <c r="S7" i="7"/>
  <c r="R16" i="7"/>
  <c r="S16" i="7"/>
  <c r="Q16" i="7"/>
  <c r="Q21" i="7"/>
  <c r="R21" i="7"/>
  <c r="S21" i="7"/>
  <c r="R19" i="7"/>
  <c r="S19" i="7"/>
  <c r="Q19" i="7"/>
  <c r="Q18" i="7"/>
  <c r="S18" i="7"/>
  <c r="R18" i="7"/>
  <c r="S5" i="7"/>
  <c r="Q3" i="7"/>
  <c r="R22" i="7"/>
  <c r="R13" i="7"/>
  <c r="S14" i="7"/>
  <c r="Q6" i="7"/>
  <c r="S4" i="7"/>
  <c r="S12" i="7"/>
  <c r="Q22" i="7"/>
  <c r="R12" i="7"/>
  <c r="Q12" i="7"/>
  <c r="Q11" i="7"/>
  <c r="Q14" i="7"/>
  <c r="R4" i="7"/>
  <c r="Q4" i="7"/>
  <c r="S11" i="6"/>
  <c r="R11" i="6"/>
  <c r="Q11" i="6"/>
  <c r="S7" i="6"/>
  <c r="R7" i="6"/>
  <c r="Q7" i="6"/>
  <c r="S10" i="6"/>
  <c r="R10" i="6"/>
  <c r="Q10" i="6"/>
  <c r="R9" i="6"/>
  <c r="S4" i="6"/>
  <c r="Q3" i="6"/>
  <c r="S21" i="6"/>
  <c r="Q19" i="6"/>
  <c r="S6" i="6"/>
  <c r="Q25" i="6"/>
  <c r="Q9" i="6"/>
  <c r="R4" i="6"/>
  <c r="Q8" i="6"/>
  <c r="R21" i="6"/>
  <c r="S25" i="6"/>
  <c r="Q18" i="6"/>
  <c r="R6" i="6"/>
  <c r="Q6" i="6"/>
  <c r="S18" i="6"/>
  <c r="R25" i="6"/>
  <c r="Q21" i="6"/>
  <c r="S8" i="6"/>
  <c r="Q4" i="6"/>
  <c r="R18" i="6"/>
  <c r="R8" i="6"/>
  <c r="S19" i="6"/>
  <c r="R19" i="6"/>
  <c r="R3" i="6"/>
  <c r="S9" i="6"/>
  <c r="S19" i="5"/>
  <c r="R19" i="5"/>
  <c r="Q19" i="5"/>
  <c r="Q24" i="5"/>
  <c r="R24" i="5"/>
  <c r="S24" i="5"/>
  <c r="Q18" i="5"/>
  <c r="R18" i="5"/>
  <c r="S18" i="5"/>
  <c r="Q21" i="5"/>
  <c r="R21" i="5"/>
  <c r="S21" i="5"/>
  <c r="S23" i="5"/>
  <c r="R23" i="5"/>
  <c r="Q23" i="5"/>
  <c r="Q32" i="5"/>
  <c r="R32" i="5"/>
  <c r="S32" i="5"/>
  <c r="Q15" i="5"/>
  <c r="R15" i="5"/>
  <c r="S15" i="5"/>
  <c r="S16" i="5"/>
  <c r="R16" i="5"/>
  <c r="Q16" i="5"/>
  <c r="R12" i="5"/>
  <c r="Q26" i="5"/>
  <c r="Q4" i="5"/>
  <c r="R49" i="5"/>
  <c r="Q8" i="5"/>
  <c r="S77" i="5"/>
  <c r="S58" i="5"/>
  <c r="R10" i="5"/>
  <c r="S28" i="5"/>
  <c r="R13" i="5"/>
  <c r="R17" i="5"/>
  <c r="R8" i="5"/>
  <c r="S8" i="5"/>
  <c r="S4" i="5"/>
  <c r="S9" i="5"/>
  <c r="Q14" i="5"/>
  <c r="Q5" i="5"/>
  <c r="Q77" i="5"/>
  <c r="Q64" i="5"/>
  <c r="Q10" i="5"/>
  <c r="Q92" i="5"/>
  <c r="Q13" i="5"/>
  <c r="Q47" i="5"/>
  <c r="R9" i="5"/>
  <c r="Q9" i="5"/>
  <c r="Q7" i="5"/>
  <c r="Q58" i="5"/>
  <c r="Q86" i="5"/>
  <c r="Q28" i="5"/>
  <c r="Q93" i="5"/>
  <c r="R4" i="5"/>
  <c r="Q49" i="5"/>
  <c r="R28" i="5"/>
  <c r="S26" i="5"/>
  <c r="R58" i="5"/>
  <c r="Q17" i="5"/>
  <c r="R77" i="5"/>
  <c r="S14" i="5"/>
  <c r="R26" i="5"/>
  <c r="S13" i="5"/>
  <c r="S47" i="5"/>
  <c r="R14" i="5"/>
  <c r="S92" i="5"/>
  <c r="S64" i="5"/>
  <c r="S5" i="5"/>
  <c r="R47" i="5"/>
  <c r="S93" i="5"/>
  <c r="R92" i="5"/>
  <c r="S86" i="5"/>
  <c r="R64" i="5"/>
  <c r="S7" i="5"/>
  <c r="R5" i="5"/>
  <c r="S10" i="5"/>
  <c r="Q12" i="5"/>
  <c r="S17" i="5"/>
  <c r="R93" i="5"/>
  <c r="S49" i="5"/>
  <c r="R86" i="5"/>
  <c r="S12" i="5"/>
  <c r="R7" i="5"/>
  <c r="Q38" i="4"/>
  <c r="Q144" i="4"/>
  <c r="R119" i="4"/>
  <c r="R38" i="4"/>
  <c r="R144" i="4"/>
  <c r="Q119" i="4"/>
  <c r="S3" i="4"/>
  <c r="S7" i="4"/>
  <c r="S11" i="4"/>
  <c r="S5" i="4"/>
  <c r="Q14" i="4"/>
  <c r="S24" i="4"/>
  <c r="Q57" i="4"/>
  <c r="S54" i="4"/>
  <c r="S40" i="4"/>
  <c r="Q127" i="4"/>
  <c r="S134" i="4"/>
  <c r="S145" i="4"/>
  <c r="Q146" i="4"/>
  <c r="R53" i="4"/>
  <c r="S61" i="4"/>
  <c r="S50" i="4"/>
  <c r="S23" i="4"/>
  <c r="Q17" i="4"/>
  <c r="S161" i="4"/>
  <c r="Q149" i="4"/>
  <c r="R80" i="4"/>
  <c r="S84" i="4"/>
  <c r="Q56" i="4"/>
  <c r="S109" i="4"/>
  <c r="S70" i="4"/>
  <c r="Q16" i="4"/>
  <c r="S65" i="4"/>
  <c r="S162" i="4"/>
  <c r="S58" i="4"/>
  <c r="R89" i="4"/>
  <c r="S163" i="4"/>
  <c r="S103" i="4"/>
  <c r="Q117" i="4"/>
  <c r="S119" i="4"/>
  <c r="S60" i="4"/>
  <c r="Q63" i="4"/>
  <c r="S21" i="4"/>
  <c r="S48" i="4"/>
  <c r="Q43" i="4"/>
  <c r="S38" i="4"/>
  <c r="Q99" i="4"/>
  <c r="S160" i="4"/>
  <c r="Q27" i="4"/>
  <c r="Q130" i="4"/>
  <c r="S144" i="4"/>
  <c r="Q164" i="4"/>
  <c r="R48" i="4"/>
  <c r="Q48" i="4"/>
  <c r="Q7" i="4"/>
  <c r="Q97" i="4"/>
  <c r="Q54" i="4"/>
  <c r="Q9" i="4"/>
  <c r="Q62" i="4"/>
  <c r="Q53" i="4"/>
  <c r="Q123" i="4"/>
  <c r="Q32" i="4"/>
  <c r="Q26" i="4"/>
  <c r="Q80" i="4"/>
  <c r="Q159" i="4"/>
  <c r="Q109" i="4"/>
  <c r="Q65" i="4"/>
  <c r="Q89" i="4"/>
  <c r="R21" i="4"/>
  <c r="Q21" i="4"/>
  <c r="Q3" i="4"/>
  <c r="R4" i="4"/>
  <c r="Q5" i="4"/>
  <c r="R12" i="4"/>
  <c r="R10" i="4"/>
  <c r="R22" i="4"/>
  <c r="Q145" i="4"/>
  <c r="R20" i="4"/>
  <c r="Q50" i="4"/>
  <c r="R28" i="4"/>
  <c r="Q23" i="4"/>
  <c r="Q161" i="4"/>
  <c r="Q84" i="4"/>
  <c r="R19" i="4"/>
  <c r="Q58" i="4"/>
  <c r="R165" i="4"/>
  <c r="Q103" i="4"/>
  <c r="R160" i="4"/>
  <c r="R60" i="4"/>
  <c r="Q160" i="4"/>
  <c r="Q60" i="4"/>
  <c r="Q70" i="4"/>
  <c r="S80" i="4"/>
  <c r="S53" i="4"/>
  <c r="R65" i="4"/>
  <c r="R54" i="4"/>
  <c r="R3" i="4"/>
  <c r="R163" i="4"/>
  <c r="Q165" i="4"/>
  <c r="R162" i="4"/>
  <c r="Q19" i="4"/>
  <c r="R70" i="4"/>
  <c r="Q28" i="4"/>
  <c r="R61" i="4"/>
  <c r="Q20" i="4"/>
  <c r="R134" i="4"/>
  <c r="Q22" i="4"/>
  <c r="R40" i="4"/>
  <c r="Q10" i="4"/>
  <c r="R24" i="4"/>
  <c r="Q12" i="4"/>
  <c r="R11" i="4"/>
  <c r="Q4" i="4"/>
  <c r="Q11" i="4"/>
  <c r="R7" i="4"/>
  <c r="R103" i="4"/>
  <c r="R58" i="4"/>
  <c r="S16" i="4"/>
  <c r="S56" i="4"/>
  <c r="R84" i="4"/>
  <c r="S149" i="4"/>
  <c r="R161" i="4"/>
  <c r="S17" i="4"/>
  <c r="R23" i="4"/>
  <c r="R50" i="4"/>
  <c r="S146" i="4"/>
  <c r="R145" i="4"/>
  <c r="S127" i="4"/>
  <c r="S57" i="4"/>
  <c r="S14" i="4"/>
  <c r="R5" i="4"/>
  <c r="S89" i="4"/>
  <c r="Q40" i="4"/>
  <c r="Q24" i="4"/>
  <c r="S164" i="4"/>
  <c r="S130" i="4"/>
  <c r="R16" i="4"/>
  <c r="S27" i="4"/>
  <c r="R56" i="4"/>
  <c r="R149" i="4"/>
  <c r="S99" i="4"/>
  <c r="R17" i="4"/>
  <c r="S43" i="4"/>
  <c r="R146" i="4"/>
  <c r="S63" i="4"/>
  <c r="R127" i="4"/>
  <c r="R57" i="4"/>
  <c r="S117" i="4"/>
  <c r="R14" i="4"/>
  <c r="R164" i="4"/>
  <c r="R130" i="4"/>
  <c r="R27" i="4"/>
  <c r="S159" i="4"/>
  <c r="S26" i="4"/>
  <c r="R99" i="4"/>
  <c r="S32" i="4"/>
  <c r="R43" i="4"/>
  <c r="S123" i="4"/>
  <c r="S62" i="4"/>
  <c r="R63" i="4"/>
  <c r="S9" i="4"/>
  <c r="S97" i="4"/>
  <c r="R117" i="4"/>
  <c r="Q163" i="4"/>
  <c r="R109" i="4"/>
  <c r="S165" i="4"/>
  <c r="S19" i="4"/>
  <c r="R159" i="4"/>
  <c r="R26" i="4"/>
  <c r="R32" i="4"/>
  <c r="S28" i="4"/>
  <c r="R123" i="4"/>
  <c r="S20" i="4"/>
  <c r="R62" i="4"/>
  <c r="S22" i="4"/>
  <c r="R9" i="4"/>
  <c r="S10" i="4"/>
  <c r="R97" i="4"/>
  <c r="S12" i="4"/>
  <c r="S4" i="4"/>
  <c r="Q162" i="4"/>
  <c r="Q61" i="4"/>
  <c r="Q134" i="4"/>
  <c r="S5" i="3"/>
  <c r="S112" i="3"/>
  <c r="S50" i="3"/>
  <c r="S77" i="3"/>
  <c r="S15" i="3"/>
  <c r="S154" i="3"/>
  <c r="S63" i="3"/>
  <c r="Q4" i="3"/>
  <c r="Q26" i="3"/>
  <c r="Q21" i="3"/>
  <c r="Q23" i="3"/>
  <c r="Q117" i="3"/>
  <c r="Q29" i="3"/>
  <c r="Q46" i="3"/>
  <c r="Q20" i="3"/>
  <c r="Q76" i="3"/>
  <c r="Q31" i="3"/>
  <c r="Q155" i="3"/>
  <c r="Q98" i="3"/>
  <c r="Q28" i="3"/>
  <c r="Q138" i="3"/>
  <c r="Q186" i="3"/>
  <c r="Q165" i="3"/>
  <c r="Q19" i="3"/>
  <c r="Q5" i="3"/>
  <c r="Q112" i="3"/>
  <c r="Q50" i="3"/>
  <c r="Q34" i="3"/>
  <c r="Q77" i="3"/>
  <c r="Q15" i="3"/>
  <c r="Q27" i="3"/>
  <c r="Q154" i="3"/>
  <c r="Q187" i="3"/>
  <c r="Q63" i="3"/>
  <c r="R26" i="3"/>
  <c r="Q54" i="3"/>
  <c r="R117" i="3"/>
  <c r="Q56" i="3"/>
  <c r="R46" i="3"/>
  <c r="Q7" i="3"/>
  <c r="Q114" i="3"/>
  <c r="R155" i="3"/>
  <c r="Q37" i="3"/>
  <c r="Q198" i="3"/>
  <c r="R28" i="3"/>
  <c r="Q45" i="3"/>
  <c r="R186" i="3"/>
  <c r="Q184" i="3"/>
  <c r="Q13" i="3"/>
  <c r="Q39" i="3"/>
  <c r="R57" i="3"/>
  <c r="Q8" i="3"/>
  <c r="Q22" i="3"/>
  <c r="Q12" i="3"/>
  <c r="R36" i="3"/>
  <c r="Q153" i="3"/>
  <c r="R110" i="3"/>
  <c r="Q32" i="3"/>
  <c r="R47" i="3"/>
  <c r="Q66" i="3"/>
  <c r="R176" i="3"/>
  <c r="Q189" i="3"/>
  <c r="R121" i="3"/>
  <c r="Q16" i="3"/>
  <c r="S54" i="3"/>
  <c r="S56" i="3"/>
  <c r="Q119" i="3"/>
  <c r="S7" i="3"/>
  <c r="S114" i="3"/>
  <c r="Q55" i="3"/>
  <c r="S37" i="3"/>
  <c r="Q18" i="3"/>
  <c r="S198" i="3"/>
  <c r="Q30" i="3"/>
  <c r="S45" i="3"/>
  <c r="Q84" i="3"/>
  <c r="S184" i="3"/>
  <c r="R184" i="3"/>
  <c r="Q121" i="3"/>
  <c r="S186" i="3"/>
  <c r="R45" i="3"/>
  <c r="Q176" i="3"/>
  <c r="S28" i="3"/>
  <c r="R198" i="3"/>
  <c r="R37" i="3"/>
  <c r="Q47" i="3"/>
  <c r="S155" i="3"/>
  <c r="Q110" i="3"/>
  <c r="R114" i="3"/>
  <c r="Q36" i="3"/>
  <c r="R7" i="3"/>
  <c r="S46" i="3"/>
  <c r="R56" i="3"/>
  <c r="S117" i="3"/>
  <c r="R54" i="3"/>
  <c r="Q57" i="3"/>
  <c r="S26" i="3"/>
  <c r="R63" i="3"/>
  <c r="S189" i="3"/>
  <c r="S66" i="3"/>
  <c r="R154" i="3"/>
  <c r="S32" i="3"/>
  <c r="R15" i="3"/>
  <c r="S153" i="3"/>
  <c r="R77" i="3"/>
  <c r="S12" i="3"/>
  <c r="R50" i="3"/>
  <c r="S22" i="3"/>
  <c r="R112" i="3"/>
  <c r="S8" i="3"/>
  <c r="R5" i="3"/>
  <c r="S39" i="3"/>
  <c r="S13" i="3"/>
  <c r="S4" i="3"/>
  <c r="S84" i="3"/>
  <c r="R189" i="3"/>
  <c r="S30" i="3"/>
  <c r="R66" i="3"/>
  <c r="S18" i="3"/>
  <c r="S55" i="3"/>
  <c r="R32" i="3"/>
  <c r="R153" i="3"/>
  <c r="R12" i="3"/>
  <c r="S119" i="3"/>
  <c r="R22" i="3"/>
  <c r="R8" i="3"/>
  <c r="S16" i="3"/>
  <c r="R39" i="3"/>
  <c r="R13" i="3"/>
  <c r="R4" i="3"/>
  <c r="S165" i="3"/>
  <c r="R84" i="3"/>
  <c r="S138" i="3"/>
  <c r="R30" i="3"/>
  <c r="S98" i="3"/>
  <c r="R18" i="3"/>
  <c r="R55" i="3"/>
  <c r="S31" i="3"/>
  <c r="S76" i="3"/>
  <c r="S20" i="3"/>
  <c r="R119" i="3"/>
  <c r="S29" i="3"/>
  <c r="S23" i="3"/>
  <c r="R16" i="3"/>
  <c r="S21" i="3"/>
  <c r="S3" i="3"/>
  <c r="R165" i="3"/>
  <c r="S187" i="3"/>
  <c r="R138" i="3"/>
  <c r="R98" i="3"/>
  <c r="S27" i="3"/>
  <c r="R31" i="3"/>
  <c r="R76" i="3"/>
  <c r="S34" i="3"/>
  <c r="R20" i="3"/>
  <c r="R29" i="3"/>
  <c r="R23" i="3"/>
  <c r="S19" i="3"/>
  <c r="R21" i="3"/>
  <c r="S121" i="3"/>
  <c r="R187" i="3"/>
  <c r="S176" i="3"/>
  <c r="R27" i="3"/>
  <c r="S47" i="3"/>
  <c r="S110" i="3"/>
  <c r="S36" i="3"/>
  <c r="R34" i="3"/>
  <c r="S57" i="3"/>
  <c r="R19" i="3"/>
  <c r="R3" i="3"/>
  <c r="S73" i="1"/>
  <c r="S38" i="1"/>
  <c r="S208" i="1"/>
  <c r="Q7" i="1"/>
  <c r="Q23" i="1"/>
  <c r="Q65" i="1"/>
  <c r="Q14" i="1"/>
  <c r="Q151" i="1"/>
  <c r="S163" i="1"/>
  <c r="S79" i="1"/>
  <c r="Q47" i="1"/>
  <c r="S186" i="1"/>
  <c r="R205" i="1"/>
  <c r="S125" i="1"/>
  <c r="S92" i="1"/>
  <c r="S207" i="1"/>
  <c r="S20" i="1"/>
  <c r="S95" i="1"/>
  <c r="Q27" i="1"/>
  <c r="Q5" i="1"/>
  <c r="S32" i="1"/>
  <c r="S120" i="1"/>
  <c r="S167" i="1"/>
  <c r="Q12" i="1"/>
  <c r="S24" i="1"/>
  <c r="Q58" i="1"/>
  <c r="S28" i="1"/>
  <c r="Q48" i="1"/>
  <c r="S36" i="1"/>
  <c r="Q45" i="1"/>
  <c r="S64" i="1"/>
  <c r="Q130" i="1"/>
  <c r="Q110" i="1"/>
  <c r="Q122" i="1"/>
  <c r="S22" i="1"/>
  <c r="S201" i="1"/>
  <c r="Q46" i="1"/>
  <c r="S78" i="1"/>
  <c r="S166" i="1"/>
  <c r="S59" i="1"/>
  <c r="S113" i="1"/>
  <c r="Q13" i="1"/>
  <c r="R32" i="1"/>
  <c r="Q131" i="1"/>
  <c r="R120" i="1"/>
  <c r="Q170" i="1"/>
  <c r="R167" i="1"/>
  <c r="R163" i="1"/>
  <c r="R79" i="1"/>
  <c r="R186" i="1"/>
  <c r="Q205" i="1"/>
  <c r="Q103" i="1"/>
  <c r="Q92" i="1"/>
  <c r="Q68" i="1"/>
  <c r="Q207" i="1"/>
  <c r="R95" i="1"/>
  <c r="Q8" i="1"/>
  <c r="Q16" i="1"/>
  <c r="Q18" i="1"/>
  <c r="Q63" i="1"/>
  <c r="Q60" i="1"/>
  <c r="Q49" i="1"/>
  <c r="Q155" i="1"/>
  <c r="Q166" i="1"/>
  <c r="Q30" i="1"/>
  <c r="Q59" i="1"/>
  <c r="Q26" i="1"/>
  <c r="Q83" i="1"/>
  <c r="Q73" i="1"/>
  <c r="Q204" i="1"/>
  <c r="Q38" i="1"/>
  <c r="Q125" i="1"/>
  <c r="Q113" i="1"/>
  <c r="Q208" i="1"/>
  <c r="R20" i="1"/>
  <c r="R13" i="1"/>
  <c r="Q10" i="1"/>
  <c r="Q4" i="1"/>
  <c r="R131" i="1"/>
  <c r="Q67" i="1"/>
  <c r="Q29" i="1"/>
  <c r="R170" i="1"/>
  <c r="Q70" i="1"/>
  <c r="Q94" i="1"/>
  <c r="Q91" i="1"/>
  <c r="R103" i="1"/>
  <c r="Q37" i="1"/>
  <c r="R68" i="1"/>
  <c r="Q206" i="1"/>
  <c r="R207" i="1"/>
  <c r="R92" i="1"/>
  <c r="S110" i="1"/>
  <c r="R78" i="1"/>
  <c r="Q186" i="1"/>
  <c r="R201" i="1"/>
  <c r="Q79" i="1"/>
  <c r="R22" i="1"/>
  <c r="Q163" i="1"/>
  <c r="R110" i="1"/>
  <c r="Q167" i="1"/>
  <c r="R64" i="1"/>
  <c r="R36" i="1"/>
  <c r="Q120" i="1"/>
  <c r="S49" i="1"/>
  <c r="R28" i="1"/>
  <c r="Q32" i="1"/>
  <c r="R24" i="1"/>
  <c r="Q95" i="1"/>
  <c r="S63" i="1"/>
  <c r="Q20" i="1"/>
  <c r="S16" i="1"/>
  <c r="S206" i="1"/>
  <c r="R208" i="1"/>
  <c r="Q78" i="1"/>
  <c r="S37" i="1"/>
  <c r="R125" i="1"/>
  <c r="S91" i="1"/>
  <c r="R38" i="1"/>
  <c r="Q201" i="1"/>
  <c r="S94" i="1"/>
  <c r="R73" i="1"/>
  <c r="Q22" i="1"/>
  <c r="S70" i="1"/>
  <c r="R59" i="1"/>
  <c r="Q64" i="1"/>
  <c r="S29" i="1"/>
  <c r="R166" i="1"/>
  <c r="Q36" i="1"/>
  <c r="S67" i="1"/>
  <c r="R49" i="1"/>
  <c r="Q28" i="1"/>
  <c r="Q24" i="1"/>
  <c r="S4" i="1"/>
  <c r="R63" i="1"/>
  <c r="S10" i="1"/>
  <c r="R16" i="1"/>
  <c r="R206" i="1"/>
  <c r="R37" i="1"/>
  <c r="S205" i="1"/>
  <c r="R91" i="1"/>
  <c r="S47" i="1"/>
  <c r="R94" i="1"/>
  <c r="S27" i="1"/>
  <c r="S151" i="1"/>
  <c r="R70" i="1"/>
  <c r="R29" i="1"/>
  <c r="S14" i="1"/>
  <c r="R67" i="1"/>
  <c r="S65" i="1"/>
  <c r="S23" i="1"/>
  <c r="R4" i="1"/>
  <c r="S5" i="1"/>
  <c r="R10" i="1"/>
  <c r="S7" i="1"/>
  <c r="S46" i="1"/>
  <c r="R47" i="1"/>
  <c r="R27" i="1"/>
  <c r="S122" i="1"/>
  <c r="R151" i="1"/>
  <c r="S130" i="1"/>
  <c r="S45" i="1"/>
  <c r="R14" i="1"/>
  <c r="S48" i="1"/>
  <c r="R65" i="1"/>
  <c r="S58" i="1"/>
  <c r="R23" i="1"/>
  <c r="R5" i="1"/>
  <c r="S12" i="1"/>
  <c r="R7" i="1"/>
  <c r="R46" i="1"/>
  <c r="S204" i="1"/>
  <c r="S83" i="1"/>
  <c r="R122" i="1"/>
  <c r="S26" i="1"/>
  <c r="R130" i="1"/>
  <c r="S30" i="1"/>
  <c r="R45" i="1"/>
  <c r="S155" i="1"/>
  <c r="R48" i="1"/>
  <c r="S60" i="1"/>
  <c r="R58" i="1"/>
  <c r="S18" i="1"/>
  <c r="R12" i="1"/>
  <c r="S8" i="1"/>
  <c r="S68" i="1"/>
  <c r="R113" i="1"/>
  <c r="S103" i="1"/>
  <c r="R204" i="1"/>
  <c r="R83" i="1"/>
  <c r="R26" i="1"/>
  <c r="S170" i="1"/>
  <c r="R30" i="1"/>
  <c r="R155" i="1"/>
  <c r="S131" i="1"/>
  <c r="R60" i="1"/>
  <c r="R18" i="1"/>
  <c r="S13" i="1"/>
  <c r="R8" i="1"/>
  <c r="N42" i="19"/>
  <c r="L42" i="19" s="1"/>
  <c r="N36" i="19"/>
  <c r="L36" i="19" s="1"/>
  <c r="N29" i="19"/>
  <c r="L29" i="19" s="1"/>
  <c r="N35" i="19"/>
  <c r="L35" i="19" s="1"/>
  <c r="N48" i="19"/>
  <c r="L48" i="19" s="1"/>
  <c r="N56" i="19"/>
  <c r="L56" i="19" s="1"/>
  <c r="N49" i="19"/>
  <c r="L49" i="19" s="1"/>
  <c r="N45" i="19"/>
  <c r="L45" i="19" s="1"/>
  <c r="N38" i="19"/>
  <c r="L38" i="19" s="1"/>
  <c r="N20" i="19"/>
  <c r="L20" i="19" s="1"/>
  <c r="Q13" i="7"/>
  <c r="R14" i="7"/>
  <c r="S3" i="7"/>
  <c r="S22" i="7"/>
  <c r="R3" i="7"/>
  <c r="S6" i="7"/>
  <c r="Q5" i="7"/>
  <c r="R6" i="7"/>
  <c r="R5" i="7"/>
  <c r="S11" i="7"/>
  <c r="S13" i="7"/>
  <c r="R11" i="7"/>
  <c r="N163" i="4" l="1"/>
  <c r="L163" i="4" s="1"/>
  <c r="N97" i="4"/>
  <c r="L97" i="4" s="1"/>
  <c r="N26" i="4"/>
  <c r="L26" i="4" s="1"/>
  <c r="N99" i="4"/>
  <c r="L99" i="4" s="1"/>
  <c r="N50" i="4"/>
  <c r="L50" i="4" s="1"/>
  <c r="N60" i="4"/>
  <c r="L60" i="4" s="1"/>
  <c r="N145" i="4"/>
  <c r="L145" i="4" s="1"/>
  <c r="N146" i="4"/>
  <c r="L146" i="4" s="1"/>
  <c r="N23" i="4"/>
  <c r="L23" i="4" s="1"/>
  <c r="N159" i="4"/>
  <c r="L159" i="4" s="1"/>
  <c r="N61" i="4"/>
  <c r="L61" i="4" s="1"/>
  <c r="N160" i="4"/>
  <c r="L160" i="4" s="1"/>
  <c r="N32" i="4"/>
  <c r="L32" i="4" s="1"/>
  <c r="N144" i="4"/>
  <c r="L144" i="4" s="1"/>
  <c r="N58" i="4"/>
  <c r="L58" i="4" s="1"/>
  <c r="N57" i="4"/>
  <c r="L57" i="4" s="1"/>
  <c r="N5" i="4"/>
  <c r="L5" i="4" s="1"/>
  <c r="N84" i="4"/>
  <c r="L84" i="4" s="1"/>
  <c r="N65" i="4"/>
  <c r="L65" i="4" s="1"/>
  <c r="N62" i="4"/>
  <c r="L62" i="4" s="1"/>
  <c r="N89" i="4"/>
  <c r="L89" i="4" s="1"/>
  <c r="N19" i="4"/>
  <c r="L19" i="4" s="1"/>
  <c r="N12" i="4"/>
  <c r="L12" i="4" s="1"/>
  <c r="N48" i="4"/>
  <c r="L48" i="4" s="1"/>
  <c r="N80" i="4"/>
  <c r="L80" i="4" s="1"/>
  <c r="N127" i="4"/>
  <c r="L127" i="4" s="1"/>
  <c r="N14" i="4"/>
  <c r="L14" i="4" s="1"/>
  <c r="N130" i="4"/>
  <c r="L130" i="4" s="1"/>
  <c r="N43" i="4"/>
  <c r="L43" i="4" s="1"/>
  <c r="N9" i="4"/>
  <c r="L9" i="4" s="1"/>
  <c r="N4" i="4"/>
  <c r="L4" i="4" s="1"/>
  <c r="N20" i="4"/>
  <c r="L20" i="4" s="1"/>
  <c r="N70" i="4"/>
  <c r="L70" i="4" s="1"/>
  <c r="N3" i="4"/>
  <c r="L3" i="4" s="1"/>
  <c r="N119" i="4"/>
  <c r="L119" i="4" s="1"/>
  <c r="N40" i="4"/>
  <c r="L40" i="4" s="1"/>
  <c r="N165" i="4"/>
  <c r="L165" i="4" s="1"/>
  <c r="N103" i="4"/>
  <c r="L103" i="4" s="1"/>
  <c r="N161" i="4"/>
  <c r="L161" i="4" s="1"/>
  <c r="N109" i="4"/>
  <c r="L109" i="4" s="1"/>
  <c r="N53" i="4"/>
  <c r="L53" i="4" s="1"/>
  <c r="N54" i="4"/>
  <c r="L54" i="4" s="1"/>
  <c r="N7" i="4"/>
  <c r="L7" i="4" s="1"/>
  <c r="N164" i="4"/>
  <c r="L164" i="4" s="1"/>
  <c r="N27" i="4"/>
  <c r="L27" i="4" s="1"/>
  <c r="N16" i="4"/>
  <c r="L16" i="4" s="1"/>
  <c r="N56" i="4"/>
  <c r="L56" i="4" s="1"/>
  <c r="N149" i="4"/>
  <c r="L149" i="4" s="1"/>
  <c r="N17" i="4"/>
  <c r="L17" i="4" s="1"/>
  <c r="N63" i="4"/>
  <c r="L63" i="4" s="1"/>
  <c r="N134" i="4"/>
  <c r="L134" i="4" s="1"/>
  <c r="N10" i="4"/>
  <c r="L10" i="4" s="1"/>
  <c r="N117" i="4"/>
  <c r="L117" i="4" s="1"/>
  <c r="N162" i="4"/>
  <c r="L162" i="4" s="1"/>
  <c r="N24" i="4"/>
  <c r="L24" i="4" s="1"/>
  <c r="N11" i="4"/>
  <c r="L11" i="4" s="1"/>
  <c r="N22" i="4"/>
  <c r="L22" i="4" s="1"/>
  <c r="N28" i="4"/>
  <c r="L28" i="4" s="1"/>
  <c r="N21" i="4"/>
  <c r="L21" i="4" s="1"/>
  <c r="N123" i="4"/>
  <c r="L123" i="4" s="1"/>
  <c r="N38" i="4"/>
  <c r="L38" i="4" s="1"/>
  <c r="N8" i="5"/>
  <c r="L8" i="5" s="1"/>
  <c r="N27" i="6"/>
  <c r="L27" i="6" s="1"/>
  <c r="N28" i="6"/>
  <c r="L28" i="6" s="1"/>
  <c r="N43" i="7"/>
  <c r="L43" i="7" s="1"/>
  <c r="N26" i="7"/>
  <c r="L26" i="7" s="1"/>
  <c r="N42" i="7"/>
  <c r="L42" i="7" s="1"/>
  <c r="N39" i="7"/>
  <c r="L39" i="7" s="1"/>
  <c r="N44" i="7"/>
  <c r="L44" i="7" s="1"/>
  <c r="N13" i="6"/>
  <c r="L13" i="6" s="1"/>
  <c r="N5" i="6"/>
  <c r="L5" i="6" s="1"/>
  <c r="N44" i="21"/>
  <c r="L44" i="21" s="1"/>
  <c r="N16" i="21"/>
  <c r="L16" i="21" s="1"/>
  <c r="N39" i="21"/>
  <c r="L39" i="21" s="1"/>
  <c r="N38" i="21"/>
  <c r="L38" i="21" s="1"/>
  <c r="N20" i="6"/>
  <c r="L20" i="6" s="1"/>
  <c r="N22" i="6"/>
  <c r="L22" i="6" s="1"/>
  <c r="N74" i="5"/>
  <c r="L74" i="5" s="1"/>
  <c r="N32" i="21"/>
  <c r="L32" i="21" s="1"/>
  <c r="N29" i="21"/>
  <c r="L29" i="21" s="1"/>
  <c r="N14" i="6"/>
  <c r="L14" i="6" s="1"/>
  <c r="N12" i="6"/>
  <c r="L12" i="6" s="1"/>
  <c r="N16" i="6"/>
  <c r="L16" i="6" s="1"/>
  <c r="N48" i="5"/>
  <c r="L48" i="5" s="1"/>
  <c r="N72" i="5"/>
  <c r="L72" i="5" s="1"/>
  <c r="N40" i="5"/>
  <c r="L40" i="5" s="1"/>
  <c r="N167" i="1"/>
  <c r="L167" i="1" s="1"/>
  <c r="N20" i="1"/>
  <c r="L20" i="1" s="1"/>
  <c r="N67" i="1"/>
  <c r="L67" i="1" s="1"/>
  <c r="N163" i="1"/>
  <c r="L163" i="1" s="1"/>
  <c r="N113" i="1"/>
  <c r="L113" i="1" s="1"/>
  <c r="N68" i="1"/>
  <c r="L68" i="1" s="1"/>
  <c r="N204" i="1"/>
  <c r="L204" i="1" s="1"/>
  <c r="N27" i="1"/>
  <c r="L27" i="1" s="1"/>
  <c r="N4" i="1"/>
  <c r="L4" i="1" s="1"/>
  <c r="N28" i="1"/>
  <c r="L28" i="1" s="1"/>
  <c r="N208" i="1"/>
  <c r="L208" i="1" s="1"/>
  <c r="N38" i="1"/>
  <c r="L38" i="1" s="1"/>
  <c r="N207" i="1"/>
  <c r="L207" i="1" s="1"/>
  <c r="N92" i="1"/>
  <c r="L92" i="1" s="1"/>
  <c r="N47" i="1"/>
  <c r="L47" i="1" s="1"/>
  <c r="N12" i="1"/>
  <c r="L12" i="1" s="1"/>
  <c r="N23" i="1"/>
  <c r="L23" i="1" s="1"/>
  <c r="N36" i="1"/>
  <c r="L36" i="1" s="1"/>
  <c r="N24" i="1"/>
  <c r="L24" i="1" s="1"/>
  <c r="N186" i="1"/>
  <c r="L186" i="1" s="1"/>
  <c r="N206" i="1"/>
  <c r="L206" i="1" s="1"/>
  <c r="N10" i="1"/>
  <c r="L10" i="1" s="1"/>
  <c r="N166" i="1"/>
  <c r="L166" i="1" s="1"/>
  <c r="N16" i="1"/>
  <c r="L16" i="1" s="1"/>
  <c r="N5" i="1"/>
  <c r="L5" i="1" s="1"/>
  <c r="N151" i="1"/>
  <c r="L151" i="1" s="1"/>
  <c r="N201" i="1"/>
  <c r="L201" i="1" s="1"/>
  <c r="N95" i="1"/>
  <c r="L95" i="1" s="1"/>
  <c r="N49" i="1"/>
  <c r="L49" i="1" s="1"/>
  <c r="N63" i="1"/>
  <c r="L63" i="1" s="1"/>
  <c r="N22" i="1"/>
  <c r="L22" i="1" s="1"/>
  <c r="N30" i="1"/>
  <c r="L30" i="1" s="1"/>
  <c r="N7" i="1"/>
  <c r="L7" i="1" s="1"/>
  <c r="N32" i="1"/>
  <c r="L32" i="1" s="1"/>
  <c r="N155" i="1"/>
  <c r="L155" i="1" s="1"/>
  <c r="N8" i="1"/>
  <c r="L8" i="1" s="1"/>
  <c r="N205" i="1"/>
  <c r="L205" i="1" s="1"/>
  <c r="N170" i="1"/>
  <c r="L170" i="1" s="1"/>
  <c r="N13" i="1"/>
  <c r="L13" i="1" s="1"/>
  <c r="N58" i="1"/>
  <c r="L58" i="1" s="1"/>
  <c r="N125" i="1"/>
  <c r="L125" i="1" s="1"/>
  <c r="N65" i="1"/>
  <c r="L65" i="1" s="1"/>
  <c r="N45" i="1"/>
  <c r="L45" i="1" s="1"/>
  <c r="N15" i="6"/>
  <c r="L15" i="6" s="1"/>
  <c r="N79" i="1"/>
  <c r="L79" i="1" s="1"/>
  <c r="N37" i="1"/>
  <c r="L37" i="1" s="1"/>
  <c r="N120" i="1"/>
  <c r="L120" i="1" s="1"/>
  <c r="N103" i="1"/>
  <c r="L103" i="1" s="1"/>
  <c r="N78" i="1"/>
  <c r="L78" i="1" s="1"/>
  <c r="N14" i="1"/>
  <c r="L14" i="1" s="1"/>
  <c r="N55" i="5"/>
  <c r="L55" i="5" s="1"/>
  <c r="N94" i="1"/>
  <c r="L94" i="1" s="1"/>
  <c r="N18" i="1"/>
  <c r="L18" i="1" s="1"/>
  <c r="N73" i="5"/>
  <c r="L73" i="5" s="1"/>
  <c r="N54" i="5"/>
  <c r="L54" i="5" s="1"/>
  <c r="N50" i="5"/>
  <c r="L50" i="5" s="1"/>
  <c r="N43" i="5"/>
  <c r="L43" i="5" s="1"/>
  <c r="N34" i="7"/>
  <c r="L34" i="7" s="1"/>
  <c r="N30" i="7"/>
  <c r="L30" i="7" s="1"/>
  <c r="N29" i="7"/>
  <c r="L29" i="7" s="1"/>
  <c r="N17" i="6"/>
  <c r="L17" i="6" s="1"/>
  <c r="N36" i="5"/>
  <c r="L36" i="5" s="1"/>
  <c r="N91" i="1"/>
  <c r="L91" i="1" s="1"/>
  <c r="N48" i="1"/>
  <c r="L48" i="1" s="1"/>
  <c r="N24" i="7"/>
  <c r="L24" i="7" s="1"/>
  <c r="N70" i="5"/>
  <c r="L70" i="5" s="1"/>
  <c r="N46" i="5"/>
  <c r="L46" i="5" s="1"/>
  <c r="N83" i="1"/>
  <c r="L83" i="1" s="1"/>
  <c r="N24" i="6"/>
  <c r="L24" i="6" s="1"/>
  <c r="N62" i="5"/>
  <c r="L62" i="5" s="1"/>
  <c r="N67" i="5"/>
  <c r="L67" i="5" s="1"/>
  <c r="N35" i="5"/>
  <c r="L35" i="5" s="1"/>
  <c r="N131" i="1"/>
  <c r="L131" i="1" s="1"/>
  <c r="N122" i="1"/>
  <c r="L122" i="1" s="1"/>
  <c r="N110" i="1"/>
  <c r="L110" i="1" s="1"/>
  <c r="N70" i="1"/>
  <c r="L70" i="1" s="1"/>
  <c r="N64" i="1"/>
  <c r="L64" i="1" s="1"/>
  <c r="N60" i="1"/>
  <c r="L60" i="1" s="1"/>
  <c r="N59" i="1"/>
  <c r="L59" i="1" s="1"/>
  <c r="N46" i="1"/>
  <c r="L46" i="1" s="1"/>
  <c r="N29" i="1"/>
  <c r="L29" i="1" s="1"/>
  <c r="N25" i="7"/>
  <c r="L25" i="7" s="1"/>
  <c r="N26" i="21"/>
  <c r="L26" i="21" s="1"/>
  <c r="N31" i="21"/>
  <c r="L31" i="21" s="1"/>
  <c r="N17" i="21"/>
  <c r="L17" i="21" s="1"/>
  <c r="N26" i="6"/>
  <c r="L26" i="6" s="1"/>
  <c r="N23" i="6"/>
  <c r="L23" i="6" s="1"/>
  <c r="N71" i="5"/>
  <c r="L71" i="5" s="1"/>
  <c r="N130" i="1"/>
  <c r="L130" i="1" s="1"/>
  <c r="N73" i="1"/>
  <c r="L73" i="1" s="1"/>
  <c r="N26" i="1"/>
  <c r="L26" i="1" s="1"/>
  <c r="N19" i="5"/>
  <c r="L19" i="5" s="1"/>
  <c r="N27" i="18"/>
  <c r="L27" i="18" s="1"/>
  <c r="N186" i="18"/>
  <c r="L186" i="18" s="1"/>
  <c r="N118" i="18"/>
  <c r="L118" i="18" s="1"/>
  <c r="N19" i="18"/>
  <c r="L19" i="18" s="1"/>
  <c r="N199" i="18"/>
  <c r="L199" i="18" s="1"/>
  <c r="N11" i="18"/>
  <c r="L11" i="18" s="1"/>
  <c r="N23" i="18"/>
  <c r="L23" i="18" s="1"/>
  <c r="N29" i="18"/>
  <c r="L29" i="18" s="1"/>
  <c r="N142" i="18"/>
  <c r="L142" i="18" s="1"/>
  <c r="N42" i="18"/>
  <c r="L42" i="18" s="1"/>
  <c r="N65" i="18"/>
  <c r="L65" i="18" s="1"/>
  <c r="N187" i="18"/>
  <c r="L187" i="18" s="1"/>
  <c r="N197" i="18"/>
  <c r="L197" i="18" s="1"/>
  <c r="N190" i="18"/>
  <c r="L190" i="18" s="1"/>
  <c r="N6" i="18"/>
  <c r="L6" i="18" s="1"/>
  <c r="N7" i="18"/>
  <c r="L7" i="18" s="1"/>
  <c r="N20" i="18"/>
  <c r="L20" i="18" s="1"/>
  <c r="N157" i="18"/>
  <c r="L157" i="18" s="1"/>
  <c r="N61" i="18"/>
  <c r="L61" i="18" s="1"/>
  <c r="N41" i="18"/>
  <c r="L41" i="18" s="1"/>
  <c r="N110" i="18"/>
  <c r="L110" i="18" s="1"/>
  <c r="N44" i="18"/>
  <c r="L44" i="18" s="1"/>
  <c r="N14" i="18"/>
  <c r="L14" i="18" s="1"/>
  <c r="N62" i="18"/>
  <c r="L62" i="18" s="1"/>
  <c r="N106" i="18"/>
  <c r="L106" i="18" s="1"/>
  <c r="N151" i="18"/>
  <c r="L151" i="18" s="1"/>
  <c r="N30" i="18"/>
  <c r="L30" i="18" s="1"/>
  <c r="N123" i="18"/>
  <c r="L123" i="18" s="1"/>
  <c r="N156" i="18"/>
  <c r="L156" i="18" s="1"/>
  <c r="N66" i="18"/>
  <c r="L66" i="18" s="1"/>
  <c r="N188" i="18"/>
  <c r="L188" i="18" s="1"/>
  <c r="N181" i="18"/>
  <c r="L181" i="18" s="1"/>
  <c r="N37" i="18"/>
  <c r="L37" i="18" s="1"/>
  <c r="N158" i="18"/>
  <c r="L158" i="18" s="1"/>
  <c r="N146" i="18"/>
  <c r="L146" i="18" s="1"/>
  <c r="N34" i="18"/>
  <c r="L34" i="18" s="1"/>
  <c r="N193" i="18"/>
  <c r="L193" i="18" s="1"/>
  <c r="N198" i="18"/>
  <c r="L198" i="18" s="1"/>
  <c r="N102" i="18"/>
  <c r="L102" i="18" s="1"/>
  <c r="N63" i="18"/>
  <c r="L63" i="18" s="1"/>
  <c r="N201" i="18"/>
  <c r="L201" i="18" s="1"/>
  <c r="N185" i="18"/>
  <c r="L185" i="18" s="1"/>
  <c r="N25" i="18"/>
  <c r="L25" i="18" s="1"/>
  <c r="N109" i="18"/>
  <c r="L109" i="18" s="1"/>
  <c r="N194" i="18"/>
  <c r="L194" i="18" s="1"/>
  <c r="N5" i="18"/>
  <c r="L5" i="18" s="1"/>
  <c r="N33" i="18"/>
  <c r="L33" i="18" s="1"/>
  <c r="N67" i="18"/>
  <c r="L67" i="18" s="1"/>
  <c r="N40" i="18"/>
  <c r="L40" i="18" s="1"/>
  <c r="N144" i="18"/>
  <c r="L144" i="18" s="1"/>
  <c r="N13" i="18"/>
  <c r="L13" i="18" s="1"/>
  <c r="N9" i="18"/>
  <c r="L9" i="18" s="1"/>
  <c r="N53" i="18"/>
  <c r="L53" i="18" s="1"/>
  <c r="N10" i="18"/>
  <c r="L10" i="18" s="1"/>
  <c r="N18" i="18"/>
  <c r="L18" i="18" s="1"/>
  <c r="N55" i="18"/>
  <c r="L55" i="18" s="1"/>
  <c r="N195" i="18"/>
  <c r="L195" i="18" s="1"/>
  <c r="N148" i="18"/>
  <c r="L148" i="18" s="1"/>
  <c r="N189" i="18"/>
  <c r="L189" i="18" s="1"/>
  <c r="N200" i="18"/>
  <c r="L200" i="18" s="1"/>
  <c r="N191" i="18"/>
  <c r="L191" i="18" s="1"/>
  <c r="N43" i="18"/>
  <c r="L43" i="18" s="1"/>
  <c r="N8" i="18"/>
  <c r="L8" i="18" s="1"/>
  <c r="N28" i="18"/>
  <c r="L28" i="18" s="1"/>
  <c r="N81" i="18"/>
  <c r="L81" i="18" s="1"/>
  <c r="N59" i="18"/>
  <c r="L59" i="18" s="1"/>
  <c r="N47" i="18"/>
  <c r="L47" i="18" s="1"/>
  <c r="N74" i="18"/>
  <c r="L74" i="18" s="1"/>
  <c r="N182" i="18"/>
  <c r="L182" i="18" s="1"/>
  <c r="N196" i="18"/>
  <c r="L196" i="18" s="1"/>
  <c r="N16" i="7"/>
  <c r="L16" i="7" s="1"/>
  <c r="N23" i="21"/>
  <c r="L23" i="21" s="1"/>
  <c r="N25" i="21"/>
  <c r="L25" i="21" s="1"/>
  <c r="N24" i="21"/>
  <c r="L24" i="21" s="1"/>
  <c r="N21" i="21"/>
  <c r="L21" i="21" s="1"/>
  <c r="N7" i="7"/>
  <c r="L7" i="7" s="1"/>
  <c r="N17" i="7"/>
  <c r="L17" i="7" s="1"/>
  <c r="N19" i="7"/>
  <c r="L19" i="7" s="1"/>
  <c r="N20" i="7"/>
  <c r="L20" i="7" s="1"/>
  <c r="N18" i="7"/>
  <c r="L18" i="7" s="1"/>
  <c r="N21" i="7"/>
  <c r="L21" i="7" s="1"/>
  <c r="N16" i="5"/>
  <c r="L16" i="5" s="1"/>
  <c r="N15" i="5"/>
  <c r="L15" i="5" s="1"/>
  <c r="N23" i="5"/>
  <c r="L23" i="5" s="1"/>
  <c r="N11" i="6"/>
  <c r="L11" i="6" s="1"/>
  <c r="N10" i="6"/>
  <c r="L10" i="6" s="1"/>
  <c r="N7" i="6"/>
  <c r="L7" i="6" s="1"/>
  <c r="N24" i="5"/>
  <c r="L24" i="5" s="1"/>
  <c r="N21" i="5"/>
  <c r="L21" i="5" s="1"/>
  <c r="N32" i="5"/>
  <c r="L32" i="5" s="1"/>
  <c r="N18" i="5"/>
  <c r="L18" i="5" s="1"/>
  <c r="N3" i="3"/>
  <c r="L3" i="3" s="1"/>
  <c r="N24" i="13"/>
  <c r="N9" i="13"/>
  <c r="N17" i="13"/>
  <c r="N92" i="12"/>
  <c r="L92" i="12" s="1"/>
  <c r="N53" i="12"/>
  <c r="L53" i="12" s="1"/>
  <c r="N38" i="12"/>
  <c r="L38" i="12" s="1"/>
  <c r="N23" i="12"/>
  <c r="L23" i="12" s="1"/>
  <c r="N22" i="12"/>
  <c r="L22" i="12" s="1"/>
  <c r="N43" i="12"/>
  <c r="L43" i="12" s="1"/>
  <c r="N70" i="12"/>
  <c r="L70" i="12" s="1"/>
  <c r="N68" i="12"/>
  <c r="L68" i="12" s="1"/>
  <c r="N39" i="12"/>
  <c r="L39" i="12" s="1"/>
  <c r="N66" i="12"/>
  <c r="L66" i="12" s="1"/>
  <c r="N100" i="12"/>
  <c r="L100" i="12" s="1"/>
  <c r="N41" i="12"/>
  <c r="L41" i="12" s="1"/>
  <c r="N42" i="10"/>
  <c r="L42" i="10" s="1"/>
  <c r="N11" i="10"/>
  <c r="L11" i="10" s="1"/>
  <c r="N37" i="10"/>
  <c r="L37" i="10" s="1"/>
  <c r="N106" i="10"/>
  <c r="L106" i="10" s="1"/>
  <c r="N5" i="10"/>
  <c r="L5" i="10" s="1"/>
  <c r="N24" i="10"/>
  <c r="L24" i="10" s="1"/>
  <c r="N32" i="10"/>
  <c r="L32" i="10" s="1"/>
  <c r="N92" i="10"/>
  <c r="L92" i="10" s="1"/>
  <c r="N108" i="10"/>
  <c r="L108" i="10" s="1"/>
  <c r="N21" i="10"/>
  <c r="L21" i="10" s="1"/>
  <c r="N105" i="10"/>
  <c r="L105" i="10" s="1"/>
  <c r="N77" i="10"/>
  <c r="L77" i="10" s="1"/>
  <c r="N54" i="10"/>
  <c r="L54" i="10" s="1"/>
  <c r="N30" i="10"/>
  <c r="L30" i="10" s="1"/>
  <c r="N40" i="10"/>
  <c r="L40" i="10" s="1"/>
  <c r="N30" i="9"/>
  <c r="L30" i="9" s="1"/>
  <c r="N39" i="9"/>
  <c r="L39" i="9" s="1"/>
  <c r="N53" i="9"/>
  <c r="L53" i="9" s="1"/>
  <c r="N12" i="21"/>
  <c r="L12" i="21" s="1"/>
  <c r="N13" i="21"/>
  <c r="L13" i="21" s="1"/>
  <c r="N36" i="21"/>
  <c r="L36" i="21" s="1"/>
  <c r="N30" i="21"/>
  <c r="L30" i="21" s="1"/>
  <c r="N4" i="7"/>
  <c r="L4" i="7" s="1"/>
  <c r="N22" i="7"/>
  <c r="L22" i="7" s="1"/>
  <c r="N14" i="7"/>
  <c r="L14" i="7" s="1"/>
  <c r="N11" i="7"/>
  <c r="L11" i="7" s="1"/>
  <c r="N13" i="7"/>
  <c r="L13" i="7" s="1"/>
  <c r="N12" i="7"/>
  <c r="L12" i="7" s="1"/>
  <c r="N21" i="6"/>
  <c r="L21" i="6" s="1"/>
  <c r="N9" i="6"/>
  <c r="L9" i="6" s="1"/>
  <c r="N117" i="3"/>
  <c r="L117" i="3" s="1"/>
  <c r="N56" i="3"/>
  <c r="L56" i="3" s="1"/>
  <c r="N50" i="3"/>
  <c r="L50" i="3" s="1"/>
  <c r="N132" i="3"/>
  <c r="L132" i="3" s="1"/>
  <c r="N43" i="3"/>
  <c r="L43" i="3" s="1"/>
  <c r="N137" i="3"/>
  <c r="L137" i="3" s="1"/>
  <c r="N86" i="3"/>
  <c r="L86" i="3" s="1"/>
  <c r="N195" i="3"/>
  <c r="L195" i="3" s="1"/>
  <c r="N27" i="3"/>
  <c r="L27" i="3" s="1"/>
  <c r="L17" i="13" l="1"/>
  <c r="L9" i="13"/>
  <c r="L24" i="13"/>
  <c r="N6" i="13"/>
  <c r="N3" i="13"/>
  <c r="N10" i="13"/>
  <c r="N7" i="13"/>
  <c r="N12" i="13"/>
  <c r="N5" i="13"/>
  <c r="N22" i="15"/>
  <c r="L22" i="15" s="1"/>
  <c r="N5" i="15"/>
  <c r="L5" i="15" s="1"/>
  <c r="N3" i="15"/>
  <c r="L3" i="15" s="1"/>
  <c r="N61" i="15"/>
  <c r="L61" i="15" s="1"/>
  <c r="N6" i="15"/>
  <c r="L6" i="15" s="1"/>
  <c r="N36" i="15"/>
  <c r="L36" i="15" s="1"/>
  <c r="N13" i="15"/>
  <c r="L13" i="15" s="1"/>
  <c r="N14" i="15"/>
  <c r="L14" i="15" s="1"/>
  <c r="N8" i="15"/>
  <c r="L8" i="15" s="1"/>
  <c r="N9" i="15"/>
  <c r="L9" i="15" s="1"/>
  <c r="N26" i="15"/>
  <c r="L26" i="15" s="1"/>
  <c r="N15" i="15"/>
  <c r="L15" i="15" s="1"/>
  <c r="N17" i="15"/>
  <c r="L17" i="15" s="1"/>
  <c r="N4" i="15"/>
  <c r="L4" i="15" s="1"/>
  <c r="N26" i="12"/>
  <c r="L26" i="12" s="1"/>
  <c r="N18" i="12"/>
  <c r="L18" i="12" s="1"/>
  <c r="N78" i="12"/>
  <c r="L78" i="12" s="1"/>
  <c r="N59" i="12"/>
  <c r="L59" i="12" s="1"/>
  <c r="N6" i="7"/>
  <c r="L6" i="7" s="1"/>
  <c r="N5" i="7"/>
  <c r="L5" i="7" s="1"/>
  <c r="N3" i="7"/>
  <c r="L3" i="7" s="1"/>
  <c r="N4" i="6"/>
  <c r="L4" i="6" s="1"/>
  <c r="N19" i="6"/>
  <c r="L19" i="6" s="1"/>
  <c r="N8" i="6"/>
  <c r="L8" i="6" s="1"/>
  <c r="N25" i="6"/>
  <c r="L25" i="6" s="1"/>
  <c r="N10" i="5"/>
  <c r="L10" i="5" s="1"/>
  <c r="N86" i="5"/>
  <c r="L86" i="5" s="1"/>
  <c r="N93" i="5"/>
  <c r="L93" i="5" s="1"/>
  <c r="N92" i="5"/>
  <c r="L92" i="5" s="1"/>
  <c r="N24" i="3"/>
  <c r="L24" i="3" s="1"/>
  <c r="N191" i="3"/>
  <c r="L191" i="3" s="1"/>
  <c r="N190" i="3"/>
  <c r="L190" i="3" s="1"/>
  <c r="N148" i="3"/>
  <c r="L148" i="3" s="1"/>
  <c r="N57" i="3"/>
  <c r="L57" i="3" s="1"/>
  <c r="N47" i="3"/>
  <c r="L47" i="3" s="1"/>
  <c r="N155" i="3"/>
  <c r="L155" i="3" s="1"/>
  <c r="N5" i="3"/>
  <c r="L5" i="3" s="1"/>
  <c r="N138" i="3"/>
  <c r="L138" i="3" s="1"/>
  <c r="N39" i="3"/>
  <c r="L39" i="3" s="1"/>
  <c r="N13" i="3"/>
  <c r="L13" i="3" s="1"/>
  <c r="N197" i="3"/>
  <c r="L197" i="3" s="1"/>
  <c r="N153" i="3"/>
  <c r="L153" i="3" s="1"/>
  <c r="N194" i="3"/>
  <c r="L194" i="3" s="1"/>
  <c r="N100" i="3"/>
  <c r="L100" i="3" s="1"/>
  <c r="N95" i="3"/>
  <c r="L95" i="3" s="1"/>
  <c r="N44" i="3"/>
  <c r="L44" i="3" s="1"/>
  <c r="N176" i="3"/>
  <c r="L176" i="3" s="1"/>
  <c r="N46" i="3"/>
  <c r="L46" i="3" s="1"/>
  <c r="N22" i="3"/>
  <c r="L22" i="3" s="1"/>
  <c r="N4" i="3"/>
  <c r="L4" i="3" s="1"/>
  <c r="N18" i="3"/>
  <c r="L18" i="3" s="1"/>
  <c r="N37" i="3"/>
  <c r="L37" i="3" s="1"/>
  <c r="N55" i="3"/>
  <c r="L55" i="3" s="1"/>
  <c r="N146" i="3"/>
  <c r="L146" i="3" s="1"/>
  <c r="N77" i="3"/>
  <c r="L77" i="3" s="1"/>
  <c r="N32" i="3"/>
  <c r="L32" i="3" s="1"/>
  <c r="N31" i="3"/>
  <c r="L31" i="3" s="1"/>
  <c r="N16" i="3"/>
  <c r="L16" i="3" s="1"/>
  <c r="N19" i="3"/>
  <c r="L19" i="3" s="1"/>
  <c r="N15" i="3"/>
  <c r="L15" i="3" s="1"/>
  <c r="N68" i="3"/>
  <c r="L68" i="3" s="1"/>
  <c r="N185" i="3"/>
  <c r="L185" i="3" s="1"/>
  <c r="N183" i="3"/>
  <c r="L183" i="3" s="1"/>
  <c r="N119" i="3"/>
  <c r="L119" i="3" s="1"/>
  <c r="N121" i="3"/>
  <c r="L121" i="3" s="1"/>
  <c r="N199" i="3"/>
  <c r="L199" i="3" s="1"/>
  <c r="N188" i="3"/>
  <c r="L188" i="3" s="1"/>
  <c r="N193" i="3"/>
  <c r="L193" i="3" s="1"/>
  <c r="N150" i="3"/>
  <c r="L150" i="3" s="1"/>
  <c r="N45" i="3"/>
  <c r="L45" i="3" s="1"/>
  <c r="N83" i="3"/>
  <c r="L83" i="3" s="1"/>
  <c r="N196" i="3"/>
  <c r="L196" i="3" s="1"/>
  <c r="N114" i="3"/>
  <c r="L114" i="3" s="1"/>
  <c r="N76" i="3"/>
  <c r="L76" i="3" s="1"/>
  <c r="N161" i="3"/>
  <c r="L161" i="3" s="1"/>
  <c r="N184" i="3"/>
  <c r="L184" i="3" s="1"/>
  <c r="N63" i="3"/>
  <c r="L63" i="3" s="1"/>
  <c r="N60" i="3"/>
  <c r="L60" i="3" s="1"/>
  <c r="N85" i="3"/>
  <c r="L85" i="3" s="1"/>
  <c r="N73" i="3"/>
  <c r="L73" i="3" s="1"/>
  <c r="N187" i="3"/>
  <c r="L187" i="3" s="1"/>
  <c r="N189" i="3"/>
  <c r="L189" i="3" s="1"/>
  <c r="L5" i="13" l="1"/>
  <c r="L3" i="13"/>
  <c r="L10" i="13"/>
  <c r="L7" i="13"/>
  <c r="L12" i="13"/>
  <c r="L6" i="13"/>
  <c r="N31" i="15"/>
  <c r="L31" i="15" s="1"/>
  <c r="N30" i="15"/>
  <c r="L30" i="15" s="1"/>
  <c r="N18" i="15"/>
  <c r="L18" i="15" s="1"/>
  <c r="N14" i="12"/>
  <c r="L14" i="12" s="1"/>
  <c r="N48" i="12"/>
  <c r="L48" i="12" s="1"/>
  <c r="N37" i="12"/>
  <c r="L37" i="12" s="1"/>
  <c r="N50" i="12"/>
  <c r="L50" i="12" s="1"/>
  <c r="N16" i="12"/>
  <c r="L16" i="12" s="1"/>
  <c r="N12" i="12"/>
  <c r="L12" i="12" s="1"/>
  <c r="N13" i="12"/>
  <c r="L13" i="12" s="1"/>
  <c r="N7" i="12"/>
  <c r="L7" i="12" s="1"/>
  <c r="N51" i="12"/>
  <c r="L51" i="12" s="1"/>
  <c r="N4" i="12"/>
  <c r="L4" i="12" s="1"/>
  <c r="N5" i="12"/>
  <c r="L5" i="12" s="1"/>
  <c r="N32" i="12"/>
  <c r="L32" i="12" s="1"/>
  <c r="N3" i="12"/>
  <c r="L3" i="12" s="1"/>
  <c r="N14" i="5"/>
  <c r="L14" i="5" s="1"/>
  <c r="N13" i="5"/>
  <c r="L13" i="5" s="1"/>
  <c r="N17" i="5"/>
  <c r="L17" i="5" s="1"/>
  <c r="N26" i="5"/>
  <c r="L26" i="5" s="1"/>
  <c r="N28" i="5"/>
  <c r="L28" i="5" s="1"/>
  <c r="N49" i="5"/>
  <c r="L49" i="5" s="1"/>
  <c r="N23" i="3"/>
  <c r="L23" i="3" s="1"/>
  <c r="N7" i="3"/>
  <c r="L7" i="3" s="1"/>
  <c r="N30" i="3"/>
  <c r="L30" i="3" s="1"/>
  <c r="N110" i="3"/>
  <c r="L110" i="3" s="1"/>
  <c r="N54" i="3"/>
  <c r="L54" i="3" s="1"/>
  <c r="N165" i="3"/>
  <c r="L165" i="3" s="1"/>
  <c r="N64" i="3"/>
  <c r="L64" i="3" s="1"/>
  <c r="N112" i="3"/>
  <c r="L112" i="3" s="1"/>
  <c r="N8" i="3"/>
  <c r="L8" i="3" s="1"/>
  <c r="N198" i="3"/>
  <c r="L198" i="3" s="1"/>
  <c r="N154" i="3"/>
  <c r="L154" i="3" s="1"/>
  <c r="N66" i="3"/>
  <c r="L66" i="3" s="1"/>
  <c r="N20" i="3"/>
  <c r="L20" i="3" s="1"/>
  <c r="N21" i="3"/>
  <c r="L21" i="3" s="1"/>
  <c r="N36" i="3"/>
  <c r="L36" i="3" s="1"/>
  <c r="N26" i="3"/>
  <c r="L26" i="3" s="1"/>
  <c r="N29" i="3"/>
  <c r="L29" i="3" s="1"/>
  <c r="N12" i="3"/>
  <c r="L12" i="3" s="1"/>
  <c r="N98" i="3"/>
  <c r="L98" i="3" s="1"/>
  <c r="N186" i="3"/>
  <c r="L186" i="3" s="1"/>
  <c r="N84" i="3"/>
  <c r="L84" i="3" s="1"/>
  <c r="N34" i="3"/>
  <c r="L34" i="3" s="1"/>
  <c r="N28" i="3"/>
  <c r="L28" i="3" s="1"/>
  <c r="N41" i="19"/>
  <c r="L41" i="19" s="1"/>
  <c r="N124" i="19"/>
  <c r="L124" i="19" s="1"/>
  <c r="N54" i="19"/>
  <c r="L54" i="19" s="1"/>
  <c r="N147" i="19"/>
  <c r="L147" i="19" s="1"/>
  <c r="N69" i="19"/>
  <c r="L69" i="19" s="1"/>
  <c r="N65" i="19"/>
  <c r="L65" i="19" s="1"/>
  <c r="N32" i="19"/>
  <c r="L32" i="19" s="1"/>
  <c r="N144" i="19"/>
  <c r="L144" i="19" s="1"/>
  <c r="N143" i="19"/>
  <c r="L143" i="19" s="1"/>
  <c r="N23" i="19" l="1"/>
  <c r="L23" i="19" s="1"/>
  <c r="N18" i="19"/>
  <c r="L18" i="19" s="1"/>
  <c r="N5" i="19"/>
  <c r="L5" i="19" s="1"/>
  <c r="N88" i="19"/>
  <c r="L88" i="19" s="1"/>
  <c r="N33" i="19"/>
  <c r="L33" i="19" s="1"/>
  <c r="N39" i="19"/>
  <c r="L39" i="19" s="1"/>
  <c r="N60" i="19"/>
  <c r="L60" i="19" s="1"/>
  <c r="N40" i="19"/>
  <c r="L40" i="19" s="1"/>
  <c r="N25" i="11"/>
  <c r="L25" i="11" s="1"/>
  <c r="N6" i="11"/>
  <c r="L6" i="11" s="1"/>
  <c r="N36" i="11" l="1"/>
  <c r="L36" i="11" s="1"/>
  <c r="N24" i="11"/>
  <c r="L24" i="11" s="1"/>
  <c r="N93" i="11"/>
  <c r="L93" i="11" s="1"/>
  <c r="N27" i="11"/>
  <c r="L27" i="11" s="1"/>
  <c r="N94" i="11"/>
  <c r="L94" i="11" s="1"/>
  <c r="N60" i="11"/>
  <c r="L60" i="11" s="1"/>
  <c r="N72" i="11"/>
  <c r="L72" i="11" s="1"/>
  <c r="N83" i="11"/>
  <c r="L83" i="11" s="1"/>
  <c r="N113" i="11"/>
  <c r="L113" i="11" s="1"/>
  <c r="N40" i="11"/>
  <c r="L40" i="11" s="1"/>
  <c r="N34" i="11"/>
  <c r="L34" i="11" s="1"/>
  <c r="N41" i="11"/>
  <c r="L41" i="11" s="1"/>
  <c r="N92" i="11"/>
  <c r="L92" i="11" s="1"/>
  <c r="N28" i="11"/>
  <c r="L28" i="11" s="1"/>
  <c r="N116" i="11"/>
  <c r="L116" i="11" s="1"/>
  <c r="N49" i="11"/>
  <c r="L49" i="11" s="1"/>
  <c r="N23" i="11"/>
  <c r="L23" i="11" s="1"/>
  <c r="N19" i="11"/>
  <c r="L19" i="11" s="1"/>
  <c r="N21" i="11"/>
  <c r="L21" i="11" s="1"/>
  <c r="N3" i="9"/>
  <c r="L3" i="9" s="1"/>
  <c r="N11" i="19" l="1"/>
  <c r="L11" i="19" s="1"/>
  <c r="N47" i="5" l="1"/>
  <c r="L47" i="5" s="1"/>
  <c r="N4" i="5"/>
  <c r="L4" i="5" s="1"/>
  <c r="N3" i="19"/>
  <c r="L3" i="19" s="1"/>
  <c r="N7" i="9"/>
  <c r="L7" i="9" s="1"/>
  <c r="N115" i="11" l="1"/>
  <c r="L115" i="11" s="1"/>
  <c r="N29" i="11"/>
  <c r="L29" i="11" s="1"/>
  <c r="N114" i="11"/>
  <c r="L114" i="11" s="1"/>
  <c r="N15" i="11"/>
  <c r="L15" i="11" s="1"/>
  <c r="N3" i="11"/>
  <c r="L3" i="11" s="1"/>
  <c r="N4" i="11"/>
  <c r="L4" i="11" s="1"/>
  <c r="N47" i="11"/>
  <c r="L47" i="11" s="1"/>
  <c r="N16" i="11"/>
  <c r="L16" i="11" s="1"/>
  <c r="N8" i="11"/>
  <c r="L8" i="11" s="1"/>
  <c r="N30" i="11"/>
  <c r="L30" i="11" s="1"/>
  <c r="N17" i="11"/>
  <c r="L17" i="11" s="1"/>
  <c r="N18" i="11"/>
  <c r="L18" i="11" s="1"/>
  <c r="N13" i="11"/>
  <c r="L13" i="11" s="1"/>
  <c r="N70" i="11"/>
  <c r="L70" i="11" s="1"/>
  <c r="N112" i="11"/>
  <c r="L112" i="11" s="1"/>
  <c r="N51" i="11"/>
  <c r="L51" i="11" s="1"/>
  <c r="N9" i="11"/>
  <c r="L9" i="11" s="1"/>
  <c r="N7" i="10"/>
  <c r="L7" i="10" s="1"/>
  <c r="N4" i="10"/>
  <c r="L4" i="10" s="1"/>
  <c r="N6" i="10"/>
  <c r="L6" i="10" s="1"/>
  <c r="N10" i="10"/>
  <c r="L10" i="10" s="1"/>
  <c r="N9" i="10"/>
  <c r="L9" i="10" s="1"/>
  <c r="N8" i="10"/>
  <c r="L8" i="10" s="1"/>
  <c r="N35" i="10"/>
  <c r="L35" i="10" s="1"/>
  <c r="N16" i="10"/>
  <c r="L16" i="10" s="1"/>
  <c r="N76" i="10"/>
  <c r="L76" i="10" s="1"/>
  <c r="N94" i="10"/>
  <c r="L94" i="10" s="1"/>
  <c r="N89" i="10"/>
  <c r="L89" i="10" s="1"/>
  <c r="N56" i="10"/>
  <c r="L56" i="10" s="1"/>
  <c r="N41" i="10"/>
  <c r="L41" i="10" s="1"/>
  <c r="N18" i="10"/>
  <c r="L18" i="10" s="1"/>
  <c r="N107" i="10"/>
  <c r="L107" i="10" s="1"/>
  <c r="N50" i="10"/>
  <c r="L50" i="10" s="1"/>
  <c r="N20" i="10"/>
  <c r="L20" i="10" s="1"/>
  <c r="N55" i="10"/>
  <c r="L55" i="10" s="1"/>
  <c r="N62" i="10"/>
  <c r="L62" i="10" s="1"/>
  <c r="N3" i="10"/>
  <c r="L3" i="10" s="1"/>
  <c r="N16" i="9"/>
  <c r="L16" i="9" s="1"/>
  <c r="N5" i="9"/>
  <c r="L5" i="9" s="1"/>
  <c r="N6" i="9"/>
  <c r="L6" i="9" s="1"/>
  <c r="N33" i="9"/>
  <c r="L33" i="9" s="1"/>
  <c r="N15" i="9"/>
  <c r="L15" i="9" s="1"/>
  <c r="N8" i="9"/>
  <c r="L8" i="9" s="1"/>
  <c r="N10" i="9"/>
  <c r="L10" i="9" s="1"/>
  <c r="N56" i="9"/>
  <c r="L56" i="9" s="1"/>
  <c r="N13" i="9"/>
  <c r="L13" i="9" s="1"/>
  <c r="N9" i="9"/>
  <c r="L9" i="9" s="1"/>
  <c r="N18" i="9"/>
  <c r="L18" i="9" s="1"/>
  <c r="N35" i="9"/>
  <c r="L35" i="9" s="1"/>
  <c r="N41" i="9"/>
  <c r="L41" i="9" s="1"/>
  <c r="N20" i="9"/>
  <c r="L20" i="9" s="1"/>
  <c r="N4" i="9"/>
  <c r="L4" i="9" s="1"/>
  <c r="N4" i="21"/>
  <c r="L4" i="21" s="1"/>
  <c r="N6" i="21"/>
  <c r="L6" i="21" s="1"/>
  <c r="N5" i="21"/>
  <c r="L5" i="21" s="1"/>
  <c r="N7" i="21"/>
  <c r="L7" i="21" s="1"/>
  <c r="N18" i="21"/>
  <c r="L18" i="21" s="1"/>
  <c r="N9" i="21"/>
  <c r="L9" i="21" s="1"/>
  <c r="N8" i="21"/>
  <c r="L8" i="21" s="1"/>
  <c r="N35" i="21"/>
  <c r="L35" i="21" s="1"/>
  <c r="N3" i="21"/>
  <c r="L3" i="21" s="1"/>
  <c r="N3" i="6"/>
  <c r="L3" i="6" s="1"/>
  <c r="N18" i="6"/>
  <c r="L18" i="6" s="1"/>
  <c r="N6" i="6"/>
  <c r="L6" i="6" s="1"/>
  <c r="N5" i="5"/>
  <c r="L5" i="5" s="1"/>
  <c r="N7" i="5"/>
  <c r="L7" i="5" s="1"/>
  <c r="N12" i="5"/>
  <c r="L12" i="5" s="1"/>
  <c r="N58" i="5"/>
  <c r="L58" i="5" s="1"/>
  <c r="N64" i="5"/>
  <c r="L64" i="5" s="1"/>
  <c r="N77" i="5"/>
  <c r="L77" i="5" s="1"/>
  <c r="N9" i="5"/>
  <c r="L9" i="5" s="1"/>
  <c r="N10" i="19"/>
  <c r="L10" i="19" s="1"/>
  <c r="N4" i="19"/>
  <c r="L4" i="19" s="1"/>
  <c r="N27" i="19"/>
  <c r="L27" i="19" s="1"/>
  <c r="N7" i="19"/>
  <c r="L7" i="19" s="1"/>
  <c r="N9" i="19"/>
  <c r="L9" i="19" s="1"/>
  <c r="N25" i="19"/>
  <c r="L25" i="19" s="1"/>
  <c r="N22" i="19"/>
  <c r="L22" i="19" s="1"/>
  <c r="N26" i="19"/>
  <c r="L26" i="19" s="1"/>
  <c r="N55" i="19"/>
  <c r="L55" i="19" s="1"/>
  <c r="N61" i="19"/>
  <c r="L61" i="19" s="1"/>
  <c r="N16" i="19"/>
  <c r="L16" i="19" s="1"/>
  <c r="N121" i="19"/>
  <c r="L121" i="19" s="1"/>
  <c r="N102" i="19"/>
  <c r="L102" i="19" s="1"/>
  <c r="N19" i="19"/>
  <c r="L19" i="19" s="1"/>
  <c r="N59" i="19"/>
  <c r="L59" i="19" s="1"/>
  <c r="N64" i="19"/>
  <c r="L64" i="19" s="1"/>
  <c r="N37" i="19"/>
  <c r="L37" i="19" s="1"/>
  <c r="N30" i="19"/>
  <c r="L30" i="19" s="1"/>
  <c r="N24" i="19"/>
  <c r="L24" i="19" s="1"/>
  <c r="N34" i="19"/>
  <c r="L34" i="19" s="1"/>
  <c r="N68" i="19"/>
  <c r="L68" i="19" s="1"/>
  <c r="N96" i="19"/>
  <c r="L96" i="19" s="1"/>
  <c r="A54" i="16" l="1"/>
  <c r="N3" i="18" l="1"/>
  <c r="L3" i="18" s="1"/>
  <c r="Q4" i="18"/>
  <c r="N4" i="18" s="1"/>
  <c r="L4" i="18" s="1"/>
  <c r="AD8" i="22" l="1"/>
  <c r="R8" i="22" s="1"/>
  <c r="AD10" i="22"/>
  <c r="S10" i="22" s="1"/>
  <c r="AD12" i="22"/>
  <c r="S12" i="22" s="1"/>
  <c r="AD5" i="22"/>
  <c r="S5" i="22" s="1"/>
  <c r="AD3" i="22"/>
  <c r="S3" i="22" s="1"/>
  <c r="AD4" i="22"/>
  <c r="R4" i="22" s="1"/>
  <c r="AD6" i="22"/>
  <c r="R6" i="22" s="1"/>
  <c r="AD9" i="22"/>
  <c r="Q9" i="22" s="1"/>
  <c r="Q4" i="22" l="1"/>
  <c r="Q12" i="22"/>
  <c r="R5" i="22"/>
  <c r="R9" i="22"/>
  <c r="S8" i="22"/>
  <c r="Q8" i="22"/>
  <c r="R3" i="22"/>
  <c r="R12" i="22"/>
  <c r="Q3" i="22"/>
  <c r="Q6" i="22"/>
  <c r="Q5" i="22"/>
  <c r="S6" i="22"/>
  <c r="S4" i="22"/>
  <c r="R10" i="22"/>
  <c r="Q10" i="22"/>
  <c r="S9" i="22"/>
  <c r="N4" i="22" l="1"/>
  <c r="AV4" i="22" s="1"/>
  <c r="N12" i="22"/>
  <c r="N9" i="22"/>
  <c r="N8" i="22"/>
  <c r="N5" i="22"/>
  <c r="N3" i="22"/>
  <c r="N10" i="22"/>
  <c r="N6" i="22"/>
  <c r="L4" i="22" l="1"/>
  <c r="AV5" i="22"/>
  <c r="L5" i="22"/>
  <c r="AV3" i="22"/>
  <c r="L3" i="22"/>
  <c r="AV12" i="22"/>
  <c r="L12" i="22"/>
  <c r="AV10" i="22"/>
  <c r="L10" i="22"/>
  <c r="AV9" i="22"/>
  <c r="L9" i="22"/>
  <c r="AV6" i="22"/>
  <c r="L6" i="22"/>
  <c r="AV8" i="22"/>
  <c r="L8" i="22"/>
  <c r="AC3" i="18" l="1"/>
</calcChain>
</file>

<file path=xl/comments1.xml><?xml version="1.0" encoding="utf-8"?>
<comments xmlns="http://schemas.openxmlformats.org/spreadsheetml/2006/main">
  <authors>
    <author>Utente Windows</author>
  </authors>
  <commentList>
    <comment ref="V32" authorId="0">
      <text>
        <r>
          <rPr>
            <b/>
            <sz val="9"/>
            <color indexed="81"/>
            <rFont val="Tahoma"/>
            <family val="2"/>
          </rPr>
          <t>Utente Windows:</t>
        </r>
        <r>
          <rPr>
            <sz val="9"/>
            <color indexed="81"/>
            <rFont val="Tahoma"/>
            <family val="2"/>
          </rPr>
          <t xml:space="preserve">
SOLO</t>
        </r>
      </text>
    </comment>
  </commentList>
</comments>
</file>

<file path=xl/sharedStrings.xml><?xml version="1.0" encoding="utf-8"?>
<sst xmlns="http://schemas.openxmlformats.org/spreadsheetml/2006/main" count="10499" uniqueCount="4200">
  <si>
    <t>DANIELE</t>
  </si>
  <si>
    <t>ALESSANDRO</t>
  </si>
  <si>
    <t>MATTEO</t>
  </si>
  <si>
    <t>ANDREA</t>
  </si>
  <si>
    <t>ANTONIO</t>
  </si>
  <si>
    <t>CALA_LESINA</t>
  </si>
  <si>
    <t>CARLINO</t>
  </si>
  <si>
    <t>LUCA</t>
  </si>
  <si>
    <t>FILIPPO</t>
  </si>
  <si>
    <t>BIAGIO</t>
  </si>
  <si>
    <t>FEDERICO</t>
  </si>
  <si>
    <t>ALESSIO</t>
  </si>
  <si>
    <t>GABRIELE</t>
  </si>
  <si>
    <t>ANGELO</t>
  </si>
  <si>
    <t>MATTIA</t>
  </si>
  <si>
    <t>SIMONE</t>
  </si>
  <si>
    <t>STEFANO</t>
  </si>
  <si>
    <t>PROIETTI</t>
  </si>
  <si>
    <t>GIACOMO</t>
  </si>
  <si>
    <t>NICO</t>
  </si>
  <si>
    <t>CESARE</t>
  </si>
  <si>
    <t>08BO1093</t>
  </si>
  <si>
    <t>01TO3258</t>
  </si>
  <si>
    <t>19CT0493</t>
  </si>
  <si>
    <t>12RM0327</t>
  </si>
  <si>
    <t>03BG3822</t>
  </si>
  <si>
    <t>03BG2268</t>
  </si>
  <si>
    <t>09GR0702</t>
  </si>
  <si>
    <t>09LU1413</t>
  </si>
  <si>
    <t>07GE0947</t>
  </si>
  <si>
    <t>19PA2735</t>
  </si>
  <si>
    <t>20CA2722</t>
  </si>
  <si>
    <t>19ME1053</t>
  </si>
  <si>
    <t>11AN0063</t>
  </si>
  <si>
    <t>15NA2460</t>
  </si>
  <si>
    <t>09LI0159</t>
  </si>
  <si>
    <t>05TV0734</t>
  </si>
  <si>
    <t>16BR1286</t>
  </si>
  <si>
    <t>06TS0002</t>
  </si>
  <si>
    <t>12RM1604</t>
  </si>
  <si>
    <t>LAZ</t>
  </si>
  <si>
    <t>PIE</t>
  </si>
  <si>
    <t>UMB</t>
  </si>
  <si>
    <t>CAM</t>
  </si>
  <si>
    <t>SIC</t>
  </si>
  <si>
    <t>LIG</t>
  </si>
  <si>
    <t>TOS</t>
  </si>
  <si>
    <t>SAR</t>
  </si>
  <si>
    <t>VEN</t>
  </si>
  <si>
    <t>EMI</t>
  </si>
  <si>
    <t>LOM</t>
  </si>
  <si>
    <t>MAR</t>
  </si>
  <si>
    <t>PUG</t>
  </si>
  <si>
    <t>COGNOME</t>
  </si>
  <si>
    <t>DATA</t>
  </si>
  <si>
    <t>EDOARDO</t>
  </si>
  <si>
    <t>MANUEL</t>
  </si>
  <si>
    <t>LOMBARDO</t>
  </si>
  <si>
    <t>LUIGI</t>
  </si>
  <si>
    <t>SAMUELE</t>
  </si>
  <si>
    <t>FLAVIO</t>
  </si>
  <si>
    <t>DANIEL</t>
  </si>
  <si>
    <t>MICELI</t>
  </si>
  <si>
    <t>PIPPA</t>
  </si>
  <si>
    <t>DAVIDE</t>
  </si>
  <si>
    <t>NICOLA</t>
  </si>
  <si>
    <t>GIANLUCA</t>
  </si>
  <si>
    <t>PIETRO</t>
  </si>
  <si>
    <t>PAOLO</t>
  </si>
  <si>
    <t>FRANCESCO</t>
  </si>
  <si>
    <t>MICHELE</t>
  </si>
  <si>
    <t>12RM0084</t>
  </si>
  <si>
    <t>01TO0430</t>
  </si>
  <si>
    <t>12RM0134</t>
  </si>
  <si>
    <t>15NA1406</t>
  </si>
  <si>
    <t>12RM0122</t>
  </si>
  <si>
    <t>03MI1448</t>
  </si>
  <si>
    <t>07GE0173</t>
  </si>
  <si>
    <t>15NA1418</t>
  </si>
  <si>
    <t>12RM1226</t>
  </si>
  <si>
    <t>12RM0061</t>
  </si>
  <si>
    <t>10PG0291</t>
  </si>
  <si>
    <t>03BS0012</t>
  </si>
  <si>
    <t>12RM0162</t>
  </si>
  <si>
    <t>15CE0488</t>
  </si>
  <si>
    <t>03VA0767</t>
  </si>
  <si>
    <t>11MC1994</t>
  </si>
  <si>
    <t>09PO3614</t>
  </si>
  <si>
    <t>03MI0621</t>
  </si>
  <si>
    <t>05VE1746</t>
  </si>
  <si>
    <t>08PR4039</t>
  </si>
  <si>
    <t>17PZ1743</t>
  </si>
  <si>
    <t>BAS</t>
  </si>
  <si>
    <t>06TS3219</t>
  </si>
  <si>
    <t>18CS0532</t>
  </si>
  <si>
    <t>CAL</t>
  </si>
  <si>
    <t>12RM3096</t>
  </si>
  <si>
    <t>13PE1529</t>
  </si>
  <si>
    <t>20CA2665</t>
  </si>
  <si>
    <t>16BA0409</t>
  </si>
  <si>
    <t>03VA0021</t>
  </si>
  <si>
    <t>10PG0345</t>
  </si>
  <si>
    <t>20SS1532</t>
  </si>
  <si>
    <t>15NA1403</t>
  </si>
  <si>
    <t>ENRICO</t>
  </si>
  <si>
    <t>EMANUELE</t>
  </si>
  <si>
    <t>LEONARDO</t>
  </si>
  <si>
    <t>CHRISTIAN</t>
  </si>
  <si>
    <t>BONFILI</t>
  </si>
  <si>
    <t>GIUSEPPE</t>
  </si>
  <si>
    <t>RICCARDO</t>
  </si>
  <si>
    <t>GIOVANNI</t>
  </si>
  <si>
    <t>PASQUALE</t>
  </si>
  <si>
    <t>CARBONE</t>
  </si>
  <si>
    <t>MARCO</t>
  </si>
  <si>
    <t>JACOPO</t>
  </si>
  <si>
    <t>GABRIEL</t>
  </si>
  <si>
    <t>DE_LUCA</t>
  </si>
  <si>
    <t>MARIO</t>
  </si>
  <si>
    <t>SALVATORE</t>
  </si>
  <si>
    <t>NICOLO</t>
  </si>
  <si>
    <t>DOMENICO</t>
  </si>
  <si>
    <t>MARINI</t>
  </si>
  <si>
    <t>VITTORIO</t>
  </si>
  <si>
    <t>LORENZO</t>
  </si>
  <si>
    <t>06PN0690</t>
  </si>
  <si>
    <t>18RC0022</t>
  </si>
  <si>
    <t>12RM1601</t>
  </si>
  <si>
    <t>12RM2459</t>
  </si>
  <si>
    <t>15NA3936</t>
  </si>
  <si>
    <t>03MI3230</t>
  </si>
  <si>
    <t>11AN0740</t>
  </si>
  <si>
    <t>12RM0163</t>
  </si>
  <si>
    <t>16BA1804</t>
  </si>
  <si>
    <t>04BZ0988</t>
  </si>
  <si>
    <t>15CE4031</t>
  </si>
  <si>
    <t>13PE2141</t>
  </si>
  <si>
    <t>08PR1231</t>
  </si>
  <si>
    <t>12RM1528</t>
  </si>
  <si>
    <t>08RA0356</t>
  </si>
  <si>
    <t>03CR0218</t>
  </si>
  <si>
    <t>19TP0368</t>
  </si>
  <si>
    <t>19CT0745</t>
  </si>
  <si>
    <t>11AN0160</t>
  </si>
  <si>
    <t>19RG0746</t>
  </si>
  <si>
    <t>09PO3751</t>
  </si>
  <si>
    <t>01TO3089</t>
  </si>
  <si>
    <t>06UD0623</t>
  </si>
  <si>
    <t>16FG0529</t>
  </si>
  <si>
    <t>13AQ0236</t>
  </si>
  <si>
    <t>07GE0225</t>
  </si>
  <si>
    <t>15NA1339</t>
  </si>
  <si>
    <t>07SP3011</t>
  </si>
  <si>
    <t>03BG0986</t>
  </si>
  <si>
    <t>12RM3376</t>
  </si>
  <si>
    <t>05TV0076</t>
  </si>
  <si>
    <t>10PG0132</t>
  </si>
  <si>
    <t>20SS1364</t>
  </si>
  <si>
    <t>20CA1420</t>
  </si>
  <si>
    <t>03LO1672</t>
  </si>
  <si>
    <t>19ME0126</t>
  </si>
  <si>
    <t>GUARINO</t>
  </si>
  <si>
    <t>GAETANO</t>
  </si>
  <si>
    <t>PALUMBO</t>
  </si>
  <si>
    <t>TIZIANO</t>
  </si>
  <si>
    <t>DARIO</t>
  </si>
  <si>
    <t>TROISI</t>
  </si>
  <si>
    <t>VINCENZO</t>
  </si>
  <si>
    <t>SEBASTIANO</t>
  </si>
  <si>
    <t>YURI</t>
  </si>
  <si>
    <t>CARLO</t>
  </si>
  <si>
    <t>CAPRIATI</t>
  </si>
  <si>
    <t>18CS3155</t>
  </si>
  <si>
    <t>06UD0736</t>
  </si>
  <si>
    <t>09FI0013</t>
  </si>
  <si>
    <t>12RM2666</t>
  </si>
  <si>
    <t>12RM0484</t>
  </si>
  <si>
    <t>01TO1881</t>
  </si>
  <si>
    <t>08PR0287</t>
  </si>
  <si>
    <t>19PA3495</t>
  </si>
  <si>
    <t>10PG2274</t>
  </si>
  <si>
    <t>16TA0048</t>
  </si>
  <si>
    <t>09FI0819</t>
  </si>
  <si>
    <t>08BO1292</t>
  </si>
  <si>
    <t>05VE0101</t>
  </si>
  <si>
    <t>20SS0074</t>
  </si>
  <si>
    <t>03MI0392</t>
  </si>
  <si>
    <t>01TO0620</t>
  </si>
  <si>
    <t>16BA0023</t>
  </si>
  <si>
    <t>3° Miglior risultato</t>
  </si>
  <si>
    <t>4° Miglior risultato</t>
  </si>
  <si>
    <t>5° Miglior risultato</t>
  </si>
  <si>
    <t>RANKING</t>
  </si>
  <si>
    <t>REGIONE</t>
  </si>
  <si>
    <t>Totale punti</t>
  </si>
  <si>
    <t>NICHOLAS</t>
  </si>
  <si>
    <t>FUSCO</t>
  </si>
  <si>
    <t>ALBERTO</t>
  </si>
  <si>
    <t>MIRKO</t>
  </si>
  <si>
    <t>ALFREDO</t>
  </si>
  <si>
    <t>03MI1609</t>
  </si>
  <si>
    <t>12VT0481</t>
  </si>
  <si>
    <t>12RM2276</t>
  </si>
  <si>
    <t>01TO2426</t>
  </si>
  <si>
    <t>03MI3095</t>
  </si>
  <si>
    <t>12RM0124</t>
  </si>
  <si>
    <t>03MI3030</t>
  </si>
  <si>
    <t>20NU3244</t>
  </si>
  <si>
    <t>03MI0561</t>
  </si>
  <si>
    <t>01VC0811</t>
  </si>
  <si>
    <t>06TS3975</t>
  </si>
  <si>
    <t>05VR3110</t>
  </si>
  <si>
    <t>06PN0521</t>
  </si>
  <si>
    <t>05TV1684</t>
  </si>
  <si>
    <t>12LT3682</t>
  </si>
  <si>
    <t>19SR1023</t>
  </si>
  <si>
    <t>04TN1017</t>
  </si>
  <si>
    <t>PRAGLIOLA</t>
  </si>
  <si>
    <t>VITALE</t>
  </si>
  <si>
    <t>07GE4034</t>
  </si>
  <si>
    <t>06PN0103</t>
  </si>
  <si>
    <t>09LI3798</t>
  </si>
  <si>
    <t>14IS0630</t>
  </si>
  <si>
    <t>08FC0174</t>
  </si>
  <si>
    <t>10TR1610</t>
  </si>
  <si>
    <t>03MI3491</t>
  </si>
  <si>
    <t>15NA4035</t>
  </si>
  <si>
    <t>12RM1135</t>
  </si>
  <si>
    <t>16BA3063</t>
  </si>
  <si>
    <t>VALERIO</t>
  </si>
  <si>
    <t>LEONE</t>
  </si>
  <si>
    <t>GIORGI</t>
  </si>
  <si>
    <t>DAMIANO</t>
  </si>
  <si>
    <t>10PG3887</t>
  </si>
  <si>
    <t>12RM0402</t>
  </si>
  <si>
    <t>08BO2663</t>
  </si>
  <si>
    <t>12RM0123</t>
  </si>
  <si>
    <t>03MI0221</t>
  </si>
  <si>
    <t>07IM0319</t>
  </si>
  <si>
    <t>08BO1597</t>
  </si>
  <si>
    <t>16TA1679</t>
  </si>
  <si>
    <t>COD.SOCIETA'</t>
  </si>
  <si>
    <t>CODICE - ID</t>
  </si>
  <si>
    <t>FRANCESCA</t>
  </si>
  <si>
    <t>MICHELA</t>
  </si>
  <si>
    <t>GIULIA</t>
  </si>
  <si>
    <t>ALESSIA</t>
  </si>
  <si>
    <t>ELISA</t>
  </si>
  <si>
    <t>ANNA</t>
  </si>
  <si>
    <t>BEATRICE</t>
  </si>
  <si>
    <t>FEDERICA</t>
  </si>
  <si>
    <t>MATILDE</t>
  </si>
  <si>
    <t>GAIA</t>
  </si>
  <si>
    <t>ARIANNA</t>
  </si>
  <si>
    <t>CLAUDIA</t>
  </si>
  <si>
    <t>CECILIA</t>
  </si>
  <si>
    <t>18CS2143</t>
  </si>
  <si>
    <t>19EN1443</t>
  </si>
  <si>
    <t>12VT3622</t>
  </si>
  <si>
    <t>16BA3642</t>
  </si>
  <si>
    <t>IAMUNDO</t>
  </si>
  <si>
    <t>FABIANA</t>
  </si>
  <si>
    <t>ISABELLA</t>
  </si>
  <si>
    <t>GIADA</t>
  </si>
  <si>
    <t>MATILDA</t>
  </si>
  <si>
    <t>ELEONORA</t>
  </si>
  <si>
    <t>MARTINA</t>
  </si>
  <si>
    <t>ANNALISA</t>
  </si>
  <si>
    <t>MARA</t>
  </si>
  <si>
    <t>CHIARA</t>
  </si>
  <si>
    <t>VALENTINA</t>
  </si>
  <si>
    <t>COSTANZA</t>
  </si>
  <si>
    <t>03VA1450</t>
  </si>
  <si>
    <t>01CN0216</t>
  </si>
  <si>
    <t>IRENE</t>
  </si>
  <si>
    <t>GIORGIA</t>
  </si>
  <si>
    <t>CAMILLA</t>
  </si>
  <si>
    <t>MARTA</t>
  </si>
  <si>
    <t>ILARIA</t>
  </si>
  <si>
    <t>SIMEOLI</t>
  </si>
  <si>
    <t>SARA</t>
  </si>
  <si>
    <t>05TV2431</t>
  </si>
  <si>
    <t>03MI1744</t>
  </si>
  <si>
    <t>16TA2640</t>
  </si>
  <si>
    <t>04TN0981</t>
  </si>
  <si>
    <t>NADIA</t>
  </si>
  <si>
    <t>ELENA</t>
  </si>
  <si>
    <t>TONIOLO</t>
  </si>
  <si>
    <t>ERICA</t>
  </si>
  <si>
    <t>LAURA</t>
  </si>
  <si>
    <t>ALICE</t>
  </si>
  <si>
    <t>12RM3409</t>
  </si>
  <si>
    <t>19PA2127</t>
  </si>
  <si>
    <t>07SV2434</t>
  </si>
  <si>
    <t>POMPEI</t>
  </si>
  <si>
    <t>RICCI</t>
  </si>
  <si>
    <t>03MI0728</t>
  </si>
  <si>
    <t>11AN0260</t>
  </si>
  <si>
    <t>11SM0709</t>
  </si>
  <si>
    <t>AGNESE</t>
  </si>
  <si>
    <t>MARIA_CHIARA</t>
  </si>
  <si>
    <t>01AT4042</t>
  </si>
  <si>
    <t>CAROLINA</t>
  </si>
  <si>
    <t>10PG0448</t>
  </si>
  <si>
    <t>06PN0282</t>
  </si>
  <si>
    <t>Class</t>
  </si>
  <si>
    <t>Camp-Reg.</t>
  </si>
  <si>
    <t>1°</t>
  </si>
  <si>
    <t>2°</t>
  </si>
  <si>
    <r>
      <t>3</t>
    </r>
    <r>
      <rPr>
        <b/>
        <vertAlign val="superscript"/>
        <sz val="9"/>
        <color theme="1"/>
        <rFont val="Calibri"/>
        <family val="2"/>
        <scheme val="minor"/>
      </rPr>
      <t xml:space="preserve">i  </t>
    </r>
    <r>
      <rPr>
        <b/>
        <sz val="9"/>
        <color theme="1"/>
        <rFont val="Calibri"/>
        <family val="2"/>
        <scheme val="minor"/>
      </rPr>
      <t>(4)</t>
    </r>
  </si>
  <si>
    <r>
      <t>7</t>
    </r>
    <r>
      <rPr>
        <b/>
        <vertAlign val="superscript"/>
        <sz val="9"/>
        <color theme="1"/>
        <rFont val="Calibri"/>
        <family val="2"/>
        <scheme val="minor"/>
      </rPr>
      <t>i</t>
    </r>
  </si>
  <si>
    <r>
      <t>9</t>
    </r>
    <r>
      <rPr>
        <b/>
        <vertAlign val="superscript"/>
        <sz val="9"/>
        <color theme="1"/>
        <rFont val="Calibri"/>
        <family val="2"/>
        <scheme val="minor"/>
      </rPr>
      <t>i</t>
    </r>
  </si>
  <si>
    <t>altri</t>
  </si>
  <si>
    <t>Mondiali Ju</t>
  </si>
  <si>
    <t>Europei Ju/U23</t>
  </si>
  <si>
    <t>EJUCup Ju</t>
  </si>
  <si>
    <t>C.It. di Classe</t>
  </si>
  <si>
    <t xml:space="preserve">Coppa Italia </t>
  </si>
  <si>
    <t>Grand Prix Ju</t>
  </si>
  <si>
    <t>3i  (4)</t>
  </si>
  <si>
    <t>5i</t>
  </si>
  <si>
    <t>7i</t>
  </si>
  <si>
    <t>Mondiali Cad /YOG</t>
  </si>
  <si>
    <t>Europei Cad /EYOF</t>
  </si>
  <si>
    <t>EJUCup Cad</t>
  </si>
  <si>
    <t>Grand Prix Cad</t>
  </si>
  <si>
    <t>Ranking List Esordienti B - si considerano solo i 4 migliori punteggi</t>
  </si>
  <si>
    <t>Camp. Italiano</t>
  </si>
  <si>
    <t>Trofeo Italia</t>
  </si>
  <si>
    <r>
      <t xml:space="preserve">  5</t>
    </r>
    <r>
      <rPr>
        <b/>
        <vertAlign val="superscript"/>
        <sz val="9"/>
        <color theme="1"/>
        <rFont val="Calibri"/>
        <family val="2"/>
        <scheme val="minor"/>
      </rPr>
      <t>i</t>
    </r>
  </si>
  <si>
    <t>La posizione “altri” assegna punteggio solo se si è vinto almeno un incontro</t>
  </si>
  <si>
    <t>Ranking List Cadetti/e - si considerano solo i 5 migliori punteggi di cui almeno 2 italiani [1]</t>
  </si>
  <si>
    <t>Ranking List Juniores - si considerano solo i 5 migliori punteggi di cui almeno 2 italiani [1]</t>
  </si>
  <si>
    <r>
      <t>[1] Se un atleta</t>
    </r>
    <r>
      <rPr>
        <b/>
        <u/>
        <sz val="11"/>
        <color theme="1"/>
        <rFont val="Calibri"/>
        <family val="2"/>
        <scheme val="minor"/>
      </rPr>
      <t xml:space="preserve"> non ha fatto</t>
    </r>
    <r>
      <rPr>
        <b/>
        <sz val="11"/>
        <color theme="1"/>
        <rFont val="Calibri"/>
        <family val="2"/>
        <scheme val="minor"/>
      </rPr>
      <t xml:space="preserve"> gare in Italia verranno considerati solo 3 punteggi</t>
    </r>
  </si>
  <si>
    <t xml:space="preserve">NUOVA RANKING LIST FEDERALE 2018-2020 (utilizzabile dal 2019) </t>
  </si>
  <si>
    <t>-48Kg</t>
  </si>
  <si>
    <t>-52Kg</t>
  </si>
  <si>
    <t>-57Kg</t>
  </si>
  <si>
    <t>-63Kg</t>
  </si>
  <si>
    <t>-90Kg</t>
  </si>
  <si>
    <t>-81Kg</t>
  </si>
  <si>
    <t>-73Kg</t>
  </si>
  <si>
    <t>-66Kg</t>
  </si>
  <si>
    <t>NOME</t>
  </si>
  <si>
    <t>KYU SHIN DO KAI PARMA ASSOCIAZIONE SPORTIVA DILETTANTISTICA</t>
  </si>
  <si>
    <t>ASSOCIAZIONE SPORTIVA DILETTANTISTICA JUDO KODOKAN SAMURAI SPELLO</t>
  </si>
  <si>
    <t>A.S.DILETTANTISTICA KODOKAN FRATTA</t>
  </si>
  <si>
    <t>ASSOCIAZIONE SPORTIVA DILETTANTISTICA YAMA DOJO 08</t>
  </si>
  <si>
    <t>GYMNAGAR FUTURA A.S.Dilettantistica</t>
  </si>
  <si>
    <t>POLISPORTIVA DILETTANTISTICA ROYAL CLUB 2000</t>
  </si>
  <si>
    <t>A.S.DILETTANTISTICA JUDO PRENESTE G. CASTELLO</t>
  </si>
  <si>
    <t>G.S.FIAMME GIALLE ROMA</t>
  </si>
  <si>
    <t>JUDO CLUB SAKURA ARMA DI TAGGIA ASSOCIAZIONE SPORTIVA DILETTANTISTICA</t>
  </si>
  <si>
    <t>G.S.FIAMME ORO ROMA</t>
  </si>
  <si>
    <t>A.S.DILETTANTISTICA BUSHIDO JUDO TRAPANI</t>
  </si>
  <si>
    <t>ASSOCIAZIONE DILETTANTISTICA JUDO CLUB TOR LUPARA</t>
  </si>
  <si>
    <t>ASSOCIAZIONE SPORTIVA DILETTANTISTICA CHAMPION SPORT TEAM JUDO</t>
  </si>
  <si>
    <t>JUDO CLUB CAMERANO ASSOCIAZIONE SPORTIVA DILETTANTISTICA</t>
  </si>
  <si>
    <t>ASSOCIAZIONE SPORTIVA DILETTANTISTICA DYNAMIC CENTER GRAVINA</t>
  </si>
  <si>
    <t>ASSOCIAZIONE SPORTIVA DILETTANTISTICA SAN MAMOLO JUDO</t>
  </si>
  <si>
    <t>ASSOCIAZIONE SPORTIVA DILETTANTISTICA JUDO CLUB S. DONATO</t>
  </si>
  <si>
    <t>A.S. DILETTANTISTICA FITNESS CLUB NUOVA FLORIDA</t>
  </si>
  <si>
    <t>ASSOCIAZIONE SPORTIVA DILETTANTISTICA JUDO CLUB UMBERTO BANDIERA</t>
  </si>
  <si>
    <t>KUMIAI S.S. DILETTANTISTICA A R.L.</t>
  </si>
  <si>
    <t>ASSOCIAZIONE SPORTIVA DILETTANTISTICA JUDO LUDOVICO PAVONI</t>
  </si>
  <si>
    <t>TALENTI SPORTING CLUB 1987 A.S.DILETTANTISTICA</t>
  </si>
  <si>
    <t>A.S.DILETTANTISTICA. JUDO CLUB YAMA BUSHI FABRICA DI ROMA</t>
  </si>
  <si>
    <t>SOCIETA GINNASTICA ANGIULLI ASSOCIAZIONE SPORTIVA DILETTANTISTICA</t>
  </si>
  <si>
    <t>ASSOCIAZIONE SPORTIVA DILETTANTISTICA JUDO TUSCOLANO ROMA</t>
  </si>
  <si>
    <t>ASSOCIAZIONE SPORTIVA DILETTANTISTICA JUDO CLUB DOJO JIGORO KANO</t>
  </si>
  <si>
    <t>A.POL.DILETTANTISTICA ROBUR ET FIDES</t>
  </si>
  <si>
    <t>A.S.DILETTANTISTICA KODOKAN LUCANIA BRIENZA</t>
  </si>
  <si>
    <t>ASSOCIAZIONE SPORTIVA DILETTANTISTICA NIPPON CLUB</t>
  </si>
  <si>
    <t>A.S.DILETTANTISTICA SPARTACUS LATINA</t>
  </si>
  <si>
    <t>G.S. FIAMME AZZURRE</t>
  </si>
  <si>
    <t>A.S.DILETTANTISTICA JUDO CLUB PERGINE</t>
  </si>
  <si>
    <t>A.S.DILETTANTISTICA GIROLAMO GIOVINAZZO</t>
  </si>
  <si>
    <t>JITAKYOEI SAMURAI S.S. DILETTANTISTICA a R.L.</t>
  </si>
  <si>
    <t>A.S.DILETTANTISTICA  AYUMI ASHI J. CLUB</t>
  </si>
  <si>
    <t>A.S.DILETTANTISTICA POLISP. GIGLIOTTI TEAM NUORO</t>
  </si>
  <si>
    <t>ACCADEMIA TORINO S.S.DILETTANTISTICA  A R. L.</t>
  </si>
  <si>
    <t>A.S.DILETTANTISTICA CENTRO</t>
  </si>
  <si>
    <t>AS. DILETTANTISTICA GINNASTICA NEW BODY CENTER</t>
  </si>
  <si>
    <t>A.S.DILETTANTISTICA RONIN KAI VERONA</t>
  </si>
  <si>
    <t>CENTRO SPORTIVO ESERCITO ROMA</t>
  </si>
  <si>
    <t>PRO RECCO JUDO JUJITSU ASSOCIAZIONE SPORTIVA DILETTANTISTICA</t>
  </si>
  <si>
    <t>ASSOCIAZIONE SPORTIVA DILETTANTISTICA BUDOSAN</t>
  </si>
  <si>
    <t>ASSOCIAZIONE SPORTIVA DILETTANTISTICA JUDO CLUB SAN VITO</t>
  </si>
  <si>
    <t>ASSOCIAZIONE SPORTIVA DILETTANTISTICA JUDO CLUB MILANO</t>
  </si>
  <si>
    <t>POLISPORTIVA YUBIKAI ASSOCIAZIONE SPORTIVA DILETTANTISTICA</t>
  </si>
  <si>
    <t>AIRON JUDO 90 S.S.DILETTANTISTICA a r.l</t>
  </si>
  <si>
    <t>ASSOCIAZIONE SPORTIVA DILETTANTISTICA BANZAI CORTINA ROMA</t>
  </si>
  <si>
    <t>A.S.Dilettantistica JUDO PONTE DI PIAVE</t>
  </si>
  <si>
    <t>ACCADEMIA PRATO A.S.DILETTANTISTICA</t>
  </si>
  <si>
    <t>JUDO GROSSETO A.S.DILETTANTISTICA</t>
  </si>
  <si>
    <t>ASSOCIAZIONE SPORTIVA DILETTANTISTICA BUDOKAN TORINO</t>
  </si>
  <si>
    <t>ASSOCIAZIONE SPORTIVA DILETTANTISTICA JUDO GATTINARA</t>
  </si>
  <si>
    <t>A.S.C.Dilettantistica BEAR BROTHERS CLUB</t>
  </si>
  <si>
    <t>A.S.DILETTANTISTICA DOJO JUDO</t>
  </si>
  <si>
    <t>A.S.DILETTANTISTICA BUDOKAN INSTITUTE BOLOGNA</t>
  </si>
  <si>
    <t>C.R.S. AKIYAMA SOCIETA SPORTIVA DILETTANTISTICA A R.L.</t>
  </si>
  <si>
    <t>P.G.F. LIBERTAS A.S.DILETTANTISTICA</t>
  </si>
  <si>
    <t>ACCADEMIA DE BARTOLOMEO</t>
  </si>
  <si>
    <t>ASSOCIAZIONE SPORTIVA DILETTANTISTICA POLISPORTIVA DLF YAMA ARASHI JUDO UDINE</t>
  </si>
  <si>
    <t>HYDRA SOC. COOP. SPORT. DILETTANTISTICA A R.L.</t>
  </si>
  <si>
    <t>A.S.Dilettantistica  PIELLE</t>
  </si>
  <si>
    <t>JUDO KODOKAN GUBBIO ASSOCIAZIONE SPORTIVA DILETTANTISTICA</t>
  </si>
  <si>
    <t>A.S.DILETTANTISTICA MIRIADE</t>
  </si>
  <si>
    <t>ASSOCIAZIONE SPORTIVA DILETTANTISTICA E CULTURALE CHIAROSCURO</t>
  </si>
  <si>
    <t>A.S.DILETTANTISTICA OLIMPIA CLUB MONTEROTONDO</t>
  </si>
  <si>
    <t>ASSOCIAZIONE SPORTIVA DILETTANTISTICA JUDO CLUB URBISAGLIA</t>
  </si>
  <si>
    <t>ASSOCIAZIONE SPORTIVA DILETTANTISTICA JUDO CLUB TORRES</t>
  </si>
  <si>
    <t>ASSOCIAZIONE SPORTIVA DILETTANTISTICA REN SHU KAN</t>
  </si>
  <si>
    <t>ASSOCIAZIONE SPORTIVA DILETTANTISTICA JUDO CLUB ROZZANO</t>
  </si>
  <si>
    <t>A.P. DILETTANTISTICA STAR JUDO CLUB</t>
  </si>
  <si>
    <t>ASSOCIAZIONE SPORTIVA DILETTANTISTICA KYU SHIN DO KAI FIDENZA</t>
  </si>
  <si>
    <t>A.S.DILETTANTISTICA JUDO MESTRE 2001</t>
  </si>
  <si>
    <t>A.S.DILETTANTISTICA JUDO KODOKAN S.ANGELO</t>
  </si>
  <si>
    <t>BODY PARK JUDO CUS BERGAMO ASSOCIAZIONE SPORTIVA DILETTANTISTICA</t>
  </si>
  <si>
    <t>JUDO KAI SAKURA PESCARA A.S.DILETTANTISTICA</t>
  </si>
  <si>
    <t>ARTI MARZIALI GIAPPONESI JUDO MURANO ASSOCIAZIONE SPORTIVA DILETTANTISTICA</t>
  </si>
  <si>
    <t>A.S.DILETTANTISTICA GINNASTICA E ARTI MARZIALI TORRE DEL GRECO</t>
  </si>
  <si>
    <t>POLISPORTIVA VILLANOVA ASSOCIAZIONE SPORTIVA DILETTANTISTICA JUDO LIB.</t>
  </si>
  <si>
    <t>A.S.DILETTANTISTICA POLISP. CASTELVERDE</t>
  </si>
  <si>
    <t>BUDO SEMMON GAKKO ASSOCIAZIONE SPORTIVA DILETTANTISTICA</t>
  </si>
  <si>
    <t>X2 SOCIETA SPORTIVA DILETTANTISTICA SRL</t>
  </si>
  <si>
    <t>ASSOCIAZIONE SPORTIVA DILETTANTISTICA JUDO CLUB YAMA ARASHI</t>
  </si>
  <si>
    <t>ASSOCIAZIONE SPORTIVA DILETTANTISTICA HOBBY SPORT PIRRI</t>
  </si>
  <si>
    <t>A.POLISPORTIVA DILETTANTISTICA CULTURALE RICREATIVA JUDO TRANI</t>
  </si>
  <si>
    <t>C.S.CARABINIERI ROMA</t>
  </si>
  <si>
    <t>CAS JUDO FUORIGROTTA ASSOCIAZIONE SPORTIVA DILETTANTISTICA</t>
  </si>
  <si>
    <t>C.U.S. COSENZA A.S. DILETTANTISTICA</t>
  </si>
  <si>
    <t>A.S.DILETTANTISTICA  JUDO SAMURAI JESI - CHIARAVALLE</t>
  </si>
  <si>
    <t>ASSOCIAZIONE SPORTIVA DILETTANTISTICA JUDO KODOKAN CORSAP</t>
  </si>
  <si>
    <t>A.S.DILETTANTISTICA TEAM ROMAGNA JUDO</t>
  </si>
  <si>
    <t>ASSOCIAZIONE SPORTIVA DILETTANTISTICA YAMA ARASHI</t>
  </si>
  <si>
    <t>JUDO CLUB KOIZUMI SCICLI ASSOCIAZIONE SPORTIVA DILETTANTISTICA</t>
  </si>
  <si>
    <t>ASSOCIAZIONE SPORTIVA DILETTANTISTICA JUDO TREVISO</t>
  </si>
  <si>
    <t>DILETTANTISTICA SOC.GINN.SPORT. FORTITUDO 1903</t>
  </si>
  <si>
    <t>ASSOCIAZIONE SPORTIVA DILETTANTISTICA TITANIA CLUB JUDO AIKIDO</t>
  </si>
  <si>
    <t>A.S.DILETTANTISTICA GINNASTICA PAULLESE</t>
  </si>
  <si>
    <t>UNIVERSO S.S.DILETTANTISTICA A R.L.</t>
  </si>
  <si>
    <t>SOCIETA GINNASTICA TRIESTINA ASSOCIAZIONE SPORTIVA DILETTANTISTICA</t>
  </si>
  <si>
    <t>A.S.DILETTANTISTICA JUDO WINNER TEAM AVEZZANO</t>
  </si>
  <si>
    <t>ASSOCIAZIONE SPORTIVA DILETTANTISTICA KODOKAN CREMONA</t>
  </si>
  <si>
    <t>A.S.DILETTANTISTICA ARTI MARZIALI NOVASCONI</t>
  </si>
  <si>
    <t>A.S.DILETTANTISTICA JUDO VITTORIO VENETO</t>
  </si>
  <si>
    <t>S.G.BRESCIANA FORZA E COSTANZA ASSOCIAZIONE SPORTIVA DILETTANTISTICA</t>
  </si>
  <si>
    <t>ASSOCIAZIONE SPORTIVA DILETTANTISTICA CLUB KODOKAN JUDO CASERTA</t>
  </si>
  <si>
    <t>A.S.DILETTANTISTICA A.C.R.A.S. JUDO BOLZANO</t>
  </si>
  <si>
    <t>ASSOCIAZIONE SPORTIVA DILETTANTISTICA JUDO KUROKI</t>
  </si>
  <si>
    <t>ASSOCIAZIONE SPORTIVA DILETTANTISTICA CENTRO SPORT.G.SIENI</t>
  </si>
  <si>
    <t>A.S. DILETTANTISTICA SINERGY LODI</t>
  </si>
  <si>
    <t>C.U.S. PERUGIA A.S. DILETTANTISTICA</t>
  </si>
  <si>
    <t>ASS.SPORTIVA DILETTANTISTICA POLISPORTIVA BESANESE</t>
  </si>
  <si>
    <t>A.S. DILETTANTISTICA GUGLIELMI JUDO-KARATE</t>
  </si>
  <si>
    <t>ASSOCIAZIONE DILETTANTISTICA SPORTIVA CENTRO SPORTIVO OLBIA</t>
  </si>
  <si>
    <t>ISAO OKANO CLUB 97 ASSOCIAZIONE SPORTIVA DILETTANTISTICA</t>
  </si>
  <si>
    <t>ASSOCIAZIONE SPORTIVA DILETTANTISTICA POLISPORTIVA OTTAVIA</t>
  </si>
  <si>
    <t>A.S.Dilettantistica CIRCOLO INZANI PARMA</t>
  </si>
  <si>
    <t>ASSOCIAZIONE SPORTIVA DILETTANTISTICA SCUOLA JUDO CERACCHINI</t>
  </si>
  <si>
    <t>A.S.DILETTANTISTICA TEAM JUDO TRIESTE</t>
  </si>
  <si>
    <t>ASSOCIAZIONE SPORTIVA DILETTANTISTICA KEN KYU KAI</t>
  </si>
  <si>
    <t>AS.S.JUDO DILETTANTISTICA PIOMBINO</t>
  </si>
  <si>
    <t>A.S.DILETTANTISTICA JUDOKAN</t>
  </si>
  <si>
    <t>A.S.DILETTANTISTICA JUDO KODOKAN EMPOLI</t>
  </si>
  <si>
    <t>09FI0231</t>
  </si>
  <si>
    <t>C.U.S. SIENA ASSOCIAZIONE SPORTIVA DILETTANTISTICA</t>
  </si>
  <si>
    <t>09SI0257</t>
  </si>
  <si>
    <t>DOJO EQUIPE BOLOGNA ASSOCIAZIONE SPORTIVA DILETTANTISTICA</t>
  </si>
  <si>
    <t>ASSOCIAZIONE SPORTIVA DILETTANTISTICA JUDO CLUB GENZANO</t>
  </si>
  <si>
    <t>JUDO OROBIE A.S.DILETTANTISTICA</t>
  </si>
  <si>
    <t>ASSOCIAZIONE SPORTIVA DILETTANTISTICA SHENTAO SCUOLA ARTI MARZIALI</t>
  </si>
  <si>
    <t>C.S.MARASSI JUDO ASSOCIAZIONE SPORTIVA DILETTANTISTICA</t>
  </si>
  <si>
    <t>ASSOCIAZIONE SPORTIVA DILETTANTISTICA JUDO CLUB LEONE</t>
  </si>
  <si>
    <t>A.S.DILETTANTISTICA KARALIS JUDO</t>
  </si>
  <si>
    <t>JUDO CLUB SAKURA OSIMO ASSOCIAZIONE SPORTIVA DILETTANTISTICA</t>
  </si>
  <si>
    <t>ASSOCIAZIONE SPORTIVA DILETTANTISTICA JUDO SAN VITO</t>
  </si>
  <si>
    <t>ENERGY MEDIGLIA PALESTRE S.S. DILETTANTISTICA A R.L.</t>
  </si>
  <si>
    <t>A.S.DILETTANTISTICA POLISPORTIVA GENOVESE SHODOKAN</t>
  </si>
  <si>
    <t>ASSOCIAZIONE SPORTIVA DILETTANTISTICA JUDO CLUB GIANFRANCO FENATI</t>
  </si>
  <si>
    <t>JUDO CLUB SAKURA FORLÃŒ ASSOCIAZIONE SPORTIVA DILETTANTISTICA</t>
  </si>
  <si>
    <t>A.S.DILETTANTISTICA JUDO &amp; KARATE LUCANTONI</t>
  </si>
  <si>
    <t>A.S.DILETTANTISTICA JUDO PASSE-PARTOUT TERNI</t>
  </si>
  <si>
    <t>A.S.DILETTANTISTICA JUDO JIGORO KANO MOLA</t>
  </si>
  <si>
    <t>PETER PAN A.S.DILETTANTISTICA E A.P.S.</t>
  </si>
  <si>
    <t>A.S.Dilettantistica Gym Art</t>
  </si>
  <si>
    <t>-70Kg</t>
  </si>
  <si>
    <t>-60Kg</t>
  </si>
  <si>
    <t>-55Kg</t>
  </si>
  <si>
    <t>PETRUZZELLI</t>
  </si>
  <si>
    <t>CAMMILLERI</t>
  </si>
  <si>
    <t>POLMO</t>
  </si>
  <si>
    <t>CRISTIAN</t>
  </si>
  <si>
    <t>CATANI</t>
  </si>
  <si>
    <t>TOMMASO</t>
  </si>
  <si>
    <t>FAVA</t>
  </si>
  <si>
    <t>ORLANDO</t>
  </si>
  <si>
    <t>ZULLI</t>
  </si>
  <si>
    <t>TOZZA</t>
  </si>
  <si>
    <t>MICHELI</t>
  </si>
  <si>
    <t>NAOTO</t>
  </si>
  <si>
    <t>CROVETTO</t>
  </si>
  <si>
    <t>ZANETTI</t>
  </si>
  <si>
    <t>DE_BETTIN</t>
  </si>
  <si>
    <t>GIAIME</t>
  </si>
  <si>
    <t>DEL_RIO</t>
  </si>
  <si>
    <t>GASPARRO</t>
  </si>
  <si>
    <t>MORETTI</t>
  </si>
  <si>
    <t>CAMPANELLI</t>
  </si>
  <si>
    <t>DEL_NERO</t>
  </si>
  <si>
    <t>CRESCENZI</t>
  </si>
  <si>
    <t>ZOLESI</t>
  </si>
  <si>
    <t>BIFFI</t>
  </si>
  <si>
    <t>RUSSO</t>
  </si>
  <si>
    <t>A.S.DILETTANTISTICA JUDO TEAM IACOVAZZI</t>
  </si>
  <si>
    <t>JUDO CLUB CANINO A.S.DILETTANTISTICA</t>
  </si>
  <si>
    <t>A.S.DILETTANTISTICA JUDO MUSASHI</t>
  </si>
  <si>
    <t>12RM2106</t>
  </si>
  <si>
    <t>ASSOCIAZIONE SPORTIVA DILETTANTISTICA ICHNOS JUDO CAGLIARI</t>
  </si>
  <si>
    <t>20CA3029</t>
  </si>
  <si>
    <t>ASSOCIAZIONE SPORTIVA DILETTANTISTICA JUDO CLUB SEGRATE</t>
  </si>
  <si>
    <t>LA PALESTRA ASSOCIAZIONE SPORTIVA DILETTANTISTICA</t>
  </si>
  <si>
    <t>ASSOCIAZIONE SPORTIVA DILETTANTISTICA JUDO CLUB SAMURAI LECCO</t>
  </si>
  <si>
    <t>03LC0223</t>
  </si>
  <si>
    <t>CENTRO JUDO COMO ASSOCIAZIONE SPORTIVA DILETTANTISTICA SENZA SCOPO DI LUCRO</t>
  </si>
  <si>
    <t>03CO0434</t>
  </si>
  <si>
    <t>ASSOCIAZIONE SPORTIVA DILETTANTISTICA CENTRO SCUOLE JUDO</t>
  </si>
  <si>
    <t>12RM2292</t>
  </si>
  <si>
    <t>CUS PARMA ASSOCIAZIONE SPORTIVA DILETTANTISTICA</t>
  </si>
  <si>
    <t>08PR2831</t>
  </si>
  <si>
    <t>JUDO FAZI PESARO-URBINO A.S.DILETTANTISTICA</t>
  </si>
  <si>
    <t>11PU0666</t>
  </si>
  <si>
    <t>COD.SOC.</t>
  </si>
  <si>
    <t>SOCIETA'</t>
  </si>
  <si>
    <t xml:space="preserve">GP ALPE ADRIA </t>
  </si>
  <si>
    <t>-46Kg</t>
  </si>
  <si>
    <t>-50Kg</t>
  </si>
  <si>
    <t>FRANCESCO_PIO</t>
  </si>
  <si>
    <t>SIMONETTI</t>
  </si>
  <si>
    <t>MANETTI</t>
  </si>
  <si>
    <t>BELLINI</t>
  </si>
  <si>
    <t>SARLENGA</t>
  </si>
  <si>
    <t>NICOLÃ’</t>
  </si>
  <si>
    <t>CAROMANI</t>
  </si>
  <si>
    <t>FRANCESCO_LORENZO</t>
  </si>
  <si>
    <t>PRASCIOLU</t>
  </si>
  <si>
    <t>ANASTASI</t>
  </si>
  <si>
    <t>BERGHI</t>
  </si>
  <si>
    <t>PERISSUTTI</t>
  </si>
  <si>
    <t>PETRU</t>
  </si>
  <si>
    <t>POPA</t>
  </si>
  <si>
    <t>TOMAS</t>
  </si>
  <si>
    <t>ASSEN_ANGELO</t>
  </si>
  <si>
    <t>PESSINA</t>
  </si>
  <si>
    <t>AVELLA</t>
  </si>
  <si>
    <t>CASALE</t>
  </si>
  <si>
    <t>MORMONE</t>
  </si>
  <si>
    <t>OBERLECHNER</t>
  </si>
  <si>
    <t>LICCIARDELLO</t>
  </si>
  <si>
    <t>ALEXEY</t>
  </si>
  <si>
    <t>SOMMELLA</t>
  </si>
  <si>
    <t>FRESI</t>
  </si>
  <si>
    <t>MIRCO</t>
  </si>
  <si>
    <t>D_ANDREA</t>
  </si>
  <si>
    <t>SPANO</t>
  </si>
  <si>
    <t>CIRCOLO SPORTIVO DILETTANTISTICO JUDO SANREMO</t>
  </si>
  <si>
    <t>07IM0283</t>
  </si>
  <si>
    <t>KIMURA GENOVA A.S. DILETTANTISTICA</t>
  </si>
  <si>
    <t>07GE0624</t>
  </si>
  <si>
    <t>ASSOCIAZIONE SPORTIVA DILETTANTISTICA TEAM GUERRAZZI</t>
  </si>
  <si>
    <t>16FG0938</t>
  </si>
  <si>
    <t>ASSOCIAZIONE SPORTIVA DILETTANTISTICA JUDO VANZAGO</t>
  </si>
  <si>
    <t>03MI3079</t>
  </si>
  <si>
    <t>ASSOCIAZIONE SPORTIVA DILETTANTISTICA NEW DIMENSION JUDO</t>
  </si>
  <si>
    <t>16BA1136</t>
  </si>
  <si>
    <t>A.S.DILETTANTISTICA SCUOLA JUDO CERACCHINI</t>
  </si>
  <si>
    <t>O.K. CLUB ASSOCIAZIONE SPORTIVA DILETTANTISTICA</t>
  </si>
  <si>
    <t>07IM1526</t>
  </si>
  <si>
    <t>ARASHI JUDO CLUB CASSOLA ASSOCIAZIONE DILETTANTISTICA</t>
  </si>
  <si>
    <t>05VI1673</t>
  </si>
  <si>
    <t>JUDO CLUB CASTELLANZA ASSOCIAZIONE SPORTIVA DILETTANTISTICA</t>
  </si>
  <si>
    <t>JUDO CLUB LISSONE ASSOCIAZIONE SPORTIVA DILETTANTISTICA</t>
  </si>
  <si>
    <t>03MI0219</t>
  </si>
  <si>
    <t>A.S.DILETTANTISTICA GIOVANI TALENTI</t>
  </si>
  <si>
    <t>15CE3640</t>
  </si>
  <si>
    <t>ASSOCIAZIONE SPORTIVA DILETTANTISTICA SAN LORENZO - SEZ. JUDO</t>
  </si>
  <si>
    <t>04BZ0224</t>
  </si>
  <si>
    <t>A.S.DILETTANTISTICA NEW TOP LINE</t>
  </si>
  <si>
    <t>15CE4044</t>
  </si>
  <si>
    <t>ASSOCIAZIONE SPORTIVA DILETTANTISTICA JIGORO KANO JUDO CAPIAGO</t>
  </si>
  <si>
    <t>03CO2449</t>
  </si>
  <si>
    <t>05VR3937</t>
  </si>
  <si>
    <t>SKENDERI</t>
  </si>
  <si>
    <t>DE_TULLIO</t>
  </si>
  <si>
    <t>PALMACCI</t>
  </si>
  <si>
    <t>CAPUANO</t>
  </si>
  <si>
    <t>FELIZIANI</t>
  </si>
  <si>
    <t>PALAGI</t>
  </si>
  <si>
    <t>CORTE</t>
  </si>
  <si>
    <t>NICCOLÃ’</t>
  </si>
  <si>
    <t>MANGINO</t>
  </si>
  <si>
    <t>ALEXANDRU</t>
  </si>
  <si>
    <t>COMERZAN</t>
  </si>
  <si>
    <t>ROSSI</t>
  </si>
  <si>
    <t>FIORENTINO</t>
  </si>
  <si>
    <t>GIRARDI</t>
  </si>
  <si>
    <t>BELVISO</t>
  </si>
  <si>
    <t>BOLLETTINO</t>
  </si>
  <si>
    <t>MOLTENI</t>
  </si>
  <si>
    <t>THOMAS_JOSUA</t>
  </si>
  <si>
    <t>NICOTRA</t>
  </si>
  <si>
    <t>ARCARIA</t>
  </si>
  <si>
    <t>ROSSIT</t>
  </si>
  <si>
    <t>DAVID</t>
  </si>
  <si>
    <t>FASULO</t>
  </si>
  <si>
    <t>GHIDINI</t>
  </si>
  <si>
    <t>LICITRA</t>
  </si>
  <si>
    <t>CUCCU</t>
  </si>
  <si>
    <t>COSTANTINO</t>
  </si>
  <si>
    <t>VARAVALLO</t>
  </si>
  <si>
    <t>PANI</t>
  </si>
  <si>
    <t>MURATORE</t>
  </si>
  <si>
    <t>ISPIRO</t>
  </si>
  <si>
    <t>BARBIERI</t>
  </si>
  <si>
    <t>ANDREUCCI</t>
  </si>
  <si>
    <t>FILIPPOS</t>
  </si>
  <si>
    <t>PINGANI</t>
  </si>
  <si>
    <t>GOLTARA</t>
  </si>
  <si>
    <t>MURA</t>
  </si>
  <si>
    <t>FRANCESCO_SAMUEL</t>
  </si>
  <si>
    <t>PINTO</t>
  </si>
  <si>
    <t>PORCARO</t>
  </si>
  <si>
    <t>PELLICCIA</t>
  </si>
  <si>
    <t>BELLONI</t>
  </si>
  <si>
    <t>BOTTA</t>
  </si>
  <si>
    <t>MATTEO_FERNANDO</t>
  </si>
  <si>
    <t>BEVILACQUA</t>
  </si>
  <si>
    <t>TONELLI</t>
  </si>
  <si>
    <t>ANGELONI</t>
  </si>
  <si>
    <t>DAPRA</t>
  </si>
  <si>
    <t>A.S.DILETTANTISTICA SPORT TEAM JUDO UDINE</t>
  </si>
  <si>
    <t>06UD1674</t>
  </si>
  <si>
    <t>ASSOCIAZIONE SPORTIVA DILETTANTISTICA DECASPORT TORINO</t>
  </si>
  <si>
    <t>01TO0388</t>
  </si>
  <si>
    <t>JUDO CLUB CLUSONE ASSOCIAZIONE SPORTIVA DILETTANTISTICA ONLUS</t>
  </si>
  <si>
    <t>03BG0438</t>
  </si>
  <si>
    <t>ASSOCIAZIONE SPORTIVA DILETTANTISTICA MIFUNE JUDO</t>
  </si>
  <si>
    <t>19RG2944</t>
  </si>
  <si>
    <t>A.S.DILETTANTISTICA JUDO CLUB LEGNANO</t>
  </si>
  <si>
    <t>03MI0091</t>
  </si>
  <si>
    <t>ASSOCIAZIONE SPORTIVA DILETTANTISTICA POLISPORTIVA TAMAI SEZIONE JUDO LIBERTAS</t>
  </si>
  <si>
    <t>06PN1057</t>
  </si>
  <si>
    <t>JUDO - KI S.S. DILETTANTISTICA A R.L.</t>
  </si>
  <si>
    <t>19RG3482</t>
  </si>
  <si>
    <t>15NA3189</t>
  </si>
  <si>
    <t>A.S.DILETTANTISTICA CIRCOLO GUARDIA DI FINANZA COMO SETTORE JUDO</t>
  </si>
  <si>
    <t>03CO2853</t>
  </si>
  <si>
    <t>EISHO CLUB MILANO A.S.DILETTANTISTICA</t>
  </si>
  <si>
    <t>03MI3526</t>
  </si>
  <si>
    <t>A.S.DILETTANTISTICA MARMAR TRINO</t>
  </si>
  <si>
    <t>01VC0311</t>
  </si>
  <si>
    <t>JUDO CLUB PARABIAGO DILETTANTISTICA</t>
  </si>
  <si>
    <t>IZUMO SPORT ASSOCIAZIONE SPORTIVA DILETTANTISTICA</t>
  </si>
  <si>
    <t>09AR0325</t>
  </si>
  <si>
    <t>PANATA</t>
  </si>
  <si>
    <t>BATTINO</t>
  </si>
  <si>
    <t>LUPO</t>
  </si>
  <si>
    <t>PORTELLI</t>
  </si>
  <si>
    <t>MANUSIA</t>
  </si>
  <si>
    <t>MATTHIAS</t>
  </si>
  <si>
    <t>PIANO</t>
  </si>
  <si>
    <t>TORTA</t>
  </si>
  <si>
    <t>PELLIGRA</t>
  </si>
  <si>
    <t>PICCOLO</t>
  </si>
  <si>
    <t>NICOLAS</t>
  </si>
  <si>
    <t>STRUGARU</t>
  </si>
  <si>
    <t>PIGINO</t>
  </si>
  <si>
    <t>DADI</t>
  </si>
  <si>
    <t>TAFFAREL</t>
  </si>
  <si>
    <t>AVERSA</t>
  </si>
  <si>
    <t>BENECCHI</t>
  </si>
  <si>
    <t>DOMINICI</t>
  </si>
  <si>
    <t>FIORI</t>
  </si>
  <si>
    <t>BALBO_MUSSETTO</t>
  </si>
  <si>
    <t>GIMMILLARO</t>
  </si>
  <si>
    <t>CAVAGNA</t>
  </si>
  <si>
    <t>EMRE</t>
  </si>
  <si>
    <t>BEKTESH</t>
  </si>
  <si>
    <t>ELIA</t>
  </si>
  <si>
    <t>SALVETTI</t>
  </si>
  <si>
    <t>VALENTINO</t>
  </si>
  <si>
    <t>COLAIANNI</t>
  </si>
  <si>
    <t>GHEZZI</t>
  </si>
  <si>
    <t>RESTI</t>
  </si>
  <si>
    <t>TOSI</t>
  </si>
  <si>
    <t>SCHIRALDI</t>
  </si>
  <si>
    <t>PERISSINOTTO</t>
  </si>
  <si>
    <t>AMADIO</t>
  </si>
  <si>
    <t>LIN</t>
  </si>
  <si>
    <t>ZANGHI</t>
  </si>
  <si>
    <t>GAITA</t>
  </si>
  <si>
    <t>ARIS</t>
  </si>
  <si>
    <t>MANZI</t>
  </si>
  <si>
    <t>DERME</t>
  </si>
  <si>
    <t>ROMANIN</t>
  </si>
  <si>
    <t>PAPARELLO</t>
  </si>
  <si>
    <t>DI_STEFANO</t>
  </si>
  <si>
    <t>LAZZARO</t>
  </si>
  <si>
    <t>ANTHONY</t>
  </si>
  <si>
    <t>PLATANIA</t>
  </si>
  <si>
    <t>VIVA</t>
  </si>
  <si>
    <t>GIAMMARCO</t>
  </si>
  <si>
    <t>PALAIA</t>
  </si>
  <si>
    <t>BERTOLINI</t>
  </si>
  <si>
    <t>POLI</t>
  </si>
  <si>
    <t>CAVALLO</t>
  </si>
  <si>
    <t>FALASCA</t>
  </si>
  <si>
    <t>A.S.DILETTANTISTICA KATANA JUDO CLUB</t>
  </si>
  <si>
    <t>A.S.DILETTANTISTICA JUDO FOREVER</t>
  </si>
  <si>
    <t>19CT1998</t>
  </si>
  <si>
    <t>ASSOCIAZIONE SPORTIVA DILETTANTISTICA CLUB 2001</t>
  </si>
  <si>
    <t>01TO1447</t>
  </si>
  <si>
    <t>ASSOCIAZIONE SPORTIVA DILETTANTISTICA KODOKAN JUDO VITTORIO VENETO</t>
  </si>
  <si>
    <t>ASSOCIAZIONE SPORTIVA DILETTANTISTICA BUDO YAMA-ARASHI</t>
  </si>
  <si>
    <t>05VE2269</t>
  </si>
  <si>
    <t>A. S. DILETTANTISTICA SHARIN JUDO</t>
  </si>
  <si>
    <t>SANKAKU JUDO COMO DILETTANTISTICA</t>
  </si>
  <si>
    <t>03CO1289</t>
  </si>
  <si>
    <t>ASSOCIAZIONE SPORTIVA DILETTANTISTICA RYU JUDO MALEGNO</t>
  </si>
  <si>
    <t>03BS2405</t>
  </si>
  <si>
    <t>JUDO CLUB PONTERANICA A.S.DILETTANTISTICA</t>
  </si>
  <si>
    <t>03BG2769</t>
  </si>
  <si>
    <t>JUDO CLUB PIEVE DI SOLIGO ASSOCIAZIONE SPORTIVA DILETTANTISTICA</t>
  </si>
  <si>
    <t>05TV0352</t>
  </si>
  <si>
    <t>A.S.DILETTANTISTICA EQUIPE JUDO CALDOGNO</t>
  </si>
  <si>
    <t>05VI3911</t>
  </si>
  <si>
    <t>ASSOCIAZIONE SPORTIVA DILETTANTISTICA BORGO PRATI 1899</t>
  </si>
  <si>
    <t>12RM0017</t>
  </si>
  <si>
    <t>EUROPARADISE S.S.DILETTANTISTICA A R.L.</t>
  </si>
  <si>
    <t>12RM2888</t>
  </si>
  <si>
    <t>IL SOLE SOCIETÃ€ SPORTIVA DILETTANTISTICA A R.L.</t>
  </si>
  <si>
    <t>12RM1527</t>
  </si>
  <si>
    <t>ASSOCIAZIONE SPORTIVA DILETTANTISTICA JUDO SEN SHIN SAREZZO</t>
  </si>
  <si>
    <t>03BS1898</t>
  </si>
  <si>
    <t>SAMUEL</t>
  </si>
  <si>
    <t>SALVO</t>
  </si>
  <si>
    <t>CRISTIANO</t>
  </si>
  <si>
    <t>KEVIN</t>
  </si>
  <si>
    <t>SANTONI</t>
  </si>
  <si>
    <t>GABELLI</t>
  </si>
  <si>
    <t>FACCIO</t>
  </si>
  <si>
    <t>DANIL</t>
  </si>
  <si>
    <t>LUPU</t>
  </si>
  <si>
    <t>BOTTAINI</t>
  </si>
  <si>
    <t>AXEL</t>
  </si>
  <si>
    <t>ANDRIJCZUK</t>
  </si>
  <si>
    <t>SAMMARTINO</t>
  </si>
  <si>
    <t>SORESI</t>
  </si>
  <si>
    <t>GENNARO</t>
  </si>
  <si>
    <t>IACOBELLIS</t>
  </si>
  <si>
    <t>AMIN</t>
  </si>
  <si>
    <t>AYARI</t>
  </si>
  <si>
    <t>SANSON</t>
  </si>
  <si>
    <t>FANELLI</t>
  </si>
  <si>
    <t>BOVA</t>
  </si>
  <si>
    <t>SIGNORINI</t>
  </si>
  <si>
    <t>BIONDI</t>
  </si>
  <si>
    <t>GIULIODORI</t>
  </si>
  <si>
    <t>DE_MARTINO</t>
  </si>
  <si>
    <t>MARINO</t>
  </si>
  <si>
    <t>ESPOSTO</t>
  </si>
  <si>
    <t>ONGARO</t>
  </si>
  <si>
    <t>MANENTI</t>
  </si>
  <si>
    <t>MARTIN</t>
  </si>
  <si>
    <t>TOMASELLA</t>
  </si>
  <si>
    <t>MICIELI</t>
  </si>
  <si>
    <t>RAFFAELI</t>
  </si>
  <si>
    <t>MORETTO</t>
  </si>
  <si>
    <t>THOMAS</t>
  </si>
  <si>
    <t>LAVATELLI</t>
  </si>
  <si>
    <t>STURNIOLO</t>
  </si>
  <si>
    <t>ROVERSI</t>
  </si>
  <si>
    <t>FUSELLA</t>
  </si>
  <si>
    <t>DE_BERTI</t>
  </si>
  <si>
    <t>ABEL_EMILIO</t>
  </si>
  <si>
    <t>CHINÃˆ</t>
  </si>
  <si>
    <t>TRIVISONNI</t>
  </si>
  <si>
    <t>GIOVANARDI</t>
  </si>
  <si>
    <t>SCOZZARO</t>
  </si>
  <si>
    <t>GUARRASI</t>
  </si>
  <si>
    <t>CHIAPPINELLI</t>
  </si>
  <si>
    <t>ZAMBELLI</t>
  </si>
  <si>
    <t>FELICE</t>
  </si>
  <si>
    <t>CATERINO</t>
  </si>
  <si>
    <t>MAGNANO</t>
  </si>
  <si>
    <t>ZORZI</t>
  </si>
  <si>
    <t>PALLOTTA</t>
  </si>
  <si>
    <t>CANARILE</t>
  </si>
  <si>
    <t>RICHARD_ALEX</t>
  </si>
  <si>
    <t>NAGHI</t>
  </si>
  <si>
    <t>MAXIM</t>
  </si>
  <si>
    <t>MIRCEA</t>
  </si>
  <si>
    <t>ALEX</t>
  </si>
  <si>
    <t>CARMINATI</t>
  </si>
  <si>
    <t>FARINA</t>
  </si>
  <si>
    <t>PIGNI</t>
  </si>
  <si>
    <t>ASSOCIAZIONE SPORTIVA DILETTANTISTICA OMNIA SPORTING CENTER</t>
  </si>
  <si>
    <t>19TP3060</t>
  </si>
  <si>
    <t>CENTER PARMA A.S.DILETTANTISTICA</t>
  </si>
  <si>
    <t>08PR1187</t>
  </si>
  <si>
    <t>HARMONY CLUB A.S.DILETTANTISTICA</t>
  </si>
  <si>
    <t>12RM4079</t>
  </si>
  <si>
    <t>ASSOCIAZIONE SPORTIVA DILETTANTISTICA JUDO O.K. AREZZO</t>
  </si>
  <si>
    <t>09AR0288</t>
  </si>
  <si>
    <t>04BZ0395</t>
  </si>
  <si>
    <t>ASSOCIAZIONE SPORTIVA DILETTANTISTICA JUDO ROSIGNANO</t>
  </si>
  <si>
    <t>09LI0194</t>
  </si>
  <si>
    <t>SELENE EKO A.S.DILETTANTISTICA</t>
  </si>
  <si>
    <t>08BO3588</t>
  </si>
  <si>
    <t>A.S.DILETTANTISTICA ACADEMY MODENA JUDO</t>
  </si>
  <si>
    <t>08MO3965</t>
  </si>
  <si>
    <t>A.S. DILETTANTISTICO SKORPION TEAM EBOLI</t>
  </si>
  <si>
    <t>15SA3990</t>
  </si>
  <si>
    <t>ASSOCIAZIONE SPORTIVA DILETTANTISTICA POLISPORTIVA SENIGALLIA</t>
  </si>
  <si>
    <t>ASSOCIAZIONE SPORTIVA DILETTANTISTICA SKORPION CLUB LIBERTAS PORDENONE</t>
  </si>
  <si>
    <t>ASSOCIAZIONE SPORTIVA DILETTANTISTICA KODOKAN CERANO</t>
  </si>
  <si>
    <t>01NO1445</t>
  </si>
  <si>
    <t>ASSOCIAZIONE SPORTIVA DILETTANTISTICA LARIO SCUOLA DI JUDO</t>
  </si>
  <si>
    <t>03CO2446</t>
  </si>
  <si>
    <t>JUDO CLUB KEN OTANI-MELEGNANO DILETTANTISTICA</t>
  </si>
  <si>
    <t>03MI2133</t>
  </si>
  <si>
    <t>A.S.DILETTANTISTICA JUDO KODOKAN QUARRATA</t>
  </si>
  <si>
    <t>09PT3323</t>
  </si>
  <si>
    <t>A.S.DILETTANTISTICA SEKAI-BUDO PORDENONE</t>
  </si>
  <si>
    <t>06PN0066</t>
  </si>
  <si>
    <t>ASSOCIAZIONE SPORTIVA DILETTANTISTICA VIRTUS INFORMA</t>
  </si>
  <si>
    <t>16BA1756</t>
  </si>
  <si>
    <t>IPPON ACCADEMY A.S.DILETTANTISTICA</t>
  </si>
  <si>
    <t>04TN3213</t>
  </si>
  <si>
    <t>12FR0667</t>
  </si>
  <si>
    <t>JUDO CLUB SAN MARINO</t>
  </si>
  <si>
    <t>BOVI</t>
  </si>
  <si>
    <t>GALEAZZO</t>
  </si>
  <si>
    <t>CEGLIE</t>
  </si>
  <si>
    <t>FEBI_FEDI</t>
  </si>
  <si>
    <t>PRAIOTTO</t>
  </si>
  <si>
    <t>ORAZIO</t>
  </si>
  <si>
    <t>BUCOLO</t>
  </si>
  <si>
    <t>NAPOLETTI</t>
  </si>
  <si>
    <t>GIULIO</t>
  </si>
  <si>
    <t>ASTOLFI</t>
  </si>
  <si>
    <t>RENATO</t>
  </si>
  <si>
    <t>SACCONE</t>
  </si>
  <si>
    <t>RAINONE</t>
  </si>
  <si>
    <t>BERTI</t>
  </si>
  <si>
    <t>GIBERTINI</t>
  </si>
  <si>
    <t>LANZILLOTTA</t>
  </si>
  <si>
    <t>MACCARELLI</t>
  </si>
  <si>
    <t>ALEKSANDER</t>
  </si>
  <si>
    <t>GRIMZIN_BALDANI</t>
  </si>
  <si>
    <t>NEGRONI</t>
  </si>
  <si>
    <t>ONETO</t>
  </si>
  <si>
    <t>DI_MARCO</t>
  </si>
  <si>
    <t>POTENZA</t>
  </si>
  <si>
    <t>VERSOLATTO</t>
  </si>
  <si>
    <t>BELLOPEDE</t>
  </si>
  <si>
    <t>POMPILI</t>
  </si>
  <si>
    <t>CAMERANI</t>
  </si>
  <si>
    <t>VIESI</t>
  </si>
  <si>
    <t>VILLA</t>
  </si>
  <si>
    <t>MANGINI</t>
  </si>
  <si>
    <t>COSMAI</t>
  </si>
  <si>
    <t>TAFURO</t>
  </si>
  <si>
    <t>VICI</t>
  </si>
  <si>
    <t>SCANU</t>
  </si>
  <si>
    <t>RINALDI</t>
  </si>
  <si>
    <t>MUSIZZA</t>
  </si>
  <si>
    <t>BOGGIONE</t>
  </si>
  <si>
    <t>CAPPELLANI</t>
  </si>
  <si>
    <t>MARCHINI</t>
  </si>
  <si>
    <t>FIDONE</t>
  </si>
  <si>
    <t>GIANNELLI</t>
  </si>
  <si>
    <t>NATALE</t>
  </si>
  <si>
    <t>ASSOCIAZIONE SPORTIVA DILETTANTISTICA JIGORO KANO JUDO CLUB VICENZA</t>
  </si>
  <si>
    <t>05VI0079</t>
  </si>
  <si>
    <t>A.S.DILETTANTISTICA 3R SPORT</t>
  </si>
  <si>
    <t>10PG3519</t>
  </si>
  <si>
    <t>S.S. DILETTANTISTICA JUDO CLUB PAOLA</t>
  </si>
  <si>
    <t>CENTRO JUDO GINNASTICA TIFERNATE ASSOCIAZIONE SPORTIVA DILETTANTISTICA</t>
  </si>
  <si>
    <t>A.S.DILETTANTISTICA JUDO CLUB ARCA</t>
  </si>
  <si>
    <t>12LT0951</t>
  </si>
  <si>
    <t>A.S.DILETTANTISTICA JUDO MOVI-MENTE LE SORGIVE</t>
  </si>
  <si>
    <t>03MN3582</t>
  </si>
  <si>
    <t>ASSOCIAZIONE SPORTIVA DILETTANTISTICA LIBERTAS MON CLUB</t>
  </si>
  <si>
    <t>03CO0519</t>
  </si>
  <si>
    <t>A.DILETTANTISTICA P. NOBEL</t>
  </si>
  <si>
    <t>12RM2892</t>
  </si>
  <si>
    <t>SAGUNTI</t>
  </si>
  <si>
    <t>EMILIO_TINDARO</t>
  </si>
  <si>
    <t>BONGIORNO</t>
  </si>
  <si>
    <t>MANFRE</t>
  </si>
  <si>
    <t>CAPASSO</t>
  </si>
  <si>
    <t>BOSCOLO</t>
  </si>
  <si>
    <t>MUSSO</t>
  </si>
  <si>
    <t>MENEGUZZI</t>
  </si>
  <si>
    <t>CENTRO SPORTIVO GIOVANILE - ASSOCIAZIONE SPORTIVA DILETTANTISTICA</t>
  </si>
  <si>
    <t>03MI0660</t>
  </si>
  <si>
    <t>A.S. DILETTANTISTICA KODOKAN JUDO CECINA</t>
  </si>
  <si>
    <t>09LI0158</t>
  </si>
  <si>
    <t>06PN0523</t>
  </si>
  <si>
    <t>SHO DAN JUDO CLUB ALTA VALSUSA A.S.DILETTANTISTICA</t>
  </si>
  <si>
    <t>01TO0429</t>
  </si>
  <si>
    <t>SBALCHIERO</t>
  </si>
  <si>
    <t>SORRENTINO</t>
  </si>
  <si>
    <t>JEAN</t>
  </si>
  <si>
    <t>CARLETTI</t>
  </si>
  <si>
    <t>A.S.DILETTANTISTICA DOJO TRIESTE</t>
  </si>
  <si>
    <t>06TS2819</t>
  </si>
  <si>
    <t>LUDOVICO</t>
  </si>
  <si>
    <t>URBANI</t>
  </si>
  <si>
    <t>COSTANZO</t>
  </si>
  <si>
    <t>DE_ANGELIS</t>
  </si>
  <si>
    <t>RECANATINI</t>
  </si>
  <si>
    <t>+90Kg</t>
  </si>
  <si>
    <t>-40Kg</t>
  </si>
  <si>
    <t>LUCREZIA</t>
  </si>
  <si>
    <t>TANTARDINI</t>
  </si>
  <si>
    <t>JUDO CASTELLETTO A.S.DILETTANTISTICA</t>
  </si>
  <si>
    <t>01NO1422</t>
  </si>
  <si>
    <t>GIULIA_ITALIA</t>
  </si>
  <si>
    <t>MIRIAM</t>
  </si>
  <si>
    <t>ASIA</t>
  </si>
  <si>
    <t>AVANZATO</t>
  </si>
  <si>
    <t>GHIGLIONE</t>
  </si>
  <si>
    <t>MACCAGNO</t>
  </si>
  <si>
    <t>AURORA</t>
  </si>
  <si>
    <t>MAZZILLI</t>
  </si>
  <si>
    <t>BRENNA</t>
  </si>
  <si>
    <t>BONANNO</t>
  </si>
  <si>
    <t>CARLOTTA</t>
  </si>
  <si>
    <t>GRETA_LUNA</t>
  </si>
  <si>
    <t>ANCORA</t>
  </si>
  <si>
    <t>ZUCCARO</t>
  </si>
  <si>
    <t>FORNARO</t>
  </si>
  <si>
    <t>CINDY</t>
  </si>
  <si>
    <t>PASSOCHIUSO</t>
  </si>
  <si>
    <t>PARRINELLO</t>
  </si>
  <si>
    <t>OTTAVIA_MARIA</t>
  </si>
  <si>
    <t>SAINO</t>
  </si>
  <si>
    <t>GHISLANZONI</t>
  </si>
  <si>
    <t>CANNARA</t>
  </si>
  <si>
    <t>LISA</t>
  </si>
  <si>
    <t>SINISI</t>
  </si>
  <si>
    <t>ALFANO</t>
  </si>
  <si>
    <t>CARMEN_ANITA</t>
  </si>
  <si>
    <t>VENTURINI</t>
  </si>
  <si>
    <t>A.S.DILETTANTISTICA JUDO SHIHAN SERMONETA</t>
  </si>
  <si>
    <t>12LT3812</t>
  </si>
  <si>
    <t>A.S.DILETTANTISTICA POLISPORTIVA ASTIGIANA</t>
  </si>
  <si>
    <t>ASSOCIAZIONE SPORTIVA DILETTANTISTICA JUDO TEAM GARDOLO-COGNOLA</t>
  </si>
  <si>
    <t>ASSOCIAZIONE SPORTIVA DILETTANTISTICA BERGAMASCA SANKAKU</t>
  </si>
  <si>
    <t>03BG0439</t>
  </si>
  <si>
    <t>-44Kg</t>
  </si>
  <si>
    <t>VERONICA</t>
  </si>
  <si>
    <t>ZUCCO</t>
  </si>
  <si>
    <t>MICHELLE</t>
  </si>
  <si>
    <t>VECCHIATO</t>
  </si>
  <si>
    <t>SAPIA</t>
  </si>
  <si>
    <t>SANTILLO</t>
  </si>
  <si>
    <t>MUCCIO</t>
  </si>
  <si>
    <t>NELLARI</t>
  </si>
  <si>
    <t>ALTHEA</t>
  </si>
  <si>
    <t>SECCHI</t>
  </si>
  <si>
    <t>RIMONDO</t>
  </si>
  <si>
    <t>PERSONENI</t>
  </si>
  <si>
    <t>GUERRESCHI</t>
  </si>
  <si>
    <t>AMATO</t>
  </si>
  <si>
    <t>GODDI</t>
  </si>
  <si>
    <t>SPEROTTI</t>
  </si>
  <si>
    <t>IORDACHE</t>
  </si>
  <si>
    <t>PANCALDI</t>
  </si>
  <si>
    <t>SCARANO</t>
  </si>
  <si>
    <t>BALDO</t>
  </si>
  <si>
    <t>GIARDA</t>
  </si>
  <si>
    <t>BRAGAGNOLO</t>
  </si>
  <si>
    <t>A.S.DILETTANTISTICA EQUIPE FELTRE 2007</t>
  </si>
  <si>
    <t>05BL2430</t>
  </si>
  <si>
    <t>20NU3394</t>
  </si>
  <si>
    <t>EMILIA</t>
  </si>
  <si>
    <t>MARGHERITA</t>
  </si>
  <si>
    <t>SPADONI</t>
  </si>
  <si>
    <t>RAMONA</t>
  </si>
  <si>
    <t>RAVIDA</t>
  </si>
  <si>
    <t>TAGLIABUE</t>
  </si>
  <si>
    <t>FERRI</t>
  </si>
  <si>
    <t>FROSONI</t>
  </si>
  <si>
    <t>APREA</t>
  </si>
  <si>
    <t>SOFIA</t>
  </si>
  <si>
    <t>BRIGNOLA</t>
  </si>
  <si>
    <t>MAIA</t>
  </si>
  <si>
    <t>RONDININI</t>
  </si>
  <si>
    <t>CECI</t>
  </si>
  <si>
    <t>SIRIA</t>
  </si>
  <si>
    <t>ZAGO</t>
  </si>
  <si>
    <t>PATRONI</t>
  </si>
  <si>
    <t>LONGO</t>
  </si>
  <si>
    <t>TORTORICI</t>
  </si>
  <si>
    <t>MAINELLA</t>
  </si>
  <si>
    <t>NICOSIA</t>
  </si>
  <si>
    <t>EREMITA</t>
  </si>
  <si>
    <t>MASCHIO</t>
  </si>
  <si>
    <t>NICOLE</t>
  </si>
  <si>
    <t>MELZIADE</t>
  </si>
  <si>
    <t>VANESSA</t>
  </si>
  <si>
    <t>FERRECCIO</t>
  </si>
  <si>
    <t>NANI</t>
  </si>
  <si>
    <t>BUSEN CLUB MARINO S.S.DILETTANTISTICA  A R.L.</t>
  </si>
  <si>
    <t>15NA0364</t>
  </si>
  <si>
    <t>A&amp;R PALESTRE S.S.DILETTANTISTICA A R.L.</t>
  </si>
  <si>
    <t>06TS3610</t>
  </si>
  <si>
    <t>LUDOVICA</t>
  </si>
  <si>
    <t>FRANZOSI</t>
  </si>
  <si>
    <t>BOSCAIA</t>
  </si>
  <si>
    <t>ARFAOUI</t>
  </si>
  <si>
    <t>RACHELE</t>
  </si>
  <si>
    <t>SIROTTI</t>
  </si>
  <si>
    <t>PRINCIPE</t>
  </si>
  <si>
    <t>CATERINA</t>
  </si>
  <si>
    <t>LICIA</t>
  </si>
  <si>
    <t>MENEGOLLA</t>
  </si>
  <si>
    <t>RUGGERI</t>
  </si>
  <si>
    <t>TARCHI</t>
  </si>
  <si>
    <t>RATTI_GRAZZI</t>
  </si>
  <si>
    <t>NARDONI</t>
  </si>
  <si>
    <t>SCURSATONE</t>
  </si>
  <si>
    <t>CABIANCA</t>
  </si>
  <si>
    <t>JENNYFER</t>
  </si>
  <si>
    <t>DINOLFO</t>
  </si>
  <si>
    <t>CANTARUTTI</t>
  </si>
  <si>
    <t>SORESINI</t>
  </si>
  <si>
    <t>ASSOCIAZIONE SPORTIVA DILETTANTISTICA SCUOLA DI JUDO MONZA</t>
  </si>
  <si>
    <t>03MI2961</t>
  </si>
  <si>
    <t>A.S.DILETTANTISTICA ANCES NOVATE-ASS.NOVATESE CULTURALE SPORT.</t>
  </si>
  <si>
    <t>03MI3611</t>
  </si>
  <si>
    <t>MENGUCCI</t>
  </si>
  <si>
    <t>ISABEL</t>
  </si>
  <si>
    <t>NOTTI</t>
  </si>
  <si>
    <t>GRAZIANA</t>
  </si>
  <si>
    <t>REGANO</t>
  </si>
  <si>
    <t>VINCENZA</t>
  </si>
  <si>
    <t>AMENDOLA</t>
  </si>
  <si>
    <t>EMMA</t>
  </si>
  <si>
    <t>PETROLO</t>
  </si>
  <si>
    <t>MOTTERLINI</t>
  </si>
  <si>
    <t>MARIIA</t>
  </si>
  <si>
    <t>DASKALIUK</t>
  </si>
  <si>
    <t>CHERUBINO</t>
  </si>
  <si>
    <t>CARTA</t>
  </si>
  <si>
    <t>FRESCHI</t>
  </si>
  <si>
    <t>FAGGIOLI</t>
  </si>
  <si>
    <t>A.S.DILETTANTISTICA  YUME ALESSANDRIA ACCADEMIA ALESSANDRIA</t>
  </si>
  <si>
    <t>01AL2985</t>
  </si>
  <si>
    <t>+70Kg</t>
  </si>
  <si>
    <t>MIELE</t>
  </si>
  <si>
    <t>ASYA</t>
  </si>
  <si>
    <t>TAVANO</t>
  </si>
  <si>
    <t>CALEO</t>
  </si>
  <si>
    <t>ILENIA</t>
  </si>
  <si>
    <t>CECILIA_CRISTINA</t>
  </si>
  <si>
    <t>DI_LAORA</t>
  </si>
  <si>
    <t>TIZIANA</t>
  </si>
  <si>
    <t>MARIA_DANIELA</t>
  </si>
  <si>
    <t>PODDA</t>
  </si>
  <si>
    <t>JUDO CARRARA ASS. SPORT. DILETTANTISTICA</t>
  </si>
  <si>
    <t>09MS3331</t>
  </si>
  <si>
    <t>10PG1225</t>
  </si>
  <si>
    <t>GP ALPE ADRIA</t>
  </si>
  <si>
    <r>
      <t xml:space="preserve">Ranking List Cadetti/e - si considerano solo i 5 migliori punteggi di cui almeno 2 italiani </t>
    </r>
    <r>
      <rPr>
        <b/>
        <vertAlign val="superscript"/>
        <sz val="10.5"/>
        <color rgb="FF000000"/>
        <rFont val="Arial"/>
        <family val="2"/>
      </rPr>
      <t>1</t>
    </r>
  </si>
  <si>
    <t>ECup FUENGIROLA (ESP)</t>
  </si>
  <si>
    <t>ECup FOLLONICA (ITA)</t>
  </si>
  <si>
    <t>SCATOLINO</t>
  </si>
  <si>
    <t>FERRO</t>
  </si>
  <si>
    <t>EC FOLLONICA (ITA)</t>
  </si>
  <si>
    <t>FINOCCHIO</t>
  </si>
  <si>
    <t>CENTRACCHIO</t>
  </si>
  <si>
    <t>ACCOGLI</t>
  </si>
  <si>
    <t>SILVIA</t>
  </si>
  <si>
    <t>DRAGO</t>
  </si>
  <si>
    <t>LISCIANI</t>
  </si>
  <si>
    <t>MALAGODI</t>
  </si>
  <si>
    <t>RAFFAELE</t>
  </si>
  <si>
    <t>VERDIRAME</t>
  </si>
  <si>
    <t>ALOSI</t>
  </si>
  <si>
    <t>GIACONI</t>
  </si>
  <si>
    <t>MINGARELLI</t>
  </si>
  <si>
    <t>CIRO</t>
  </si>
  <si>
    <t>SARNELLI</t>
  </si>
  <si>
    <t>SALFI</t>
  </si>
  <si>
    <t>SCUTTO</t>
  </si>
  <si>
    <t>ASSUNTA</t>
  </si>
  <si>
    <t>DIPALO</t>
  </si>
  <si>
    <t>GP CITTA' DI COLOMBO</t>
  </si>
  <si>
    <t>POL.JUDO VILLA CORTESE</t>
  </si>
  <si>
    <t>03MI1589</t>
  </si>
  <si>
    <t>ASSOCIAZIONE SPORTIVA DILETTANTISTICA JUDOLIMPIC PERUGIA</t>
  </si>
  <si>
    <t>10PG0232</t>
  </si>
  <si>
    <t>JUDO INSIEME A.S.DILETTANTISTICA</t>
  </si>
  <si>
    <t>07SP0155</t>
  </si>
  <si>
    <t>PRO PATRIA JUDO S.S.DILETTANTISTICA A R.L.</t>
  </si>
  <si>
    <t>03VA3884</t>
  </si>
  <si>
    <t>01AL0516</t>
  </si>
  <si>
    <t>JUDO BRIANZA ASSOCIAZIONE SPORTIVA DILETTANTISTICA</t>
  </si>
  <si>
    <t>03MI1431</t>
  </si>
  <si>
    <t>GYMNAGAR FUTURA A.S.DILETTANTISTICA</t>
  </si>
  <si>
    <t>ASSOCIAZIONE SPORTIVA DILETTANTISTICA JUDO CLUB RUFFANO</t>
  </si>
  <si>
    <t>16LE2260</t>
  </si>
  <si>
    <t>JUDO OLIMPIC ASTI ASSOCIAZIONE DILETTANTISTICA SPORTIVA</t>
  </si>
  <si>
    <t>01AT2285</t>
  </si>
  <si>
    <t>ANTONIETTA</t>
  </si>
  <si>
    <t>GRETA</t>
  </si>
  <si>
    <t>GANDOLFO</t>
  </si>
  <si>
    <t>GIANGRECO</t>
  </si>
  <si>
    <t>ANTOGNELLI</t>
  </si>
  <si>
    <t>ADAMO</t>
  </si>
  <si>
    <t>LORENZI</t>
  </si>
  <si>
    <t>ZEME</t>
  </si>
  <si>
    <t>TIENGO</t>
  </si>
  <si>
    <t>MARTA_AURELIA</t>
  </si>
  <si>
    <t>LUCIANO</t>
  </si>
  <si>
    <t>SINELLI</t>
  </si>
  <si>
    <t>CRISTINA</t>
  </si>
  <si>
    <t>CASCIARO</t>
  </si>
  <si>
    <t>CANNAS</t>
  </si>
  <si>
    <t>ALEXANDRA_GIULIA</t>
  </si>
  <si>
    <t>ECup ZAGABRIA (CRO)</t>
  </si>
  <si>
    <t>BELLU</t>
  </si>
  <si>
    <t>ANNO</t>
  </si>
  <si>
    <t>ERASMO</t>
  </si>
  <si>
    <t>GIAMBONA</t>
  </si>
  <si>
    <t>LOSI</t>
  </si>
  <si>
    <t>LOCCORI</t>
  </si>
  <si>
    <t>SERRA</t>
  </si>
  <si>
    <t>S.S. DILETTANTISTICA JUDO YANO MACOMER</t>
  </si>
  <si>
    <t>20NU2000</t>
  </si>
  <si>
    <t>ASSOCIAZIONE SPORTIVA DILETTANTISTICA JUDO COKYS CLUB</t>
  </si>
  <si>
    <t>19PA1098</t>
  </si>
  <si>
    <t>ASS.DILETTANTISTICA SP. JUDO CLUB INOUE</t>
  </si>
  <si>
    <t>01TO3454</t>
  </si>
  <si>
    <t>ASSOCIAZIONE SPORTIVA DILETTANTISTICA JUDO INCISA</t>
  </si>
  <si>
    <t>09FI2889</t>
  </si>
  <si>
    <t>STIMELLI</t>
  </si>
  <si>
    <t>BARRETTA</t>
  </si>
  <si>
    <t>DURANTE</t>
  </si>
  <si>
    <t>ANDREETTA</t>
  </si>
  <si>
    <t>SLONGO</t>
  </si>
  <si>
    <t>CELIBERTI</t>
  </si>
  <si>
    <t>CARLUCCI</t>
  </si>
  <si>
    <t>DIEGO</t>
  </si>
  <si>
    <t>CREATINI</t>
  </si>
  <si>
    <t>CIRILLO</t>
  </si>
  <si>
    <t>A.S.DILETTANTISTICA ACCADEMIA YUME</t>
  </si>
  <si>
    <t>15NA3535</t>
  </si>
  <si>
    <t>07GE0764</t>
  </si>
  <si>
    <t>ASSOCIAZIONE SPORTIVA DILETTANTISTICA JUDO SAN</t>
  </si>
  <si>
    <t>04TN2775</t>
  </si>
  <si>
    <t>LINO TEAM JU JITSU E JUDO ASSOCIAZIONE SPORTIVA DILETTANTISTICA</t>
  </si>
  <si>
    <t>07GE0445</t>
  </si>
  <si>
    <t>ASSOCIAZIONE SPORTIVA DILETTANTISTICA JUDO CLUB CAPELLETTI</t>
  </si>
  <si>
    <t>03BS1809</t>
  </si>
  <si>
    <t>A.S.DILETTANTISTICA KODOKAN KIAI</t>
  </si>
  <si>
    <t>09LI3571</t>
  </si>
  <si>
    <t>CUCINOTTA</t>
  </si>
  <si>
    <t>VERDECCHIA</t>
  </si>
  <si>
    <t>DI_CHIO</t>
  </si>
  <si>
    <t>DE_CARLO</t>
  </si>
  <si>
    <t>ABDESSAMAD</t>
  </si>
  <si>
    <t>SAIMOUNI</t>
  </si>
  <si>
    <t>ESPOSITO</t>
  </si>
  <si>
    <t>GUIDO</t>
  </si>
  <si>
    <t>SAPORITO</t>
  </si>
  <si>
    <t>CADONI</t>
  </si>
  <si>
    <t>MODEO</t>
  </si>
  <si>
    <t>ANDREI</t>
  </si>
  <si>
    <t>DE_FILIPPIS</t>
  </si>
  <si>
    <t>ALINARI</t>
  </si>
  <si>
    <t>BRUNZO</t>
  </si>
  <si>
    <t>IZZO</t>
  </si>
  <si>
    <t>BOLOGNINI</t>
  </si>
  <si>
    <t>CAPELLO</t>
  </si>
  <si>
    <t>POZZO</t>
  </si>
  <si>
    <t>ANTONIO_IGOR</t>
  </si>
  <si>
    <t>FRISULLO</t>
  </si>
  <si>
    <t>FEDERICO_MAURIZIO</t>
  </si>
  <si>
    <t>BRIARAVA</t>
  </si>
  <si>
    <t>ZOMERO</t>
  </si>
  <si>
    <t>ROSSO</t>
  </si>
  <si>
    <t>INGROSSO</t>
  </si>
  <si>
    <t>GINOCCHIO</t>
  </si>
  <si>
    <t>NATO</t>
  </si>
  <si>
    <t>CALZOLARI</t>
  </si>
  <si>
    <t>GARTMAN</t>
  </si>
  <si>
    <t>PELUSO</t>
  </si>
  <si>
    <t>COLURCIO</t>
  </si>
  <si>
    <t>BISCARO</t>
  </si>
  <si>
    <t>ASSOCIAZIONE SPORTIVA DILETTANTISTICA JUDO YAWARA</t>
  </si>
  <si>
    <t>11AP2754</t>
  </si>
  <si>
    <t>A. S. DILETTANTISTICA JUDO CLUB OLIMPIA LIZZANELLO</t>
  </si>
  <si>
    <t>16LE0744</t>
  </si>
  <si>
    <t>01TO1222</t>
  </si>
  <si>
    <t>ASSOCIAZIONE SPORTIVA DILETTANTISTICA BSIDE JUDO</t>
  </si>
  <si>
    <t>09FI2399</t>
  </si>
  <si>
    <t>ASSOCIAZIONE SPORTIVA DILETTANTISTICA BUDOKAN JUDO LECCE</t>
  </si>
  <si>
    <t>16LE0669</t>
  </si>
  <si>
    <t>ASSOCIAZIONE SPORTIVA DILETTANTISTICA ASAJ JUDO CHIAVARI LIBERTAS</t>
  </si>
  <si>
    <t>07GE0227</t>
  </si>
  <si>
    <t>A.S.DILETTANTISTICA NEW CRAZY FITNESS</t>
  </si>
  <si>
    <t>15CE4029</t>
  </si>
  <si>
    <t>A.S.DILETTANTISTICA KAN JUDO OLBIA</t>
  </si>
  <si>
    <t>20SS1371</t>
  </si>
  <si>
    <t>ALIN_DIMITRI</t>
  </si>
  <si>
    <t>LITA</t>
  </si>
  <si>
    <t>ISONI</t>
  </si>
  <si>
    <t>MINOCCHERI</t>
  </si>
  <si>
    <t>BRAMINI</t>
  </si>
  <si>
    <t>PITARRESI</t>
  </si>
  <si>
    <t>FANTECCHI</t>
  </si>
  <si>
    <t>ALTANA</t>
  </si>
  <si>
    <t>LUPPINO</t>
  </si>
  <si>
    <t>MENICONI</t>
  </si>
  <si>
    <t>BOZZANO</t>
  </si>
  <si>
    <t>REALE</t>
  </si>
  <si>
    <t>MICHAEL</t>
  </si>
  <si>
    <t>PAPARO</t>
  </si>
  <si>
    <t>GRIECO</t>
  </si>
  <si>
    <t>DE_MURTAS</t>
  </si>
  <si>
    <t>ALBANESI</t>
  </si>
  <si>
    <t>CARMELO</t>
  </si>
  <si>
    <t>ITALIA</t>
  </si>
  <si>
    <t>DE_SALVO</t>
  </si>
  <si>
    <t>VEROLLA</t>
  </si>
  <si>
    <t>MANUEL_GAVINO</t>
  </si>
  <si>
    <t>ASARA</t>
  </si>
  <si>
    <t>OCAMPO</t>
  </si>
  <si>
    <t>VOLTOLINI</t>
  </si>
  <si>
    <t>ASSOCIAZIONE SPORTIVA DILETTANTISTICA KODOKAN ANZIO</t>
  </si>
  <si>
    <t>12RM1142</t>
  </si>
  <si>
    <t>11PU1384</t>
  </si>
  <si>
    <t>JUDO HIDENOBU YANO ASSOCIAZIONE SPORTIVA DILETTANTISTICA</t>
  </si>
  <si>
    <t>08MO0948</t>
  </si>
  <si>
    <t>A.S. DILETTANTISTICA KODOKAN JUDO</t>
  </si>
  <si>
    <t>18CS0296</t>
  </si>
  <si>
    <t>JUDO CLUB BIENTINA A.S.DILETTANTISTICA</t>
  </si>
  <si>
    <t>09PI1811</t>
  </si>
  <si>
    <t>A.S.DILETTANTISTICA JUDO FUTURA CLUB</t>
  </si>
  <si>
    <t>19SR3141</t>
  </si>
  <si>
    <t>ASSOCIAZIONE SPORTIVA DILETTANTISTICA SPORTING CLUB JUDO LIPARI</t>
  </si>
  <si>
    <t>19ME1137</t>
  </si>
  <si>
    <t>ASSOCIAZIONE POLISPORTIVA DILETTANTISTICA VIRTUS PARTENOPEA</t>
  </si>
  <si>
    <t>15NA2443</t>
  </si>
  <si>
    <t>GIOELE</t>
  </si>
  <si>
    <t>BORTOLUSSI</t>
  </si>
  <si>
    <t>FONTANA</t>
  </si>
  <si>
    <t>TOMASELLI</t>
  </si>
  <si>
    <t>ROTONDO</t>
  </si>
  <si>
    <t>ARIELE</t>
  </si>
  <si>
    <t>BERTINI</t>
  </si>
  <si>
    <t>PONZO</t>
  </si>
  <si>
    <t>PICCININ</t>
  </si>
  <si>
    <t>DANDREIS</t>
  </si>
  <si>
    <t>SERVALLI</t>
  </si>
  <si>
    <t>MAZZEI</t>
  </si>
  <si>
    <t>CORBETTA</t>
  </si>
  <si>
    <t>VIGNALI</t>
  </si>
  <si>
    <t>COSIMO</t>
  </si>
  <si>
    <t>BINI</t>
  </si>
  <si>
    <t>ANTONINI</t>
  </si>
  <si>
    <t>MOTOLO</t>
  </si>
  <si>
    <t>CAVANIGLIA</t>
  </si>
  <si>
    <t>MUSIO</t>
  </si>
  <si>
    <t>MARRAS</t>
  </si>
  <si>
    <t>COPPOLA</t>
  </si>
  <si>
    <t>BONETTI</t>
  </si>
  <si>
    <t>ANZELINI</t>
  </si>
  <si>
    <t>MASSIMO</t>
  </si>
  <si>
    <t>ROMDHANI</t>
  </si>
  <si>
    <t>DINIELLI</t>
  </si>
  <si>
    <t>PIRONE</t>
  </si>
  <si>
    <t>YOSHIO</t>
  </si>
  <si>
    <t>KURIHARA</t>
  </si>
  <si>
    <t>UGLIANO</t>
  </si>
  <si>
    <t>DI_GUIDA</t>
  </si>
  <si>
    <t>BETTAZZI_MANNESCHI</t>
  </si>
  <si>
    <t>INGLESE</t>
  </si>
  <si>
    <t>GILARDONI</t>
  </si>
  <si>
    <t>MEDIATI</t>
  </si>
  <si>
    <t>NANNICINI</t>
  </si>
  <si>
    <t>ASSOCIAZIONE SPORTIVA DILETTANTISTICA JUDO CLUB VENTIMIGLIA</t>
  </si>
  <si>
    <t>07IM0226</t>
  </si>
  <si>
    <t>ASSOCIAZIONE SPORTIVA DILETTANTISTICA POL.JUDO CLUB SHIMAI DOJO</t>
  </si>
  <si>
    <t>06UD1675</t>
  </si>
  <si>
    <t>ASS. DILETTANTISTICA J.C. SHINTAI SUPERSANO</t>
  </si>
  <si>
    <t>16LE0365</t>
  </si>
  <si>
    <t>ASSOCIAZIONE SPORTIVA DILETTANTISTICA GEESINK DUE - SPILAMBERTO</t>
  </si>
  <si>
    <t>08MO0446</t>
  </si>
  <si>
    <t>KEJGIN CLUB ROMA ASSOCIAZIONE SPORTIVA DILETTANTISTICA</t>
  </si>
  <si>
    <t>12RM0176</t>
  </si>
  <si>
    <t>ASSOCIAZIONE SPORTIVA DILETTANTISTICA IL GABBIANO</t>
  </si>
  <si>
    <t>15SA2647</t>
  </si>
  <si>
    <t>SOCIETÃ€ SPORTIVA DILETTANTISTICA JUDO CLUB ALGHERO SRL</t>
  </si>
  <si>
    <t>20SS0335</t>
  </si>
  <si>
    <t>JUDO CLUB VALLECROSIA ASS. SPORTIVA DILETTANTISTICA</t>
  </si>
  <si>
    <t>07IM1666</t>
  </si>
  <si>
    <t>JUDO CLUB KURIHARA ASSOCIAZIONE SPORTIVA DILETTANTISTICA</t>
  </si>
  <si>
    <t>03MI0184</t>
  </si>
  <si>
    <t>MOL</t>
  </si>
  <si>
    <t>CAPALDO</t>
  </si>
  <si>
    <t>BRIGHT</t>
  </si>
  <si>
    <t>MADDALONI_NOSA</t>
  </si>
  <si>
    <t>PIROSO</t>
  </si>
  <si>
    <t>ASEM_ABDALLA_ELMOURSI_ELKOTB_ELMOURSI</t>
  </si>
  <si>
    <t>ELDERDAH</t>
  </si>
  <si>
    <t>MORTAL</t>
  </si>
  <si>
    <t>REDAELLI</t>
  </si>
  <si>
    <t>CAMERINI</t>
  </si>
  <si>
    <t>MICHELETTI</t>
  </si>
  <si>
    <t>REGGIANINI</t>
  </si>
  <si>
    <t>TRANCHINA</t>
  </si>
  <si>
    <t>SARDELLI</t>
  </si>
  <si>
    <t>PADOVA</t>
  </si>
  <si>
    <t>FRANCESCO_MARIA</t>
  </si>
  <si>
    <t>TIRALONGO</t>
  </si>
  <si>
    <t>SAVIO</t>
  </si>
  <si>
    <t>GUARNIERI</t>
  </si>
  <si>
    <t>MIGUEL_OMAR</t>
  </si>
  <si>
    <t>SUAREZ</t>
  </si>
  <si>
    <t>PRESTA</t>
  </si>
  <si>
    <t>A.S.DILETTANTISTICA CENTRO SPORTIVO SOCIALE G.MADDALONI</t>
  </si>
  <si>
    <t>15NA3562</t>
  </si>
  <si>
    <t>ASSOCIAZIONE SPORTIVA DILETTANTISTICA YOSHIN RYU</t>
  </si>
  <si>
    <t>07IM2395</t>
  </si>
  <si>
    <t>BOSIO</t>
  </si>
  <si>
    <t>PENSA</t>
  </si>
  <si>
    <t>PLUCHINO</t>
  </si>
  <si>
    <t>ZURLINI</t>
  </si>
  <si>
    <t>RIVIERI</t>
  </si>
  <si>
    <t>PASQUALE_ALESSANDRO</t>
  </si>
  <si>
    <t>DE_CRISTOFARO</t>
  </si>
  <si>
    <t>MARCO_IPPOLITO</t>
  </si>
  <si>
    <t>MACCIONE</t>
  </si>
  <si>
    <t>CIALLELLA</t>
  </si>
  <si>
    <t>BRIA</t>
  </si>
  <si>
    <t>JUDO KODOKAN RIPI A.S.DILETTANTISTICA</t>
  </si>
  <si>
    <t>12FR0164</t>
  </si>
  <si>
    <t>JUDO CLUB USHIJIMA ASSOCIAZIONE SPORTIVA DILETTANTISTICA</t>
  </si>
  <si>
    <t>19RG1022</t>
  </si>
  <si>
    <t>CARDIELLO</t>
  </si>
  <si>
    <t>COLUCCI</t>
  </si>
  <si>
    <t>ROMANO</t>
  </si>
  <si>
    <t>PIRAS</t>
  </si>
  <si>
    <t>FONDELLI</t>
  </si>
  <si>
    <t>LISA_PIA</t>
  </si>
  <si>
    <t>TUOTO</t>
  </si>
  <si>
    <t>PATIMO</t>
  </si>
  <si>
    <t>A.S.DILETTANTISTICA ACCADEMIA SANTENA</t>
  </si>
  <si>
    <t>01TO3413</t>
  </si>
  <si>
    <t>ALBONI</t>
  </si>
  <si>
    <t>CRISPINO</t>
  </si>
  <si>
    <t>VITTORIA</t>
  </si>
  <si>
    <t>BORRELLI</t>
  </si>
  <si>
    <t>MASALA</t>
  </si>
  <si>
    <t>MELONI</t>
  </si>
  <si>
    <t>GINEVRA</t>
  </si>
  <si>
    <t>GONNELLI</t>
  </si>
  <si>
    <t>BIANCA</t>
  </si>
  <si>
    <t>LANZAROTTI</t>
  </si>
  <si>
    <t>ASS. POLISP. AREA NUOTO A.S.DILETTANTISTICA</t>
  </si>
  <si>
    <t>01TO2805</t>
  </si>
  <si>
    <t>ASSOCIAZIONE.SPORTIVA.DILETTANTISTICA.JUDO CLUB JIGORO KANO</t>
  </si>
  <si>
    <t>20NU1363</t>
  </si>
  <si>
    <t>FERRACINI</t>
  </si>
  <si>
    <t>NESTI</t>
  </si>
  <si>
    <t>BISCONTI</t>
  </si>
  <si>
    <t>LUNA</t>
  </si>
  <si>
    <t>SILVANI</t>
  </si>
  <si>
    <t>SANTINI_MURATORI</t>
  </si>
  <si>
    <t>MARIAVINCENZA</t>
  </si>
  <si>
    <t>FILIPPELLI</t>
  </si>
  <si>
    <t>MELIS</t>
  </si>
  <si>
    <t>LINTAS</t>
  </si>
  <si>
    <t>CASTAGNO</t>
  </si>
  <si>
    <t>GORIA</t>
  </si>
  <si>
    <t>CAMPISANO</t>
  </si>
  <si>
    <t>A.S.DILETTANTISTICA  KITO-RYU</t>
  </si>
  <si>
    <t>16FG3187</t>
  </si>
  <si>
    <t>A.S.DILETTANTISTICA DOJO AKIYAMA TORINO</t>
  </si>
  <si>
    <t>01TO0114</t>
  </si>
  <si>
    <t>CANCIANI</t>
  </si>
  <si>
    <t>PAOLA</t>
  </si>
  <si>
    <t>BIANCA_ELENA</t>
  </si>
  <si>
    <t>PADUREANU</t>
  </si>
  <si>
    <t>LIVOTI</t>
  </si>
  <si>
    <t>CARACUZZI</t>
  </si>
  <si>
    <t>CIARCELLUTI</t>
  </si>
  <si>
    <t>GIANSANA</t>
  </si>
  <si>
    <t>ASSOCIAZIONE SPORTIVA DILETTANTISTICA FUJI-YAMA MASSA</t>
  </si>
  <si>
    <t>09MS0229</t>
  </si>
  <si>
    <t>12LT3579</t>
  </si>
  <si>
    <t>FIORINI</t>
  </si>
  <si>
    <t>CLAUDIA_MARIA</t>
  </si>
  <si>
    <t>TARBA</t>
  </si>
  <si>
    <t>PAGLIALONGA</t>
  </si>
  <si>
    <t>DE_MARCO</t>
  </si>
  <si>
    <t>MANTOVAN</t>
  </si>
  <si>
    <t>DANILA</t>
  </si>
  <si>
    <t>TROTTA</t>
  </si>
  <si>
    <t>BONGIOVANNI</t>
  </si>
  <si>
    <t>DI_NENNO</t>
  </si>
  <si>
    <t>ECup Tula (RUS)</t>
  </si>
  <si>
    <t>GP DYNAMIC CUP</t>
  </si>
  <si>
    <t>CAMP. REGIONALI</t>
  </si>
  <si>
    <t>FINALE CAMP. ITALIANI</t>
  </si>
  <si>
    <t>ECup Berlino (GER)</t>
  </si>
  <si>
    <t>ECup Cluij-napoca (ROU)</t>
  </si>
  <si>
    <t>ECup Bielsko Biala (POL)</t>
  </si>
  <si>
    <t>ECup Coimbra (POR)</t>
  </si>
  <si>
    <t>Europei Cadetti</t>
  </si>
  <si>
    <t>ECup Koper (SLO)</t>
  </si>
  <si>
    <t>ECup Gyor (HUN)</t>
  </si>
  <si>
    <t>ITA - Miglior risultato</t>
  </si>
  <si>
    <t>ITA - Miglior risultato (1)</t>
  </si>
  <si>
    <t>ITA - Miglior risultato (2)</t>
  </si>
  <si>
    <t>Miglior risultato (3)</t>
  </si>
  <si>
    <t>Miglior risultato (4)</t>
  </si>
  <si>
    <t>Miglior risultato (5)</t>
  </si>
  <si>
    <t>ITA 3</t>
  </si>
  <si>
    <t>ITA 4</t>
  </si>
  <si>
    <t>ITA 5</t>
  </si>
  <si>
    <t>EU 1</t>
  </si>
  <si>
    <t>EU 2</t>
  </si>
  <si>
    <t>EU 3</t>
  </si>
  <si>
    <t>ACup Casablanca (MAR)</t>
  </si>
  <si>
    <t>YOG  Buenosaires (ARG)</t>
  </si>
  <si>
    <t>ASSOCIAZIONE SPORTIVA DILETTANTISTICA NIPPON BU-DO GAVORRANO</t>
  </si>
  <si>
    <t>09GR1435</t>
  </si>
  <si>
    <t>A.S.DILETTANTISTICA BUYUKAN JUDO</t>
  </si>
  <si>
    <t>01CN1396</t>
  </si>
  <si>
    <t>A.S. DILETTANTISTICA JUDO CLUB ROMA TEAM VIGNOLA</t>
  </si>
  <si>
    <t>12RM1893</t>
  </si>
  <si>
    <t>COLANERA</t>
  </si>
  <si>
    <t>PETRONI</t>
  </si>
  <si>
    <t>MURICCA</t>
  </si>
  <si>
    <t>STEFANELLI</t>
  </si>
  <si>
    <t>SENATORE</t>
  </si>
  <si>
    <t>CALONE</t>
  </si>
  <si>
    <t>ASSOCIAZIONE SPORTIVA DILETTANTISTICA CENTRO KIAI</t>
  </si>
  <si>
    <t>08RN1588</t>
  </si>
  <si>
    <t>YAMA ARASHI BARI A.S.DILETTANTISTICA</t>
  </si>
  <si>
    <t>16BA3554</t>
  </si>
  <si>
    <t>A.S.DILETTANTISTICA KODOKAN BIELLA</t>
  </si>
  <si>
    <t>01BI3827</t>
  </si>
  <si>
    <t>PARI</t>
  </si>
  <si>
    <t>STACCINI</t>
  </si>
  <si>
    <t>RISOTTO</t>
  </si>
  <si>
    <t>MIROLO</t>
  </si>
  <si>
    <t>KARIM</t>
  </si>
  <si>
    <t>CHTIR</t>
  </si>
  <si>
    <t>MANCUSO</t>
  </si>
  <si>
    <t>TROIANO</t>
  </si>
  <si>
    <t>MOGLIA</t>
  </si>
  <si>
    <t>ASSOCIAZIONE SPORTIVA DILETTANTISTICA JUDO CLUB CONEGLIANO</t>
  </si>
  <si>
    <t>05TV0171</t>
  </si>
  <si>
    <t>A. S. DILETTANTISTICA KODOKAN JUDO STORNARA</t>
  </si>
  <si>
    <t>16FG3158</t>
  </si>
  <si>
    <t>NUOVA JUDO NIPPON MARTANO ASSOCIAZIONE SPORTIVA DILETTANTISTICA</t>
  </si>
  <si>
    <t>16LE2895</t>
  </si>
  <si>
    <t>A.S.DILETTANTISTICA SPORT ACADEMY</t>
  </si>
  <si>
    <t>18CS3758</t>
  </si>
  <si>
    <t>A.S.DILETTANTISTICA JUDO SALERNO</t>
  </si>
  <si>
    <t>15SA3689</t>
  </si>
  <si>
    <t>A.S.DILETTANTISTICA C.A.M.JIGORO KANO-ISDS-IKIR-IBJR-O.C.A.</t>
  </si>
  <si>
    <t>01TO3619</t>
  </si>
  <si>
    <t>ASSOCIAZIONE SPORTIVA DILETTANTISTICA NIPPON JUDO CODOGNO</t>
  </si>
  <si>
    <t>03LO1056</t>
  </si>
  <si>
    <t>ABR</t>
  </si>
  <si>
    <t>IAVARONE</t>
  </si>
  <si>
    <t>BELLINO</t>
  </si>
  <si>
    <t>BUFFON</t>
  </si>
  <si>
    <t>RAGONESE</t>
  </si>
  <si>
    <t>TONIN</t>
  </si>
  <si>
    <t>DIGREGORIO</t>
  </si>
  <si>
    <t>PORCO</t>
  </si>
  <si>
    <t>LAGHI</t>
  </si>
  <si>
    <t>GERVASIO</t>
  </si>
  <si>
    <t>IOVINE</t>
  </si>
  <si>
    <t>MARCIARI</t>
  </si>
  <si>
    <t>DESTINO</t>
  </si>
  <si>
    <t>MERLIN</t>
  </si>
  <si>
    <t>20OT2774</t>
  </si>
  <si>
    <t>CENTRO SPORTIVO VILLAGE ASSOCIAZIONE SPORTIVA DILETTANTISTICA</t>
  </si>
  <si>
    <t>08RA0566</t>
  </si>
  <si>
    <t>DE_ZAN</t>
  </si>
  <si>
    <t>BUCCIARELLI</t>
  </si>
  <si>
    <t>RAGOSTA</t>
  </si>
  <si>
    <t>RICCIARDI</t>
  </si>
  <si>
    <t>BELLUCCI</t>
  </si>
  <si>
    <t>CITARELLA</t>
  </si>
  <si>
    <t>AGATI</t>
  </si>
  <si>
    <t>CARTIA</t>
  </si>
  <si>
    <t>NICOLO’</t>
  </si>
  <si>
    <t>A.S.DILETTANTISTICA OLYMPIC JUDO FORIO</t>
  </si>
  <si>
    <t>15NA3536</t>
  </si>
  <si>
    <t>ASSOCIAZIONE SPORTIVA DILETTANTISTICA ATHLON JUDO</t>
  </si>
  <si>
    <t>16BA1531</t>
  </si>
  <si>
    <t>ACCADEMIA KODOKAN JUDO A.S.DILETTANTISTICA</t>
  </si>
  <si>
    <t>08FC1890</t>
  </si>
  <si>
    <t>A.S.DILETTANTISTICA RYOKO PINASSO</t>
  </si>
  <si>
    <t>03BG3679</t>
  </si>
  <si>
    <t>20NU1757</t>
  </si>
  <si>
    <t>ASSOCIAZIONE SPORTIVA DILETTANTISTICA JUDO FRASCATI</t>
  </si>
  <si>
    <t>12RM0360</t>
  </si>
  <si>
    <t>ASSOCIAZIONE SPORTIVA DILETTANTISTICA SHIHAN NOICATTARO ARTI MARZIALI</t>
  </si>
  <si>
    <t>16BA1755</t>
  </si>
  <si>
    <t>RONIN MONZA S.S.DILETTANTISTICA A R.L.</t>
  </si>
  <si>
    <t>03MB3646</t>
  </si>
  <si>
    <t>A.S.DILETTANTISTICA JUDO KODOKAN JIGORO KANO</t>
  </si>
  <si>
    <t>17PZ1387</t>
  </si>
  <si>
    <t>ASSOCIAZIONE SPORTIVA DILETTANTISTICA JUDO AZZANESE</t>
  </si>
  <si>
    <t>06PN0354</t>
  </si>
  <si>
    <t>GIUSEPPE_PIO</t>
  </si>
  <si>
    <t>PLACINO</t>
  </si>
  <si>
    <t>PALMERI</t>
  </si>
  <si>
    <t>SADA</t>
  </si>
  <si>
    <t>VENTURI</t>
  </si>
  <si>
    <t>FABIO</t>
  </si>
  <si>
    <t>STRIPPOLI</t>
  </si>
  <si>
    <t>CERASO</t>
  </si>
  <si>
    <t>FABRIZIO</t>
  </si>
  <si>
    <t>ARCA</t>
  </si>
  <si>
    <t>BRUNO</t>
  </si>
  <si>
    <t>ALFONSO</t>
  </si>
  <si>
    <t>LICENZIATO_MONTI</t>
  </si>
  <si>
    <t>CAVALLINO</t>
  </si>
  <si>
    <t>SCIGLIANO</t>
  </si>
  <si>
    <t>CHILLA</t>
  </si>
  <si>
    <t>CLEMENS</t>
  </si>
  <si>
    <t>NIEDERWOLFSGRUBER</t>
  </si>
  <si>
    <t>BATTISTON</t>
  </si>
  <si>
    <t>ASSOCIAZIONE SPORTIVA DILETTANTISTICA KANKU DAI</t>
  </si>
  <si>
    <t>16BA0410</t>
  </si>
  <si>
    <t>A.S.DILETTANTISTICA KODOKAN SPORT NAPOLI</t>
  </si>
  <si>
    <t>15NA0135</t>
  </si>
  <si>
    <t>09LI1060</t>
  </si>
  <si>
    <t>A.S.DILETTANTISTICA POLISP. JUDO PALAGIANO</t>
  </si>
  <si>
    <t>16TA2464</t>
  </si>
  <si>
    <t>19PA0299</t>
  </si>
  <si>
    <t>03VA0760</t>
  </si>
  <si>
    <t>A.S.DILETTANTISTICA JUDO POWER GYM</t>
  </si>
  <si>
    <t>18CS3034</t>
  </si>
  <si>
    <t>A.S.DILETTANTISTICA JUDO APRILIA</t>
  </si>
  <si>
    <t>12LT3529</t>
  </si>
  <si>
    <t>JUSTFIT SOC.COOP.SPORT.DILETTANTISTICA</t>
  </si>
  <si>
    <t>16LE3616</t>
  </si>
  <si>
    <t>ASSOCIAZIONE SPORTIVA DILETTANTISTICA ACCADEMIA ARTI MARZIALI LAMEZIA</t>
  </si>
  <si>
    <t>18CZ0455</t>
  </si>
  <si>
    <t>RICCARDO_LUIGI</t>
  </si>
  <si>
    <t>ANTONIO_GAETANO</t>
  </si>
  <si>
    <t>DONZETTI</t>
  </si>
  <si>
    <t>OMAR</t>
  </si>
  <si>
    <t>DOMENICI</t>
  </si>
  <si>
    <t>CARRIERO</t>
  </si>
  <si>
    <t>DRUSIN</t>
  </si>
  <si>
    <t>ROBERTO</t>
  </si>
  <si>
    <t>LA_BARBERA</t>
  </si>
  <si>
    <t>SANTORO</t>
  </si>
  <si>
    <t>OLIVERIO</t>
  </si>
  <si>
    <t>SCHIAROLI</t>
  </si>
  <si>
    <t>BENEDICT</t>
  </si>
  <si>
    <t>UWADIEGWU</t>
  </si>
  <si>
    <t>GRAVA</t>
  </si>
  <si>
    <t>PIERLUIGI</t>
  </si>
  <si>
    <t>VONO</t>
  </si>
  <si>
    <t>A.S.DILETTANTISTICA  DON BOSCO RIVOLI</t>
  </si>
  <si>
    <t>01TO0766</t>
  </si>
  <si>
    <t>POLISPORTIVA MOGLIANO VENETO ASSOCIAZIONE SPORTIVA DILETTANTISTICA</t>
  </si>
  <si>
    <t>05TV0172</t>
  </si>
  <si>
    <t>C.U.S. PADOVA ASSOCIAZIONE SPORTIVA DILETTANTISTICA</t>
  </si>
  <si>
    <t>05PD0032</t>
  </si>
  <si>
    <t>CREVANI</t>
  </si>
  <si>
    <t>VISENTINI</t>
  </si>
  <si>
    <t>JOEY</t>
  </si>
  <si>
    <t>GASPARINI</t>
  </si>
  <si>
    <t>MASSIMILIANO</t>
  </si>
  <si>
    <t>COSSU</t>
  </si>
  <si>
    <t>ELLERO</t>
  </si>
  <si>
    <t>ROSA</t>
  </si>
  <si>
    <t>AMOS</t>
  </si>
  <si>
    <t>FULIGNI</t>
  </si>
  <si>
    <t>MARIO PALERMO A.S.DILETTANTISTICA</t>
  </si>
  <si>
    <t>15NA3174</t>
  </si>
  <si>
    <t>OPPICI</t>
  </si>
  <si>
    <t>IOZZIA</t>
  </si>
  <si>
    <t>CENTRO SPORTIVO DILETTANTISTICO OLYMPIA CENTER</t>
  </si>
  <si>
    <t>16BA1542</t>
  </si>
  <si>
    <t>A.S. DILETTANTISTICA SAMURAI DOJO</t>
  </si>
  <si>
    <t>18RC3468</t>
  </si>
  <si>
    <t>PETRISOR_LIVIU</t>
  </si>
  <si>
    <t>ALBU</t>
  </si>
  <si>
    <t>DE_GREGORIO</t>
  </si>
  <si>
    <t>ROMEO</t>
  </si>
  <si>
    <t>METAJ</t>
  </si>
  <si>
    <t>FORMENTIN</t>
  </si>
  <si>
    <t>NUCU_ANDREI</t>
  </si>
  <si>
    <t>MASALAGIU</t>
  </si>
  <si>
    <t>ABBATE</t>
  </si>
  <si>
    <t>NOEMI</t>
  </si>
  <si>
    <t>ASSOCIAZIONE SPORTIVA DILETTANTISTICA OLIMPICA BELLIZZI</t>
  </si>
  <si>
    <t>15SA1414</t>
  </si>
  <si>
    <t>BASTIANINI</t>
  </si>
  <si>
    <t>DILETTA</t>
  </si>
  <si>
    <t>QUATTRINI</t>
  </si>
  <si>
    <t>BUSCIO</t>
  </si>
  <si>
    <t>LIONETTI</t>
  </si>
  <si>
    <t>A.S.DILETTANTISTICA JUDO OLMO 2001</t>
  </si>
  <si>
    <t>05VE1738</t>
  </si>
  <si>
    <t>MARIANTONIETTA</t>
  </si>
  <si>
    <t>GIULIANI</t>
  </si>
  <si>
    <t>CARRARO</t>
  </si>
  <si>
    <t>PERRONE</t>
  </si>
  <si>
    <t>ANASTASIA</t>
  </si>
  <si>
    <t>TORALDO</t>
  </si>
  <si>
    <t>MARINA</t>
  </si>
  <si>
    <t>SEGESTA</t>
  </si>
  <si>
    <t>ALESSANDRA</t>
  </si>
  <si>
    <t>SBANO</t>
  </si>
  <si>
    <t>TASSIANO</t>
  </si>
  <si>
    <t>ASSOCIAZIONE SPORTIVA DILETTANTISTICA CENTRO SPORTIVO JUDO ANDRIA</t>
  </si>
  <si>
    <t>16BA0743</t>
  </si>
  <si>
    <t>A.S. DILETTANTISTICA UNISPORT</t>
  </si>
  <si>
    <t>01TO3122</t>
  </si>
  <si>
    <t>ASSOCIAZIONE SPORTIVA DILETTANTISTICA YAMA ARASHI STABIA</t>
  </si>
  <si>
    <t>15NA0237</t>
  </si>
  <si>
    <t>S.S.DILETTANTISTICA BLU 3000 N.C. GROTTAFERRATA A R.L.</t>
  </si>
  <si>
    <t>12RM3944</t>
  </si>
  <si>
    <t>A.S.DILETTANTISTICA JUDO CLUB KEIKO</t>
  </si>
  <si>
    <t>08BO3605</t>
  </si>
  <si>
    <t>A.S.DILETTANTISTICO BUDOKAI JUDO VICENZA</t>
  </si>
  <si>
    <t>05VI3197</t>
  </si>
  <si>
    <t>A.S.DILETTANTISTICA  JUDO PORTO SAN GIORGIO</t>
  </si>
  <si>
    <t>11AP3329</t>
  </si>
  <si>
    <t>MARANO</t>
  </si>
  <si>
    <t>ROSSELLA</t>
  </si>
  <si>
    <t>MARTORANO</t>
  </si>
  <si>
    <t>KRISTINA</t>
  </si>
  <si>
    <t>GJONA</t>
  </si>
  <si>
    <t>DARIOL</t>
  </si>
  <si>
    <t>DI_CLEMENTE</t>
  </si>
  <si>
    <t>ELISABETTA</t>
  </si>
  <si>
    <t>BOCCUNI</t>
  </si>
  <si>
    <t>SERENI</t>
  </si>
  <si>
    <t>BRUGNONI</t>
  </si>
  <si>
    <t>ASSOCIAZIONE SPORTIVA DILETTANTISTICA  FUJIYAMA VELLETRI</t>
  </si>
  <si>
    <t>12RM0096</t>
  </si>
  <si>
    <t>ASSOCIAZIONE SPORTIVA DILETTANTISTICA JUDO CLUB BUDOKWAI</t>
  </si>
  <si>
    <t>09FI0191</t>
  </si>
  <si>
    <t>S.S. DILETTANTISTICA SIMON FIUMICINO</t>
  </si>
  <si>
    <t>12RM0261</t>
  </si>
  <si>
    <t>STAGNI</t>
  </si>
  <si>
    <t>LARA</t>
  </si>
  <si>
    <t>CAROTENUTO</t>
  </si>
  <si>
    <t>DOUNIA</t>
  </si>
  <si>
    <t>SLIMANI</t>
  </si>
  <si>
    <t>LINDA</t>
  </si>
  <si>
    <t>LANDI</t>
  </si>
  <si>
    <t>LAROSA</t>
  </si>
  <si>
    <t>GIOVANNELLI</t>
  </si>
  <si>
    <t>CARLA</t>
  </si>
  <si>
    <t>FIORE</t>
  </si>
  <si>
    <t>09LI0258</t>
  </si>
  <si>
    <t>A.S. DILETTANTISTICA JUDO BORGOLAVEZZARO</t>
  </si>
  <si>
    <t>01NO0182</t>
  </si>
  <si>
    <t>CENTRO SPORTIVO BUDOKAI ASSOCIAZIONE SPORTIVA DILETTANTISTICA</t>
  </si>
  <si>
    <t>13AQ0362</t>
  </si>
  <si>
    <t>BRAGAGNI</t>
  </si>
  <si>
    <t>CASTRI</t>
  </si>
  <si>
    <t>ROBERTA</t>
  </si>
  <si>
    <t>COSTA</t>
  </si>
  <si>
    <t>ALISSA</t>
  </si>
  <si>
    <t>SCHIRONE</t>
  </si>
  <si>
    <t>VAN_BEMMELEN</t>
  </si>
  <si>
    <t>MILANI</t>
  </si>
  <si>
    <t>ONOFRIO</t>
  </si>
  <si>
    <t>MESSINA</t>
  </si>
  <si>
    <t>PETRUZZELLA</t>
  </si>
  <si>
    <t>BERTOCCHI</t>
  </si>
  <si>
    <t>SOFIA__PIA</t>
  </si>
  <si>
    <t>05VR0102</t>
  </si>
  <si>
    <t>SEMPRE AVANTI A.S.DILETTANTISTICA</t>
  </si>
  <si>
    <t>08BO3264</t>
  </si>
  <si>
    <t>MOSCA</t>
  </si>
  <si>
    <t>MALARA</t>
  </si>
  <si>
    <t>BINA</t>
  </si>
  <si>
    <t>PONTARELLI</t>
  </si>
  <si>
    <t>BEOLCHI</t>
  </si>
  <si>
    <t>ANDREEA</t>
  </si>
  <si>
    <t>MANUPPELLI</t>
  </si>
  <si>
    <t>DI_SPIGNA</t>
  </si>
  <si>
    <t>ASSOCIAZIONE SPORTIVA DILETTANTISTICA NEW OLYMPO</t>
  </si>
  <si>
    <t>15CE3003</t>
  </si>
  <si>
    <t>JUDO CUNEO ASS.NE DILETTANTISTICA</t>
  </si>
  <si>
    <t>01CN0115</t>
  </si>
  <si>
    <t>A.S.DILETTANTISTICA JUDO POWER OF LIFE</t>
  </si>
  <si>
    <t>19CT3445</t>
  </si>
  <si>
    <t>MARIA</t>
  </si>
  <si>
    <t>RAUCCI</t>
  </si>
  <si>
    <t>MARIASONIA</t>
  </si>
  <si>
    <t>GIORDANO</t>
  </si>
  <si>
    <t>RICCIO</t>
  </si>
  <si>
    <t>SASHA</t>
  </si>
  <si>
    <t>PENNISI</t>
  </si>
  <si>
    <t>DELLE_DONNE</t>
  </si>
  <si>
    <t>ECup ANTALYA (TUR) 03-04.03</t>
  </si>
  <si>
    <t>ECup Cluij-Napoca (ROU)</t>
  </si>
  <si>
    <t>MATINA</t>
  </si>
  <si>
    <t>TURCINOVIC</t>
  </si>
  <si>
    <t>CICERONE</t>
  </si>
  <si>
    <t>PERESSIN</t>
  </si>
  <si>
    <t>CITTERIO</t>
  </si>
  <si>
    <t>REGONDI</t>
  </si>
  <si>
    <t>SCALA</t>
  </si>
  <si>
    <t>COCCHI</t>
  </si>
  <si>
    <t>EMILIO</t>
  </si>
  <si>
    <t>PESENTI</t>
  </si>
  <si>
    <t>GOBBO</t>
  </si>
  <si>
    <t>MARTANI</t>
  </si>
  <si>
    <t>BRAGA</t>
  </si>
  <si>
    <t>GANDINI</t>
  </si>
  <si>
    <t>GIORGIO</t>
  </si>
  <si>
    <t>FVG</t>
  </si>
  <si>
    <t>VALLI</t>
  </si>
  <si>
    <t>HONISCH</t>
  </si>
  <si>
    <t>MARSETTI</t>
  </si>
  <si>
    <t>MANZONI</t>
  </si>
  <si>
    <t>GALDINO</t>
  </si>
  <si>
    <t>SESSA</t>
  </si>
  <si>
    <t>REBECCHI</t>
  </si>
  <si>
    <t>PELLATI</t>
  </si>
  <si>
    <t>MAIETTA</t>
  </si>
  <si>
    <t>GUERNELLI</t>
  </si>
  <si>
    <t>ZERILLO</t>
  </si>
  <si>
    <t>SUNAYANA</t>
  </si>
  <si>
    <t>ANYA</t>
  </si>
  <si>
    <t>MONICA</t>
  </si>
  <si>
    <t>SALVATELLI</t>
  </si>
  <si>
    <t>DALILA_FRANCES</t>
  </si>
  <si>
    <t>PALAZZO</t>
  </si>
  <si>
    <t>ORSINI</t>
  </si>
  <si>
    <t>FOSCHI</t>
  </si>
  <si>
    <t>DI_BRIZZI</t>
  </si>
  <si>
    <t>VATTEMI</t>
  </si>
  <si>
    <t>ERIKA</t>
  </si>
  <si>
    <t>DA_SILVA</t>
  </si>
  <si>
    <t>VILLANI</t>
  </si>
  <si>
    <t>PESACANE</t>
  </si>
  <si>
    <t>12RM3714</t>
  </si>
  <si>
    <t>CHIARILLI</t>
  </si>
  <si>
    <t>TARATUFOLO</t>
  </si>
  <si>
    <t>BARBONETTI</t>
  </si>
  <si>
    <t>12RM2396</t>
  </si>
  <si>
    <t>DALESSANDRO</t>
  </si>
  <si>
    <t>13AQ3243</t>
  </si>
  <si>
    <t>GRECO</t>
  </si>
  <si>
    <t>OUCIF</t>
  </si>
  <si>
    <t>FODERARO</t>
  </si>
  <si>
    <t>TESTORI</t>
  </si>
  <si>
    <t>MELIA</t>
  </si>
  <si>
    <t>12RM1397</t>
  </si>
  <si>
    <t>DE_SANTIS</t>
  </si>
  <si>
    <t>TAA</t>
  </si>
  <si>
    <t>CROCENZI</t>
  </si>
  <si>
    <t>BRASI</t>
  </si>
  <si>
    <t>CODISPOTI</t>
  </si>
  <si>
    <t>CASAGRANDE</t>
  </si>
  <si>
    <t>VLADICESCU</t>
  </si>
  <si>
    <t>LAURENTIO</t>
  </si>
  <si>
    <t>12RM2401</t>
  </si>
  <si>
    <t>DI_GIUSEPPE</t>
  </si>
  <si>
    <t>DERSCAMU</t>
  </si>
  <si>
    <t>MARTUS_ALEXAMARU</t>
  </si>
  <si>
    <t>12RM2755</t>
  </si>
  <si>
    <t>CIOCCARI</t>
  </si>
  <si>
    <t xml:space="preserve"> LEONARDO_SATORU</t>
  </si>
  <si>
    <t>CORSINI</t>
  </si>
  <si>
    <t>BARTOLOMEO_NERI</t>
  </si>
  <si>
    <t>12RM2293</t>
  </si>
  <si>
    <t>ZANINI</t>
  </si>
  <si>
    <t>ANNA_MADDALENA</t>
  </si>
  <si>
    <t>CASTELLAN</t>
  </si>
  <si>
    <t>GLUSSI_BOMRUNGKIG</t>
  </si>
  <si>
    <t>MONTRA</t>
  </si>
  <si>
    <t>VALOOKARAN</t>
  </si>
  <si>
    <t>DI_GIULIO</t>
  </si>
  <si>
    <t>BORGHESE</t>
  </si>
  <si>
    <t>FRANZIL</t>
  </si>
  <si>
    <t>LOSTUZZI</t>
  </si>
  <si>
    <t>TOTIS</t>
  </si>
  <si>
    <t>PARIN</t>
  </si>
  <si>
    <t>DE_MARIN</t>
  </si>
  <si>
    <t>MARZARO</t>
  </si>
  <si>
    <t>SURIANI</t>
  </si>
  <si>
    <t>PONZINIBIO</t>
  </si>
  <si>
    <t>08RA2768</t>
  </si>
  <si>
    <t>FERRARI</t>
  </si>
  <si>
    <t>LEONELLI</t>
  </si>
  <si>
    <t>LUCIAC</t>
  </si>
  <si>
    <t>GROSSI</t>
  </si>
  <si>
    <t>RJAIBIA</t>
  </si>
  <si>
    <t>ABDERRAHMANE</t>
  </si>
  <si>
    <t>08MO0145</t>
  </si>
  <si>
    <t>MONTANARI</t>
  </si>
  <si>
    <t>BOUHALI</t>
  </si>
  <si>
    <t>MANSOUR</t>
  </si>
  <si>
    <t>FAVAROTTA</t>
  </si>
  <si>
    <t>BENASSI</t>
  </si>
  <si>
    <t>IUFFRIDA</t>
  </si>
  <si>
    <t>NICOLI</t>
  </si>
  <si>
    <t>DIRANI</t>
  </si>
  <si>
    <t>MICHELOTTI</t>
  </si>
  <si>
    <t>08RN3678</t>
  </si>
  <si>
    <t>BERNI</t>
  </si>
  <si>
    <t>MARTINO</t>
  </si>
  <si>
    <t>MONTANI</t>
  </si>
  <si>
    <t>OPRICA</t>
  </si>
  <si>
    <t>ANCA_TEREZIA</t>
  </si>
  <si>
    <t>08RE3160</t>
  </si>
  <si>
    <t>MORMORIO</t>
  </si>
  <si>
    <t>RITA</t>
  </si>
  <si>
    <t>AKEF</t>
  </si>
  <si>
    <t>RAISSA</t>
  </si>
  <si>
    <t>08PR1281</t>
  </si>
  <si>
    <t>TENCATI</t>
  </si>
  <si>
    <t>CHECCHI</t>
  </si>
  <si>
    <t>COMELLI</t>
  </si>
  <si>
    <t>STACHEZZINI</t>
  </si>
  <si>
    <t>08RE1095</t>
  </si>
  <si>
    <t>FERDINANDO</t>
  </si>
  <si>
    <t>DE_ROSA</t>
  </si>
  <si>
    <t>VENOSA</t>
  </si>
  <si>
    <t>15SA0210</t>
  </si>
  <si>
    <t>BIMONTE</t>
  </si>
  <si>
    <t>VERDE</t>
  </si>
  <si>
    <t>FEROCE</t>
  </si>
  <si>
    <t>RIPPA</t>
  </si>
  <si>
    <t>VACCA</t>
  </si>
  <si>
    <t>FASANO</t>
  </si>
  <si>
    <t>CAVALIERE</t>
  </si>
  <si>
    <t>FRANCESCO_GERARDO</t>
  </si>
  <si>
    <t>15SA1347</t>
  </si>
  <si>
    <t>FATTERUSO</t>
  </si>
  <si>
    <t>INTORCIA</t>
  </si>
  <si>
    <t>15BN3641</t>
  </si>
  <si>
    <t>DE_TOMMASO</t>
  </si>
  <si>
    <t>ALLEGRETTA</t>
  </si>
  <si>
    <t>CALISE</t>
  </si>
  <si>
    <t>FRANCESCO_MATTIA</t>
  </si>
  <si>
    <t>DI_MAIO</t>
  </si>
  <si>
    <t>PIETRANTUONO</t>
  </si>
  <si>
    <t>LIBERO</t>
  </si>
  <si>
    <t>SBROGNA</t>
  </si>
  <si>
    <t>SCANCAMARRA</t>
  </si>
  <si>
    <t>GUIDA</t>
  </si>
  <si>
    <t>VECCIA</t>
  </si>
  <si>
    <t>GERMANO</t>
  </si>
  <si>
    <t>DOMENICO_PIO</t>
  </si>
  <si>
    <t>MOTTOLA</t>
  </si>
  <si>
    <t>CODA</t>
  </si>
  <si>
    <t>AMBROSANIO</t>
  </si>
  <si>
    <t>LEO</t>
  </si>
  <si>
    <t>GIUSEPPINA</t>
  </si>
  <si>
    <t>15SA3208</t>
  </si>
  <si>
    <t>SCALISE</t>
  </si>
  <si>
    <t>CORTAZZO</t>
  </si>
  <si>
    <t>PERRI</t>
  </si>
  <si>
    <t>DE_GIOVANNI</t>
  </si>
  <si>
    <t>MASCALI</t>
  </si>
  <si>
    <t>PREITE</t>
  </si>
  <si>
    <t>MIRABELLI</t>
  </si>
  <si>
    <t>DE_FELICE</t>
  </si>
  <si>
    <t>IVANO</t>
  </si>
  <si>
    <t>MANELLI</t>
  </si>
  <si>
    <t>SAVERIO</t>
  </si>
  <si>
    <t>FRANCO</t>
  </si>
  <si>
    <t xml:space="preserve">NICOLA </t>
  </si>
  <si>
    <t>PANTONE</t>
  </si>
  <si>
    <t>MELISSA</t>
  </si>
  <si>
    <t>TERESA</t>
  </si>
  <si>
    <t>VETRANO</t>
  </si>
  <si>
    <t>16LE3623</t>
  </si>
  <si>
    <t>CALOGIURI</t>
  </si>
  <si>
    <t>16LE3531</t>
  </si>
  <si>
    <t>SANSONNE</t>
  </si>
  <si>
    <t>MANTA</t>
  </si>
  <si>
    <t>16LE1049</t>
  </si>
  <si>
    <t>FERRULLI</t>
  </si>
  <si>
    <t>SIMONA</t>
  </si>
  <si>
    <t>GIULIA_ANNA</t>
  </si>
  <si>
    <t>16TA1680</t>
  </si>
  <si>
    <t>DI_PUPPO</t>
  </si>
  <si>
    <t>PARISE</t>
  </si>
  <si>
    <t>16BA4093</t>
  </si>
  <si>
    <t>MONTERISI</t>
  </si>
  <si>
    <t>16BT3580</t>
  </si>
  <si>
    <t>DINOI</t>
  </si>
  <si>
    <t>COSIMO_FRANCESCO</t>
  </si>
  <si>
    <t>MIANI</t>
  </si>
  <si>
    <t>CANTALICE</t>
  </si>
  <si>
    <t>NESTOLA</t>
  </si>
  <si>
    <t>PETRAROTA</t>
  </si>
  <si>
    <t>ALESSSANDRO</t>
  </si>
  <si>
    <t>DE_ROSALIA</t>
  </si>
  <si>
    <t>BRIAN</t>
  </si>
  <si>
    <t>PRESICCE</t>
  </si>
  <si>
    <t>16LE0530</t>
  </si>
  <si>
    <t>NESTA</t>
  </si>
  <si>
    <t>AGOSTI</t>
  </si>
  <si>
    <t>TROIA</t>
  </si>
  <si>
    <t>PAPAGNI</t>
  </si>
  <si>
    <t>GIANBATTISTA</t>
  </si>
  <si>
    <t>16BT3540</t>
  </si>
  <si>
    <t>GONTA</t>
  </si>
  <si>
    <t>CORNELIO</t>
  </si>
  <si>
    <t>MONTAGNA</t>
  </si>
  <si>
    <t>GALLICCHIO</t>
  </si>
  <si>
    <t>DE_PALMA</t>
  </si>
  <si>
    <t>AYRTON</t>
  </si>
  <si>
    <t>DE_BENEDITTIS</t>
  </si>
  <si>
    <t>GIULIANO</t>
  </si>
  <si>
    <t>TARENTINI</t>
  </si>
  <si>
    <t>PELLEGRINI</t>
  </si>
  <si>
    <t>TECLA</t>
  </si>
  <si>
    <t>PAOLETTI</t>
  </si>
  <si>
    <t>11AN0359</t>
  </si>
  <si>
    <t>POSSANZANI</t>
  </si>
  <si>
    <t>RUANI</t>
  </si>
  <si>
    <t>CASADEI_VALENTINI</t>
  </si>
  <si>
    <t>SEVERINI</t>
  </si>
  <si>
    <t>11MC0634</t>
  </si>
  <si>
    <t>NICOLO'</t>
  </si>
  <si>
    <t>TODINI</t>
  </si>
  <si>
    <t>BUCCI</t>
  </si>
  <si>
    <t>GAMBONI</t>
  </si>
  <si>
    <t>ANICHINI</t>
  </si>
  <si>
    <t>OLLA</t>
  </si>
  <si>
    <t>MATTEUCCI</t>
  </si>
  <si>
    <t>09FI2456</t>
  </si>
  <si>
    <t>BOUMASDOUR</t>
  </si>
  <si>
    <t>ANASS</t>
  </si>
  <si>
    <t>09FI0703</t>
  </si>
  <si>
    <t>FORCINITI</t>
  </si>
  <si>
    <t>BARTOLI</t>
  </si>
  <si>
    <t>ADAMI</t>
  </si>
  <si>
    <t>JONATHAN</t>
  </si>
  <si>
    <t>09GR3125</t>
  </si>
  <si>
    <t>PALOKA</t>
  </si>
  <si>
    <t xml:space="preserve">GABRIEL </t>
  </si>
  <si>
    <t>OBREJA</t>
  </si>
  <si>
    <t>EDWARD</t>
  </si>
  <si>
    <t>CELESTINI</t>
  </si>
  <si>
    <t>TODOROV</t>
  </si>
  <si>
    <t>SANDRO</t>
  </si>
  <si>
    <t>09PI2273</t>
  </si>
  <si>
    <t>MARIOTTI</t>
  </si>
  <si>
    <t>COLOMBINI</t>
  </si>
  <si>
    <t>MUGNANI</t>
  </si>
  <si>
    <t>09LU0100</t>
  </si>
  <si>
    <t>BIGICCHI</t>
  </si>
  <si>
    <t>NARDINI</t>
  </si>
  <si>
    <t>CENI</t>
  </si>
  <si>
    <t>BERNACCHI</t>
  </si>
  <si>
    <t>09AR1402</t>
  </si>
  <si>
    <t>POMONI</t>
  </si>
  <si>
    <t xml:space="preserve">ANNA </t>
  </si>
  <si>
    <t>DELL_AMICO</t>
  </si>
  <si>
    <t>LORETO</t>
  </si>
  <si>
    <t>LIVIA</t>
  </si>
  <si>
    <t>PITARI</t>
  </si>
  <si>
    <t>VALERIA</t>
  </si>
  <si>
    <t>SANTINI</t>
  </si>
  <si>
    <t>JOHANNES_MAXIMILIAN</t>
  </si>
  <si>
    <t>LODI_RIZZINI</t>
  </si>
  <si>
    <t>ALLISON</t>
  </si>
  <si>
    <t>TOMASI</t>
  </si>
  <si>
    <t>FELICELLO</t>
  </si>
  <si>
    <t>PEDERZOLLI</t>
  </si>
  <si>
    <t>04TN3404</t>
  </si>
  <si>
    <t>NICCOLO'</t>
  </si>
  <si>
    <t>BADACHE</t>
  </si>
  <si>
    <t>ABDELHADI</t>
  </si>
  <si>
    <t>BELLOMO</t>
  </si>
  <si>
    <t>FILIPPO_BERNARDO</t>
  </si>
  <si>
    <t>01VC0558</t>
  </si>
  <si>
    <t>FORTINO</t>
  </si>
  <si>
    <t>SCIANDRA</t>
  </si>
  <si>
    <t>SUNDER</t>
  </si>
  <si>
    <t>COLETTA</t>
  </si>
  <si>
    <t>TEMCIUC</t>
  </si>
  <si>
    <t>VLADIMIR</t>
  </si>
  <si>
    <t>CORTESE</t>
  </si>
  <si>
    <t>FRANCESCHINIS</t>
  </si>
  <si>
    <t>01TO3555</t>
  </si>
  <si>
    <t>CAVALLERA</t>
  </si>
  <si>
    <t>01CN1373</t>
  </si>
  <si>
    <t>FURCAS</t>
  </si>
  <si>
    <t>LUCA_UMBERTO</t>
  </si>
  <si>
    <t>DELLI_CARRI</t>
  </si>
  <si>
    <t>01TO2664</t>
  </si>
  <si>
    <t>TOLOTTI</t>
  </si>
  <si>
    <t>ARNALDI</t>
  </si>
  <si>
    <t>ASIA_MARIA</t>
  </si>
  <si>
    <t>01TO3881</t>
  </si>
  <si>
    <t>DELOGU</t>
  </si>
  <si>
    <t>PALMITESTA</t>
  </si>
  <si>
    <t>01CN1972</t>
  </si>
  <si>
    <t>SALLA</t>
  </si>
  <si>
    <t>DENISE</t>
  </si>
  <si>
    <t>SCOTTO</t>
  </si>
  <si>
    <t>01AL0054</t>
  </si>
  <si>
    <t>SANZONE</t>
  </si>
  <si>
    <t>VECCHIO</t>
  </si>
  <si>
    <t>VESCO</t>
  </si>
  <si>
    <t>QUADRIO</t>
  </si>
  <si>
    <t>BELMONDO</t>
  </si>
  <si>
    <t>RAGNI</t>
  </si>
  <si>
    <t>NICOLINI</t>
  </si>
  <si>
    <t>ZOLEZZI</t>
  </si>
  <si>
    <t>GALATOLO</t>
  </si>
  <si>
    <t>LAZZARINI</t>
  </si>
  <si>
    <t>CAPURRO</t>
  </si>
  <si>
    <t>BOCCARDO</t>
  </si>
  <si>
    <t>ALIOTTA</t>
  </si>
  <si>
    <t>PARODI</t>
  </si>
  <si>
    <t>SIMONELLI</t>
  </si>
  <si>
    <t>LIMON</t>
  </si>
  <si>
    <t>TRABUJO</t>
  </si>
  <si>
    <t>05TV3919</t>
  </si>
  <si>
    <t>TOFFALI</t>
  </si>
  <si>
    <t>SAID</t>
  </si>
  <si>
    <t>SELSABIL</t>
  </si>
  <si>
    <t>MARDEGAN</t>
  </si>
  <si>
    <t>PIETRO_PAOLO</t>
  </si>
  <si>
    <t>05VE3419</t>
  </si>
  <si>
    <t>SARTOR</t>
  </si>
  <si>
    <t>BAZZOLI</t>
  </si>
  <si>
    <t>GRANDO</t>
  </si>
  <si>
    <t>05VI2935</t>
  </si>
  <si>
    <t>GOTTARDO</t>
  </si>
  <si>
    <t>ETTORE</t>
  </si>
  <si>
    <t>GIACOMINI</t>
  </si>
  <si>
    <t>BONATO</t>
  </si>
  <si>
    <t>05PD1798</t>
  </si>
  <si>
    <t>GHENO</t>
  </si>
  <si>
    <t>ALEX_GRAZIANO</t>
  </si>
  <si>
    <t>ZILIO</t>
  </si>
  <si>
    <t>GIANMARCO</t>
  </si>
  <si>
    <t>VUKOVIC</t>
  </si>
  <si>
    <t>DANIJEL</t>
  </si>
  <si>
    <t>MARASTONI</t>
  </si>
  <si>
    <t>MATTHEW</t>
  </si>
  <si>
    <t>05VR3259</t>
  </si>
  <si>
    <t>BARBIERO</t>
  </si>
  <si>
    <t>GEBRIELE_GIOVANNI</t>
  </si>
  <si>
    <t>URSU</t>
  </si>
  <si>
    <t>VLAD</t>
  </si>
  <si>
    <t>05VE0351</t>
  </si>
  <si>
    <t>MUOIO</t>
  </si>
  <si>
    <t>MARIAN</t>
  </si>
  <si>
    <t>CRISTIAN_ILIE</t>
  </si>
  <si>
    <t>GARBIN</t>
  </si>
  <si>
    <t>CAFFONT</t>
  </si>
  <si>
    <t>05BL1451</t>
  </si>
  <si>
    <t>PERUZZO</t>
  </si>
  <si>
    <t>IGOR</t>
  </si>
  <si>
    <t>DOLFIN</t>
  </si>
  <si>
    <t>05TV1028</t>
  </si>
  <si>
    <t>VIANELLO</t>
  </si>
  <si>
    <t>DENNY</t>
  </si>
  <si>
    <t>FANTON</t>
  </si>
  <si>
    <t>DI_GRAZIA</t>
  </si>
  <si>
    <t>LAURA_MARIA</t>
  </si>
  <si>
    <t>DEODATO</t>
  </si>
  <si>
    <t>19PA0723</t>
  </si>
  <si>
    <t>19PA0333</t>
  </si>
  <si>
    <t>GAGLIANO</t>
  </si>
  <si>
    <t>CASTAGNINO</t>
  </si>
  <si>
    <t>19PA0582</t>
  </si>
  <si>
    <t>MORANA</t>
  </si>
  <si>
    <t>19PA0934</t>
  </si>
  <si>
    <t>TARANO</t>
  </si>
  <si>
    <t>GUGLIOTTA</t>
  </si>
  <si>
    <t>BENFANTE</t>
  </si>
  <si>
    <t>AURNIA</t>
  </si>
  <si>
    <t>ALFE'</t>
  </si>
  <si>
    <t>MILANO</t>
  </si>
  <si>
    <t>RANDAZZO</t>
  </si>
  <si>
    <t>PAVLO</t>
  </si>
  <si>
    <t>FERRARA</t>
  </si>
  <si>
    <t>19PA4048</t>
  </si>
  <si>
    <t>POLLARA</t>
  </si>
  <si>
    <t>VALENTI</t>
  </si>
  <si>
    <t>VARRO</t>
  </si>
  <si>
    <t>GHEORGHE_ERIC</t>
  </si>
  <si>
    <t>LO_MEO</t>
  </si>
  <si>
    <t>ATTILIO_GIUSEPPE</t>
  </si>
  <si>
    <t>PECORELLA</t>
  </si>
  <si>
    <t>19TP1099</t>
  </si>
  <si>
    <t>D_AMICO</t>
  </si>
  <si>
    <t>19PA4045</t>
  </si>
  <si>
    <t>19CT2720</t>
  </si>
  <si>
    <t>PACE</t>
  </si>
  <si>
    <t>LA_ROSA</t>
  </si>
  <si>
    <t>DENARO</t>
  </si>
  <si>
    <t>CONTARINO</t>
  </si>
  <si>
    <t>19CT0708</t>
  </si>
  <si>
    <t>ZAMBITO</t>
  </si>
  <si>
    <t>MANFREDI</t>
  </si>
  <si>
    <t>ARCIDIACONO</t>
  </si>
  <si>
    <t>SPIGA</t>
  </si>
  <si>
    <t>CONGIU</t>
  </si>
  <si>
    <t>VACCARGIU</t>
  </si>
  <si>
    <t>DENNIS</t>
  </si>
  <si>
    <t>SCINTU</t>
  </si>
  <si>
    <t>VIRDIS</t>
  </si>
  <si>
    <t>CAGGIU</t>
  </si>
  <si>
    <t>CANNA</t>
  </si>
  <si>
    <t>PISANO</t>
  </si>
  <si>
    <t>MARIANNA_TAMARA</t>
  </si>
  <si>
    <t>637933</t>
  </si>
  <si>
    <t>C.R.S. AKIYAMA SOCIETA' SPORTIVA DILETTANTISTICA A R.L.</t>
  </si>
  <si>
    <t>611810</t>
  </si>
  <si>
    <t>206701</t>
  </si>
  <si>
    <t>281314</t>
  </si>
  <si>
    <t>525337</t>
  </si>
  <si>
    <t>401489</t>
  </si>
  <si>
    <t>409414</t>
  </si>
  <si>
    <t>555553</t>
  </si>
  <si>
    <t>320073</t>
  </si>
  <si>
    <t>303153</t>
  </si>
  <si>
    <t>482032</t>
  </si>
  <si>
    <t>574513</t>
  </si>
  <si>
    <t>347126</t>
  </si>
  <si>
    <t>496827</t>
  </si>
  <si>
    <t>383732</t>
  </si>
  <si>
    <t>310717</t>
  </si>
  <si>
    <t>522603</t>
  </si>
  <si>
    <t>487634</t>
  </si>
  <si>
    <t>234227</t>
  </si>
  <si>
    <t>527558</t>
  </si>
  <si>
    <t>ASSOCIAZIONE SPORTIVA DILETTANTISTICA LIBERTAS KODOKAN MONTENERO DI BISACCIA</t>
  </si>
  <si>
    <t>14CB0954</t>
  </si>
  <si>
    <t>325593</t>
  </si>
  <si>
    <t>426245</t>
  </si>
  <si>
    <t>543435</t>
  </si>
  <si>
    <t>227456</t>
  </si>
  <si>
    <t>A.S.DILETTANTISTICA PRO RECCO JUDO</t>
  </si>
  <si>
    <t>442481</t>
  </si>
  <si>
    <t>404115</t>
  </si>
  <si>
    <t>A.S.DILETTANTISTICA ASTRA COMPANY</t>
  </si>
  <si>
    <t>262464</t>
  </si>
  <si>
    <t>440685</t>
  </si>
  <si>
    <t>ASSOCIAZIONE SPORTIVA DILETTANTISTICA CENTRO JUDO VERCELLI</t>
  </si>
  <si>
    <t>224194</t>
  </si>
  <si>
    <t>441965</t>
  </si>
  <si>
    <t>289435</t>
  </si>
  <si>
    <t>444089</t>
  </si>
  <si>
    <t>A.S. DILETTANTISTICA TITANIA CLUB JUDO AIKIDO</t>
  </si>
  <si>
    <t>210260</t>
  </si>
  <si>
    <t>281313</t>
  </si>
  <si>
    <t>618896</t>
  </si>
  <si>
    <t>S.S.Dilettantistica a.r.l. FITNESS TIME</t>
  </si>
  <si>
    <t>447826</t>
  </si>
  <si>
    <t>358840</t>
  </si>
  <si>
    <t>625613</t>
  </si>
  <si>
    <t>531670</t>
  </si>
  <si>
    <t>ASSOCIAZIONE SPORTIVA DILETTANTISTICA JUDO CARUGATE</t>
  </si>
  <si>
    <t>03MI1974</t>
  </si>
  <si>
    <t>419845</t>
  </si>
  <si>
    <t>ASSOCIAZIONE SPORTIVA DILETTANTISTICA KENDOKAN BUDO CAVA</t>
  </si>
  <si>
    <t>401478</t>
  </si>
  <si>
    <t>IDOTTA</t>
  </si>
  <si>
    <t>A.S. DILETTANTISTICA JUDO CLUB YAMA ARASHI</t>
  </si>
  <si>
    <t>548110</t>
  </si>
  <si>
    <t>549990</t>
  </si>
  <si>
    <t>346807</t>
  </si>
  <si>
    <t>267868</t>
  </si>
  <si>
    <t>464252</t>
  </si>
  <si>
    <t>543756</t>
  </si>
  <si>
    <t>368668</t>
  </si>
  <si>
    <t>198510</t>
  </si>
  <si>
    <t>261999</t>
  </si>
  <si>
    <t>217985</t>
  </si>
  <si>
    <t>261196</t>
  </si>
  <si>
    <t>439156</t>
  </si>
  <si>
    <t>302753</t>
  </si>
  <si>
    <t>401421</t>
  </si>
  <si>
    <t>236040</t>
  </si>
  <si>
    <t>418378</t>
  </si>
  <si>
    <t>499589</t>
  </si>
  <si>
    <t>532586</t>
  </si>
  <si>
    <t>421840</t>
  </si>
  <si>
    <t>259142</t>
  </si>
  <si>
    <t>444094</t>
  </si>
  <si>
    <t>448294</t>
  </si>
  <si>
    <t>POLISP.FIOR D'OLIVO - ACQUAFRESCA - A.C. E S.DILETTANTISTICA</t>
  </si>
  <si>
    <t>462301</t>
  </si>
  <si>
    <t>234204</t>
  </si>
  <si>
    <t>520879</t>
  </si>
  <si>
    <t>308391</t>
  </si>
  <si>
    <t>344909</t>
  </si>
  <si>
    <t>477293</t>
  </si>
  <si>
    <t>441562</t>
  </si>
  <si>
    <t>450986</t>
  </si>
  <si>
    <t>560853</t>
  </si>
  <si>
    <t>558502</t>
  </si>
  <si>
    <t>364167</t>
  </si>
  <si>
    <t>278748</t>
  </si>
  <si>
    <t>ASSOCIAZIONE SPORTIVA DILETTANTISTICA JUDO PRA' GENOVA</t>
  </si>
  <si>
    <t>249343</t>
  </si>
  <si>
    <t>534396</t>
  </si>
  <si>
    <t>510763</t>
  </si>
  <si>
    <t>A.S.DILETTANTISTICA CENTRO JUDO BRA /ARTI MARZIALI</t>
  </si>
  <si>
    <t>418367</t>
  </si>
  <si>
    <t>482645</t>
  </si>
  <si>
    <t>611209</t>
  </si>
  <si>
    <t>557665</t>
  </si>
  <si>
    <t>571423</t>
  </si>
  <si>
    <t>503452</t>
  </si>
  <si>
    <t>609659</t>
  </si>
  <si>
    <t>625158</t>
  </si>
  <si>
    <t>A.S.DILETTANTISTICA NEW ACCADEMY JUDO</t>
  </si>
  <si>
    <t>608896</t>
  </si>
  <si>
    <t>498155</t>
  </si>
  <si>
    <t>442614</t>
  </si>
  <si>
    <t>482031</t>
  </si>
  <si>
    <t>245396</t>
  </si>
  <si>
    <t>386508</t>
  </si>
  <si>
    <t>404098</t>
  </si>
  <si>
    <t>447882</t>
  </si>
  <si>
    <t>A.S.DILETTANTISTICA JUDO JI-TA-KYO-EI</t>
  </si>
  <si>
    <t>397804</t>
  </si>
  <si>
    <t>289134</t>
  </si>
  <si>
    <t>375208</t>
  </si>
  <si>
    <t>557190</t>
  </si>
  <si>
    <t>430018</t>
  </si>
  <si>
    <t>319213</t>
  </si>
  <si>
    <t>288108</t>
  </si>
  <si>
    <t>448888</t>
  </si>
  <si>
    <t>558505</t>
  </si>
  <si>
    <t>488521</t>
  </si>
  <si>
    <t>A.S.Dilettantistica ' PIELLE '</t>
  </si>
  <si>
    <t>253619</t>
  </si>
  <si>
    <t>224997</t>
  </si>
  <si>
    <t>617785</t>
  </si>
  <si>
    <t>461466</t>
  </si>
  <si>
    <t>A.S.Dilettantistica KODOKAN SPORT NAPOLI</t>
  </si>
  <si>
    <t>367925</t>
  </si>
  <si>
    <t>325595</t>
  </si>
  <si>
    <t>298281</t>
  </si>
  <si>
    <t>249722</t>
  </si>
  <si>
    <t>428659</t>
  </si>
  <si>
    <t>399601</t>
  </si>
  <si>
    <t>333886</t>
  </si>
  <si>
    <t>602145</t>
  </si>
  <si>
    <t>551919</t>
  </si>
  <si>
    <t>413424</t>
  </si>
  <si>
    <t>ASSOCIAZIONE SPORTIVA DILETTANTISTICA FUJI YAMA</t>
  </si>
  <si>
    <t>03CO0501</t>
  </si>
  <si>
    <t>457170</t>
  </si>
  <si>
    <t>ASSOCIAZIONE SPORTIVA DILETTANTISTICA JUDO CLUB CERNUSCO</t>
  </si>
  <si>
    <t>03MI0222</t>
  </si>
  <si>
    <t>265418</t>
  </si>
  <si>
    <t>606121</t>
  </si>
  <si>
    <t>478358</t>
  </si>
  <si>
    <t>348910</t>
  </si>
  <si>
    <t>JOE'_GIUSEPPE</t>
  </si>
  <si>
    <t>437455</t>
  </si>
  <si>
    <t>502154</t>
  </si>
  <si>
    <t>209537</t>
  </si>
  <si>
    <t>374389</t>
  </si>
  <si>
    <t>368242</t>
  </si>
  <si>
    <t>245528</t>
  </si>
  <si>
    <t>612191</t>
  </si>
  <si>
    <t>449943</t>
  </si>
  <si>
    <t>402890</t>
  </si>
  <si>
    <t>224994</t>
  </si>
  <si>
    <t>18868</t>
  </si>
  <si>
    <t>613810</t>
  </si>
  <si>
    <t>347125</t>
  </si>
  <si>
    <t>451537</t>
  </si>
  <si>
    <t>350206</t>
  </si>
  <si>
    <t>ASSOCIAZIONE SPORTIVA DILETTANTISTICA JIGORO KANO TORINO</t>
  </si>
  <si>
    <t>422306</t>
  </si>
  <si>
    <t>328706</t>
  </si>
  <si>
    <t>357272</t>
  </si>
  <si>
    <t>402832</t>
  </si>
  <si>
    <t>450954</t>
  </si>
  <si>
    <t>504678</t>
  </si>
  <si>
    <t>574757</t>
  </si>
  <si>
    <t>292430</t>
  </si>
  <si>
    <t>IL GABBIANO GYM S.S.DILETTANTISTICA A R.L.</t>
  </si>
  <si>
    <t>441521</t>
  </si>
  <si>
    <t>506451</t>
  </si>
  <si>
    <t>243986</t>
  </si>
  <si>
    <t>A.S. DILETTANTISTICA IPPON JUDO CLUB ENNA</t>
  </si>
  <si>
    <t>264684</t>
  </si>
  <si>
    <t>498222</t>
  </si>
  <si>
    <t>308902</t>
  </si>
  <si>
    <t>443142</t>
  </si>
  <si>
    <t>331824</t>
  </si>
  <si>
    <t>522406</t>
  </si>
  <si>
    <t>487666</t>
  </si>
  <si>
    <t>269960</t>
  </si>
  <si>
    <t>POLISPORTIVA SHARDANA JUDO CLUB OLBIA A.S.DILETTANTISTICA</t>
  </si>
  <si>
    <t>576134</t>
  </si>
  <si>
    <t>442617</t>
  </si>
  <si>
    <t>439147</t>
  </si>
  <si>
    <t>384766</t>
  </si>
  <si>
    <t>448303</t>
  </si>
  <si>
    <t>A.S.DILETTANTISTICA JUDO CLUB PESCHIERA</t>
  </si>
  <si>
    <t>444085</t>
  </si>
  <si>
    <t>450952</t>
  </si>
  <si>
    <t>456554</t>
  </si>
  <si>
    <t>420960</t>
  </si>
  <si>
    <t>23659</t>
  </si>
  <si>
    <t>A.S.DILETTANTISTICA JUDOFUORIGROTTA</t>
  </si>
  <si>
    <t>336232</t>
  </si>
  <si>
    <t>436403</t>
  </si>
  <si>
    <t>313448</t>
  </si>
  <si>
    <t>242437</t>
  </si>
  <si>
    <t>416535</t>
  </si>
  <si>
    <t>ASSOCIAZIONE SPORTIVA DILETTANTISTICA JIGORO KANO FIRENZE</t>
  </si>
  <si>
    <t>465968</t>
  </si>
  <si>
    <t>342767</t>
  </si>
  <si>
    <t>233716</t>
  </si>
  <si>
    <t>591424</t>
  </si>
  <si>
    <t>510774</t>
  </si>
  <si>
    <t>A.S.DILETTANTISTICA ADRIANA</t>
  </si>
  <si>
    <t>610694</t>
  </si>
  <si>
    <t>283784</t>
  </si>
  <si>
    <t>459145</t>
  </si>
  <si>
    <t>304829</t>
  </si>
  <si>
    <t>249344</t>
  </si>
  <si>
    <t>544872</t>
  </si>
  <si>
    <t>A.S. DILETTANTISTICA GUGLIELMI</t>
  </si>
  <si>
    <t>408431</t>
  </si>
  <si>
    <t>465164</t>
  </si>
  <si>
    <t>621810</t>
  </si>
  <si>
    <t>386520</t>
  </si>
  <si>
    <t>442607</t>
  </si>
  <si>
    <t>268571</t>
  </si>
  <si>
    <t>602198</t>
  </si>
  <si>
    <t>443572</t>
  </si>
  <si>
    <t>602452</t>
  </si>
  <si>
    <t>A.S.DILETTANTISTICA JUDO KODOKAN SESTRI LEVANTE</t>
  </si>
  <si>
    <t>07GE2453</t>
  </si>
  <si>
    <t>405479</t>
  </si>
  <si>
    <t>403485</t>
  </si>
  <si>
    <t>555025</t>
  </si>
  <si>
    <t>460150</t>
  </si>
  <si>
    <t>581702</t>
  </si>
  <si>
    <t>A.S.Dilettantistica Polisportiva Santa Caterina</t>
  </si>
  <si>
    <t>07GE3983</t>
  </si>
  <si>
    <t>618904</t>
  </si>
  <si>
    <t>450000</t>
  </si>
  <si>
    <t>A.S.DILETTANTISTICA JUJITSU ACCADEMY</t>
  </si>
  <si>
    <t>375416</t>
  </si>
  <si>
    <t>240834</t>
  </si>
  <si>
    <t>464781</t>
  </si>
  <si>
    <t>A.S.DILETTANTISTICA JUDO CLUB PONTASSIEVE</t>
  </si>
  <si>
    <t>575291</t>
  </si>
  <si>
    <t>513466</t>
  </si>
  <si>
    <t>A.S. DILETTANTISTICA SHARDANA JUDO LOTTA 'SILANUS'</t>
  </si>
  <si>
    <t>308900</t>
  </si>
  <si>
    <t>434270</t>
  </si>
  <si>
    <t>624664</t>
  </si>
  <si>
    <t>198906</t>
  </si>
  <si>
    <t>ASSOCIAZIONE SPORTIVA DILETTANTISTICA JUDO CLUB SEN JYO NO SAMURAI</t>
  </si>
  <si>
    <t>20CA0336</t>
  </si>
  <si>
    <t>A.S.Dilettantistica GYM ART</t>
  </si>
  <si>
    <t>374031</t>
  </si>
  <si>
    <t>445409</t>
  </si>
  <si>
    <t>232213</t>
  </si>
  <si>
    <t>SOCIETA' GINNASTICA TRIESTINA ASSOCIAZIONE SPORTIVA DILETTANTISTICA</t>
  </si>
  <si>
    <t>544412</t>
  </si>
  <si>
    <t>545450</t>
  </si>
  <si>
    <t>325594</t>
  </si>
  <si>
    <t>233345</t>
  </si>
  <si>
    <t>431681</t>
  </si>
  <si>
    <t>579975</t>
  </si>
  <si>
    <t>608322</t>
  </si>
  <si>
    <t>456552</t>
  </si>
  <si>
    <t>427735</t>
  </si>
  <si>
    <t>239858</t>
  </si>
  <si>
    <t>47221</t>
  </si>
  <si>
    <t>374019</t>
  </si>
  <si>
    <t>A.S. DILETTANTISTICA STAR JUDO CLUB</t>
  </si>
  <si>
    <t>455020</t>
  </si>
  <si>
    <t>532461</t>
  </si>
  <si>
    <t>QUARTARARO</t>
  </si>
  <si>
    <t>A.S.DILETTANTISTICA HURACAN</t>
  </si>
  <si>
    <t>471625</t>
  </si>
  <si>
    <t>586636</t>
  </si>
  <si>
    <t>SOCIETA' DILETTANTISTICA YAMATO DAMASHI JUDO CLUB</t>
  </si>
  <si>
    <t>20CA1365</t>
  </si>
  <si>
    <t>426248</t>
  </si>
  <si>
    <t>549992</t>
  </si>
  <si>
    <t>350897</t>
  </si>
  <si>
    <t>407902</t>
  </si>
  <si>
    <t>375545</t>
  </si>
  <si>
    <t>442618</t>
  </si>
  <si>
    <t>461870</t>
  </si>
  <si>
    <t>494259</t>
  </si>
  <si>
    <t>560336</t>
  </si>
  <si>
    <t>196464</t>
  </si>
  <si>
    <t>448491</t>
  </si>
  <si>
    <t>435635</t>
  </si>
  <si>
    <t>547822</t>
  </si>
  <si>
    <t>265388</t>
  </si>
  <si>
    <t>459188</t>
  </si>
  <si>
    <t>A.S.Dilettantistica POLISPORTIVA MARISTI</t>
  </si>
  <si>
    <t>311372</t>
  </si>
  <si>
    <t>A.S.DILETTANTISTICA JUDO MONDOVI'</t>
  </si>
  <si>
    <t>01CN1884</t>
  </si>
  <si>
    <t>275129</t>
  </si>
  <si>
    <t>506396</t>
  </si>
  <si>
    <t>476033</t>
  </si>
  <si>
    <t>403984</t>
  </si>
  <si>
    <t>428657</t>
  </si>
  <si>
    <t>445747</t>
  </si>
  <si>
    <t>308383</t>
  </si>
  <si>
    <t>339218</t>
  </si>
  <si>
    <t>610124</t>
  </si>
  <si>
    <t>287167</t>
  </si>
  <si>
    <t>601998</t>
  </si>
  <si>
    <t>403233</t>
  </si>
  <si>
    <t>367040</t>
  </si>
  <si>
    <t>340483</t>
  </si>
  <si>
    <t>366112</t>
  </si>
  <si>
    <t>535609</t>
  </si>
  <si>
    <t>472089</t>
  </si>
  <si>
    <t>286018</t>
  </si>
  <si>
    <t>441718</t>
  </si>
  <si>
    <t>484197</t>
  </si>
  <si>
    <t>543717</t>
  </si>
  <si>
    <t>291920</t>
  </si>
  <si>
    <t>440761</t>
  </si>
  <si>
    <t>260443</t>
  </si>
  <si>
    <t>A.S.DILETTANTISTICA  SANT'ORSO 'LE TERRAZZE'</t>
  </si>
  <si>
    <t>237949</t>
  </si>
  <si>
    <t>ASSOCIAZIONE SPORTIVA DILETTANTISTICA JUDO CLUB LAIVES/LEIFERS</t>
  </si>
  <si>
    <t>443947</t>
  </si>
  <si>
    <t>544668</t>
  </si>
  <si>
    <t>459472</t>
  </si>
  <si>
    <t>440707</t>
  </si>
  <si>
    <t>268109</t>
  </si>
  <si>
    <t>BONARRIGO</t>
  </si>
  <si>
    <t>A.S. DILETTANTISTICA S.G.S. "FORTITUDO 1903"</t>
  </si>
  <si>
    <t>313306</t>
  </si>
  <si>
    <t>382373</t>
  </si>
  <si>
    <t>A.S. DILETTANTISTICA JUDO FUJIYAMA BELMONTE</t>
  </si>
  <si>
    <t>544667</t>
  </si>
  <si>
    <t>257418</t>
  </si>
  <si>
    <t>55533</t>
  </si>
  <si>
    <t>531840</t>
  </si>
  <si>
    <t>519685</t>
  </si>
  <si>
    <t>233066</t>
  </si>
  <si>
    <t>SOCIETA' GINNASTICA ANGIULLI ASSOCIAZIONE SPORTIVA DILETTANTISTICA</t>
  </si>
  <si>
    <t>281318</t>
  </si>
  <si>
    <t>342765</t>
  </si>
  <si>
    <t>499693</t>
  </si>
  <si>
    <t>525588</t>
  </si>
  <si>
    <t>448570</t>
  </si>
  <si>
    <t>472730</t>
  </si>
  <si>
    <t>486680</t>
  </si>
  <si>
    <t>491537</t>
  </si>
  <si>
    <t>427655</t>
  </si>
  <si>
    <t>394854</t>
  </si>
  <si>
    <t>483450</t>
  </si>
  <si>
    <t>391507</t>
  </si>
  <si>
    <t>603079</t>
  </si>
  <si>
    <t>303728</t>
  </si>
  <si>
    <t>292170</t>
  </si>
  <si>
    <t>605039</t>
  </si>
  <si>
    <t>492417</t>
  </si>
  <si>
    <t>564263</t>
  </si>
  <si>
    <t>575685</t>
  </si>
  <si>
    <t>426244</t>
  </si>
  <si>
    <t>306817</t>
  </si>
  <si>
    <t>POLISPORTIVA MONTEREALE SOCIETA' DILETTANTISTICA</t>
  </si>
  <si>
    <t>495173</t>
  </si>
  <si>
    <t>250645</t>
  </si>
  <si>
    <t>321715</t>
  </si>
  <si>
    <t>413320</t>
  </si>
  <si>
    <t>223480</t>
  </si>
  <si>
    <t>208689</t>
  </si>
  <si>
    <t>356326</t>
  </si>
  <si>
    <t>453330</t>
  </si>
  <si>
    <t>498598</t>
  </si>
  <si>
    <t>A.S.DILETTANTISTICA JUDO CLUB TOR LUPARA</t>
  </si>
  <si>
    <t>477592</t>
  </si>
  <si>
    <t>310700</t>
  </si>
  <si>
    <t>442555</t>
  </si>
  <si>
    <t>MULTISPORT S.R.L. SOCIETA' SPORTIVA DILETTANTISTICA</t>
  </si>
  <si>
    <t>72922</t>
  </si>
  <si>
    <t>419585</t>
  </si>
  <si>
    <t>ASSOCIAZIONE SPORTIVA DILETTANTISTICA PALESTRA DI JUDO BUTSUKARI</t>
  </si>
  <si>
    <t>322325</t>
  </si>
  <si>
    <t>451790</t>
  </si>
  <si>
    <t>609646</t>
  </si>
  <si>
    <t>465331</t>
  </si>
  <si>
    <t>ARCI UISP POL.CASTELFRANCO E. ASSOCIAZIONE SPORTIVA DILETTANTISTICA</t>
  </si>
  <si>
    <t>447400</t>
  </si>
  <si>
    <t>ASSOCIAZIONE SPORTIVA DILETTANTISTICA JUDO NOVASCONI LA SPEZIA</t>
  </si>
  <si>
    <t>07SP2962</t>
  </si>
  <si>
    <t>524980</t>
  </si>
  <si>
    <t>ASSOCIAZIONEPOLISPORTIVA DILETTANTISTICA PIER ENRICO LING</t>
  </si>
  <si>
    <t>403527</t>
  </si>
  <si>
    <t>324701</t>
  </si>
  <si>
    <t>S.S. DILETTANTISTICA ARCIDANO</t>
  </si>
  <si>
    <t>20OR3039</t>
  </si>
  <si>
    <t>389915</t>
  </si>
  <si>
    <t>367911</t>
  </si>
  <si>
    <t>248506</t>
  </si>
  <si>
    <t>309953</t>
  </si>
  <si>
    <t>431446</t>
  </si>
  <si>
    <t>343728</t>
  </si>
  <si>
    <t>434857</t>
  </si>
  <si>
    <t>445384</t>
  </si>
  <si>
    <t>460675</t>
  </si>
  <si>
    <t>394705</t>
  </si>
  <si>
    <t>296431</t>
  </si>
  <si>
    <t>540821</t>
  </si>
  <si>
    <t>383517</t>
  </si>
  <si>
    <t>553920</t>
  </si>
  <si>
    <t>307063</t>
  </si>
  <si>
    <t>276000</t>
  </si>
  <si>
    <t>355141</t>
  </si>
  <si>
    <t>A.S.DILETTANTISTICA JUDO SAN VITO</t>
  </si>
  <si>
    <t>354292</t>
  </si>
  <si>
    <t>EUGANEA SHIDEN JUDO A.S.Dilettantistica</t>
  </si>
  <si>
    <t>548118</t>
  </si>
  <si>
    <t>412725</t>
  </si>
  <si>
    <t>451344</t>
  </si>
  <si>
    <t>539081</t>
  </si>
  <si>
    <t>499975</t>
  </si>
  <si>
    <t>227444</t>
  </si>
  <si>
    <t>271430</t>
  </si>
  <si>
    <t>463558</t>
  </si>
  <si>
    <t>ASSOCIAZIONE SPORTIVA DILETTANTISTICA GONOSEN</t>
  </si>
  <si>
    <t>480255</t>
  </si>
  <si>
    <t>528751</t>
  </si>
  <si>
    <t>ASSOCIAZIONE SPORTIVA DILETTANTISTICA IL CENTRO JUDO</t>
  </si>
  <si>
    <t>367628</t>
  </si>
  <si>
    <t>613562</t>
  </si>
  <si>
    <t>408595</t>
  </si>
  <si>
    <t>404964</t>
  </si>
  <si>
    <t>544307</t>
  </si>
  <si>
    <t>446118</t>
  </si>
  <si>
    <t>552212</t>
  </si>
  <si>
    <t>302142</t>
  </si>
  <si>
    <t>421356</t>
  </si>
  <si>
    <t>403068</t>
  </si>
  <si>
    <t>382955</t>
  </si>
  <si>
    <t>472447</t>
  </si>
  <si>
    <t>509137</t>
  </si>
  <si>
    <t>624666</t>
  </si>
  <si>
    <t>64761</t>
  </si>
  <si>
    <t>281310</t>
  </si>
  <si>
    <t>29007</t>
  </si>
  <si>
    <t>208497</t>
  </si>
  <si>
    <t>495613</t>
  </si>
  <si>
    <t>551862</t>
  </si>
  <si>
    <t>205506</t>
  </si>
  <si>
    <t>545454</t>
  </si>
  <si>
    <t>203654</t>
  </si>
  <si>
    <t>448428</t>
  </si>
  <si>
    <t>292293</t>
  </si>
  <si>
    <t>402161</t>
  </si>
  <si>
    <t>270386</t>
  </si>
  <si>
    <t>290769</t>
  </si>
  <si>
    <t>408847</t>
  </si>
  <si>
    <t>316569</t>
  </si>
  <si>
    <t>316138</t>
  </si>
  <si>
    <t>615454</t>
  </si>
  <si>
    <t>245717</t>
  </si>
  <si>
    <t>227739</t>
  </si>
  <si>
    <t>273132</t>
  </si>
  <si>
    <t>249345</t>
  </si>
  <si>
    <t>429116</t>
  </si>
  <si>
    <t>436601</t>
  </si>
  <si>
    <t>325118</t>
  </si>
  <si>
    <t>408861</t>
  </si>
  <si>
    <t>282552</t>
  </si>
  <si>
    <t>70552</t>
  </si>
  <si>
    <t>356474</t>
  </si>
  <si>
    <t>301272</t>
  </si>
  <si>
    <t>198865</t>
  </si>
  <si>
    <t>591221</t>
  </si>
  <si>
    <t>379410</t>
  </si>
  <si>
    <t>544189</t>
  </si>
  <si>
    <t>423678</t>
  </si>
  <si>
    <t>449751</t>
  </si>
  <si>
    <t>314123</t>
  </si>
  <si>
    <t>412428</t>
  </si>
  <si>
    <t>271635</t>
  </si>
  <si>
    <t>269829</t>
  </si>
  <si>
    <t>353830</t>
  </si>
  <si>
    <t>286582</t>
  </si>
  <si>
    <t>535433</t>
  </si>
  <si>
    <t>493907</t>
  </si>
  <si>
    <t>397092</t>
  </si>
  <si>
    <t>311384</t>
  </si>
  <si>
    <t>552114</t>
  </si>
  <si>
    <t>369776</t>
  </si>
  <si>
    <t>204841</t>
  </si>
  <si>
    <t>605372</t>
  </si>
  <si>
    <t>244571</t>
  </si>
  <si>
    <t>394971</t>
  </si>
  <si>
    <t>244186</t>
  </si>
  <si>
    <t>266378</t>
  </si>
  <si>
    <t>420236</t>
  </si>
  <si>
    <t>407687</t>
  </si>
  <si>
    <t>A.S.DILETTANTISTICA YAMABUSHI RYU SCUOLA DI JUDO E A.M.</t>
  </si>
  <si>
    <t>262466</t>
  </si>
  <si>
    <t>613558</t>
  </si>
  <si>
    <t>488281</t>
  </si>
  <si>
    <t>520681</t>
  </si>
  <si>
    <t>514872</t>
  </si>
  <si>
    <t>SPORT CLUB ATHLETIC 2000 ASSOCIAZIONE SPORTIVA DILETTANTISTICA</t>
  </si>
  <si>
    <t>261866</t>
  </si>
  <si>
    <t>ASSOCIAZIONE SPORTIVA DILETTANTISTICA JUDO SPORT CENTER SEDILO</t>
  </si>
  <si>
    <t>20OR1613</t>
  </si>
  <si>
    <t>ASSOCIAZIONE SPORTIVA DILETTANTISTICA JUDO TEIKO</t>
  </si>
  <si>
    <t>20NU0337</t>
  </si>
  <si>
    <t>472448</t>
  </si>
  <si>
    <t>465345</t>
  </si>
  <si>
    <t>460837</t>
  </si>
  <si>
    <t>195730</t>
  </si>
  <si>
    <t>204538</t>
  </si>
  <si>
    <t>363085</t>
  </si>
  <si>
    <t>293342</t>
  </si>
  <si>
    <t>517428</t>
  </si>
  <si>
    <t>607829</t>
  </si>
  <si>
    <t>MIZU A.S.DILETTANTISTICA</t>
  </si>
  <si>
    <t>289767</t>
  </si>
  <si>
    <t>A.S.DILETTANTISTICA BODY LIFE CASTEL DEL PIANO VOLLEY</t>
  </si>
  <si>
    <t>451142</t>
  </si>
  <si>
    <t>601995</t>
  </si>
  <si>
    <t>440753</t>
  </si>
  <si>
    <t>517696</t>
  </si>
  <si>
    <t>612309</t>
  </si>
  <si>
    <t>605122</t>
  </si>
  <si>
    <t>543935</t>
  </si>
  <si>
    <t>544407</t>
  </si>
  <si>
    <t>377308</t>
  </si>
  <si>
    <t>422242</t>
  </si>
  <si>
    <t>22243</t>
  </si>
  <si>
    <t>213856</t>
  </si>
  <si>
    <t>335963</t>
  </si>
  <si>
    <t>603285</t>
  </si>
  <si>
    <t>548388</t>
  </si>
  <si>
    <t>434803</t>
  </si>
  <si>
    <t>436280</t>
  </si>
  <si>
    <t>429433</t>
  </si>
  <si>
    <t>ASSOCIAZIONE SPORTIVA DILETTANTISTICA ATHENA CIAMPINO</t>
  </si>
  <si>
    <t>515092</t>
  </si>
  <si>
    <t>507661</t>
  </si>
  <si>
    <t>343344</t>
  </si>
  <si>
    <t>319766</t>
  </si>
  <si>
    <t>395493</t>
  </si>
  <si>
    <t>274018</t>
  </si>
  <si>
    <t>JUDO CLUB CESIOMAGGIORE ASSOCIAZIONE SPORTIVA DILETTANTISTICA</t>
  </si>
  <si>
    <t>402908</t>
  </si>
  <si>
    <t>601991</t>
  </si>
  <si>
    <t>477967</t>
  </si>
  <si>
    <t>311104</t>
  </si>
  <si>
    <t>225732</t>
  </si>
  <si>
    <t>563829</t>
  </si>
  <si>
    <t>462615</t>
  </si>
  <si>
    <t>274030</t>
  </si>
  <si>
    <t>464782</t>
  </si>
  <si>
    <t>462354</t>
  </si>
  <si>
    <t>421168</t>
  </si>
  <si>
    <t>376529</t>
  </si>
  <si>
    <t>475425</t>
  </si>
  <si>
    <t>481139</t>
  </si>
  <si>
    <t>334193</t>
  </si>
  <si>
    <t>596026</t>
  </si>
  <si>
    <t>286609</t>
  </si>
  <si>
    <t>331805</t>
  </si>
  <si>
    <t>455895</t>
  </si>
  <si>
    <t>514558</t>
  </si>
  <si>
    <t>513612</t>
  </si>
  <si>
    <t>A.S.DILETTANTISTICA JUDO MASTER CLUB</t>
  </si>
  <si>
    <t>343317</t>
  </si>
  <si>
    <t>449754</t>
  </si>
  <si>
    <t>382166</t>
  </si>
  <si>
    <t>236082</t>
  </si>
  <si>
    <t>605002</t>
  </si>
  <si>
    <t>444592</t>
  </si>
  <si>
    <t>420632</t>
  </si>
  <si>
    <t>280503</t>
  </si>
  <si>
    <t>317668</t>
  </si>
  <si>
    <t>543752</t>
  </si>
  <si>
    <t>611198</t>
  </si>
  <si>
    <t>531153</t>
  </si>
  <si>
    <t>A.S.DILETTANTISTICA JUDO POLIVALENTE</t>
  </si>
  <si>
    <t>202197</t>
  </si>
  <si>
    <t>602147</t>
  </si>
  <si>
    <t>555549</t>
  </si>
  <si>
    <t>472449</t>
  </si>
  <si>
    <t>406962</t>
  </si>
  <si>
    <t>453267</t>
  </si>
  <si>
    <t>423658</t>
  </si>
  <si>
    <t>62432</t>
  </si>
  <si>
    <t>208402</t>
  </si>
  <si>
    <t>226284</t>
  </si>
  <si>
    <t>233287</t>
  </si>
  <si>
    <t>400233</t>
  </si>
  <si>
    <t>404107</t>
  </si>
  <si>
    <t>263609</t>
  </si>
  <si>
    <t>411153</t>
  </si>
  <si>
    <t>420280</t>
  </si>
  <si>
    <t>JUDO BU-SEN LUINO ASSOCIAZIONE SPORTIVA DILETTANTISTICA</t>
  </si>
  <si>
    <t>429616</t>
  </si>
  <si>
    <t>70432</t>
  </si>
  <si>
    <t>467925</t>
  </si>
  <si>
    <t>SOCIETA' SPORTIVA DILETTANTISTICA FENICE</t>
  </si>
  <si>
    <t>281309</t>
  </si>
  <si>
    <t>468595</t>
  </si>
  <si>
    <t>320324</t>
  </si>
  <si>
    <t>574756</t>
  </si>
  <si>
    <t>358238</t>
  </si>
  <si>
    <t>481407</t>
  </si>
  <si>
    <t>396422</t>
  </si>
  <si>
    <t>233430</t>
  </si>
  <si>
    <t>418839</t>
  </si>
  <si>
    <t>195989</t>
  </si>
  <si>
    <t>532588</t>
  </si>
  <si>
    <t>328705</t>
  </si>
  <si>
    <t>408502</t>
  </si>
  <si>
    <t>449960</t>
  </si>
  <si>
    <t>463501</t>
  </si>
  <si>
    <t>461324</t>
  </si>
  <si>
    <t>624163</t>
  </si>
  <si>
    <t>394856</t>
  </si>
  <si>
    <t>473035</t>
  </si>
  <si>
    <t>328177</t>
  </si>
  <si>
    <t>AMICI DEL JUDO PIEMONTE ASSOCIAZIONE SPORTIVA DILETTANTISTICA</t>
  </si>
  <si>
    <t>01AT3048</t>
  </si>
  <si>
    <t>488469</t>
  </si>
  <si>
    <t>437761</t>
  </si>
  <si>
    <t>227159</t>
  </si>
  <si>
    <t>402834</t>
  </si>
  <si>
    <t>400380</t>
  </si>
  <si>
    <t>520073</t>
  </si>
  <si>
    <t>544388</t>
  </si>
  <si>
    <t>461588</t>
  </si>
  <si>
    <t>443488</t>
  </si>
  <si>
    <t>268250</t>
  </si>
  <si>
    <t>402028</t>
  </si>
  <si>
    <t>A.S.Dilettantistica SHIN GI TAI VERONA</t>
  </si>
  <si>
    <t>420556</t>
  </si>
  <si>
    <t>G.S. VIGILI DEL FUOCO 'C.TOMEI' LI</t>
  </si>
  <si>
    <t>218645</t>
  </si>
  <si>
    <t>444833</t>
  </si>
  <si>
    <t>A.S.DILETTANTISTICA JUDO CLUB FRANCO MONTALTO</t>
  </si>
  <si>
    <t>POWER SMILE A.S.DILETTANTISTICA</t>
  </si>
  <si>
    <t>472807</t>
  </si>
  <si>
    <t>420630</t>
  </si>
  <si>
    <t>402936</t>
  </si>
  <si>
    <t>333520</t>
  </si>
  <si>
    <t>520068</t>
  </si>
  <si>
    <t>506249</t>
  </si>
  <si>
    <t>459994</t>
  </si>
  <si>
    <t>512836</t>
  </si>
  <si>
    <t>A.S.DILETTANTISTICA HAJIME</t>
  </si>
  <si>
    <t>350835</t>
  </si>
  <si>
    <t>410982</t>
  </si>
  <si>
    <t>203553</t>
  </si>
  <si>
    <t>287963</t>
  </si>
  <si>
    <t>A.S.DILETTANTISTICA JUDO BUZZI UNICEM</t>
  </si>
  <si>
    <t>442506</t>
  </si>
  <si>
    <t>436407</t>
  </si>
  <si>
    <t>537327</t>
  </si>
  <si>
    <t>ASSOCIAZIONE SPORTIVA DILETTANTISTICA JUDO CLUB RONIN</t>
  </si>
  <si>
    <t>624002</t>
  </si>
  <si>
    <t>477295</t>
  </si>
  <si>
    <t>589509</t>
  </si>
  <si>
    <t>458943</t>
  </si>
  <si>
    <t>609658</t>
  </si>
  <si>
    <t>492477</t>
  </si>
  <si>
    <t>ASSOCIAZIONE SPORTIVA DILETTANTISTICA JUDO FAVARO CLUB CAMPALTO</t>
  </si>
  <si>
    <t>316823</t>
  </si>
  <si>
    <t>269057</t>
  </si>
  <si>
    <t>441705</t>
  </si>
  <si>
    <t>615638</t>
  </si>
  <si>
    <t>624309</t>
  </si>
  <si>
    <t>ASSOCIAZIONE SPORTIVA DILETTANTISTICA JUDO MITHOS PISA</t>
  </si>
  <si>
    <t>544393</t>
  </si>
  <si>
    <t>600560</t>
  </si>
  <si>
    <t>353222</t>
  </si>
  <si>
    <t>246806</t>
  </si>
  <si>
    <t>TOKAI CLUB DERUTA</t>
  </si>
  <si>
    <t>450332</t>
  </si>
  <si>
    <t>445555</t>
  </si>
  <si>
    <t>440750</t>
  </si>
  <si>
    <t>469064</t>
  </si>
  <si>
    <t>581701</t>
  </si>
  <si>
    <t>231999</t>
  </si>
  <si>
    <t>598194</t>
  </si>
  <si>
    <t>380878</t>
  </si>
  <si>
    <t>609657</t>
  </si>
  <si>
    <t>579471</t>
  </si>
  <si>
    <t>222838</t>
  </si>
  <si>
    <t>477276</t>
  </si>
  <si>
    <t>613557</t>
  </si>
  <si>
    <t>411841</t>
  </si>
  <si>
    <t>510775</t>
  </si>
  <si>
    <t>454753</t>
  </si>
  <si>
    <t>ASSOCIAZIONE SPORTIVA DILETTANTISTICA DOJO ARASHI</t>
  </si>
  <si>
    <t>353390</t>
  </si>
  <si>
    <t>467328</t>
  </si>
  <si>
    <t>465352</t>
  </si>
  <si>
    <t>512968</t>
  </si>
  <si>
    <t>200975</t>
  </si>
  <si>
    <t>475200</t>
  </si>
  <si>
    <t>A.S.DILETTANTISTICA POLISPORTIVA COMUNALE RICCIONE</t>
  </si>
  <si>
    <t>585360</t>
  </si>
  <si>
    <t>465628</t>
  </si>
  <si>
    <t>501019</t>
  </si>
  <si>
    <t>537727</t>
  </si>
  <si>
    <t>394354</t>
  </si>
  <si>
    <t>276975</t>
  </si>
  <si>
    <t>482545</t>
  </si>
  <si>
    <t>396417</t>
  </si>
  <si>
    <t>415070</t>
  </si>
  <si>
    <t>257032</t>
  </si>
  <si>
    <t>590210</t>
  </si>
  <si>
    <t>453456</t>
  </si>
  <si>
    <t>613559</t>
  </si>
  <si>
    <t>394603</t>
  </si>
  <si>
    <t>217832</t>
  </si>
  <si>
    <t>13370</t>
  </si>
  <si>
    <t>21686</t>
  </si>
  <si>
    <t>472266</t>
  </si>
  <si>
    <t>199637</t>
  </si>
  <si>
    <t>341953</t>
  </si>
  <si>
    <t>514712</t>
  </si>
  <si>
    <t>446537</t>
  </si>
  <si>
    <t>292216</t>
  </si>
  <si>
    <t>573805</t>
  </si>
  <si>
    <t>JUDO CLUB FORNACI SOCIETÃ€ DILETTANTISTICA</t>
  </si>
  <si>
    <t>421170</t>
  </si>
  <si>
    <t>374346</t>
  </si>
  <si>
    <t>472465</t>
  </si>
  <si>
    <t>516132</t>
  </si>
  <si>
    <t>486943</t>
  </si>
  <si>
    <t>452892</t>
  </si>
  <si>
    <t>ASSOCIAZIONE SPORTIVA DILETTANTISTICA DOJO KENSHIRO ABBE</t>
  </si>
  <si>
    <t>561239</t>
  </si>
  <si>
    <t>CENTRO SPORTIVO LE CUPOLE S.S.DILETTANTISTICA A R.L.</t>
  </si>
  <si>
    <t>394858</t>
  </si>
  <si>
    <t>301822</t>
  </si>
  <si>
    <t>310286</t>
  </si>
  <si>
    <t>456769</t>
  </si>
  <si>
    <t>523639</t>
  </si>
  <si>
    <t>327746</t>
  </si>
  <si>
    <t>363549</t>
  </si>
  <si>
    <t>480253</t>
  </si>
  <si>
    <t>465860</t>
  </si>
  <si>
    <t>248362</t>
  </si>
  <si>
    <t>ASSOCIAZIONE SPORTIVA DILETTANTISTICA REI JUDO RIESE PIO X</t>
  </si>
  <si>
    <t>386704</t>
  </si>
  <si>
    <t>524577</t>
  </si>
  <si>
    <t>SPORT' S MEETING GIARRE A.S.DILETTANTISTICA</t>
  </si>
  <si>
    <t>609656</t>
  </si>
  <si>
    <t>452020</t>
  </si>
  <si>
    <t>481480</t>
  </si>
  <si>
    <t>418828</t>
  </si>
  <si>
    <t>413597</t>
  </si>
  <si>
    <t>383120</t>
  </si>
  <si>
    <t>522190</t>
  </si>
  <si>
    <t>ASSOCIAZIONE SPORTIVA DILETTANTISTICA JUDO CLUB GO NO SEN</t>
  </si>
  <si>
    <t>406683</t>
  </si>
  <si>
    <t>POLISPORTIVA DILETTANTISTICA 2000 MARUGGIO</t>
  </si>
  <si>
    <t>248368</t>
  </si>
  <si>
    <t>506983</t>
  </si>
  <si>
    <t>422785</t>
  </si>
  <si>
    <t>427946</t>
  </si>
  <si>
    <t>406124</t>
  </si>
  <si>
    <t>506416</t>
  </si>
  <si>
    <t>486075</t>
  </si>
  <si>
    <t>270730</t>
  </si>
  <si>
    <t>462388</t>
  </si>
  <si>
    <t>625614</t>
  </si>
  <si>
    <t>417829</t>
  </si>
  <si>
    <t>367939</t>
  </si>
  <si>
    <t>609655</t>
  </si>
  <si>
    <t>244019</t>
  </si>
  <si>
    <t>543944</t>
  </si>
  <si>
    <t>558623</t>
  </si>
  <si>
    <t>447832</t>
  </si>
  <si>
    <t>449809</t>
  </si>
  <si>
    <t>583201</t>
  </si>
  <si>
    <t>616012</t>
  </si>
  <si>
    <t>353873</t>
  </si>
  <si>
    <t>459265</t>
  </si>
  <si>
    <t>472839</t>
  </si>
  <si>
    <t>532688</t>
  </si>
  <si>
    <t>485794</t>
  </si>
  <si>
    <t>506250</t>
  </si>
  <si>
    <t>419203</t>
  </si>
  <si>
    <t>524498</t>
  </si>
  <si>
    <t>JUDO CLUB MEZZAROMA A.S. DILETTANTISTICA</t>
  </si>
  <si>
    <t>506511</t>
  </si>
  <si>
    <t>GAGLIOTI</t>
  </si>
  <si>
    <t>421378</t>
  </si>
  <si>
    <t>432273</t>
  </si>
  <si>
    <t>302687</t>
  </si>
  <si>
    <t>300553</t>
  </si>
  <si>
    <t>488220</t>
  </si>
  <si>
    <t>457174</t>
  </si>
  <si>
    <t>624745</t>
  </si>
  <si>
    <t>A.S.Dilettantistica Judo Sakura Golfo Aranci</t>
  </si>
  <si>
    <t>20SS3984</t>
  </si>
  <si>
    <t>409421</t>
  </si>
  <si>
    <t>460678</t>
  </si>
  <si>
    <t>511645</t>
  </si>
  <si>
    <t>571937</t>
  </si>
  <si>
    <t>539329</t>
  </si>
  <si>
    <t>SCUOLA ARTI MARZIALI DOJO ARASHI A.S.DILETTANTISTICA</t>
  </si>
  <si>
    <t>D'ANNA</t>
  </si>
  <si>
    <t>342636</t>
  </si>
  <si>
    <t>506692</t>
  </si>
  <si>
    <t>460568</t>
  </si>
  <si>
    <t>ANDREA_LUIGI</t>
  </si>
  <si>
    <t>FRANCESCO_IGNAZIO</t>
  </si>
  <si>
    <t>608005</t>
  </si>
  <si>
    <t>384964</t>
  </si>
  <si>
    <t>452088</t>
  </si>
  <si>
    <t>541192</t>
  </si>
  <si>
    <t>611773</t>
  </si>
  <si>
    <t>319292</t>
  </si>
  <si>
    <t>417659</t>
  </si>
  <si>
    <t>592156</t>
  </si>
  <si>
    <t>232215</t>
  </si>
  <si>
    <t>332013</t>
  </si>
  <si>
    <t>445383</t>
  </si>
  <si>
    <t>251131</t>
  </si>
  <si>
    <t>447811</t>
  </si>
  <si>
    <t>440716</t>
  </si>
  <si>
    <t>417499</t>
  </si>
  <si>
    <t>444097</t>
  </si>
  <si>
    <t>512279</t>
  </si>
  <si>
    <t>483304</t>
  </si>
  <si>
    <t>455022</t>
  </si>
  <si>
    <t>337544</t>
  </si>
  <si>
    <t>319642</t>
  </si>
  <si>
    <t>416460</t>
  </si>
  <si>
    <t>431999</t>
  </si>
  <si>
    <t>319802</t>
  </si>
  <si>
    <t>439357</t>
  </si>
  <si>
    <t>460590</t>
  </si>
  <si>
    <t>ASSOCIAZIONE SPORTIVA DILETTANTISTICA SOLARIS</t>
  </si>
  <si>
    <t>477392</t>
  </si>
  <si>
    <t>FRANESCA</t>
  </si>
  <si>
    <t>453229</t>
  </si>
  <si>
    <t>278739</t>
  </si>
  <si>
    <t>470465</t>
  </si>
  <si>
    <t>611772</t>
  </si>
  <si>
    <t>411892</t>
  </si>
  <si>
    <t>466418</t>
  </si>
  <si>
    <t>359142</t>
  </si>
  <si>
    <t>511044</t>
  </si>
  <si>
    <t>221478</t>
  </si>
  <si>
    <t>544664</t>
  </si>
  <si>
    <t>624772</t>
  </si>
  <si>
    <t>434257</t>
  </si>
  <si>
    <t>391360</t>
  </si>
  <si>
    <t>435472</t>
  </si>
  <si>
    <t>533814</t>
  </si>
  <si>
    <t>545452</t>
  </si>
  <si>
    <t>608897</t>
  </si>
  <si>
    <t>586303</t>
  </si>
  <si>
    <t>430529</t>
  </si>
  <si>
    <t>273152</t>
  </si>
  <si>
    <t>315168</t>
  </si>
  <si>
    <t>443337</t>
  </si>
  <si>
    <t>557146</t>
  </si>
  <si>
    <t>393168</t>
  </si>
  <si>
    <t>524531</t>
  </si>
  <si>
    <t>341890</t>
  </si>
  <si>
    <t>367122</t>
  </si>
  <si>
    <t>289138</t>
  </si>
  <si>
    <t>258526</t>
  </si>
  <si>
    <t>507188</t>
  </si>
  <si>
    <t>POL. AGOSTINO LANZI ASSOCIAZIONE SPORTIVA DILETTANTISTICA</t>
  </si>
  <si>
    <t>558550</t>
  </si>
  <si>
    <t>A.S.DILETTANTISTICA DO' ACTIVE JUDO</t>
  </si>
  <si>
    <t>464487</t>
  </si>
  <si>
    <t>478321</t>
  </si>
  <si>
    <t>419514</t>
  </si>
  <si>
    <t>452835</t>
  </si>
  <si>
    <t>478168</t>
  </si>
  <si>
    <t>457269</t>
  </si>
  <si>
    <t>532580</t>
  </si>
  <si>
    <t>226000</t>
  </si>
  <si>
    <t>373163</t>
  </si>
  <si>
    <t>274071</t>
  </si>
  <si>
    <t>421837</t>
  </si>
  <si>
    <t>217818</t>
  </si>
  <si>
    <t>373267</t>
  </si>
  <si>
    <t>592151</t>
  </si>
  <si>
    <t>224985</t>
  </si>
  <si>
    <t>519058</t>
  </si>
  <si>
    <t>606334</t>
  </si>
  <si>
    <t>502122</t>
  </si>
  <si>
    <t>377197</t>
  </si>
  <si>
    <t>393459</t>
  </si>
  <si>
    <t>556299</t>
  </si>
  <si>
    <t>520063</t>
  </si>
  <si>
    <t>553704</t>
  </si>
  <si>
    <t>452089</t>
  </si>
  <si>
    <t>532460</t>
  </si>
  <si>
    <t>266380</t>
  </si>
  <si>
    <t>383632</t>
  </si>
  <si>
    <t>270440</t>
  </si>
  <si>
    <t>285999</t>
  </si>
  <si>
    <t>516611</t>
  </si>
  <si>
    <t>451144</t>
  </si>
  <si>
    <t>337545</t>
  </si>
  <si>
    <t>544671</t>
  </si>
  <si>
    <t>390869</t>
  </si>
  <si>
    <t>A.S.DILETTANTISTICA PROGETTO FARFALLA JUDO YAMA HARASHI NUORO</t>
  </si>
  <si>
    <t>426249</t>
  </si>
  <si>
    <t>459170</t>
  </si>
  <si>
    <t>444771</t>
  </si>
  <si>
    <t>226898</t>
  </si>
  <si>
    <t>501994</t>
  </si>
  <si>
    <t>319806</t>
  </si>
  <si>
    <t>279496</t>
  </si>
  <si>
    <t>445076</t>
  </si>
  <si>
    <t>397922</t>
  </si>
  <si>
    <t>A.S.DILETTANTISTICA BUDO CENTER JESI</t>
  </si>
  <si>
    <t>336803</t>
  </si>
  <si>
    <t>394850</t>
  </si>
  <si>
    <t>461168</t>
  </si>
  <si>
    <t>ASSOCIAZIONE SPORTIVA DILETTANTISTICA POLISPORTIVA SICILIA</t>
  </si>
  <si>
    <t>475201</t>
  </si>
  <si>
    <t>608995</t>
  </si>
  <si>
    <t>514756</t>
  </si>
  <si>
    <t>543761</t>
  </si>
  <si>
    <t>393115</t>
  </si>
  <si>
    <t>357761</t>
  </si>
  <si>
    <t>564239</t>
  </si>
  <si>
    <t>527785</t>
  </si>
  <si>
    <t>A.S.DILETTANTISTICA CENTRO JUDO ALBESE</t>
  </si>
  <si>
    <t>444769</t>
  </si>
  <si>
    <t>612749</t>
  </si>
  <si>
    <t>571422</t>
  </si>
  <si>
    <t>271361</t>
  </si>
  <si>
    <t>602138</t>
  </si>
  <si>
    <t>609525</t>
  </si>
  <si>
    <t>555551</t>
  </si>
  <si>
    <t>402255</t>
  </si>
  <si>
    <t>607836</t>
  </si>
  <si>
    <t>491952</t>
  </si>
  <si>
    <t>FRANCIACORTA FITNESS ASS.SPORT. A.S.DILETTANTISTICA</t>
  </si>
  <si>
    <t>03BS3711</t>
  </si>
  <si>
    <t>611022</t>
  </si>
  <si>
    <t>412516</t>
  </si>
  <si>
    <t>251145</t>
  </si>
  <si>
    <t>544676</t>
  </si>
  <si>
    <t>RITA_BRIGIDA</t>
  </si>
  <si>
    <t>605120</t>
  </si>
  <si>
    <t>553916</t>
  </si>
  <si>
    <t>195495</t>
  </si>
  <si>
    <t>421969</t>
  </si>
  <si>
    <t>408506</t>
  </si>
  <si>
    <t>376285</t>
  </si>
  <si>
    <t>476203</t>
  </si>
  <si>
    <t>414787</t>
  </si>
  <si>
    <t>466550</t>
  </si>
  <si>
    <t>314478</t>
  </si>
  <si>
    <t>280640</t>
  </si>
  <si>
    <t>596021</t>
  </si>
  <si>
    <t>417579</t>
  </si>
  <si>
    <t>367041</t>
  </si>
  <si>
    <t>422779</t>
  </si>
  <si>
    <t>217246</t>
  </si>
  <si>
    <t>447972</t>
  </si>
  <si>
    <t>512440</t>
  </si>
  <si>
    <t>613690</t>
  </si>
  <si>
    <t>394119</t>
  </si>
  <si>
    <t>498735</t>
  </si>
  <si>
    <t>532584</t>
  </si>
  <si>
    <t>446109</t>
  </si>
  <si>
    <t>439291</t>
  </si>
  <si>
    <t>462931</t>
  </si>
  <si>
    <t>366525</t>
  </si>
  <si>
    <t>275882</t>
  </si>
  <si>
    <t>447637</t>
  </si>
  <si>
    <t>612831</t>
  </si>
  <si>
    <t>411655</t>
  </si>
  <si>
    <t>271993</t>
  </si>
  <si>
    <t>JUDO CLUB SANSEPOLCRO ASSOCIAZIONE SPORTIVA DILETTANTISTICA</t>
  </si>
  <si>
    <t>359725</t>
  </si>
  <si>
    <t>475888</t>
  </si>
  <si>
    <t>545453</t>
  </si>
  <si>
    <t>400843</t>
  </si>
  <si>
    <t>227158</t>
  </si>
  <si>
    <t>508401</t>
  </si>
  <si>
    <t>454511</t>
  </si>
  <si>
    <t>DOJO TODDE ZEN TAO DO A.S.DILETTANTISTICA</t>
  </si>
  <si>
    <t>07IM0355</t>
  </si>
  <si>
    <t>616335</t>
  </si>
  <si>
    <t>372694</t>
  </si>
  <si>
    <t>ASSOCIAZIONE SPORTIVA DILETTANTISTICA JUDO CLUB NOVI</t>
  </si>
  <si>
    <t>349755</t>
  </si>
  <si>
    <t>343225</t>
  </si>
  <si>
    <t>619379</t>
  </si>
  <si>
    <t>444578</t>
  </si>
  <si>
    <t>219239</t>
  </si>
  <si>
    <t>605373</t>
  </si>
  <si>
    <t>417604</t>
  </si>
  <si>
    <t>433425</t>
  </si>
  <si>
    <t>551920</t>
  </si>
  <si>
    <t>554415</t>
  </si>
  <si>
    <t>226266</t>
  </si>
  <si>
    <t>546470</t>
  </si>
  <si>
    <t>SOCIETA' SPORTIVA DILETTANTISTICA DLF ALESSANDRIA JUDO</t>
  </si>
  <si>
    <t>371543</t>
  </si>
  <si>
    <t>336472</t>
  </si>
  <si>
    <t>315789</t>
  </si>
  <si>
    <t>442186</t>
  </si>
  <si>
    <t>460964</t>
  </si>
  <si>
    <t>53642</t>
  </si>
  <si>
    <t>MJRIAM</t>
  </si>
  <si>
    <t>245619</t>
  </si>
  <si>
    <t>610128</t>
  </si>
  <si>
    <t>433426</t>
  </si>
  <si>
    <t>421076</t>
  </si>
  <si>
    <t>450283</t>
  </si>
  <si>
    <t>451363</t>
  </si>
  <si>
    <t>527770</t>
  </si>
  <si>
    <t>510217</t>
  </si>
  <si>
    <t>400151</t>
  </si>
  <si>
    <t>286544</t>
  </si>
  <si>
    <t>384908</t>
  </si>
  <si>
    <t>217284</t>
  </si>
  <si>
    <t>355642</t>
  </si>
  <si>
    <t>325688</t>
  </si>
  <si>
    <t>269828</t>
  </si>
  <si>
    <t>553568</t>
  </si>
  <si>
    <t>601318</t>
  </si>
  <si>
    <t>335661</t>
  </si>
  <si>
    <t>418103</t>
  </si>
  <si>
    <t>439978</t>
  </si>
  <si>
    <t>274292</t>
  </si>
  <si>
    <t>625527</t>
  </si>
  <si>
    <t>229371</t>
  </si>
  <si>
    <t>233346</t>
  </si>
  <si>
    <t>227166</t>
  </si>
  <si>
    <t>241104</t>
  </si>
  <si>
    <t>543940</t>
  </si>
  <si>
    <t>610040</t>
  </si>
  <si>
    <t>311100</t>
  </si>
  <si>
    <t>410061</t>
  </si>
  <si>
    <t>ASSOCIAZIONE SPORTIVA DILETTANTISTICA JUDO CLUB ISOLA D'ELBA</t>
  </si>
  <si>
    <t>428009</t>
  </si>
  <si>
    <t>340332</t>
  </si>
  <si>
    <t>478846</t>
  </si>
  <si>
    <t>ASSOCIAZIONE SPORTIVA DILETTANTISTICA IZUMO VULTUR</t>
  </si>
  <si>
    <t>07GE0565</t>
  </si>
  <si>
    <t>614920</t>
  </si>
  <si>
    <t>315582</t>
  </si>
  <si>
    <t>418289</t>
  </si>
  <si>
    <t>A.S. DILETTANTISTICA GINNIC CLUB BAGHERIA</t>
  </si>
  <si>
    <t>532581</t>
  </si>
  <si>
    <t>558156</t>
  </si>
  <si>
    <t>455821</t>
  </si>
  <si>
    <t>461468</t>
  </si>
  <si>
    <t>A.S.DILETTANTISTICA L'ARTE DEL JUDO</t>
  </si>
  <si>
    <t>452435</t>
  </si>
  <si>
    <t>375675</t>
  </si>
  <si>
    <t>467603</t>
  </si>
  <si>
    <t>539750</t>
  </si>
  <si>
    <t>MAVILIA</t>
  </si>
  <si>
    <t>513997</t>
  </si>
  <si>
    <t>412701</t>
  </si>
  <si>
    <t>GAMBARDELLA</t>
  </si>
  <si>
    <t>263306</t>
  </si>
  <si>
    <t>412427</t>
  </si>
  <si>
    <t>424730</t>
  </si>
  <si>
    <t>392603</t>
  </si>
  <si>
    <t>19813</t>
  </si>
  <si>
    <t>274430</t>
  </si>
  <si>
    <t>283426</t>
  </si>
  <si>
    <t>399671</t>
  </si>
  <si>
    <t>460971</t>
  </si>
  <si>
    <t>502199</t>
  </si>
  <si>
    <t>472086</t>
  </si>
  <si>
    <t>586564</t>
  </si>
  <si>
    <t>465330</t>
  </si>
  <si>
    <t>508646</t>
  </si>
  <si>
    <t>234238</t>
  </si>
  <si>
    <t>608671</t>
  </si>
  <si>
    <t>488432</t>
  </si>
  <si>
    <t>430734</t>
  </si>
  <si>
    <t>300234</t>
  </si>
  <si>
    <t>430119</t>
  </si>
  <si>
    <t>310719</t>
  </si>
  <si>
    <t>608568</t>
  </si>
  <si>
    <t>392264</t>
  </si>
  <si>
    <t>A.S.Dilettantistico SPORT JUDO CENTER</t>
  </si>
  <si>
    <t>495364</t>
  </si>
  <si>
    <t>428658</t>
  </si>
  <si>
    <t>417834</t>
  </si>
  <si>
    <t>603573</t>
  </si>
  <si>
    <t>460966</t>
  </si>
  <si>
    <t>442061</t>
  </si>
  <si>
    <t>543536</t>
  </si>
  <si>
    <t>277305</t>
  </si>
  <si>
    <t>ASSOCIAZIONE SPORTIVA DILETTANTISTICA JUDOKAI MIYAMOTO MUSASHI</t>
  </si>
  <si>
    <t>431842</t>
  </si>
  <si>
    <t>275147</t>
  </si>
  <si>
    <t>283786</t>
  </si>
  <si>
    <t>432274</t>
  </si>
  <si>
    <t>384961</t>
  </si>
  <si>
    <t>592147</t>
  </si>
  <si>
    <t>557021</t>
  </si>
  <si>
    <t>522488</t>
  </si>
  <si>
    <t>322865</t>
  </si>
  <si>
    <t>392399</t>
  </si>
  <si>
    <t>412698</t>
  </si>
  <si>
    <t>528739</t>
  </si>
  <si>
    <t>520066</t>
  </si>
  <si>
    <t>609725</t>
  </si>
  <si>
    <t>431484</t>
  </si>
  <si>
    <t>275863</t>
  </si>
  <si>
    <t>436470</t>
  </si>
  <si>
    <t>293343</t>
  </si>
  <si>
    <t>566798</t>
  </si>
  <si>
    <t>237806</t>
  </si>
  <si>
    <t>443578</t>
  </si>
  <si>
    <t>528339</t>
  </si>
  <si>
    <t>400682</t>
  </si>
  <si>
    <t>548175</t>
  </si>
  <si>
    <t>207230</t>
  </si>
  <si>
    <t>624024</t>
  </si>
  <si>
    <t>ASSOCIAZIONE SPORTIVA DILETTANTISTICA  JUDO SAMURAI PORTO</t>
  </si>
  <si>
    <t>03VA2262</t>
  </si>
  <si>
    <t>572313</t>
  </si>
  <si>
    <t>434848</t>
  </si>
  <si>
    <t>457676</t>
  </si>
  <si>
    <t>445845</t>
  </si>
  <si>
    <t>GRUPPO SPORTIVO GB ASSOCIAZIONE SPORTIVA DILETTANTISTICA</t>
  </si>
  <si>
    <t>03MI0727</t>
  </si>
  <si>
    <t>245719</t>
  </si>
  <si>
    <t>311989</t>
  </si>
  <si>
    <t>GP MATERA 27/10/18</t>
  </si>
  <si>
    <t>CAPANNI_DIAS</t>
  </si>
  <si>
    <t>THAUANY_DAVID</t>
  </si>
  <si>
    <t>ZUDDAS</t>
  </si>
  <si>
    <t>26/1172003</t>
  </si>
  <si>
    <t>FAZIO</t>
  </si>
  <si>
    <t>QUARTARO</t>
  </si>
  <si>
    <t>SANMARTINO</t>
  </si>
  <si>
    <t>RICCARDO_ALEX</t>
  </si>
  <si>
    <t>TARTAGLINI</t>
  </si>
  <si>
    <t>OTTIMI</t>
  </si>
  <si>
    <t>VERDESCA</t>
  </si>
  <si>
    <t>12RJM1604</t>
  </si>
  <si>
    <t>GAIOPPA</t>
  </si>
  <si>
    <t>PAPPADIA</t>
  </si>
  <si>
    <t>SANTO</t>
  </si>
  <si>
    <t>DITURI</t>
  </si>
  <si>
    <t>Ranking List 10/01/2018 x 10</t>
  </si>
  <si>
    <t>TOTALE RANKING</t>
  </si>
  <si>
    <t>FRAGASCIO</t>
  </si>
  <si>
    <t>MARIA_RITA</t>
  </si>
  <si>
    <t>DELU'</t>
  </si>
  <si>
    <t>PIGNATELLO</t>
  </si>
  <si>
    <t>GOLLINO</t>
  </si>
  <si>
    <t>ZUCCARELLO</t>
  </si>
  <si>
    <t>MARIA _CHIARA</t>
  </si>
  <si>
    <t>CAMARDA</t>
  </si>
  <si>
    <t>TESSERA</t>
  </si>
  <si>
    <t>VULLO</t>
  </si>
  <si>
    <t>BARBATI</t>
  </si>
  <si>
    <t>TAGLI</t>
  </si>
  <si>
    <t>CAROL</t>
  </si>
  <si>
    <t>ENYA_SARA</t>
  </si>
  <si>
    <t>GOTTI</t>
  </si>
  <si>
    <t>CARNIMEO</t>
  </si>
  <si>
    <t>OCCHINO</t>
  </si>
  <si>
    <t>GIANNONE</t>
  </si>
  <si>
    <t>DOMITILLA</t>
  </si>
  <si>
    <t>DONANZAN</t>
  </si>
  <si>
    <t>CORINI</t>
  </si>
  <si>
    <t>FACCHIN</t>
  </si>
  <si>
    <t>DAGNINO</t>
  </si>
  <si>
    <t>D_AMATO</t>
  </si>
  <si>
    <t>ORIO</t>
  </si>
  <si>
    <t>SOVA</t>
  </si>
  <si>
    <t>VADIM</t>
  </si>
  <si>
    <t xml:space="preserve">PARI </t>
  </si>
  <si>
    <t>ROSARIO</t>
  </si>
  <si>
    <t>20(08/2003</t>
  </si>
  <si>
    <t>DISTASO</t>
  </si>
  <si>
    <t>DOROSAN</t>
  </si>
  <si>
    <t>D_ANNA</t>
  </si>
  <si>
    <t>MADDALONI</t>
  </si>
  <si>
    <t>NOSA_BRIGHT</t>
  </si>
  <si>
    <t>STACCONI</t>
  </si>
  <si>
    <t>D_ARRIGO</t>
  </si>
  <si>
    <t>CINCINRE'</t>
  </si>
  <si>
    <t>TRUA</t>
  </si>
  <si>
    <t>MOCERINO</t>
  </si>
  <si>
    <t>DE_FAZIO</t>
  </si>
  <si>
    <t>CUOMO</t>
  </si>
  <si>
    <t>TESTA</t>
  </si>
  <si>
    <t>QUALIFICATI DI DIRITTO</t>
  </si>
  <si>
    <t>PUNTEGGI AMMESSI DI DIRITTO</t>
  </si>
  <si>
    <t>PUNTEGGIO TOTALE RANKING LIST 2018</t>
  </si>
  <si>
    <t>Punteggio RL inizio 2018 x 10</t>
  </si>
  <si>
    <t>BONDI</t>
  </si>
  <si>
    <t>492773</t>
  </si>
  <si>
    <t>ASSOCIAZIONE SPORTIVA DILETTANTISTICA I POETI DEL JUDO</t>
  </si>
  <si>
    <t>10PG2861</t>
  </si>
  <si>
    <t>CAPONE</t>
  </si>
  <si>
    <t>15NA1964</t>
  </si>
  <si>
    <t>CARMINE</t>
  </si>
  <si>
    <t>MENNILLO</t>
  </si>
  <si>
    <t>20SS0992</t>
  </si>
  <si>
    <t>CANALIS</t>
  </si>
  <si>
    <t>20CA1366</t>
  </si>
  <si>
    <t>BECCIU</t>
  </si>
  <si>
    <t>569264</t>
  </si>
  <si>
    <t>RAPTIS</t>
  </si>
  <si>
    <t>402256</t>
  </si>
  <si>
    <t>SAGLIETTO</t>
  </si>
  <si>
    <t>10PG1189</t>
  </si>
  <si>
    <t>CONTU</t>
  </si>
  <si>
    <t>275788</t>
  </si>
  <si>
    <t>NUCCETELLI</t>
  </si>
  <si>
    <t>FROLA</t>
  </si>
  <si>
    <t>ASD ACCADEMIA SANTENA</t>
  </si>
  <si>
    <t>MARENCO</t>
  </si>
  <si>
    <t>TOBIA</t>
  </si>
  <si>
    <t>GRAZZINI</t>
  </si>
  <si>
    <t>480519</t>
  </si>
  <si>
    <t>ASSOCIAZIONE SPORTIVA.DILETTANTISTICA CENTRO INCONTRI JUDO</t>
  </si>
  <si>
    <t>09FI0230</t>
  </si>
  <si>
    <t>342757</t>
  </si>
  <si>
    <t>BIVONA</t>
  </si>
  <si>
    <t>NICOLANGELO</t>
  </si>
  <si>
    <t>LOTITO</t>
  </si>
  <si>
    <t>396183</t>
  </si>
  <si>
    <t>DEFALCO</t>
  </si>
  <si>
    <t>382498</t>
  </si>
  <si>
    <t>GALLETTA</t>
  </si>
  <si>
    <t>ASD BUYUKAN J.</t>
  </si>
  <si>
    <t>MONARDO</t>
  </si>
  <si>
    <t>339533</t>
  </si>
  <si>
    <t>MARZULLO</t>
  </si>
  <si>
    <t>05VI0775</t>
  </si>
  <si>
    <t>COMPIERCHIO</t>
  </si>
  <si>
    <t>395602</t>
  </si>
  <si>
    <t>300913</t>
  </si>
  <si>
    <t>A.S. DILETTANTISTICA JUDO CLUB MESSINA, 93</t>
  </si>
  <si>
    <t>19ME1146</t>
  </si>
  <si>
    <t>379512</t>
  </si>
  <si>
    <t>DI_FRANCESCO</t>
  </si>
  <si>
    <t>SCIABOLA</t>
  </si>
  <si>
    <t>394438</t>
  </si>
  <si>
    <t>MASSACESI</t>
  </si>
  <si>
    <t>416341</t>
  </si>
  <si>
    <t>FRANZÃˆ</t>
  </si>
  <si>
    <t>ASD ARTI MARZIALI NOVASCONI</t>
  </si>
  <si>
    <t>ANTONINO</t>
  </si>
  <si>
    <t>LO_PRESTI</t>
  </si>
  <si>
    <t>558536</t>
  </si>
  <si>
    <t>CIRENAICA</t>
  </si>
  <si>
    <t>518718</t>
  </si>
  <si>
    <t>DI_FILIPPO</t>
  </si>
  <si>
    <t>FUSIELLO</t>
  </si>
  <si>
    <t>S GINNASTICA TRIESTINA ASD</t>
  </si>
  <si>
    <t>BELCASTRO</t>
  </si>
  <si>
    <t>ASDJ TEAM GARDOLO-COGNOLA</t>
  </si>
  <si>
    <t>268462</t>
  </si>
  <si>
    <t>BONGINI</t>
  </si>
  <si>
    <t>234031</t>
  </si>
  <si>
    <t>ASD I POETI DEL JUDO</t>
  </si>
  <si>
    <t>PUGLIESE</t>
  </si>
  <si>
    <t>404966</t>
  </si>
  <si>
    <t>SPINA</t>
  </si>
  <si>
    <t>317703</t>
  </si>
  <si>
    <t>PARLATI</t>
  </si>
  <si>
    <t>374885</t>
  </si>
  <si>
    <t>GIANO</t>
  </si>
  <si>
    <t>SANI</t>
  </si>
  <si>
    <t>592173</t>
  </si>
  <si>
    <t>LANZILLOTTI</t>
  </si>
  <si>
    <t>601999</t>
  </si>
  <si>
    <t>LEONCAVALLO</t>
  </si>
  <si>
    <t>PETRICCIONE</t>
  </si>
  <si>
    <t>458372</t>
  </si>
  <si>
    <t>PIGOLI</t>
  </si>
  <si>
    <t>444463</t>
  </si>
  <si>
    <t>PAPA</t>
  </si>
  <si>
    <t>428953</t>
  </si>
  <si>
    <t>LOVATI</t>
  </si>
  <si>
    <t>CAROTA</t>
  </si>
  <si>
    <t>ASD CENTRO SPORTIVO OLBIA</t>
  </si>
  <si>
    <t>DETTORI</t>
  </si>
  <si>
    <t>491264</t>
  </si>
  <si>
    <t>CASARI</t>
  </si>
  <si>
    <t>COMPIERCA</t>
  </si>
  <si>
    <t>C.R.S. AKIYAMA SSD ARL</t>
  </si>
  <si>
    <t>BUSIA</t>
  </si>
  <si>
    <t>ASD GEESINK DUE - SPILAMBERTO</t>
  </si>
  <si>
    <t>ALARICI</t>
  </si>
  <si>
    <t>AD P. NOBEL</t>
  </si>
  <si>
    <t>428958</t>
  </si>
  <si>
    <t>VITERBO</t>
  </si>
  <si>
    <t>618888</t>
  </si>
  <si>
    <t>PALELLA</t>
  </si>
  <si>
    <t>559779</t>
  </si>
  <si>
    <t>A.S.DILETTANTISTICA IPPON CLUB</t>
  </si>
  <si>
    <t>19ME3416</t>
  </si>
  <si>
    <t>FRONTAUREA</t>
  </si>
  <si>
    <t>571420</t>
  </si>
  <si>
    <t>ASD TITANIA CJ AIKIDO</t>
  </si>
  <si>
    <t>19CT0439</t>
  </si>
  <si>
    <t>PATANE'</t>
  </si>
  <si>
    <t>FORNARA</t>
  </si>
  <si>
    <t>FRESU</t>
  </si>
  <si>
    <t>VIOLANTE</t>
  </si>
  <si>
    <t>SSDJ YANO MACOMER</t>
  </si>
  <si>
    <t>CITZIA</t>
  </si>
  <si>
    <t>BOI</t>
  </si>
  <si>
    <t>416338</t>
  </si>
  <si>
    <t>PALOMBI</t>
  </si>
  <si>
    <t>347381</t>
  </si>
  <si>
    <t>01CN0557</t>
  </si>
  <si>
    <t>GAMBO</t>
  </si>
  <si>
    <t>442923</t>
  </si>
  <si>
    <t>544666</t>
  </si>
  <si>
    <t>GONINI</t>
  </si>
  <si>
    <t>06UD0443</t>
  </si>
  <si>
    <t>IGNAZIO</t>
  </si>
  <si>
    <t>LARCHER</t>
  </si>
  <si>
    <t>469335</t>
  </si>
  <si>
    <t>MANFERLOTTI</t>
  </si>
  <si>
    <t>463503</t>
  </si>
  <si>
    <t>OLIVARI</t>
  </si>
  <si>
    <t>STODUTO</t>
  </si>
  <si>
    <t>VIADENATI</t>
  </si>
  <si>
    <t>534323</t>
  </si>
  <si>
    <t>A. S. DILETTANTISTICA JUVENILIA 'SCIOSCIA'</t>
  </si>
  <si>
    <t>16FG0581</t>
  </si>
  <si>
    <t>DALESSIO</t>
  </si>
  <si>
    <t>542032</t>
  </si>
  <si>
    <t>DI_CONCILIO</t>
  </si>
  <si>
    <t>ASD JUDO TREVISO</t>
  </si>
  <si>
    <t>DONADI</t>
  </si>
  <si>
    <t>479186</t>
  </si>
  <si>
    <t>GIOVANNI_LUCA</t>
  </si>
  <si>
    <t>GIUSTO</t>
  </si>
  <si>
    <t>331834</t>
  </si>
  <si>
    <t>SCHETTINI</t>
  </si>
  <si>
    <t>608414</t>
  </si>
  <si>
    <t>TREGLIA</t>
  </si>
  <si>
    <t>CUNIBETI</t>
  </si>
  <si>
    <t>525232</t>
  </si>
  <si>
    <t>BROZZONI</t>
  </si>
  <si>
    <t>540635</t>
  </si>
  <si>
    <t>MARIO_EMANUELE</t>
  </si>
  <si>
    <t>IMBROGNO</t>
  </si>
  <si>
    <t>494052</t>
  </si>
  <si>
    <t>MASSIMI</t>
  </si>
  <si>
    <t>SILANOS</t>
  </si>
  <si>
    <t>617696</t>
  </si>
  <si>
    <t>A.S.DILETTANTISTICA ACCADEMIA SPORT SALENTU</t>
  </si>
  <si>
    <t>16LE3188</t>
  </si>
  <si>
    <t>YURI_ROBERTO</t>
  </si>
  <si>
    <t>SCOZZI</t>
  </si>
  <si>
    <t>ASD NIPPON CLUB</t>
  </si>
  <si>
    <t>PUNTEGGIO TOTALE RANKING LIST 2019 (FORMULA)</t>
  </si>
  <si>
    <t>PUNTEGGIO ESORDIENTI 2018 DIMEZZATO</t>
  </si>
  <si>
    <t>PUNTEGGIO RANKING LIST 2019 CADETTI</t>
  </si>
  <si>
    <t>PUNTEGGIO RANKING LIST 2019 CADETTE</t>
  </si>
  <si>
    <t>PUNTEGGIO RANKING LIST 2019CADETTE</t>
  </si>
  <si>
    <t>MATTIOZZI</t>
  </si>
  <si>
    <t>05VE0281</t>
  </si>
  <si>
    <t>SILVESTRI</t>
  </si>
  <si>
    <t>239838</t>
  </si>
  <si>
    <t>MATHIAS</t>
  </si>
  <si>
    <t>PAOLINO</t>
  </si>
  <si>
    <t>281412</t>
  </si>
  <si>
    <t>DI_DONATO</t>
  </si>
  <si>
    <t>PULIZZI</t>
  </si>
  <si>
    <t>408749</t>
  </si>
  <si>
    <t>MISOAGA</t>
  </si>
  <si>
    <t>462602</t>
  </si>
  <si>
    <t>FRANCHITTI</t>
  </si>
  <si>
    <t>VALENTIN</t>
  </si>
  <si>
    <t>JALBA</t>
  </si>
  <si>
    <t>385579</t>
  </si>
  <si>
    <t>"A.S. DILETTANTISTICA S.G.S. ""FORTITUDO 1903"""</t>
  </si>
  <si>
    <t>DEMETRIO</t>
  </si>
  <si>
    <t>CACCAMO</t>
  </si>
  <si>
    <t>MORELLI</t>
  </si>
  <si>
    <t>497073</t>
  </si>
  <si>
    <t>NOCENT</t>
  </si>
  <si>
    <t>ASD JC LEONE</t>
  </si>
  <si>
    <t>GUERCIO</t>
  </si>
  <si>
    <t>FOX C. C.S.ASD</t>
  </si>
  <si>
    <t>20CA1608</t>
  </si>
  <si>
    <t>MELINI</t>
  </si>
  <si>
    <t>316385</t>
  </si>
  <si>
    <t>BINDA</t>
  </si>
  <si>
    <t>340973</t>
  </si>
  <si>
    <t>SPADOLINI</t>
  </si>
  <si>
    <t>538756</t>
  </si>
  <si>
    <t>ENZO</t>
  </si>
  <si>
    <t>QUATTROCIOCCHI</t>
  </si>
  <si>
    <t>502900</t>
  </si>
  <si>
    <t>BIANCO</t>
  </si>
  <si>
    <t>CHADY</t>
  </si>
  <si>
    <t>OTAY</t>
  </si>
  <si>
    <t>314091</t>
  </si>
  <si>
    <t>GHERARDO</t>
  </si>
  <si>
    <t>LIPPI</t>
  </si>
  <si>
    <t>MANNO</t>
  </si>
  <si>
    <t>568815</t>
  </si>
  <si>
    <t>ASSOCIAZIONE SPORTIVA DILETTANTISTICA JUDO ITALIA TRIGGIANO</t>
  </si>
  <si>
    <t>16BA0491</t>
  </si>
  <si>
    <t>PALMISANO</t>
  </si>
  <si>
    <t>473388</t>
  </si>
  <si>
    <t>543950</t>
  </si>
  <si>
    <t>537606</t>
  </si>
  <si>
    <t>396185</t>
  </si>
  <si>
    <t>596020</t>
  </si>
  <si>
    <t>572195</t>
  </si>
  <si>
    <t>A.S.DILETTANTISTICA JUDO TEAM CICERO</t>
  </si>
  <si>
    <t>19ME3826</t>
  </si>
  <si>
    <t>ANDREA_MARIA</t>
  </si>
  <si>
    <t>COPPOLINO</t>
  </si>
  <si>
    <t>269461</t>
  </si>
  <si>
    <t>ANDREINI</t>
  </si>
  <si>
    <t>490621</t>
  </si>
  <si>
    <t>SOIS</t>
  </si>
  <si>
    <t>470535</t>
  </si>
  <si>
    <t>ACCADEMIA TO SSD ARL</t>
  </si>
  <si>
    <t>OMEDE</t>
  </si>
  <si>
    <t>DALLAPE'</t>
  </si>
  <si>
    <t>SIMOME</t>
  </si>
  <si>
    <t>PAGLIARELLO</t>
  </si>
  <si>
    <t>617624</t>
  </si>
  <si>
    <t>A.S.DILETTANTISTICA FITNESS JUDO MONTESCAGLIOSO</t>
  </si>
  <si>
    <t>17MT3433</t>
  </si>
  <si>
    <t>SANTARCANGELO</t>
  </si>
  <si>
    <t>436046</t>
  </si>
  <si>
    <t>STELLA</t>
  </si>
  <si>
    <t>CRS AKIYAMA SSD ARL</t>
  </si>
  <si>
    <t>ASD J IMOLA</t>
  </si>
  <si>
    <t>08BO0189</t>
  </si>
  <si>
    <t>GREGORIO</t>
  </si>
  <si>
    <t>CALLEGATI</t>
  </si>
  <si>
    <t>09LI0289</t>
  </si>
  <si>
    <t>CONTUCCI</t>
  </si>
  <si>
    <t>332895</t>
  </si>
  <si>
    <t>SOLINA</t>
  </si>
  <si>
    <t>SAVASTANO</t>
  </si>
  <si>
    <t>417825</t>
  </si>
  <si>
    <t>581306</t>
  </si>
  <si>
    <t>AMODIO</t>
  </si>
  <si>
    <t>505504</t>
  </si>
  <si>
    <t>602146</t>
  </si>
  <si>
    <t>SPASARO</t>
  </si>
  <si>
    <t>326339</t>
  </si>
  <si>
    <t>IACOPO</t>
  </si>
  <si>
    <t>BARDUS</t>
  </si>
  <si>
    <t>SSD J YANO MACOMER</t>
  </si>
  <si>
    <t>SERAFINO</t>
  </si>
  <si>
    <t>LAI</t>
  </si>
  <si>
    <t>DE_VITTIIS</t>
  </si>
  <si>
    <t>RUBEN</t>
  </si>
  <si>
    <t>CONVERSO</t>
  </si>
  <si>
    <t>502898</t>
  </si>
  <si>
    <t>PERILLO</t>
  </si>
  <si>
    <t>510028</t>
  </si>
  <si>
    <t>CARLI</t>
  </si>
  <si>
    <t>FAVORINI</t>
  </si>
  <si>
    <t>495604</t>
  </si>
  <si>
    <t>PATTA</t>
  </si>
  <si>
    <t>568239</t>
  </si>
  <si>
    <t>ATTINA</t>
  </si>
  <si>
    <t>331822</t>
  </si>
  <si>
    <t>331823</t>
  </si>
  <si>
    <t>P. YUBIKAI ASD</t>
  </si>
  <si>
    <t>GUSSONI</t>
  </si>
  <si>
    <t>493191</t>
  </si>
  <si>
    <t>FERRETTI</t>
  </si>
  <si>
    <t>316424</t>
  </si>
  <si>
    <t>SANSONE</t>
  </si>
  <si>
    <t>ASD SPORT TEAM PIOLTELLO</t>
  </si>
  <si>
    <t>03MI2850</t>
  </si>
  <si>
    <t>GREGOLETTO</t>
  </si>
  <si>
    <t>289894</t>
  </si>
  <si>
    <t>SETTINERI</t>
  </si>
  <si>
    <t>SEAN</t>
  </si>
  <si>
    <t>CENEDESE</t>
  </si>
  <si>
    <t>MILICIA</t>
  </si>
  <si>
    <t>MAZZETTI</t>
  </si>
  <si>
    <t>ASD CENTRO J BRA ARTI MARZIALI</t>
  </si>
  <si>
    <t>374880</t>
  </si>
  <si>
    <t>CALVELLI</t>
  </si>
  <si>
    <t>551916</t>
  </si>
  <si>
    <t>CARDELLA</t>
  </si>
  <si>
    <t>BOLLA</t>
  </si>
  <si>
    <t>332173</t>
  </si>
  <si>
    <t>LOPEZ</t>
  </si>
  <si>
    <t>ASDRYU J MALEGNO</t>
  </si>
  <si>
    <t>07SV2423</t>
  </si>
  <si>
    <t>FARULLA</t>
  </si>
  <si>
    <t>07SP2692</t>
  </si>
  <si>
    <t>AYMAN</t>
  </si>
  <si>
    <t>ARHMYR</t>
  </si>
  <si>
    <t>20NU1775</t>
  </si>
  <si>
    <t>CAREDDU</t>
  </si>
  <si>
    <t>CARTAGINESI</t>
  </si>
  <si>
    <t>CS VILLAGE ASD</t>
  </si>
  <si>
    <t>NARDI_PANTOLI</t>
  </si>
  <si>
    <t>563012</t>
  </si>
  <si>
    <t>TABOGA</t>
  </si>
  <si>
    <t>CLAUDIO</t>
  </si>
  <si>
    <t>BELARDINELLI</t>
  </si>
  <si>
    <t>JC LISSONE ASD ONLUS</t>
  </si>
  <si>
    <t>LOCONSOLO</t>
  </si>
  <si>
    <t>MORI</t>
  </si>
  <si>
    <t>514227</t>
  </si>
  <si>
    <t>SORELLI</t>
  </si>
  <si>
    <t>497065</t>
  </si>
  <si>
    <t>CESCHIUTTI</t>
  </si>
  <si>
    <t>497066</t>
  </si>
  <si>
    <t>JAMIE</t>
  </si>
  <si>
    <t>CONI</t>
  </si>
  <si>
    <t>MENEGATTI</t>
  </si>
  <si>
    <t>110</t>
  </si>
  <si>
    <t>10</t>
  </si>
  <si>
    <t>8</t>
  </si>
  <si>
    <t>63</t>
  </si>
  <si>
    <t>5</t>
  </si>
  <si>
    <t>557063</t>
  </si>
  <si>
    <t>TOMASELLO</t>
  </si>
  <si>
    <t>PIETRO_ANTONIO</t>
  </si>
  <si>
    <t>TERENZANI</t>
  </si>
  <si>
    <t>296465</t>
  </si>
  <si>
    <t>LEPRE</t>
  </si>
  <si>
    <t>589193</t>
  </si>
  <si>
    <t>POL. DILETTANTISTICA JUDO KYAI OSTUNI</t>
  </si>
  <si>
    <t>16BR1454</t>
  </si>
  <si>
    <t>GARIBALDI</t>
  </si>
  <si>
    <t>512844</t>
  </si>
  <si>
    <t>A.S.DILETTANTISTICA GALAXY VOLLEY</t>
  </si>
  <si>
    <t>08PR3510</t>
  </si>
  <si>
    <t>CHIARI</t>
  </si>
  <si>
    <t>545451</t>
  </si>
  <si>
    <t>EMMANUEL</t>
  </si>
  <si>
    <t>INDELICATO</t>
  </si>
  <si>
    <t>ZERGI</t>
  </si>
  <si>
    <t>494825</t>
  </si>
  <si>
    <t>PADERI</t>
  </si>
  <si>
    <t>PASUT</t>
  </si>
  <si>
    <t>482034</t>
  </si>
  <si>
    <t>LASELVA</t>
  </si>
  <si>
    <t>11PU666</t>
  </si>
  <si>
    <t>415946</t>
  </si>
  <si>
    <t>PALAZZOLO</t>
  </si>
  <si>
    <t>573077</t>
  </si>
  <si>
    <t>ASSOCIAZIONE SPORTIVA DILETTANTISTICA POLISPORTIVA FULL TIME</t>
  </si>
  <si>
    <t>20CA1817</t>
  </si>
  <si>
    <t>BELLOSI</t>
  </si>
  <si>
    <t>258592</t>
  </si>
  <si>
    <t>618882</t>
  </si>
  <si>
    <t>ROCCO</t>
  </si>
  <si>
    <t>CAFARO</t>
  </si>
  <si>
    <t>273243</t>
  </si>
  <si>
    <t>PORRO</t>
  </si>
  <si>
    <t>NINFO</t>
  </si>
  <si>
    <t>296470</t>
  </si>
  <si>
    <t>LAUDANNO</t>
  </si>
  <si>
    <t>491691</t>
  </si>
  <si>
    <t>LOMBARDI</t>
  </si>
  <si>
    <t>571421</t>
  </si>
  <si>
    <t>PIERAZZO</t>
  </si>
  <si>
    <t>BUDA</t>
  </si>
  <si>
    <t>CAVALERI</t>
  </si>
  <si>
    <t>SALVINI</t>
  </si>
  <si>
    <t>05VE0047</t>
  </si>
  <si>
    <t>NI</t>
  </si>
  <si>
    <t>397806</t>
  </si>
  <si>
    <t>JOSEF_GAETANO</t>
  </si>
  <si>
    <t>FRONDA</t>
  </si>
  <si>
    <t>BOSCO</t>
  </si>
  <si>
    <t>SAPONARO</t>
  </si>
  <si>
    <t>616535</t>
  </si>
  <si>
    <t>A.S.Dilettantistica JUDO PONTE LAMBRO</t>
  </si>
  <si>
    <t>03CO4092</t>
  </si>
  <si>
    <t>CARAPEZZA</t>
  </si>
  <si>
    <t>MERLI</t>
  </si>
  <si>
    <t>569497</t>
  </si>
  <si>
    <t>A.S.DILETTANTISTICA LA POPULAR</t>
  </si>
  <si>
    <t>16BA3920</t>
  </si>
  <si>
    <t>GALLONE</t>
  </si>
  <si>
    <t>489508</t>
  </si>
  <si>
    <t>TABARINI</t>
  </si>
  <si>
    <t>450205</t>
  </si>
  <si>
    <t>LUCIO</t>
  </si>
  <si>
    <t>524085</t>
  </si>
  <si>
    <t>AGATIELLO</t>
  </si>
  <si>
    <t>15NA0265</t>
  </si>
  <si>
    <t>NUNZIO</t>
  </si>
  <si>
    <t>DE_SIMONE</t>
  </si>
  <si>
    <t>575145</t>
  </si>
  <si>
    <t>FRANCESCHI</t>
  </si>
  <si>
    <t>388633</t>
  </si>
  <si>
    <t>TOLLI</t>
  </si>
  <si>
    <t>283976</t>
  </si>
  <si>
    <t>CAPERDONI</t>
  </si>
  <si>
    <t>NIKOLO</t>
  </si>
  <si>
    <t>GALEOTO</t>
  </si>
  <si>
    <t>01AL0055</t>
  </si>
  <si>
    <t>BIASI</t>
  </si>
  <si>
    <t>612140</t>
  </si>
  <si>
    <t>PAGLIALUNGA</t>
  </si>
  <si>
    <t>PATRICH</t>
  </si>
  <si>
    <t>BASSI</t>
  </si>
  <si>
    <t>412546</t>
  </si>
  <si>
    <t>DI_MANNO</t>
  </si>
  <si>
    <t>405390</t>
  </si>
  <si>
    <t>GUGLIELMO</t>
  </si>
  <si>
    <t>GARGIULO</t>
  </si>
  <si>
    <t>POZZOLI</t>
  </si>
  <si>
    <t>DENIS</t>
  </si>
  <si>
    <t>POSTARI</t>
  </si>
  <si>
    <t>337925</t>
  </si>
  <si>
    <t>PROIETTI_PANNUNZI</t>
  </si>
  <si>
    <t>GIOVANNI_RAFAEL</t>
  </si>
  <si>
    <t>FOCA</t>
  </si>
  <si>
    <t>403994</t>
  </si>
  <si>
    <t>AGRIP</t>
  </si>
  <si>
    <t>RIGONI</t>
  </si>
  <si>
    <t>MEDAU</t>
  </si>
  <si>
    <t>595743</t>
  </si>
  <si>
    <t>CIANFANO</t>
  </si>
  <si>
    <t>DONNO</t>
  </si>
  <si>
    <t>SICAMBRO</t>
  </si>
  <si>
    <t>LAZZARI</t>
  </si>
  <si>
    <t>448584</t>
  </si>
  <si>
    <t>ASSOCIAZIONE SPORTIVA DILETTANTISTICA JUDO KODOKAN POGGIARDO</t>
  </si>
  <si>
    <t>16LE2824</t>
  </si>
  <si>
    <t>TOTARO</t>
  </si>
  <si>
    <t>514961</t>
  </si>
  <si>
    <t>MOLFETTA</t>
  </si>
  <si>
    <t>20CA1372</t>
  </si>
  <si>
    <t>SOLLAI</t>
  </si>
  <si>
    <t>VIGLINO</t>
  </si>
  <si>
    <t>VESTALI</t>
  </si>
  <si>
    <t>03MI3097</t>
  </si>
  <si>
    <t>VOI</t>
  </si>
  <si>
    <t>MIGUEL</t>
  </si>
  <si>
    <t>SERLI</t>
  </si>
  <si>
    <t>08BO0948</t>
  </si>
  <si>
    <t>CARDILLO</t>
  </si>
  <si>
    <t>03BG1886</t>
  </si>
  <si>
    <t>KLEDIS</t>
  </si>
  <si>
    <t>LUANAJ</t>
  </si>
  <si>
    <t>569240</t>
  </si>
  <si>
    <t>DI_FLAVIO</t>
  </si>
  <si>
    <t>PALATO</t>
  </si>
  <si>
    <t>DA_DALT</t>
  </si>
  <si>
    <t>DAINELLO</t>
  </si>
  <si>
    <t>DANGELO</t>
  </si>
  <si>
    <t>597816</t>
  </si>
  <si>
    <t>464528</t>
  </si>
  <si>
    <t>CAIAZZO</t>
  </si>
  <si>
    <t>48</t>
  </si>
  <si>
    <t>80</t>
  </si>
  <si>
    <t>78</t>
  </si>
  <si>
    <t>330</t>
  </si>
  <si>
    <t>13</t>
  </si>
  <si>
    <t>228</t>
  </si>
  <si>
    <t>118</t>
  </si>
  <si>
    <t>270</t>
  </si>
  <si>
    <t>295</t>
  </si>
  <si>
    <t>260</t>
  </si>
  <si>
    <t>43</t>
  </si>
  <si>
    <t>18</t>
  </si>
  <si>
    <t>33</t>
  </si>
  <si>
    <t>20</t>
  </si>
  <si>
    <t>25</t>
  </si>
  <si>
    <t>23</t>
  </si>
  <si>
    <t>73</t>
  </si>
  <si>
    <t>230</t>
  </si>
  <si>
    <t>10TR3909</t>
  </si>
  <si>
    <t>ORTENZI</t>
  </si>
  <si>
    <t>BASSO</t>
  </si>
  <si>
    <t>SABATINO</t>
  </si>
  <si>
    <t>GIANMARIA</t>
  </si>
  <si>
    <t>IMPARATO</t>
  </si>
  <si>
    <t>11AN3112</t>
  </si>
  <si>
    <t>SANTANATOGLIA</t>
  </si>
  <si>
    <t>SERODINE</t>
  </si>
  <si>
    <t>564488</t>
  </si>
  <si>
    <t>VACCARO</t>
  </si>
  <si>
    <t>592161</t>
  </si>
  <si>
    <t>ANTONIO_MANUEL</t>
  </si>
  <si>
    <t>DALMA</t>
  </si>
  <si>
    <t>620792</t>
  </si>
  <si>
    <t>PIERNO</t>
  </si>
  <si>
    <t>441063</t>
  </si>
  <si>
    <t>GROS</t>
  </si>
  <si>
    <t>MARINO'</t>
  </si>
  <si>
    <t>554646</t>
  </si>
  <si>
    <t>A.S.DILETTANTISTICA  MASSAFRA JUDO</t>
  </si>
  <si>
    <t>16TA0705</t>
  </si>
  <si>
    <t>TOCCI</t>
  </si>
  <si>
    <t>HENRY_ASARE</t>
  </si>
  <si>
    <t>OWUSU</t>
  </si>
  <si>
    <t>611046</t>
  </si>
  <si>
    <t>495903</t>
  </si>
  <si>
    <t>ZAVAN</t>
  </si>
  <si>
    <t>EMANUEL</t>
  </si>
  <si>
    <t>KULBITSKIY</t>
  </si>
  <si>
    <t>569692</t>
  </si>
  <si>
    <t>RAJ_NARAIN</t>
  </si>
  <si>
    <t>CHUTTOOAR</t>
  </si>
  <si>
    <t>CIAMPI</t>
  </si>
  <si>
    <t>561395</t>
  </si>
  <si>
    <t>CIRASINO</t>
  </si>
  <si>
    <t xml:space="preserve">PIERGUIDI </t>
  </si>
  <si>
    <t>340020</t>
  </si>
  <si>
    <t>DE_LEONARDIS</t>
  </si>
  <si>
    <t>PAGHERA</t>
  </si>
  <si>
    <t xml:space="preserve">FANELLI </t>
  </si>
  <si>
    <t>VIRGILI</t>
  </si>
  <si>
    <t>CANFORA</t>
  </si>
  <si>
    <t>06TS3542</t>
  </si>
  <si>
    <t>THOMAS_ENZO</t>
  </si>
  <si>
    <t>MANIERO_VENTURINI</t>
  </si>
  <si>
    <t>MANDARINO</t>
  </si>
  <si>
    <t>384263</t>
  </si>
  <si>
    <t>MACCARI</t>
  </si>
  <si>
    <t>KULBITSSKIY</t>
  </si>
  <si>
    <t>GUARDIGLI</t>
  </si>
  <si>
    <t>380403</t>
  </si>
  <si>
    <t>LUCARELLI</t>
  </si>
  <si>
    <t>367864</t>
  </si>
  <si>
    <t>A.S.D. JUDO ARASHI BRACCIANO ASSOCIAZIONE SPORTIVA DILETTANTISTICA</t>
  </si>
  <si>
    <t>12RM2863</t>
  </si>
  <si>
    <t>MATEI</t>
  </si>
  <si>
    <t>CHIROSCA</t>
  </si>
  <si>
    <t>20OR1353</t>
  </si>
  <si>
    <t>PAU</t>
  </si>
  <si>
    <t>ASD J MOVI-MENTE LE SORGIVE</t>
  </si>
  <si>
    <t>CIULLO</t>
  </si>
  <si>
    <t>NIKOLAS</t>
  </si>
  <si>
    <t>LECCA</t>
  </si>
  <si>
    <t>490429</t>
  </si>
  <si>
    <t>A.S.DILETTANTISTICA POLISPORTIVA CATENANOVESE</t>
  </si>
  <si>
    <t>19EN0670</t>
  </si>
  <si>
    <t>MASSIMINO</t>
  </si>
  <si>
    <t>MARGIOTTA</t>
  </si>
  <si>
    <t>518423</t>
  </si>
  <si>
    <t>ALFINITO</t>
  </si>
  <si>
    <t>ASD SEKAI-BUDO PORDENONE</t>
  </si>
  <si>
    <t>EROS</t>
  </si>
  <si>
    <t>PAPI</t>
  </si>
  <si>
    <t>19PA0334</t>
  </si>
  <si>
    <t>LO_IACONO</t>
  </si>
  <si>
    <t>ASD TEAM GUERRAZZI</t>
  </si>
  <si>
    <t>SILVIO</t>
  </si>
  <si>
    <t>VENTURA</t>
  </si>
  <si>
    <t>425388</t>
  </si>
  <si>
    <t>SPORTING CLUB ALBINIA SOCIETA' SPORTIVA DILETTANTISTICA A R.L.</t>
  </si>
  <si>
    <t>09GR2829</t>
  </si>
  <si>
    <t>BORSA</t>
  </si>
  <si>
    <t>583885</t>
  </si>
  <si>
    <t>VOTO</t>
  </si>
  <si>
    <t>342760</t>
  </si>
  <si>
    <t>CHIARA_ANTONIA</t>
  </si>
  <si>
    <t>DISPENZA</t>
  </si>
  <si>
    <t>575602</t>
  </si>
  <si>
    <t>SANETTI</t>
  </si>
  <si>
    <t>MICOL</t>
  </si>
  <si>
    <t>BARRA</t>
  </si>
  <si>
    <t>TASSONE</t>
  </si>
  <si>
    <t>BOMBARDIERE</t>
  </si>
  <si>
    <t>495606</t>
  </si>
  <si>
    <t>BERTUZZI</t>
  </si>
  <si>
    <t>TROIANI</t>
  </si>
  <si>
    <t>584678</t>
  </si>
  <si>
    <t>CESSELLI</t>
  </si>
  <si>
    <t>495603</t>
  </si>
  <si>
    <t>BOSCARINO</t>
  </si>
  <si>
    <t>584927</t>
  </si>
  <si>
    <t>IOVINO</t>
  </si>
  <si>
    <t>609183</t>
  </si>
  <si>
    <t>SASSI</t>
  </si>
  <si>
    <t>334948</t>
  </si>
  <si>
    <t>VIOLA</t>
  </si>
  <si>
    <t>CADDEO</t>
  </si>
  <si>
    <t>257101</t>
  </si>
  <si>
    <t>535107</t>
  </si>
  <si>
    <t>SPECCHIO</t>
  </si>
  <si>
    <t>340564</t>
  </si>
  <si>
    <t>A.S. DILETTANTISTICA KYU SHIN RYU PRATO</t>
  </si>
  <si>
    <t>09PO1285</t>
  </si>
  <si>
    <t>GUARDUCCI</t>
  </si>
  <si>
    <t>A.S.D. POLISPORTIVA ASTIGIANA</t>
  </si>
  <si>
    <t>BUSSOLINO</t>
  </si>
  <si>
    <t>MINA</t>
  </si>
  <si>
    <t>BERTOLOTTO</t>
  </si>
  <si>
    <t>272747</t>
  </si>
  <si>
    <t>MICHELA_MATILDE</t>
  </si>
  <si>
    <t>ZANON</t>
  </si>
  <si>
    <t>GLORIA</t>
  </si>
  <si>
    <t>541096</t>
  </si>
  <si>
    <t>BELLINGERI</t>
  </si>
  <si>
    <t>J.C. CLUSONE S.D.ONLUS</t>
  </si>
  <si>
    <t>DEDEI</t>
  </si>
  <si>
    <t>596032</t>
  </si>
  <si>
    <t>ZANCA</t>
  </si>
  <si>
    <t>405522</t>
  </si>
  <si>
    <t>SOFIA_MARILEA</t>
  </si>
  <si>
    <t>DAGUANNO</t>
  </si>
  <si>
    <t>A.S.D. SPORT TEAM JUDO UDINE</t>
  </si>
  <si>
    <t>FABIOLA</t>
  </si>
  <si>
    <t>LO_GATTO</t>
  </si>
  <si>
    <t>IRINA</t>
  </si>
  <si>
    <t>MORARU</t>
  </si>
  <si>
    <t>ASD BUDOKAN INSTITUTE BOLOGNA</t>
  </si>
  <si>
    <t>ASD J VITTORIO VENETO</t>
  </si>
  <si>
    <t>FOLTRAN</t>
  </si>
  <si>
    <t>ELOISABETTA</t>
  </si>
  <si>
    <t>GROFF</t>
  </si>
  <si>
    <t>OMAIMA</t>
  </si>
  <si>
    <t>KIBOU</t>
  </si>
  <si>
    <t>495607</t>
  </si>
  <si>
    <t>MAZZANTI</t>
  </si>
  <si>
    <t>FREGA</t>
  </si>
  <si>
    <t>309109</t>
  </si>
  <si>
    <t>MICAELA</t>
  </si>
  <si>
    <t>SCIACOVELLI</t>
  </si>
  <si>
    <t>S. GINNASTICA TRIESTINA ASD</t>
  </si>
  <si>
    <t>STOPPARI</t>
  </si>
  <si>
    <t>497403</t>
  </si>
  <si>
    <t>RONZONI</t>
  </si>
  <si>
    <t>SONIA</t>
  </si>
  <si>
    <t>ANDRETTI</t>
  </si>
  <si>
    <t>POL. JC VALBRENTA AD</t>
  </si>
  <si>
    <t>CAMPANA</t>
  </si>
  <si>
    <t>TRINCA</t>
  </si>
  <si>
    <t>MOSCONI</t>
  </si>
  <si>
    <t>VITOLO</t>
  </si>
  <si>
    <t>266225</t>
  </si>
  <si>
    <t>MARONGIU</t>
  </si>
  <si>
    <t>KYUDHIN DO KAI PARMA ASD</t>
  </si>
  <si>
    <t>CONTE</t>
  </si>
  <si>
    <t>496776</t>
  </si>
  <si>
    <t>CARNA</t>
  </si>
  <si>
    <t>IDA</t>
  </si>
  <si>
    <t>FERRANTE</t>
  </si>
  <si>
    <t>ANGELA</t>
  </si>
  <si>
    <t>DE_NARDI</t>
  </si>
  <si>
    <t>520557</t>
  </si>
  <si>
    <t>DI_MARTINO</t>
  </si>
  <si>
    <t>MARI</t>
  </si>
  <si>
    <t>417088</t>
  </si>
  <si>
    <t>FASCIANO</t>
  </si>
  <si>
    <t>ASD ACRAS BOLZANO</t>
  </si>
  <si>
    <t>SABRINA</t>
  </si>
  <si>
    <t xml:space="preserve">ANTONINO </t>
  </si>
  <si>
    <t>498852</t>
  </si>
  <si>
    <t>CIRULLI</t>
  </si>
  <si>
    <t>TELESA</t>
  </si>
  <si>
    <t>518893</t>
  </si>
  <si>
    <t>MORELLO</t>
  </si>
  <si>
    <t>601990</t>
  </si>
  <si>
    <t>PRISCILLA</t>
  </si>
  <si>
    <t>ZIBELLINI</t>
  </si>
  <si>
    <t>KYU SHIN DO KAI PARMA ASD</t>
  </si>
  <si>
    <t>BERTORA</t>
  </si>
  <si>
    <t>621826</t>
  </si>
  <si>
    <t>DEGIACOMO</t>
  </si>
  <si>
    <t>606754</t>
  </si>
  <si>
    <t>MARILA</t>
  </si>
  <si>
    <t>LORUSSO</t>
  </si>
  <si>
    <t>450875</t>
  </si>
  <si>
    <t>FINCATO</t>
  </si>
  <si>
    <t>ASD KODOKAN J. CECINA</t>
  </si>
  <si>
    <t>SIMEONE</t>
  </si>
  <si>
    <t>LEONIE</t>
  </si>
  <si>
    <t>CHIOZZA</t>
  </si>
  <si>
    <t>600543</t>
  </si>
  <si>
    <t>ACADEMY JUDO VEGLIE A.S.DILETTANTISTICA</t>
  </si>
  <si>
    <t>16LE3835</t>
  </si>
  <si>
    <t>ASD 3R SPORT</t>
  </si>
  <si>
    <t>ANGELICA</t>
  </si>
  <si>
    <t>BORDACCHINI</t>
  </si>
  <si>
    <t>ASD POL ASTIGIANA</t>
  </si>
  <si>
    <t>PASQUALI</t>
  </si>
  <si>
    <t>466230</t>
  </si>
  <si>
    <t>ATHLON S.S.DILETTANTISTICA A R.L.</t>
  </si>
  <si>
    <t>09GR3615</t>
  </si>
  <si>
    <t>520971</t>
  </si>
  <si>
    <t>ASSOCIAZIONE SPORTIVA DILETTANTISTICA KIMUCHI</t>
  </si>
  <si>
    <t>16BA0668</t>
  </si>
  <si>
    <t>MIULI</t>
  </si>
  <si>
    <t>386335</t>
  </si>
  <si>
    <t>ALICE_ANGELA</t>
  </si>
  <si>
    <t>BARONE</t>
  </si>
  <si>
    <t>ASD MIRIADE</t>
  </si>
  <si>
    <t>MONTI</t>
  </si>
  <si>
    <t>375961</t>
  </si>
  <si>
    <t>SURICO</t>
  </si>
  <si>
    <t>465327</t>
  </si>
  <si>
    <t>BIANCULLI</t>
  </si>
  <si>
    <t>TINA</t>
  </si>
  <si>
    <t>569265</t>
  </si>
  <si>
    <t>STEFANIA</t>
  </si>
  <si>
    <t>LETIZIA</t>
  </si>
  <si>
    <t>GRIVET_CHIN</t>
  </si>
  <si>
    <t>PIVETTA</t>
  </si>
  <si>
    <t>EMANUELA</t>
  </si>
  <si>
    <t>D_ANGELO</t>
  </si>
  <si>
    <t>606266</t>
  </si>
  <si>
    <t>A.S.DILETTANTISTICA DOJO MÂ°BENEMERITO DARIO TARABELLI</t>
  </si>
  <si>
    <t>04TN2878</t>
  </si>
  <si>
    <t>SPIPPOLI</t>
  </si>
  <si>
    <t>427755</t>
  </si>
  <si>
    <t>IACONIS</t>
  </si>
  <si>
    <t>277527</t>
  </si>
  <si>
    <t>CORBO</t>
  </si>
  <si>
    <t>609644</t>
  </si>
  <si>
    <t>FLAVIA</t>
  </si>
  <si>
    <t>FIORAVANTI</t>
  </si>
  <si>
    <t>FANIZZI</t>
  </si>
  <si>
    <t>08RE3459</t>
  </si>
  <si>
    <t>AMANDA</t>
  </si>
  <si>
    <t>BERTANI</t>
  </si>
  <si>
    <t>BROCCHIN</t>
  </si>
  <si>
    <t>ACITO</t>
  </si>
  <si>
    <t>MATILDE_AGATA</t>
  </si>
  <si>
    <t>NITTI</t>
  </si>
  <si>
    <t>01T3258</t>
  </si>
  <si>
    <t>MASTROMATTEO</t>
  </si>
  <si>
    <t>332120</t>
  </si>
  <si>
    <t>DESIRE'</t>
  </si>
  <si>
    <t>PASSASEO</t>
  </si>
  <si>
    <t>359639</t>
  </si>
  <si>
    <t>NINA</t>
  </si>
  <si>
    <t>LIVADIOTTI</t>
  </si>
  <si>
    <t>18KR0295</t>
  </si>
  <si>
    <t>IERARDI</t>
  </si>
  <si>
    <t>17PZ0332</t>
  </si>
  <si>
    <t>MARIALAURA</t>
  </si>
  <si>
    <t>CICORIA</t>
  </si>
  <si>
    <t>ASD SPORT TEAM J UDINE</t>
  </si>
  <si>
    <t>563837</t>
  </si>
  <si>
    <t>BARBARA</t>
  </si>
  <si>
    <t>INNAMORATO</t>
  </si>
  <si>
    <t>448768</t>
  </si>
  <si>
    <t>RISICATO</t>
  </si>
  <si>
    <t>564740</t>
  </si>
  <si>
    <t>LETICIA_CRISTINA</t>
  </si>
  <si>
    <t>MACENA_DA_SILVA_MARTINS</t>
  </si>
  <si>
    <t>ASD J GINNIC CLUB VALENZA</t>
  </si>
  <si>
    <t>01AL0213</t>
  </si>
  <si>
    <t>ARA</t>
  </si>
  <si>
    <t>399045</t>
  </si>
  <si>
    <t>DEMATTE'</t>
  </si>
  <si>
    <t>ELISABETH</t>
  </si>
  <si>
    <t>PINASCO</t>
  </si>
  <si>
    <t>275790</t>
  </si>
  <si>
    <t>232800</t>
  </si>
  <si>
    <t>MARIA_VITTORIA</t>
  </si>
  <si>
    <t>390247</t>
  </si>
  <si>
    <t>SELENE</t>
  </si>
  <si>
    <t>MARGARITO</t>
  </si>
  <si>
    <t>MARTINI</t>
  </si>
  <si>
    <t>514751</t>
  </si>
  <si>
    <t>ASD J MESTRE 2001</t>
  </si>
  <si>
    <t>SVEVA</t>
  </si>
  <si>
    <t>ROSINA</t>
  </si>
  <si>
    <t>318139</t>
  </si>
  <si>
    <t>09PO3809</t>
  </si>
  <si>
    <t>599105</t>
  </si>
  <si>
    <t>MAZZEO</t>
  </si>
  <si>
    <t>04BZ988</t>
  </si>
  <si>
    <t>03BS0771</t>
  </si>
  <si>
    <t>GALLIZZOLI</t>
  </si>
  <si>
    <t>ENERGY MEDIGLIA PALESTRE S.S. D ARL</t>
  </si>
  <si>
    <t>ILONA</t>
  </si>
  <si>
    <t>AUTIERO</t>
  </si>
  <si>
    <t>CASTELLI</t>
  </si>
  <si>
    <t>335653</t>
  </si>
  <si>
    <t>CARNEVALE</t>
  </si>
  <si>
    <t>342617</t>
  </si>
  <si>
    <t>LOY</t>
  </si>
  <si>
    <t>LOBASCIO</t>
  </si>
  <si>
    <t>531343</t>
  </si>
  <si>
    <t>A.S.DILETTANTISTICA NIPPON CLUB POMEZIA</t>
  </si>
  <si>
    <t>12RM3247</t>
  </si>
  <si>
    <t>MALGIOGLIO</t>
  </si>
  <si>
    <t>ASD RYOKO BINASSO</t>
  </si>
  <si>
    <t>PHEBE_MARIE</t>
  </si>
  <si>
    <t>MARRELLO</t>
  </si>
  <si>
    <t>LANNI</t>
  </si>
  <si>
    <t>ASD CHAMPION SPORT TEAM J.</t>
  </si>
  <si>
    <t>GIUSY</t>
  </si>
  <si>
    <t>VOLI</t>
  </si>
  <si>
    <t>CAPPADONNA</t>
  </si>
  <si>
    <t>BOSSETTINI</t>
  </si>
  <si>
    <t>SPERLINGA</t>
  </si>
  <si>
    <t>MINAUDO</t>
  </si>
  <si>
    <t>602164</t>
  </si>
  <si>
    <t>BALTEANU</t>
  </si>
  <si>
    <t>ASD SAN LORENZO - SEZ. JUDO</t>
  </si>
  <si>
    <t>KATARINA</t>
  </si>
  <si>
    <t>NIEDERKOFLER</t>
  </si>
  <si>
    <t>PETUNIA</t>
  </si>
  <si>
    <t>GALLIZIOLI</t>
  </si>
  <si>
    <t>LUCIA</t>
  </si>
  <si>
    <t>KATHARINA</t>
  </si>
  <si>
    <t>KLEPP</t>
  </si>
  <si>
    <t>ZANIOL</t>
  </si>
  <si>
    <t>TERRALOVORO</t>
  </si>
  <si>
    <t>15NA0363</t>
  </si>
  <si>
    <t>MARIAROSARIA</t>
  </si>
  <si>
    <t>MARTUCCI</t>
  </si>
  <si>
    <t>ASD KODOKAN KIAI</t>
  </si>
  <si>
    <t>618908</t>
  </si>
  <si>
    <t>DE_SCISCIOLO</t>
  </si>
  <si>
    <t>PGF LIBERTAS ASD</t>
  </si>
  <si>
    <t>ANNAMARIA</t>
  </si>
  <si>
    <t>LOSEV_GOGA</t>
  </si>
  <si>
    <t>602143</t>
  </si>
  <si>
    <t>ZANELLA</t>
  </si>
  <si>
    <t>486740</t>
  </si>
  <si>
    <t>ASSOCIAZIONE SPORTIVA DILETTANTISTICA JUDO CLUB ISAO OKANO MONFALCONE</t>
  </si>
  <si>
    <t>06GO0477</t>
  </si>
  <si>
    <t>PIANI</t>
  </si>
  <si>
    <t>12RM3431</t>
  </si>
  <si>
    <t>RADICIONI</t>
  </si>
  <si>
    <t>J C SAKURA ARMA DI TAGGIA ASD</t>
  </si>
  <si>
    <t>RUO_ROCH</t>
  </si>
  <si>
    <t>516464</t>
  </si>
  <si>
    <t>A.S.DILETTANTISTICA JUDO DI MAGGIO ROMA</t>
  </si>
  <si>
    <t>12RM3842</t>
  </si>
  <si>
    <t>GALLETTI</t>
  </si>
  <si>
    <t>556903</t>
  </si>
  <si>
    <t>ZANESCO</t>
  </si>
  <si>
    <t>504622</t>
  </si>
  <si>
    <t>GIOIA</t>
  </si>
  <si>
    <t>FERRERO</t>
  </si>
  <si>
    <t>230080</t>
  </si>
  <si>
    <t>ASSOCIAZIONE SPORTIVA DILETTANTISTICA JUDO CLUB KEN OTANI</t>
  </si>
  <si>
    <t>06TS0400</t>
  </si>
  <si>
    <t>BERNETTI</t>
  </si>
  <si>
    <t>05VE2739</t>
  </si>
  <si>
    <t>BULLADO</t>
  </si>
  <si>
    <t>01AL0098</t>
  </si>
  <si>
    <t>CLARISSA</t>
  </si>
  <si>
    <t>RAIMONDO</t>
  </si>
  <si>
    <t>SOLDANO</t>
  </si>
  <si>
    <t>01AT0071</t>
  </si>
  <si>
    <t>BORELLO</t>
  </si>
  <si>
    <t>482085</t>
  </si>
  <si>
    <t>DIMICHELE</t>
  </si>
  <si>
    <t>607768</t>
  </si>
  <si>
    <t>KATIA</t>
  </si>
  <si>
    <t>546588</t>
  </si>
  <si>
    <t>KABOR S.S.DILETTANTISTICA A R.L.</t>
  </si>
  <si>
    <t>465627</t>
  </si>
  <si>
    <t>GAROFALO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</si>
</sst>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rgb="FF000000"/>
      <name val="Arial"/>
      <family val="2"/>
    </font>
    <font>
      <b/>
      <vertAlign val="superscript"/>
      <sz val="10.5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7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8"/>
      <name val="Calibri"/>
      <family val="2"/>
      <scheme val="minor"/>
    </font>
    <font>
      <sz val="7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/>
      <diagonal/>
    </border>
    <border>
      <left/>
      <right style="medium">
        <color theme="4"/>
      </right>
      <top/>
      <bottom/>
      <diagonal/>
    </border>
    <border>
      <left style="thin">
        <color indexed="64"/>
      </left>
      <right style="thick">
        <color theme="4"/>
      </right>
      <top style="thin">
        <color indexed="64"/>
      </top>
      <bottom/>
      <diagonal/>
    </border>
    <border>
      <left/>
      <right style="thick">
        <color theme="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8"/>
      </right>
      <top style="thin">
        <color indexed="64"/>
      </top>
      <bottom/>
      <diagonal/>
    </border>
    <border>
      <left/>
      <right style="thick">
        <color theme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theme="8"/>
      </right>
      <top/>
      <bottom style="thin">
        <color indexed="64"/>
      </bottom>
      <diagonal/>
    </border>
    <border>
      <left style="thin">
        <color indexed="64"/>
      </left>
      <right style="thick">
        <color theme="8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/>
      <diagonal/>
    </border>
    <border>
      <left style="thick">
        <color theme="4" tint="-0.24994659260841701"/>
      </left>
      <right style="thin">
        <color indexed="64"/>
      </right>
      <top style="thin">
        <color indexed="64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5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/>
    <xf numFmtId="0" fontId="0" fillId="0" borderId="0" xfId="0" applyAlignment="1">
      <alignment horizontal="center" textRotation="90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inden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vertical="top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6" borderId="1" xfId="0" applyFont="1" applyFill="1" applyBorder="1" applyAlignment="1">
      <alignment horizontal="left" textRotation="90"/>
    </xf>
    <xf numFmtId="0" fontId="4" fillId="0" borderId="1" xfId="0" applyFont="1" applyFill="1" applyBorder="1" applyAlignment="1">
      <alignment horizontal="center" textRotation="90"/>
    </xf>
    <xf numFmtId="0" fontId="5" fillId="3" borderId="0" xfId="0" applyFont="1" applyFill="1" applyAlignment="1">
      <alignment horizontal="center" textRotation="45"/>
    </xf>
    <xf numFmtId="0" fontId="8" fillId="3" borderId="2" xfId="0" applyFont="1" applyFill="1" applyBorder="1" applyAlignment="1">
      <alignment horizontal="left" indent="1"/>
    </xf>
    <xf numFmtId="0" fontId="5" fillId="3" borderId="2" xfId="0" applyFont="1" applyFill="1" applyBorder="1" applyAlignment="1">
      <alignment horizontal="center" textRotation="45"/>
    </xf>
    <xf numFmtId="0" fontId="6" fillId="0" borderId="0" xfId="0" applyFont="1" applyAlignment="1">
      <alignment horizontal="right"/>
    </xf>
    <xf numFmtId="0" fontId="1" fillId="0" borderId="0" xfId="0" applyFont="1" applyAlignment="1"/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17" fillId="3" borderId="2" xfId="0" applyNumberFormat="1" applyFont="1" applyFill="1" applyBorder="1" applyAlignment="1">
      <alignment horizontal="center"/>
    </xf>
    <xf numFmtId="0" fontId="1" fillId="0" borderId="0" xfId="0" applyFont="1"/>
    <xf numFmtId="0" fontId="19" fillId="9" borderId="1" xfId="0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0" fontId="0" fillId="2" borderId="0" xfId="0" applyFill="1"/>
    <xf numFmtId="0" fontId="1" fillId="6" borderId="3" xfId="0" applyFont="1" applyFill="1" applyBorder="1" applyAlignment="1">
      <alignment horizontal="right" textRotation="90"/>
    </xf>
    <xf numFmtId="0" fontId="8" fillId="3" borderId="12" xfId="0" applyFont="1" applyFill="1" applyBorder="1" applyAlignment="1">
      <alignment horizontal="right"/>
    </xf>
    <xf numFmtId="0" fontId="19" fillId="9" borderId="14" xfId="0" applyFont="1" applyFill="1" applyBorder="1" applyAlignment="1">
      <alignment horizontal="center" textRotation="90"/>
    </xf>
    <xf numFmtId="0" fontId="1" fillId="6" borderId="11" xfId="0" applyFont="1" applyFill="1" applyBorder="1" applyAlignment="1">
      <alignment horizontal="center" textRotation="90"/>
    </xf>
    <xf numFmtId="0" fontId="8" fillId="3" borderId="16" xfId="0" applyFont="1" applyFill="1" applyBorder="1" applyAlignment="1">
      <alignment horizontal="center"/>
    </xf>
    <xf numFmtId="9" fontId="17" fillId="3" borderId="12" xfId="0" applyNumberFormat="1" applyFont="1" applyFill="1" applyBorder="1" applyAlignment="1">
      <alignment horizontal="right"/>
    </xf>
    <xf numFmtId="0" fontId="21" fillId="9" borderId="0" xfId="0" applyFont="1" applyFill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1" fillId="10" borderId="14" xfId="0" applyNumberFormat="1" applyFont="1" applyFill="1" applyBorder="1" applyAlignment="1">
      <alignment horizontal="center" textRotation="90"/>
    </xf>
    <xf numFmtId="1" fontId="4" fillId="10" borderId="14" xfId="0" applyNumberFormat="1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45"/>
    </xf>
    <xf numFmtId="14" fontId="0" fillId="0" borderId="0" xfId="0" applyNumberFormat="1"/>
    <xf numFmtId="0" fontId="1" fillId="0" borderId="0" xfId="0" applyFont="1"/>
    <xf numFmtId="0" fontId="21" fillId="9" borderId="14" xfId="0" applyFont="1" applyFill="1" applyBorder="1" applyAlignment="1">
      <alignment horizontal="center" textRotation="90"/>
    </xf>
    <xf numFmtId="0" fontId="0" fillId="0" borderId="3" xfId="0" applyBorder="1"/>
    <xf numFmtId="0" fontId="16" fillId="3" borderId="2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20" fillId="9" borderId="17" xfId="0" applyFont="1" applyFill="1" applyBorder="1" applyAlignment="1">
      <alignment horizontal="center" textRotation="45"/>
    </xf>
    <xf numFmtId="0" fontId="0" fillId="4" borderId="0" xfId="0" applyFill="1"/>
    <xf numFmtId="1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10" fillId="6" borderId="11" xfId="0" applyFont="1" applyFill="1" applyBorder="1" applyAlignment="1">
      <alignment horizontal="center" textRotation="90"/>
    </xf>
    <xf numFmtId="0" fontId="10" fillId="3" borderId="16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9" fontId="17" fillId="3" borderId="1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5" fillId="0" borderId="1" xfId="0" applyFont="1" applyBorder="1"/>
    <xf numFmtId="0" fontId="4" fillId="6" borderId="3" xfId="0" applyFont="1" applyFill="1" applyBorder="1" applyAlignment="1">
      <alignment horizontal="right" textRotation="90"/>
    </xf>
    <xf numFmtId="0" fontId="4" fillId="6" borderId="1" xfId="0" applyFont="1" applyFill="1" applyBorder="1" applyAlignment="1">
      <alignment horizontal="left" textRotation="90"/>
    </xf>
    <xf numFmtId="0" fontId="27" fillId="3" borderId="12" xfId="0" applyFont="1" applyFill="1" applyBorder="1" applyAlignment="1">
      <alignment horizontal="right"/>
    </xf>
    <xf numFmtId="0" fontId="27" fillId="3" borderId="2" xfId="0" applyFont="1" applyFill="1" applyBorder="1" applyAlignment="1">
      <alignment horizontal="left" inden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29" fillId="6" borderId="1" xfId="0" applyFont="1" applyFill="1" applyBorder="1" applyAlignment="1">
      <alignment horizontal="left" textRotation="90"/>
    </xf>
    <xf numFmtId="9" fontId="17" fillId="3" borderId="28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5" borderId="1" xfId="0" applyFont="1" applyFill="1" applyBorder="1" applyAlignment="1">
      <alignment horizontal="center" textRotation="90"/>
    </xf>
    <xf numFmtId="0" fontId="6" fillId="5" borderId="23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19" fillId="9" borderId="1" xfId="0" applyFont="1" applyFill="1" applyBorder="1" applyAlignment="1">
      <alignment horizontal="center" textRotation="90"/>
    </xf>
    <xf numFmtId="0" fontId="1" fillId="6" borderId="1" xfId="0" applyFont="1" applyFill="1" applyBorder="1" applyAlignment="1">
      <alignment horizontal="right" textRotation="90"/>
    </xf>
    <xf numFmtId="0" fontId="1" fillId="6" borderId="1" xfId="0" applyFont="1" applyFill="1" applyBorder="1" applyAlignment="1">
      <alignment horizontal="center" textRotation="90"/>
    </xf>
    <xf numFmtId="1" fontId="1" fillId="10" borderId="1" xfId="0" applyNumberFormat="1" applyFont="1" applyFill="1" applyBorder="1" applyAlignment="1">
      <alignment horizontal="center" textRotation="90"/>
    </xf>
    <xf numFmtId="0" fontId="16" fillId="3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 textRotation="45"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left" indent="1"/>
    </xf>
    <xf numFmtId="0" fontId="8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30" fillId="0" borderId="1" xfId="0" applyFont="1" applyFill="1" applyBorder="1" applyAlignment="1">
      <alignment horizontal="center" textRotation="90"/>
    </xf>
    <xf numFmtId="0" fontId="31" fillId="3" borderId="2" xfId="0" applyFont="1" applyFill="1" applyBorder="1" applyAlignment="1">
      <alignment horizontal="center" textRotation="45"/>
    </xf>
    <xf numFmtId="0" fontId="32" fillId="0" borderId="1" xfId="0" applyNumberFormat="1" applyFont="1" applyFill="1" applyBorder="1" applyAlignment="1">
      <alignment horizontal="center"/>
    </xf>
    <xf numFmtId="0" fontId="32" fillId="0" borderId="1" xfId="0" applyFont="1" applyBorder="1"/>
    <xf numFmtId="0" fontId="32" fillId="0" borderId="0" xfId="0" applyFont="1"/>
    <xf numFmtId="0" fontId="30" fillId="0" borderId="1" xfId="0" applyFont="1" applyBorder="1" applyAlignment="1">
      <alignment horizontal="center" textRotation="90"/>
    </xf>
    <xf numFmtId="0" fontId="30" fillId="0" borderId="3" xfId="0" applyFont="1" applyFill="1" applyBorder="1" applyAlignment="1">
      <alignment horizontal="center" textRotation="90"/>
    </xf>
    <xf numFmtId="0" fontId="31" fillId="3" borderId="12" xfId="0" applyFont="1" applyFill="1" applyBorder="1" applyAlignment="1">
      <alignment horizontal="center" textRotation="45"/>
    </xf>
    <xf numFmtId="0" fontId="32" fillId="0" borderId="3" xfId="0" applyNumberFormat="1" applyFont="1" applyFill="1" applyBorder="1" applyAlignment="1">
      <alignment horizontal="center"/>
    </xf>
    <xf numFmtId="0" fontId="32" fillId="0" borderId="3" xfId="0" applyFont="1" applyBorder="1"/>
    <xf numFmtId="0" fontId="0" fillId="0" borderId="29" xfId="0" applyBorder="1"/>
    <xf numFmtId="1" fontId="1" fillId="4" borderId="1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3" xfId="0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3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textRotation="45"/>
    </xf>
    <xf numFmtId="0" fontId="32" fillId="0" borderId="1" xfId="0" applyFont="1" applyFill="1" applyBorder="1"/>
    <xf numFmtId="0" fontId="32" fillId="0" borderId="0" xfId="0" applyFont="1" applyFill="1"/>
    <xf numFmtId="0" fontId="1" fillId="4" borderId="29" xfId="0" applyFont="1" applyFill="1" applyBorder="1"/>
    <xf numFmtId="0" fontId="1" fillId="4" borderId="0" xfId="0" applyFont="1" applyFill="1"/>
    <xf numFmtId="1" fontId="0" fillId="4" borderId="0" xfId="0" applyNumberFormat="1" applyFill="1" applyAlignment="1">
      <alignment horizontal="center"/>
    </xf>
    <xf numFmtId="0" fontId="34" fillId="0" borderId="31" xfId="0" applyFont="1" applyFill="1" applyBorder="1" applyAlignment="1">
      <alignment horizontal="center" textRotation="90"/>
    </xf>
    <xf numFmtId="0" fontId="31" fillId="3" borderId="32" xfId="0" applyFont="1" applyFill="1" applyBorder="1" applyAlignment="1">
      <alignment horizontal="center" textRotation="45"/>
    </xf>
    <xf numFmtId="0" fontId="32" fillId="2" borderId="3" xfId="0" applyFont="1" applyFill="1" applyBorder="1"/>
    <xf numFmtId="0" fontId="32" fillId="0" borderId="31" xfId="0" applyFont="1" applyBorder="1"/>
    <xf numFmtId="0" fontId="32" fillId="0" borderId="0" xfId="0" applyFont="1" applyBorder="1"/>
    <xf numFmtId="0" fontId="6" fillId="12" borderId="3" xfId="0" applyNumberFormat="1" applyFont="1" applyFill="1" applyBorder="1" applyAlignment="1">
      <alignment horizontal="right"/>
    </xf>
    <xf numFmtId="0" fontId="6" fillId="12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 textRotation="90"/>
    </xf>
    <xf numFmtId="0" fontId="6" fillId="12" borderId="1" xfId="0" applyFont="1" applyFill="1" applyBorder="1" applyAlignment="1">
      <alignment horizontal="center" textRotation="90"/>
    </xf>
    <xf numFmtId="0" fontId="32" fillId="0" borderId="10" xfId="0" applyFont="1" applyBorder="1"/>
    <xf numFmtId="0" fontId="32" fillId="2" borderId="1" xfId="0" applyFont="1" applyFill="1" applyBorder="1"/>
    <xf numFmtId="0" fontId="31" fillId="3" borderId="3" xfId="0" applyFont="1" applyFill="1" applyBorder="1" applyAlignment="1">
      <alignment horizontal="center" textRotation="45"/>
    </xf>
    <xf numFmtId="0" fontId="6" fillId="5" borderId="23" xfId="0" applyFont="1" applyFill="1" applyBorder="1" applyAlignment="1">
      <alignment horizontal="center"/>
    </xf>
    <xf numFmtId="0" fontId="0" fillId="0" borderId="0" xfId="0" applyFont="1"/>
    <xf numFmtId="9" fontId="33" fillId="3" borderId="12" xfId="0" applyNumberFormat="1" applyFont="1" applyFill="1" applyBorder="1" applyAlignment="1">
      <alignment horizontal="right"/>
    </xf>
    <xf numFmtId="9" fontId="33" fillId="3" borderId="2" xfId="0" applyNumberFormat="1" applyFont="1" applyFill="1" applyBorder="1" applyAlignment="1">
      <alignment horizontal="center"/>
    </xf>
    <xf numFmtId="9" fontId="33" fillId="3" borderId="28" xfId="0" applyNumberFormat="1" applyFont="1" applyFill="1" applyBorder="1" applyAlignment="1">
      <alignment horizontal="center"/>
    </xf>
    <xf numFmtId="0" fontId="0" fillId="12" borderId="1" xfId="0" applyNumberFormat="1" applyFont="1" applyFill="1" applyBorder="1" applyAlignment="1">
      <alignment horizontal="right"/>
    </xf>
    <xf numFmtId="0" fontId="0" fillId="5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 textRotation="90"/>
    </xf>
    <xf numFmtId="0" fontId="35" fillId="0" borderId="31" xfId="0" applyFont="1" applyFill="1" applyBorder="1" applyAlignment="1">
      <alignment horizontal="center" textRotation="90"/>
    </xf>
    <xf numFmtId="0" fontId="36" fillId="0" borderId="1" xfId="0" applyFont="1" applyFill="1" applyBorder="1" applyAlignment="1">
      <alignment horizontal="center" textRotation="90"/>
    </xf>
    <xf numFmtId="0" fontId="37" fillId="3" borderId="2" xfId="0" applyFont="1" applyFill="1" applyBorder="1" applyAlignment="1">
      <alignment horizontal="center" textRotation="45"/>
    </xf>
    <xf numFmtId="0" fontId="37" fillId="3" borderId="32" xfId="0" applyFont="1" applyFill="1" applyBorder="1" applyAlignment="1">
      <alignment horizontal="center" textRotation="45"/>
    </xf>
    <xf numFmtId="0" fontId="3" fillId="3" borderId="2" xfId="0" applyFont="1" applyFill="1" applyBorder="1" applyAlignment="1">
      <alignment horizontal="center" textRotation="45"/>
    </xf>
    <xf numFmtId="0" fontId="3" fillId="3" borderId="0" xfId="0" applyFont="1" applyFill="1" applyAlignment="1">
      <alignment horizontal="center" textRotation="45"/>
    </xf>
    <xf numFmtId="0" fontId="37" fillId="0" borderId="1" xfId="0" applyFont="1" applyBorder="1"/>
    <xf numFmtId="0" fontId="37" fillId="2" borderId="1" xfId="0" applyFont="1" applyFill="1" applyBorder="1"/>
    <xf numFmtId="0" fontId="3" fillId="0" borderId="1" xfId="0" applyFont="1" applyBorder="1"/>
    <xf numFmtId="0" fontId="37" fillId="0" borderId="0" xfId="0" applyFont="1" applyFill="1"/>
    <xf numFmtId="0" fontId="37" fillId="0" borderId="0" xfId="0" applyFont="1"/>
    <xf numFmtId="0" fontId="3" fillId="0" borderId="0" xfId="0" applyFont="1"/>
    <xf numFmtId="0" fontId="37" fillId="0" borderId="0" xfId="0" applyFont="1" applyBorder="1"/>
    <xf numFmtId="0" fontId="35" fillId="0" borderId="3" xfId="0" applyFont="1" applyFill="1" applyBorder="1" applyAlignment="1">
      <alignment horizontal="center" textRotation="90"/>
    </xf>
    <xf numFmtId="0" fontId="37" fillId="3" borderId="12" xfId="0" applyFont="1" applyFill="1" applyBorder="1" applyAlignment="1">
      <alignment horizontal="center" textRotation="45"/>
    </xf>
    <xf numFmtId="0" fontId="3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6" fillId="5" borderId="11" xfId="0" applyFont="1" applyFill="1" applyBorder="1" applyAlignment="1">
      <alignment horizontal="center" textRotation="90"/>
    </xf>
    <xf numFmtId="9" fontId="33" fillId="3" borderId="16" xfId="0" applyNumberFormat="1" applyFont="1" applyFill="1" applyBorder="1" applyAlignment="1">
      <alignment horizontal="center"/>
    </xf>
    <xf numFmtId="0" fontId="38" fillId="9" borderId="17" xfId="0" applyFont="1" applyFill="1" applyBorder="1" applyAlignment="1">
      <alignment horizontal="center" textRotation="90"/>
    </xf>
    <xf numFmtId="0" fontId="31" fillId="3" borderId="34" xfId="0" applyFont="1" applyFill="1" applyBorder="1" applyAlignment="1">
      <alignment horizontal="center" textRotation="45"/>
    </xf>
    <xf numFmtId="0" fontId="32" fillId="0" borderId="35" xfId="0" applyFont="1" applyBorder="1"/>
    <xf numFmtId="0" fontId="0" fillId="0" borderId="0" xfId="0" applyBorder="1"/>
    <xf numFmtId="0" fontId="4" fillId="0" borderId="3" xfId="0" applyFont="1" applyFill="1" applyBorder="1" applyAlignment="1">
      <alignment horizontal="center" textRotation="90"/>
    </xf>
    <xf numFmtId="0" fontId="9" fillId="3" borderId="12" xfId="0" applyFont="1" applyFill="1" applyBorder="1" applyAlignment="1">
      <alignment horizontal="center" textRotation="45"/>
    </xf>
    <xf numFmtId="0" fontId="32" fillId="2" borderId="0" xfId="0" applyFont="1" applyFill="1" applyBorder="1"/>
    <xf numFmtId="0" fontId="34" fillId="0" borderId="1" xfId="0" applyFont="1" applyFill="1" applyBorder="1" applyAlignment="1">
      <alignment horizontal="center" textRotation="90"/>
    </xf>
    <xf numFmtId="0" fontId="26" fillId="0" borderId="1" xfId="0" applyFont="1" applyFill="1" applyBorder="1" applyAlignment="1">
      <alignment horizontal="center" textRotation="90"/>
    </xf>
    <xf numFmtId="0" fontId="39" fillId="3" borderId="0" xfId="0" applyFont="1" applyFill="1" applyAlignment="1">
      <alignment horizontal="center" textRotation="45"/>
    </xf>
    <xf numFmtId="0" fontId="25" fillId="0" borderId="0" xfId="0" applyFont="1"/>
    <xf numFmtId="0" fontId="31" fillId="3" borderId="36" xfId="0" applyFont="1" applyFill="1" applyBorder="1" applyAlignment="1">
      <alignment horizontal="center" textRotation="45"/>
    </xf>
    <xf numFmtId="0" fontId="32" fillId="0" borderId="37" xfId="0" applyFont="1" applyBorder="1"/>
    <xf numFmtId="0" fontId="40" fillId="0" borderId="1" xfId="0" applyFont="1" applyFill="1" applyBorder="1" applyAlignment="1">
      <alignment horizontal="center" textRotation="90"/>
    </xf>
    <xf numFmtId="0" fontId="41" fillId="3" borderId="0" xfId="0" applyFont="1" applyFill="1" applyAlignment="1">
      <alignment horizontal="center" textRotation="45"/>
    </xf>
    <xf numFmtId="0" fontId="41" fillId="0" borderId="1" xfId="0" applyFont="1" applyBorder="1"/>
    <xf numFmtId="0" fontId="41" fillId="0" borderId="0" xfId="0" applyFont="1"/>
    <xf numFmtId="0" fontId="6" fillId="6" borderId="1" xfId="0" applyNumberFormat="1" applyFont="1" applyFill="1" applyBorder="1" applyAlignment="1">
      <alignment horizontal="right"/>
    </xf>
    <xf numFmtId="0" fontId="6" fillId="6" borderId="23" xfId="0" applyNumberFormat="1" applyFont="1" applyFill="1" applyBorder="1" applyAlignment="1">
      <alignment horizontal="right"/>
    </xf>
    <xf numFmtId="0" fontId="6" fillId="12" borderId="33" xfId="0" applyNumberFormat="1" applyFont="1" applyFill="1" applyBorder="1" applyAlignment="1">
      <alignment horizontal="right"/>
    </xf>
    <xf numFmtId="0" fontId="6" fillId="12" borderId="13" xfId="0" applyNumberFormat="1" applyFont="1" applyFill="1" applyBorder="1" applyAlignment="1">
      <alignment horizontal="right"/>
    </xf>
    <xf numFmtId="1" fontId="0" fillId="4" borderId="38" xfId="0" applyNumberFormat="1" applyFill="1" applyBorder="1" applyAlignment="1">
      <alignment horizontal="center"/>
    </xf>
    <xf numFmtId="0" fontId="6" fillId="12" borderId="2" xfId="0" applyNumberFormat="1" applyFont="1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25" fillId="0" borderId="2" xfId="0" applyFont="1" applyBorder="1"/>
    <xf numFmtId="0" fontId="32" fillId="0" borderId="2" xfId="0" applyFont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31" fillId="3" borderId="40" xfId="0" applyFont="1" applyFill="1" applyBorder="1" applyAlignment="1">
      <alignment horizontal="center" textRotation="45"/>
    </xf>
    <xf numFmtId="0" fontId="32" fillId="0" borderId="39" xfId="0" applyFont="1" applyBorder="1"/>
    <xf numFmtId="0" fontId="32" fillId="0" borderId="41" xfId="0" applyFont="1" applyBorder="1"/>
    <xf numFmtId="0" fontId="32" fillId="0" borderId="3" xfId="0" applyFont="1" applyFill="1" applyBorder="1"/>
    <xf numFmtId="0" fontId="6" fillId="12" borderId="12" xfId="0" applyNumberFormat="1" applyFont="1" applyFill="1" applyBorder="1" applyAlignment="1">
      <alignment horizontal="right"/>
    </xf>
    <xf numFmtId="0" fontId="6" fillId="5" borderId="28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0" fillId="0" borderId="13" xfId="0" applyBorder="1"/>
    <xf numFmtId="0" fontId="6" fillId="12" borderId="42" xfId="0" applyNumberFormat="1" applyFont="1" applyFill="1" applyBorder="1" applyAlignment="1">
      <alignment horizontal="right"/>
    </xf>
    <xf numFmtId="0" fontId="6" fillId="12" borderId="38" xfId="0" applyNumberFormat="1" applyFont="1" applyFill="1" applyBorder="1" applyAlignment="1">
      <alignment horizontal="right"/>
    </xf>
    <xf numFmtId="0" fontId="6" fillId="5" borderId="38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32" fillId="0" borderId="33" xfId="0" applyNumberFormat="1" applyFont="1" applyFill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0" fillId="0" borderId="3" xfId="0" applyFont="1" applyBorder="1" applyAlignment="1">
      <alignment horizontal="center" textRotation="90"/>
    </xf>
    <xf numFmtId="0" fontId="32" fillId="0" borderId="12" xfId="0" applyFont="1" applyBorder="1"/>
    <xf numFmtId="0" fontId="32" fillId="0" borderId="33" xfId="0" applyFont="1" applyBorder="1"/>
    <xf numFmtId="0" fontId="32" fillId="0" borderId="42" xfId="0" applyFont="1" applyBorder="1"/>
    <xf numFmtId="0" fontId="32" fillId="0" borderId="40" xfId="0" applyFont="1" applyBorder="1"/>
    <xf numFmtId="0" fontId="32" fillId="0" borderId="44" xfId="0" applyFont="1" applyBorder="1"/>
    <xf numFmtId="0" fontId="32" fillId="0" borderId="45" xfId="0" applyFont="1" applyBorder="1"/>
    <xf numFmtId="0" fontId="0" fillId="0" borderId="0" xfId="0" applyAlignment="1">
      <alignment horizontal="center"/>
    </xf>
    <xf numFmtId="0" fontId="30" fillId="0" borderId="11" xfId="0" applyFont="1" applyBorder="1" applyAlignment="1">
      <alignment horizontal="center" textRotation="90"/>
    </xf>
    <xf numFmtId="0" fontId="31" fillId="3" borderId="16" xfId="0" applyFont="1" applyFill="1" applyBorder="1" applyAlignment="1">
      <alignment horizontal="center" textRotation="45"/>
    </xf>
    <xf numFmtId="0" fontId="32" fillId="0" borderId="11" xfId="0" applyFont="1" applyBorder="1"/>
    <xf numFmtId="0" fontId="1" fillId="0" borderId="13" xfId="0" applyFont="1" applyBorder="1" applyAlignment="1">
      <alignment horizontal="right"/>
    </xf>
    <xf numFmtId="0" fontId="19" fillId="9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0" fillId="0" borderId="0" xfId="0" applyFont="1" applyBorder="1" applyAlignment="1">
      <alignment horizontal="center" textRotation="90"/>
    </xf>
    <xf numFmtId="0" fontId="31" fillId="3" borderId="0" xfId="0" applyFont="1" applyFill="1" applyBorder="1" applyAlignment="1">
      <alignment horizontal="center" textRotation="45"/>
    </xf>
    <xf numFmtId="0" fontId="31" fillId="3" borderId="41" xfId="0" applyFont="1" applyFill="1" applyBorder="1" applyAlignment="1">
      <alignment horizontal="center" textRotation="45"/>
    </xf>
    <xf numFmtId="0" fontId="32" fillId="0" borderId="11" xfId="0" applyFont="1" applyBorder="1" applyAlignment="1">
      <alignment horizontal="center"/>
    </xf>
    <xf numFmtId="0" fontId="31" fillId="3" borderId="39" xfId="0" applyFont="1" applyFill="1" applyBorder="1" applyAlignment="1">
      <alignment horizontal="center" textRotation="45"/>
    </xf>
    <xf numFmtId="3" fontId="3" fillId="0" borderId="29" xfId="0" applyNumberFormat="1" applyFont="1" applyBorder="1"/>
    <xf numFmtId="1" fontId="0" fillId="4" borderId="0" xfId="0" applyNumberFormat="1" applyFill="1"/>
    <xf numFmtId="0" fontId="34" fillId="0" borderId="3" xfId="0" applyFont="1" applyFill="1" applyBorder="1" applyAlignment="1">
      <alignment horizontal="center" textRotation="90"/>
    </xf>
    <xf numFmtId="0" fontId="6" fillId="12" borderId="1" xfId="0" applyNumberFormat="1" applyFont="1" applyFill="1" applyBorder="1" applyAlignment="1">
      <alignment horizontal="center"/>
    </xf>
    <xf numFmtId="0" fontId="35" fillId="0" borderId="11" xfId="0" applyFont="1" applyBorder="1" applyAlignment="1">
      <alignment horizontal="center" textRotation="90"/>
    </xf>
    <xf numFmtId="0" fontId="37" fillId="3" borderId="16" xfId="0" applyFont="1" applyFill="1" applyBorder="1" applyAlignment="1">
      <alignment horizontal="center" textRotation="45"/>
    </xf>
    <xf numFmtId="0" fontId="37" fillId="0" borderId="39" xfId="0" applyFont="1" applyBorder="1"/>
    <xf numFmtId="0" fontId="0" fillId="0" borderId="29" xfId="0" applyFont="1" applyBorder="1"/>
    <xf numFmtId="0" fontId="37" fillId="3" borderId="40" xfId="0" applyFont="1" applyFill="1" applyBorder="1" applyAlignment="1">
      <alignment horizontal="center" textRotation="45"/>
    </xf>
    <xf numFmtId="0" fontId="37" fillId="0" borderId="41" xfId="0" applyFont="1" applyBorder="1"/>
    <xf numFmtId="0" fontId="25" fillId="0" borderId="13" xfId="0" applyFont="1" applyBorder="1"/>
    <xf numFmtId="0" fontId="25" fillId="0" borderId="38" xfId="0" applyFont="1" applyBorder="1"/>
    <xf numFmtId="0" fontId="1" fillId="0" borderId="1" xfId="0" applyFont="1" applyBorder="1"/>
    <xf numFmtId="0" fontId="25" fillId="0" borderId="0" xfId="0" applyFont="1" applyBorder="1"/>
    <xf numFmtId="0" fontId="35" fillId="0" borderId="3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6" fillId="5" borderId="11" xfId="0" applyFont="1" applyFill="1" applyBorder="1" applyAlignment="1">
      <alignment horizontal="center"/>
    </xf>
    <xf numFmtId="1" fontId="0" fillId="4" borderId="33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 textRotation="45"/>
    </xf>
    <xf numFmtId="0" fontId="9" fillId="3" borderId="0" xfId="0" applyFont="1" applyFill="1" applyBorder="1" applyAlignment="1">
      <alignment horizontal="center" textRotation="45"/>
    </xf>
    <xf numFmtId="0" fontId="3" fillId="3" borderId="0" xfId="0" applyFont="1" applyFill="1" applyBorder="1" applyAlignment="1">
      <alignment horizontal="center" textRotation="45"/>
    </xf>
    <xf numFmtId="0" fontId="30" fillId="13" borderId="1" xfId="0" applyFont="1" applyFill="1" applyBorder="1" applyAlignment="1">
      <alignment horizontal="center" textRotation="90"/>
    </xf>
    <xf numFmtId="0" fontId="5" fillId="13" borderId="0" xfId="0" applyFont="1" applyFill="1" applyAlignment="1">
      <alignment horizontal="center" textRotation="45"/>
    </xf>
    <xf numFmtId="0" fontId="0" fillId="13" borderId="1" xfId="0" applyFill="1" applyBorder="1"/>
    <xf numFmtId="0" fontId="0" fillId="13" borderId="0" xfId="0" applyFill="1"/>
    <xf numFmtId="0" fontId="32" fillId="0" borderId="22" xfId="0" applyFont="1" applyBorder="1"/>
    <xf numFmtId="0" fontId="31" fillId="13" borderId="2" xfId="0" applyFont="1" applyFill="1" applyBorder="1" applyAlignment="1">
      <alignment horizontal="center" textRotation="45"/>
    </xf>
    <xf numFmtId="0" fontId="32" fillId="13" borderId="1" xfId="0" applyFont="1" applyFill="1" applyBorder="1"/>
    <xf numFmtId="0" fontId="32" fillId="13" borderId="0" xfId="0" applyFont="1" applyFill="1"/>
    <xf numFmtId="0" fontId="32" fillId="2" borderId="11" xfId="0" applyFont="1" applyFill="1" applyBorder="1"/>
    <xf numFmtId="0" fontId="0" fillId="0" borderId="47" xfId="0" applyBorder="1" applyAlignment="1">
      <alignment horizontal="center"/>
    </xf>
    <xf numFmtId="0" fontId="32" fillId="0" borderId="22" xfId="0" applyFont="1" applyFill="1" applyBorder="1"/>
    <xf numFmtId="0" fontId="0" fillId="0" borderId="48" xfId="0" applyBorder="1"/>
    <xf numFmtId="0" fontId="32" fillId="0" borderId="2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30" fillId="13" borderId="11" xfId="0" applyFont="1" applyFill="1" applyBorder="1" applyAlignment="1">
      <alignment horizontal="center" textRotation="90"/>
    </xf>
    <xf numFmtId="0" fontId="31" fillId="13" borderId="16" xfId="0" applyFont="1" applyFill="1" applyBorder="1" applyAlignment="1">
      <alignment horizontal="center" textRotation="45"/>
    </xf>
    <xf numFmtId="0" fontId="32" fillId="13" borderId="11" xfId="0" applyFont="1" applyFill="1" applyBorder="1"/>
    <xf numFmtId="0" fontId="32" fillId="13" borderId="16" xfId="0" applyFont="1" applyFill="1" applyBorder="1"/>
    <xf numFmtId="0" fontId="32" fillId="13" borderId="9" xfId="0" applyFont="1" applyFill="1" applyBorder="1"/>
    <xf numFmtId="0" fontId="32" fillId="13" borderId="46" xfId="0" applyFont="1" applyFill="1" applyBorder="1"/>
    <xf numFmtId="0" fontId="32" fillId="0" borderId="22" xfId="0" applyNumberFormat="1" applyFont="1" applyFill="1" applyBorder="1" applyAlignment="1">
      <alignment horizontal="center"/>
    </xf>
    <xf numFmtId="0" fontId="30" fillId="14" borderId="1" xfId="0" applyFont="1" applyFill="1" applyBorder="1" applyAlignment="1">
      <alignment horizontal="center" textRotation="90"/>
    </xf>
    <xf numFmtId="0" fontId="32" fillId="14" borderId="1" xfId="0" applyFont="1" applyFill="1" applyBorder="1"/>
    <xf numFmtId="0" fontId="32" fillId="14" borderId="0" xfId="0" applyFont="1" applyFill="1" applyBorder="1"/>
    <xf numFmtId="0" fontId="6" fillId="5" borderId="4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31" fillId="14" borderId="0" xfId="0" applyFont="1" applyFill="1" applyBorder="1" applyAlignment="1">
      <alignment horizontal="center" textRotation="45"/>
    </xf>
    <xf numFmtId="0" fontId="31" fillId="14" borderId="2" xfId="0" applyFont="1" applyFill="1" applyBorder="1" applyAlignment="1">
      <alignment horizontal="center" textRotation="45"/>
    </xf>
    <xf numFmtId="0" fontId="32" fillId="14" borderId="0" xfId="0" applyFont="1" applyFill="1"/>
    <xf numFmtId="0" fontId="35" fillId="14" borderId="1" xfId="0" applyFont="1" applyFill="1" applyBorder="1" applyAlignment="1">
      <alignment horizontal="center" textRotation="90"/>
    </xf>
    <xf numFmtId="0" fontId="37" fillId="14" borderId="2" xfId="0" applyFont="1" applyFill="1" applyBorder="1" applyAlignment="1">
      <alignment horizontal="center" textRotation="45"/>
    </xf>
    <xf numFmtId="0" fontId="37" fillId="14" borderId="1" xfId="0" applyFont="1" applyFill="1" applyBorder="1"/>
    <xf numFmtId="0" fontId="37" fillId="14" borderId="0" xfId="0" applyFont="1" applyFill="1"/>
    <xf numFmtId="0" fontId="35" fillId="13" borderId="1" xfId="0" applyFont="1" applyFill="1" applyBorder="1" applyAlignment="1">
      <alignment horizontal="center" textRotation="90"/>
    </xf>
    <xf numFmtId="0" fontId="37" fillId="13" borderId="2" xfId="0" applyFont="1" applyFill="1" applyBorder="1" applyAlignment="1">
      <alignment horizontal="center" textRotation="45"/>
    </xf>
    <xf numFmtId="0" fontId="37" fillId="13" borderId="1" xfId="0" applyFont="1" applyFill="1" applyBorder="1"/>
    <xf numFmtId="0" fontId="37" fillId="13" borderId="0" xfId="0" applyFont="1" applyFill="1"/>
    <xf numFmtId="0" fontId="31" fillId="13" borderId="1" xfId="0" applyFont="1" applyFill="1" applyBorder="1" applyAlignment="1">
      <alignment horizontal="center" textRotation="45"/>
    </xf>
    <xf numFmtId="0" fontId="32" fillId="13" borderId="0" xfId="0" applyFont="1" applyFill="1" applyBorder="1"/>
    <xf numFmtId="1" fontId="32" fillId="0" borderId="22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textRotation="90"/>
    </xf>
    <xf numFmtId="0" fontId="5" fillId="3" borderId="50" xfId="0" applyFont="1" applyFill="1" applyBorder="1" applyAlignment="1">
      <alignment horizontal="center" textRotation="45"/>
    </xf>
    <xf numFmtId="0" fontId="0" fillId="0" borderId="51" xfId="0" applyBorder="1" applyAlignment="1">
      <alignment horizontal="center"/>
    </xf>
    <xf numFmtId="0" fontId="34" fillId="0" borderId="52" xfId="0" applyFont="1" applyFill="1" applyBorder="1" applyAlignment="1">
      <alignment horizontal="center" textRotation="90"/>
    </xf>
    <xf numFmtId="0" fontId="31" fillId="3" borderId="49" xfId="0" applyFont="1" applyFill="1" applyBorder="1" applyAlignment="1">
      <alignment horizontal="center" textRotation="45"/>
    </xf>
    <xf numFmtId="0" fontId="32" fillId="2" borderId="48" xfId="0" applyFont="1" applyFill="1" applyBorder="1"/>
    <xf numFmtId="0" fontId="32" fillId="0" borderId="51" xfId="0" applyFont="1" applyBorder="1"/>
    <xf numFmtId="0" fontId="32" fillId="0" borderId="12" xfId="0" applyNumberFormat="1" applyFont="1" applyFill="1" applyBorder="1" applyAlignment="1">
      <alignment horizontal="center"/>
    </xf>
    <xf numFmtId="0" fontId="32" fillId="0" borderId="4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left" indent="1"/>
    </xf>
    <xf numFmtId="14" fontId="2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/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9" fillId="9" borderId="17" xfId="0" applyFont="1" applyFill="1" applyBorder="1" applyAlignment="1">
      <alignment horizontal="center" textRotation="45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0" fillId="0" borderId="53" xfId="0" applyBorder="1"/>
    <xf numFmtId="0" fontId="26" fillId="12" borderId="1" xfId="0" applyFont="1" applyFill="1" applyBorder="1" applyAlignment="1">
      <alignment horizontal="center" textRotation="90"/>
    </xf>
    <xf numFmtId="0" fontId="39" fillId="12" borderId="0" xfId="0" applyFont="1" applyFill="1" applyAlignment="1">
      <alignment horizontal="center" textRotation="45"/>
    </xf>
    <xf numFmtId="0" fontId="25" fillId="12" borderId="1" xfId="0" applyFont="1" applyFill="1" applyBorder="1"/>
    <xf numFmtId="0" fontId="25" fillId="12" borderId="0" xfId="0" applyFont="1" applyFill="1"/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1" fontId="0" fillId="0" borderId="1" xfId="0" applyNumberFormat="1" applyBorder="1"/>
    <xf numFmtId="0" fontId="4" fillId="0" borderId="11" xfId="0" applyFont="1" applyFill="1" applyBorder="1" applyAlignment="1">
      <alignment horizontal="center" textRotation="90"/>
    </xf>
    <xf numFmtId="0" fontId="0" fillId="0" borderId="11" xfId="0" applyBorder="1"/>
    <xf numFmtId="0" fontId="0" fillId="0" borderId="0" xfId="0" applyAlignment="1">
      <alignment horizontal="center"/>
    </xf>
    <xf numFmtId="0" fontId="32" fillId="15" borderId="0" xfId="0" applyFont="1" applyFill="1" applyBorder="1"/>
    <xf numFmtId="0" fontId="32" fillId="15" borderId="0" xfId="0" applyFont="1" applyFill="1"/>
    <xf numFmtId="0" fontId="30" fillId="16" borderId="1" xfId="0" applyFont="1" applyFill="1" applyBorder="1" applyAlignment="1">
      <alignment horizontal="center" textRotation="90"/>
    </xf>
    <xf numFmtId="0" fontId="31" fillId="16" borderId="2" xfId="0" applyFont="1" applyFill="1" applyBorder="1" applyAlignment="1">
      <alignment horizontal="center" textRotation="45"/>
    </xf>
    <xf numFmtId="0" fontId="32" fillId="16" borderId="1" xfId="0" applyFont="1" applyFill="1" applyBorder="1"/>
    <xf numFmtId="0" fontId="1" fillId="15" borderId="0" xfId="0" applyFont="1" applyFill="1" applyAlignment="1">
      <alignment horizontal="center"/>
    </xf>
    <xf numFmtId="1" fontId="1" fillId="17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1" fontId="1" fillId="2" borderId="1" xfId="0" applyNumberFormat="1" applyFont="1" applyFill="1" applyBorder="1" applyAlignment="1">
      <alignment horizontal="center"/>
    </xf>
    <xf numFmtId="0" fontId="1" fillId="15" borderId="1" xfId="0" applyFont="1" applyFill="1" applyBorder="1" applyAlignment="1">
      <alignment horizontal="left" indent="1"/>
    </xf>
    <xf numFmtId="0" fontId="0" fillId="0" borderId="1" xfId="0" applyFill="1" applyBorder="1"/>
    <xf numFmtId="0" fontId="6" fillId="5" borderId="39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textRotation="90"/>
    </xf>
    <xf numFmtId="0" fontId="30" fillId="13" borderId="1" xfId="0" applyFont="1" applyFill="1" applyBorder="1" applyAlignment="1">
      <alignment horizontal="center" textRotation="90" wrapText="1"/>
    </xf>
    <xf numFmtId="0" fontId="44" fillId="18" borderId="1" xfId="0" applyFont="1" applyFill="1" applyBorder="1" applyAlignment="1">
      <alignment horizontal="center" textRotation="90"/>
    </xf>
    <xf numFmtId="0" fontId="45" fillId="18" borderId="2" xfId="0" applyFont="1" applyFill="1" applyBorder="1" applyAlignment="1">
      <alignment horizontal="center" textRotation="45"/>
    </xf>
    <xf numFmtId="0" fontId="46" fillId="18" borderId="1" xfId="0" applyFont="1" applyFill="1" applyBorder="1"/>
    <xf numFmtId="0" fontId="46" fillId="18" borderId="0" xfId="0" applyFont="1" applyFill="1"/>
    <xf numFmtId="0" fontId="30" fillId="18" borderId="1" xfId="0" applyFont="1" applyFill="1" applyBorder="1" applyAlignment="1">
      <alignment horizontal="center" textRotation="90"/>
    </xf>
    <xf numFmtId="0" fontId="32" fillId="18" borderId="1" xfId="0" applyFont="1" applyFill="1" applyBorder="1"/>
    <xf numFmtId="0" fontId="32" fillId="18" borderId="2" xfId="0" applyFont="1" applyFill="1" applyBorder="1"/>
    <xf numFmtId="0" fontId="31" fillId="18" borderId="2" xfId="0" applyFont="1" applyFill="1" applyBorder="1" applyAlignment="1">
      <alignment horizontal="center" textRotation="45"/>
    </xf>
    <xf numFmtId="0" fontId="32" fillId="18" borderId="0" xfId="0" applyFont="1" applyFill="1"/>
    <xf numFmtId="0" fontId="32" fillId="18" borderId="13" xfId="0" applyFont="1" applyFill="1" applyBorder="1"/>
    <xf numFmtId="0" fontId="32" fillId="18" borderId="38" xfId="0" applyFont="1" applyFill="1" applyBorder="1"/>
    <xf numFmtId="0" fontId="31" fillId="18" borderId="1" xfId="0" applyFont="1" applyFill="1" applyBorder="1" applyAlignment="1">
      <alignment horizontal="center" textRotation="45"/>
    </xf>
    <xf numFmtId="0" fontId="32" fillId="18" borderId="0" xfId="0" applyFont="1" applyFill="1" applyBorder="1"/>
    <xf numFmtId="0" fontId="30" fillId="18" borderId="0" xfId="0" applyFont="1" applyFill="1" applyBorder="1" applyAlignment="1">
      <alignment horizontal="center" textRotation="90"/>
    </xf>
    <xf numFmtId="0" fontId="31" fillId="18" borderId="0" xfId="0" applyFont="1" applyFill="1" applyBorder="1" applyAlignment="1">
      <alignment horizontal="center" textRotation="45"/>
    </xf>
    <xf numFmtId="0" fontId="30" fillId="18" borderId="1" xfId="0" applyFont="1" applyFill="1" applyBorder="1" applyAlignment="1">
      <alignment horizontal="center" textRotation="90" wrapText="1"/>
    </xf>
    <xf numFmtId="0" fontId="35" fillId="18" borderId="1" xfId="0" applyFont="1" applyFill="1" applyBorder="1" applyAlignment="1">
      <alignment horizontal="center" textRotation="90"/>
    </xf>
    <xf numFmtId="0" fontId="37" fillId="18" borderId="1" xfId="0" applyFont="1" applyFill="1" applyBorder="1"/>
    <xf numFmtId="0" fontId="32" fillId="0" borderId="1" xfId="0" applyFont="1" applyBorder="1" applyAlignment="1">
      <alignment horizontal="center" textRotation="90"/>
    </xf>
    <xf numFmtId="0" fontId="10" fillId="3" borderId="0" xfId="0" applyFont="1" applyFill="1" applyBorder="1" applyAlignment="1">
      <alignment horizontal="center"/>
    </xf>
    <xf numFmtId="1" fontId="1" fillId="10" borderId="54" xfId="0" applyNumberFormat="1" applyFont="1" applyFill="1" applyBorder="1" applyAlignment="1">
      <alignment horizontal="center" textRotation="90"/>
    </xf>
    <xf numFmtId="0" fontId="10" fillId="3" borderId="46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textRotation="90"/>
    </xf>
    <xf numFmtId="0" fontId="1" fillId="12" borderId="1" xfId="0" applyFont="1" applyFill="1" applyBorder="1" applyAlignment="1">
      <alignment horizontal="center" textRotation="90" wrapText="1"/>
    </xf>
    <xf numFmtId="0" fontId="1" fillId="6" borderId="1" xfId="0" applyFont="1" applyFill="1" applyBorder="1" applyAlignment="1">
      <alignment horizontal="center" textRotation="90" wrapText="1"/>
    </xf>
    <xf numFmtId="1" fontId="0" fillId="12" borderId="13" xfId="0" applyNumberFormat="1" applyFill="1" applyBorder="1" applyAlignment="1">
      <alignment horizontal="center"/>
    </xf>
    <xf numFmtId="1" fontId="4" fillId="10" borderId="54" xfId="0" applyNumberFormat="1" applyFont="1" applyFill="1" applyBorder="1" applyAlignment="1">
      <alignment horizontal="center" textRotation="90"/>
    </xf>
    <xf numFmtId="0" fontId="10" fillId="3" borderId="32" xfId="0" applyFon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4" borderId="55" xfId="0" applyNumberFormat="1" applyFill="1" applyBorder="1" applyAlignment="1">
      <alignment horizontal="center"/>
    </xf>
    <xf numFmtId="1" fontId="1" fillId="17" borderId="54" xfId="0" applyNumberFormat="1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6" fillId="6" borderId="1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19" borderId="1" xfId="0" applyFont="1" applyFill="1" applyBorder="1" applyAlignment="1">
      <alignment horizontal="center"/>
    </xf>
    <xf numFmtId="0" fontId="22" fillId="12" borderId="1" xfId="0" applyFont="1" applyFill="1" applyBorder="1" applyAlignment="1">
      <alignment horizontal="center"/>
    </xf>
    <xf numFmtId="0" fontId="22" fillId="20" borderId="1" xfId="0" applyFont="1" applyFill="1" applyBorder="1" applyAlignment="1">
      <alignment horizontal="center"/>
    </xf>
    <xf numFmtId="1" fontId="22" fillId="0" borderId="56" xfId="0" applyNumberFormat="1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0" borderId="56" xfId="0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0" fontId="22" fillId="0" borderId="1" xfId="0" applyFont="1" applyBorder="1"/>
    <xf numFmtId="0" fontId="22" fillId="19" borderId="1" xfId="0" applyFont="1" applyFill="1" applyBorder="1"/>
    <xf numFmtId="0" fontId="22" fillId="12" borderId="1" xfId="0" applyFont="1" applyFill="1" applyBorder="1"/>
    <xf numFmtId="0" fontId="22" fillId="16" borderId="1" xfId="0" applyFont="1" applyFill="1" applyBorder="1"/>
    <xf numFmtId="0" fontId="0" fillId="0" borderId="1" xfId="0" applyBorder="1" applyAlignment="1"/>
    <xf numFmtId="0" fontId="0" fillId="19" borderId="1" xfId="0" applyFill="1" applyBorder="1"/>
    <xf numFmtId="0" fontId="0" fillId="12" borderId="1" xfId="0" applyFill="1" applyBorder="1"/>
    <xf numFmtId="0" fontId="0" fillId="16" borderId="1" xfId="0" applyFill="1" applyBorder="1"/>
    <xf numFmtId="0" fontId="48" fillId="0" borderId="1" xfId="1" applyFont="1" applyBorder="1"/>
    <xf numFmtId="1" fontId="22" fillId="0" borderId="22" xfId="0" applyNumberFormat="1" applyFont="1" applyFill="1" applyBorder="1" applyAlignment="1">
      <alignment horizontal="center"/>
    </xf>
    <xf numFmtId="0" fontId="22" fillId="20" borderId="1" xfId="0" applyFont="1" applyFill="1" applyBorder="1"/>
    <xf numFmtId="0" fontId="0" fillId="0" borderId="22" xfId="0" applyBorder="1" applyAlignment="1">
      <alignment horizontal="center"/>
    </xf>
    <xf numFmtId="0" fontId="0" fillId="20" borderId="1" xfId="0" applyFill="1" applyBorder="1"/>
    <xf numFmtId="0" fontId="22" fillId="0" borderId="22" xfId="0" applyFont="1" applyBorder="1" applyAlignment="1">
      <alignment horizontal="center"/>
    </xf>
    <xf numFmtId="0" fontId="49" fillId="0" borderId="1" xfId="0" applyFont="1" applyBorder="1"/>
    <xf numFmtId="1" fontId="6" fillId="6" borderId="3" xfId="0" applyNumberFormat="1" applyFont="1" applyFill="1" applyBorder="1"/>
    <xf numFmtId="0" fontId="6" fillId="6" borderId="11" xfId="0" applyNumberFormat="1" applyFont="1" applyFill="1" applyBorder="1" applyAlignment="1">
      <alignment horizontal="right"/>
    </xf>
    <xf numFmtId="0" fontId="6" fillId="6" borderId="22" xfId="0" applyNumberFormat="1" applyFont="1" applyFill="1" applyBorder="1" applyAlignment="1">
      <alignment horizontal="right"/>
    </xf>
    <xf numFmtId="1" fontId="22" fillId="0" borderId="23" xfId="0" applyNumberFormat="1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6" borderId="56" xfId="0" applyNumberFormat="1" applyFont="1" applyFill="1" applyBorder="1" applyAlignment="1">
      <alignment horizontal="right"/>
    </xf>
    <xf numFmtId="0" fontId="22" fillId="0" borderId="3" xfId="0" applyFont="1" applyBorder="1"/>
    <xf numFmtId="0" fontId="22" fillId="0" borderId="22" xfId="0" applyFont="1" applyBorder="1"/>
    <xf numFmtId="0" fontId="22" fillId="0" borderId="3" xfId="0" applyFont="1" applyBorder="1" applyAlignment="1">
      <alignment horizontal="center"/>
    </xf>
    <xf numFmtId="0" fontId="0" fillId="0" borderId="22" xfId="0" applyBorder="1"/>
    <xf numFmtId="14" fontId="0" fillId="0" borderId="13" xfId="0" applyNumberFormat="1" applyFill="1" applyBorder="1" applyAlignment="1">
      <alignment horizontal="center"/>
    </xf>
    <xf numFmtId="14" fontId="22" fillId="0" borderId="13" xfId="0" applyNumberFormat="1" applyFont="1" applyFill="1" applyBorder="1" applyAlignment="1">
      <alignment horizontal="center"/>
    </xf>
    <xf numFmtId="14" fontId="22" fillId="0" borderId="13" xfId="0" applyNumberFormat="1" applyFont="1" applyBorder="1" applyAlignment="1">
      <alignment horizontal="center"/>
    </xf>
    <xf numFmtId="0" fontId="1" fillId="15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1" fontId="1" fillId="0" borderId="9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22" fillId="0" borderId="13" xfId="0" applyNumberFormat="1" applyFont="1" applyFill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0" fontId="22" fillId="0" borderId="2" xfId="0" applyFont="1" applyBorder="1"/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2" fillId="16" borderId="39" xfId="0" applyFont="1" applyFill="1" applyBorder="1"/>
    <xf numFmtId="0" fontId="0" fillId="16" borderId="39" xfId="0" applyFill="1" applyBorder="1"/>
    <xf numFmtId="1" fontId="0" fillId="0" borderId="13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15" borderId="13" xfId="0" applyNumberFormat="1" applyFont="1" applyFill="1" applyBorder="1" applyAlignment="1">
      <alignment horizontal="center"/>
    </xf>
    <xf numFmtId="1" fontId="1" fillId="15" borderId="13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1" fontId="22" fillId="2" borderId="11" xfId="0" applyNumberFormat="1" applyFont="1" applyFill="1" applyBorder="1" applyAlignment="1">
      <alignment horizontal="center"/>
    </xf>
    <xf numFmtId="1" fontId="0" fillId="12" borderId="11" xfId="0" applyNumberFormat="1" applyFill="1" applyBorder="1" applyAlignment="1">
      <alignment horizontal="center"/>
    </xf>
    <xf numFmtId="1" fontId="22" fillId="2" borderId="13" xfId="0" applyNumberFormat="1" applyFont="1" applyFill="1" applyBorder="1" applyAlignment="1">
      <alignment horizontal="center"/>
    </xf>
    <xf numFmtId="0" fontId="0" fillId="0" borderId="23" xfId="0" applyBorder="1"/>
    <xf numFmtId="0" fontId="22" fillId="0" borderId="23" xfId="0" applyFont="1" applyBorder="1"/>
    <xf numFmtId="0" fontId="22" fillId="16" borderId="11" xfId="0" applyFont="1" applyFill="1" applyBorder="1"/>
    <xf numFmtId="0" fontId="0" fillId="16" borderId="11" xfId="0" applyFill="1" applyBorder="1"/>
    <xf numFmtId="0" fontId="32" fillId="2" borderId="51" xfId="0" applyFont="1" applyFill="1" applyBorder="1"/>
    <xf numFmtId="0" fontId="32" fillId="0" borderId="48" xfId="0" applyFont="1" applyBorder="1"/>
    <xf numFmtId="1" fontId="10" fillId="0" borderId="13" xfId="0" applyNumberFormat="1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0" fontId="32" fillId="2" borderId="31" xfId="0" applyFont="1" applyFill="1" applyBorder="1"/>
    <xf numFmtId="0" fontId="1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" fontId="22" fillId="2" borderId="11" xfId="0" applyNumberFormat="1" applyFont="1" applyFill="1" applyBorder="1"/>
    <xf numFmtId="0" fontId="22" fillId="21" borderId="1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22" fillId="21" borderId="1" xfId="0" applyFont="1" applyFill="1" applyBorder="1"/>
    <xf numFmtId="0" fontId="22" fillId="22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indent="1"/>
    </xf>
    <xf numFmtId="0" fontId="0" fillId="0" borderId="1" xfId="0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18" fillId="11" borderId="9" xfId="0" quotePrefix="1" applyFont="1" applyFill="1" applyBorder="1" applyAlignment="1">
      <alignment horizontal="center"/>
    </xf>
    <xf numFmtId="0" fontId="18" fillId="11" borderId="10" xfId="0" quotePrefix="1" applyFont="1" applyFill="1" applyBorder="1" applyAlignment="1">
      <alignment horizontal="center"/>
    </xf>
    <xf numFmtId="0" fontId="18" fillId="11" borderId="1" xfId="0" quotePrefix="1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11" borderId="10" xfId="0" applyFont="1" applyFill="1" applyBorder="1" applyAlignment="1">
      <alignment horizontal="center"/>
    </xf>
    <xf numFmtId="0" fontId="18" fillId="8" borderId="9" xfId="0" quotePrefix="1" applyFont="1" applyFill="1" applyBorder="1" applyAlignment="1">
      <alignment horizontal="center"/>
    </xf>
    <xf numFmtId="0" fontId="18" fillId="8" borderId="10" xfId="0" quotePrefix="1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1" fontId="22" fillId="2" borderId="13" xfId="0" applyNumberFormat="1" applyFont="1" applyFill="1" applyBorder="1"/>
    <xf numFmtId="1" fontId="6" fillId="6" borderId="12" xfId="0" applyNumberFormat="1" applyFont="1" applyFill="1" applyBorder="1"/>
    <xf numFmtId="1" fontId="6" fillId="6" borderId="33" xfId="0" applyNumberFormat="1" applyFont="1" applyFill="1" applyBorder="1"/>
    <xf numFmtId="1" fontId="6" fillId="6" borderId="13" xfId="0" applyNumberFormat="1" applyFont="1" applyFill="1" applyBorder="1"/>
    <xf numFmtId="0" fontId="6" fillId="6" borderId="13" xfId="0" applyFont="1" applyFill="1" applyBorder="1" applyAlignment="1">
      <alignment horizontal="center"/>
    </xf>
    <xf numFmtId="1" fontId="22" fillId="0" borderId="28" xfId="0" applyNumberFormat="1" applyFont="1" applyFill="1" applyBorder="1" applyAlignment="1">
      <alignment horizontal="center"/>
    </xf>
    <xf numFmtId="1" fontId="22" fillId="0" borderId="30" xfId="0" applyNumberFormat="1" applyFont="1" applyFill="1" applyBorder="1" applyAlignment="1">
      <alignment horizontal="center"/>
    </xf>
    <xf numFmtId="0" fontId="22" fillId="0" borderId="11" xfId="0" applyFont="1" applyBorder="1"/>
    <xf numFmtId="0" fontId="22" fillId="0" borderId="12" xfId="0" applyFont="1" applyBorder="1"/>
    <xf numFmtId="0" fontId="22" fillId="0" borderId="33" xfId="0" applyFont="1" applyBorder="1"/>
    <xf numFmtId="0" fontId="22" fillId="0" borderId="13" xfId="0" applyFont="1" applyBorder="1"/>
    <xf numFmtId="0" fontId="22" fillId="0" borderId="16" xfId="0" applyFont="1" applyBorder="1"/>
    <xf numFmtId="0" fontId="22" fillId="0" borderId="9" xfId="0" applyFont="1" applyBorder="1"/>
    <xf numFmtId="0" fontId="22" fillId="19" borderId="2" xfId="0" applyFont="1" applyFill="1" applyBorder="1"/>
    <xf numFmtId="0" fontId="22" fillId="19" borderId="13" xfId="0" applyFont="1" applyFill="1" applyBorder="1"/>
    <xf numFmtId="0" fontId="22" fillId="12" borderId="12" xfId="0" applyFont="1" applyFill="1" applyBorder="1"/>
    <xf numFmtId="0" fontId="22" fillId="12" borderId="3" xfId="0" applyFont="1" applyFill="1" applyBorder="1"/>
    <xf numFmtId="0" fontId="22" fillId="12" borderId="33" xfId="0" applyFont="1" applyFill="1" applyBorder="1"/>
    <xf numFmtId="0" fontId="22" fillId="16" borderId="40" xfId="0" applyFont="1" applyFill="1" applyBorder="1"/>
    <xf numFmtId="0" fontId="22" fillId="16" borderId="44" xfId="0" applyFont="1" applyFill="1" applyBorder="1"/>
    <xf numFmtId="1" fontId="1" fillId="0" borderId="9" xfId="0" applyNumberFormat="1" applyFont="1" applyBorder="1" applyAlignment="1">
      <alignment horizontal="center"/>
    </xf>
    <xf numFmtId="0" fontId="48" fillId="0" borderId="11" xfId="1" applyFont="1" applyBorder="1"/>
    <xf numFmtId="0" fontId="8" fillId="3" borderId="2" xfId="0" applyFont="1" applyFill="1" applyBorder="1" applyAlignment="1">
      <alignment horizontal="center" textRotation="45"/>
    </xf>
    <xf numFmtId="1" fontId="1" fillId="0" borderId="1" xfId="0" applyNumberFormat="1" applyFont="1" applyBorder="1" applyAlignment="1">
      <alignment horizontal="center"/>
    </xf>
    <xf numFmtId="49" fontId="1" fillId="15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1" fontId="2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9" fillId="3" borderId="2" xfId="0" applyFont="1" applyFill="1" applyBorder="1" applyAlignment="1">
      <alignment horizontal="center" textRotation="45"/>
    </xf>
    <xf numFmtId="0" fontId="37" fillId="0" borderId="44" xfId="0" applyFont="1" applyBorder="1"/>
    <xf numFmtId="1" fontId="0" fillId="0" borderId="1" xfId="0" applyNumberFormat="1" applyFont="1" applyFill="1" applyBorder="1" applyAlignment="1">
      <alignment horizontal="center"/>
    </xf>
    <xf numFmtId="0" fontId="37" fillId="0" borderId="1" xfId="0" applyFont="1" applyFill="1" applyBorder="1"/>
    <xf numFmtId="0" fontId="37" fillId="0" borderId="1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206375</xdr:colOff>
      <xdr:row>1</xdr:row>
      <xdr:rowOff>254000</xdr:rowOff>
    </xdr:from>
    <xdr:to>
      <xdr:col>5</xdr:col>
      <xdr:colOff>59911</xdr:colOff>
      <xdr:row>1</xdr:row>
      <xdr:rowOff>920750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875" y="444500"/>
          <a:ext cx="2771361" cy="6667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63500</xdr:rowOff>
    </xdr:from>
    <xdr:to>
      <xdr:col>0</xdr:col>
      <xdr:colOff>424815</xdr:colOff>
      <xdr:row>0</xdr:row>
      <xdr:rowOff>406400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3500"/>
          <a:ext cx="377190" cy="342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424815</xdr:colOff>
      <xdr:row>0</xdr:row>
      <xdr:rowOff>390525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377190" cy="3429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424815</xdr:colOff>
      <xdr:row>0</xdr:row>
      <xdr:rowOff>390525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377190" cy="3429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424815</xdr:colOff>
      <xdr:row>0</xdr:row>
      <xdr:rowOff>390525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377190" cy="3429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0</xdr:col>
      <xdr:colOff>408940</xdr:colOff>
      <xdr:row>0</xdr:row>
      <xdr:rowOff>374650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377190" cy="3429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0</xdr:col>
      <xdr:colOff>440690</xdr:colOff>
      <xdr:row>0</xdr:row>
      <xdr:rowOff>406400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63500"/>
          <a:ext cx="377190" cy="3429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58964</xdr:rowOff>
    </xdr:from>
    <xdr:to>
      <xdr:col>0</xdr:col>
      <xdr:colOff>443865</xdr:colOff>
      <xdr:row>0</xdr:row>
      <xdr:rowOff>401864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8964"/>
          <a:ext cx="377190" cy="3429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405765</xdr:colOff>
      <xdr:row>0</xdr:row>
      <xdr:rowOff>361950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77190" cy="3429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415290</xdr:colOff>
      <xdr:row>0</xdr:row>
      <xdr:rowOff>371475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377190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0</xdr:row>
      <xdr:rowOff>79375</xdr:rowOff>
    </xdr:from>
    <xdr:to>
      <xdr:col>0</xdr:col>
      <xdr:colOff>456566</xdr:colOff>
      <xdr:row>0</xdr:row>
      <xdr:rowOff>422275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6" y="79375"/>
          <a:ext cx="377190" cy="34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0</xdr:row>
      <xdr:rowOff>79375</xdr:rowOff>
    </xdr:from>
    <xdr:to>
      <xdr:col>0</xdr:col>
      <xdr:colOff>456566</xdr:colOff>
      <xdr:row>0</xdr:row>
      <xdr:rowOff>422275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6" y="79375"/>
          <a:ext cx="377190" cy="342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0</xdr:row>
      <xdr:rowOff>79375</xdr:rowOff>
    </xdr:from>
    <xdr:to>
      <xdr:col>0</xdr:col>
      <xdr:colOff>456566</xdr:colOff>
      <xdr:row>0</xdr:row>
      <xdr:rowOff>422275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6" y="79375"/>
          <a:ext cx="377190" cy="342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0</xdr:row>
      <xdr:rowOff>79375</xdr:rowOff>
    </xdr:from>
    <xdr:to>
      <xdr:col>0</xdr:col>
      <xdr:colOff>456566</xdr:colOff>
      <xdr:row>0</xdr:row>
      <xdr:rowOff>422275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6" y="79375"/>
          <a:ext cx="377190" cy="342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0</xdr:col>
      <xdr:colOff>440690</xdr:colOff>
      <xdr:row>0</xdr:row>
      <xdr:rowOff>406400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63500"/>
          <a:ext cx="377190" cy="342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0</xdr:row>
      <xdr:rowOff>111125</xdr:rowOff>
    </xdr:from>
    <xdr:to>
      <xdr:col>0</xdr:col>
      <xdr:colOff>515938</xdr:colOff>
      <xdr:row>0</xdr:row>
      <xdr:rowOff>507999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6" y="111125"/>
          <a:ext cx="436562" cy="3968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488315</xdr:colOff>
      <xdr:row>0</xdr:row>
      <xdr:rowOff>454025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111125"/>
          <a:ext cx="377190" cy="3429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95250</xdr:rowOff>
    </xdr:from>
    <xdr:to>
      <xdr:col>0</xdr:col>
      <xdr:colOff>456565</xdr:colOff>
      <xdr:row>0</xdr:row>
      <xdr:rowOff>438150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95250"/>
          <a:ext cx="37719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B1:C141"/>
  <sheetViews>
    <sheetView workbookViewId="0"/>
  </sheetViews>
  <sheetFormatPr defaultRowHeight="14.4" x14ac:dyDescent="0.3"/>
  <sheetData>
    <row r="1" spans="2:3" x14ac:dyDescent="0.3">
      <c r="B1" t="s">
        <v>137</v>
      </c>
      <c r="C1" t="s">
        <v>344</v>
      </c>
    </row>
    <row r="2" spans="2:3" x14ac:dyDescent="0.3">
      <c r="B2" t="s">
        <v>81</v>
      </c>
      <c r="C2" t="s">
        <v>345</v>
      </c>
    </row>
    <row r="3" spans="2:3" x14ac:dyDescent="0.3">
      <c r="B3" t="s">
        <v>233</v>
      </c>
      <c r="C3" t="s">
        <v>346</v>
      </c>
    </row>
    <row r="4" spans="2:3" x14ac:dyDescent="0.3">
      <c r="B4" t="s">
        <v>235</v>
      </c>
      <c r="C4" t="s">
        <v>347</v>
      </c>
    </row>
    <row r="5" spans="2:3" x14ac:dyDescent="0.3">
      <c r="B5" t="s">
        <v>103</v>
      </c>
      <c r="C5" t="s">
        <v>348</v>
      </c>
    </row>
    <row r="6" spans="2:3" x14ac:dyDescent="0.3">
      <c r="B6" t="s">
        <v>240</v>
      </c>
      <c r="C6" t="s">
        <v>349</v>
      </c>
    </row>
    <row r="7" spans="2:3" x14ac:dyDescent="0.3">
      <c r="B7" t="s">
        <v>132</v>
      </c>
      <c r="C7" t="s">
        <v>350</v>
      </c>
    </row>
    <row r="8" spans="2:3" x14ac:dyDescent="0.3">
      <c r="B8" t="s">
        <v>75</v>
      </c>
      <c r="C8" t="s">
        <v>351</v>
      </c>
    </row>
    <row r="9" spans="2:3" x14ac:dyDescent="0.3">
      <c r="B9" t="s">
        <v>238</v>
      </c>
      <c r="C9" t="s">
        <v>352</v>
      </c>
    </row>
    <row r="10" spans="2:3" x14ac:dyDescent="0.3">
      <c r="B10" t="s">
        <v>80</v>
      </c>
      <c r="C10" t="s">
        <v>353</v>
      </c>
    </row>
    <row r="11" spans="2:3" x14ac:dyDescent="0.3">
      <c r="B11" t="s">
        <v>141</v>
      </c>
      <c r="C11" t="s">
        <v>354</v>
      </c>
    </row>
    <row r="12" spans="2:3" x14ac:dyDescent="0.3">
      <c r="B12" t="s">
        <v>234</v>
      </c>
      <c r="C12" t="s">
        <v>355</v>
      </c>
    </row>
    <row r="13" spans="2:3" x14ac:dyDescent="0.3">
      <c r="B13" t="s">
        <v>222</v>
      </c>
      <c r="C13" t="s">
        <v>356</v>
      </c>
    </row>
    <row r="14" spans="2:3" x14ac:dyDescent="0.3">
      <c r="B14" t="s">
        <v>143</v>
      </c>
      <c r="C14" t="s">
        <v>357</v>
      </c>
    </row>
    <row r="15" spans="2:3" x14ac:dyDescent="0.3">
      <c r="B15" t="s">
        <v>142</v>
      </c>
      <c r="C15" t="s">
        <v>358</v>
      </c>
    </row>
    <row r="16" spans="2:3" x14ac:dyDescent="0.3">
      <c r="B16" t="s">
        <v>239</v>
      </c>
      <c r="C16" t="s">
        <v>359</v>
      </c>
    </row>
    <row r="17" spans="2:3" x14ac:dyDescent="0.3">
      <c r="B17" t="s">
        <v>237</v>
      </c>
      <c r="C17" t="s">
        <v>360</v>
      </c>
    </row>
    <row r="18" spans="2:3" x14ac:dyDescent="0.3">
      <c r="B18" t="s">
        <v>39</v>
      </c>
      <c r="C18" t="s">
        <v>361</v>
      </c>
    </row>
    <row r="19" spans="2:3" x14ac:dyDescent="0.3">
      <c r="B19" t="s">
        <v>215</v>
      </c>
      <c r="C19" t="s">
        <v>362</v>
      </c>
    </row>
    <row r="20" spans="2:3" x14ac:dyDescent="0.3">
      <c r="B20" t="s">
        <v>146</v>
      </c>
      <c r="C20" t="s">
        <v>363</v>
      </c>
    </row>
    <row r="21" spans="2:3" x14ac:dyDescent="0.3">
      <c r="B21" t="s">
        <v>236</v>
      </c>
      <c r="C21" t="s">
        <v>364</v>
      </c>
    </row>
    <row r="22" spans="2:3" x14ac:dyDescent="0.3">
      <c r="B22" t="s">
        <v>96</v>
      </c>
      <c r="C22" t="s">
        <v>365</v>
      </c>
    </row>
    <row r="23" spans="2:3" x14ac:dyDescent="0.3">
      <c r="B23" t="s">
        <v>201</v>
      </c>
      <c r="C23" t="s">
        <v>366</v>
      </c>
    </row>
    <row r="24" spans="2:3" x14ac:dyDescent="0.3">
      <c r="B24" t="s">
        <v>188</v>
      </c>
      <c r="C24" t="s">
        <v>367</v>
      </c>
    </row>
    <row r="25" spans="2:3" x14ac:dyDescent="0.3">
      <c r="B25" t="s">
        <v>205</v>
      </c>
      <c r="C25" t="s">
        <v>368</v>
      </c>
    </row>
    <row r="26" spans="2:3" x14ac:dyDescent="0.3">
      <c r="B26" t="s">
        <v>200</v>
      </c>
      <c r="C26" t="s">
        <v>369</v>
      </c>
    </row>
    <row r="27" spans="2:3" x14ac:dyDescent="0.3">
      <c r="B27" t="s">
        <v>100</v>
      </c>
      <c r="C27" t="s">
        <v>370</v>
      </c>
    </row>
    <row r="28" spans="2:3" x14ac:dyDescent="0.3">
      <c r="B28" t="s">
        <v>91</v>
      </c>
      <c r="C28" t="s">
        <v>371</v>
      </c>
    </row>
    <row r="29" spans="2:3" x14ac:dyDescent="0.3">
      <c r="B29" t="s">
        <v>78</v>
      </c>
      <c r="C29" t="s">
        <v>372</v>
      </c>
    </row>
    <row r="30" spans="2:3" x14ac:dyDescent="0.3">
      <c r="B30" t="s">
        <v>214</v>
      </c>
      <c r="C30" t="s">
        <v>373</v>
      </c>
    </row>
    <row r="31" spans="2:3" x14ac:dyDescent="0.3">
      <c r="B31" t="s">
        <v>127</v>
      </c>
      <c r="C31" t="s">
        <v>374</v>
      </c>
    </row>
    <row r="32" spans="2:3" x14ac:dyDescent="0.3">
      <c r="B32" t="s">
        <v>216</v>
      </c>
      <c r="C32" t="s">
        <v>375</v>
      </c>
    </row>
    <row r="33" spans="2:3" x14ac:dyDescent="0.3">
      <c r="B33" t="s">
        <v>154</v>
      </c>
      <c r="C33" t="s">
        <v>376</v>
      </c>
    </row>
    <row r="34" spans="2:3" x14ac:dyDescent="0.3">
      <c r="B34" t="s">
        <v>204</v>
      </c>
      <c r="C34" t="s">
        <v>377</v>
      </c>
    </row>
    <row r="35" spans="2:3" x14ac:dyDescent="0.3">
      <c r="B35" t="s">
        <v>202</v>
      </c>
      <c r="C35" t="s">
        <v>378</v>
      </c>
    </row>
    <row r="36" spans="2:3" x14ac:dyDescent="0.3">
      <c r="B36" t="s">
        <v>207</v>
      </c>
      <c r="C36" t="s">
        <v>379</v>
      </c>
    </row>
    <row r="37" spans="2:3" x14ac:dyDescent="0.3">
      <c r="B37" t="s">
        <v>22</v>
      </c>
      <c r="C37" t="s">
        <v>380</v>
      </c>
    </row>
    <row r="38" spans="2:3" x14ac:dyDescent="0.3">
      <c r="B38" t="s">
        <v>203</v>
      </c>
      <c r="C38" t="s">
        <v>381</v>
      </c>
    </row>
    <row r="39" spans="2:3" x14ac:dyDescent="0.3">
      <c r="B39" t="s">
        <v>34</v>
      </c>
      <c r="C39" t="s">
        <v>382</v>
      </c>
    </row>
    <row r="40" spans="2:3" x14ac:dyDescent="0.3">
      <c r="B40" t="s">
        <v>211</v>
      </c>
      <c r="C40" t="s">
        <v>383</v>
      </c>
    </row>
    <row r="41" spans="2:3" x14ac:dyDescent="0.3">
      <c r="B41" t="s">
        <v>73</v>
      </c>
      <c r="C41" t="s">
        <v>384</v>
      </c>
    </row>
    <row r="42" spans="2:3" x14ac:dyDescent="0.3">
      <c r="B42" t="s">
        <v>77</v>
      </c>
      <c r="C42" t="s">
        <v>385</v>
      </c>
    </row>
    <row r="43" spans="2:3" x14ac:dyDescent="0.3">
      <c r="B43" t="s">
        <v>206</v>
      </c>
      <c r="C43" t="s">
        <v>386</v>
      </c>
    </row>
    <row r="44" spans="2:3" x14ac:dyDescent="0.3">
      <c r="B44" t="s">
        <v>212</v>
      </c>
      <c r="C44" t="s">
        <v>387</v>
      </c>
    </row>
    <row r="45" spans="2:3" x14ac:dyDescent="0.3">
      <c r="B45" t="s">
        <v>208</v>
      </c>
      <c r="C45" t="s">
        <v>388</v>
      </c>
    </row>
    <row r="46" spans="2:3" x14ac:dyDescent="0.3">
      <c r="B46" t="s">
        <v>176</v>
      </c>
      <c r="C46" t="s">
        <v>389</v>
      </c>
    </row>
    <row r="47" spans="2:3" x14ac:dyDescent="0.3">
      <c r="B47" t="s">
        <v>32</v>
      </c>
      <c r="C47" t="s">
        <v>390</v>
      </c>
    </row>
    <row r="48" spans="2:3" x14ac:dyDescent="0.3">
      <c r="B48" t="s">
        <v>83</v>
      </c>
      <c r="C48" t="s">
        <v>391</v>
      </c>
    </row>
    <row r="49" spans="2:3" x14ac:dyDescent="0.3">
      <c r="B49" t="s">
        <v>213</v>
      </c>
      <c r="C49" t="s">
        <v>392</v>
      </c>
    </row>
    <row r="50" spans="2:3" x14ac:dyDescent="0.3">
      <c r="B50" t="s">
        <v>87</v>
      </c>
      <c r="C50" t="s">
        <v>393</v>
      </c>
    </row>
    <row r="51" spans="2:3" x14ac:dyDescent="0.3">
      <c r="B51" t="s">
        <v>27</v>
      </c>
      <c r="C51" t="s">
        <v>394</v>
      </c>
    </row>
    <row r="52" spans="2:3" x14ac:dyDescent="0.3">
      <c r="B52" t="s">
        <v>187</v>
      </c>
      <c r="C52" t="s">
        <v>395</v>
      </c>
    </row>
    <row r="53" spans="2:3" x14ac:dyDescent="0.3">
      <c r="B53" t="s">
        <v>209</v>
      </c>
      <c r="C53" t="s">
        <v>396</v>
      </c>
    </row>
    <row r="54" spans="2:3" x14ac:dyDescent="0.3">
      <c r="B54" t="s">
        <v>210</v>
      </c>
      <c r="C54" t="s">
        <v>397</v>
      </c>
    </row>
    <row r="55" spans="2:3" x14ac:dyDescent="0.3">
      <c r="B55" t="s">
        <v>172</v>
      </c>
      <c r="C55" t="s">
        <v>398</v>
      </c>
    </row>
    <row r="56" spans="2:3" x14ac:dyDescent="0.3">
      <c r="B56" t="s">
        <v>183</v>
      </c>
      <c r="C56" t="s">
        <v>399</v>
      </c>
    </row>
    <row r="57" spans="2:3" x14ac:dyDescent="0.3">
      <c r="B57" t="s">
        <v>72</v>
      </c>
      <c r="C57" t="s">
        <v>400</v>
      </c>
    </row>
    <row r="58" spans="2:3" x14ac:dyDescent="0.3">
      <c r="B58" t="s">
        <v>174</v>
      </c>
      <c r="C58" t="s">
        <v>401</v>
      </c>
    </row>
    <row r="59" spans="2:3" x14ac:dyDescent="0.3">
      <c r="B59" t="s">
        <v>181</v>
      </c>
      <c r="C59" t="s">
        <v>402</v>
      </c>
    </row>
    <row r="60" spans="2:3" x14ac:dyDescent="0.3">
      <c r="B60" t="s">
        <v>173</v>
      </c>
      <c r="C60" t="s">
        <v>403</v>
      </c>
    </row>
    <row r="61" spans="2:3" x14ac:dyDescent="0.3">
      <c r="B61" t="s">
        <v>179</v>
      </c>
      <c r="C61" t="s">
        <v>404</v>
      </c>
    </row>
    <row r="62" spans="2:3" x14ac:dyDescent="0.3">
      <c r="B62" t="s">
        <v>135</v>
      </c>
      <c r="C62" t="s">
        <v>405</v>
      </c>
    </row>
    <row r="63" spans="2:3" x14ac:dyDescent="0.3">
      <c r="B63" t="s">
        <v>180</v>
      </c>
      <c r="C63" t="s">
        <v>406</v>
      </c>
    </row>
    <row r="64" spans="2:3" x14ac:dyDescent="0.3">
      <c r="B64" t="s">
        <v>175</v>
      </c>
      <c r="C64" t="s">
        <v>407</v>
      </c>
    </row>
    <row r="65" spans="2:3" x14ac:dyDescent="0.3">
      <c r="B65" t="s">
        <v>177</v>
      </c>
      <c r="C65" t="s">
        <v>408</v>
      </c>
    </row>
    <row r="66" spans="2:3" x14ac:dyDescent="0.3">
      <c r="B66" t="s">
        <v>138</v>
      </c>
      <c r="C66" t="s">
        <v>409</v>
      </c>
    </row>
    <row r="67" spans="2:3" x14ac:dyDescent="0.3">
      <c r="B67" t="s">
        <v>86</v>
      </c>
      <c r="C67" t="s">
        <v>410</v>
      </c>
    </row>
    <row r="68" spans="2:3" x14ac:dyDescent="0.3">
      <c r="B68" t="s">
        <v>185</v>
      </c>
      <c r="C68" t="s">
        <v>411</v>
      </c>
    </row>
    <row r="69" spans="2:3" x14ac:dyDescent="0.3">
      <c r="B69" t="s">
        <v>28</v>
      </c>
      <c r="C69" t="s">
        <v>412</v>
      </c>
    </row>
    <row r="70" spans="2:3" x14ac:dyDescent="0.3">
      <c r="B70" t="s">
        <v>186</v>
      </c>
      <c r="C70" t="s">
        <v>413</v>
      </c>
    </row>
    <row r="71" spans="2:3" x14ac:dyDescent="0.3">
      <c r="B71" t="s">
        <v>74</v>
      </c>
      <c r="C71" t="s">
        <v>414</v>
      </c>
    </row>
    <row r="72" spans="2:3" x14ac:dyDescent="0.3">
      <c r="B72" t="s">
        <v>178</v>
      </c>
      <c r="C72" t="s">
        <v>415</v>
      </c>
    </row>
    <row r="73" spans="2:3" x14ac:dyDescent="0.3">
      <c r="B73" t="s">
        <v>89</v>
      </c>
      <c r="C73" t="s">
        <v>416</v>
      </c>
    </row>
    <row r="74" spans="2:3" x14ac:dyDescent="0.3">
      <c r="B74" t="s">
        <v>182</v>
      </c>
      <c r="C74" t="s">
        <v>417</v>
      </c>
    </row>
    <row r="75" spans="2:3" x14ac:dyDescent="0.3">
      <c r="B75" t="s">
        <v>153</v>
      </c>
      <c r="C75" t="s">
        <v>418</v>
      </c>
    </row>
    <row r="76" spans="2:3" x14ac:dyDescent="0.3">
      <c r="B76" t="s">
        <v>97</v>
      </c>
      <c r="C76" t="s">
        <v>419</v>
      </c>
    </row>
    <row r="77" spans="2:3" x14ac:dyDescent="0.3">
      <c r="B77" t="s">
        <v>184</v>
      </c>
      <c r="C77" t="s">
        <v>420</v>
      </c>
    </row>
    <row r="78" spans="2:3" x14ac:dyDescent="0.3">
      <c r="B78" t="s">
        <v>129</v>
      </c>
      <c r="C78" t="s">
        <v>421</v>
      </c>
    </row>
    <row r="79" spans="2:3" x14ac:dyDescent="0.3">
      <c r="B79" t="s">
        <v>125</v>
      </c>
      <c r="C79" t="s">
        <v>422</v>
      </c>
    </row>
    <row r="80" spans="2:3" x14ac:dyDescent="0.3">
      <c r="B80" t="s">
        <v>128</v>
      </c>
      <c r="C80" t="s">
        <v>423</v>
      </c>
    </row>
    <row r="81" spans="2:3" x14ac:dyDescent="0.3">
      <c r="B81" t="s">
        <v>150</v>
      </c>
      <c r="C81" t="s">
        <v>424</v>
      </c>
    </row>
    <row r="82" spans="2:3" x14ac:dyDescent="0.3">
      <c r="B82" t="s">
        <v>156</v>
      </c>
      <c r="C82" t="s">
        <v>425</v>
      </c>
    </row>
    <row r="83" spans="2:3" x14ac:dyDescent="0.3">
      <c r="B83" t="s">
        <v>160</v>
      </c>
      <c r="C83" t="s">
        <v>426</v>
      </c>
    </row>
    <row r="84" spans="2:3" x14ac:dyDescent="0.3">
      <c r="B84" t="s">
        <v>158</v>
      </c>
      <c r="C84" t="s">
        <v>427</v>
      </c>
    </row>
    <row r="85" spans="2:3" x14ac:dyDescent="0.3">
      <c r="B85" t="s">
        <v>133</v>
      </c>
      <c r="C85" t="s">
        <v>428</v>
      </c>
    </row>
    <row r="86" spans="2:3" x14ac:dyDescent="0.3">
      <c r="B86" t="s">
        <v>71</v>
      </c>
      <c r="C86" t="s">
        <v>429</v>
      </c>
    </row>
    <row r="87" spans="2:3" x14ac:dyDescent="0.3">
      <c r="B87" t="s">
        <v>151</v>
      </c>
      <c r="C87" t="s">
        <v>430</v>
      </c>
    </row>
    <row r="88" spans="2:3" x14ac:dyDescent="0.3">
      <c r="B88" t="s">
        <v>94</v>
      </c>
      <c r="C88" t="s">
        <v>431</v>
      </c>
    </row>
    <row r="89" spans="2:3" x14ac:dyDescent="0.3">
      <c r="B89" t="s">
        <v>131</v>
      </c>
      <c r="C89" t="s">
        <v>432</v>
      </c>
    </row>
    <row r="90" spans="2:3" x14ac:dyDescent="0.3">
      <c r="B90" t="s">
        <v>148</v>
      </c>
      <c r="C90" t="s">
        <v>433</v>
      </c>
    </row>
    <row r="91" spans="2:3" x14ac:dyDescent="0.3">
      <c r="B91" t="s">
        <v>139</v>
      </c>
      <c r="C91" t="s">
        <v>434</v>
      </c>
    </row>
    <row r="92" spans="2:3" x14ac:dyDescent="0.3">
      <c r="B92" t="s">
        <v>136</v>
      </c>
      <c r="C92" t="s">
        <v>435</v>
      </c>
    </row>
    <row r="93" spans="2:3" x14ac:dyDescent="0.3">
      <c r="B93" t="s">
        <v>144</v>
      </c>
      <c r="C93" t="s">
        <v>436</v>
      </c>
    </row>
    <row r="94" spans="2:3" x14ac:dyDescent="0.3">
      <c r="B94" t="s">
        <v>155</v>
      </c>
      <c r="C94" t="s">
        <v>437</v>
      </c>
    </row>
    <row r="95" spans="2:3" x14ac:dyDescent="0.3">
      <c r="B95" t="s">
        <v>126</v>
      </c>
      <c r="C95" t="s">
        <v>438</v>
      </c>
    </row>
    <row r="96" spans="2:3" x14ac:dyDescent="0.3">
      <c r="B96" t="s">
        <v>23</v>
      </c>
      <c r="C96" t="s">
        <v>439</v>
      </c>
    </row>
    <row r="97" spans="2:3" x14ac:dyDescent="0.3">
      <c r="B97" t="s">
        <v>130</v>
      </c>
      <c r="C97" t="s">
        <v>440</v>
      </c>
    </row>
    <row r="98" spans="2:3" x14ac:dyDescent="0.3">
      <c r="B98" t="s">
        <v>145</v>
      </c>
      <c r="C98" t="s">
        <v>441</v>
      </c>
    </row>
    <row r="99" spans="2:3" x14ac:dyDescent="0.3">
      <c r="B99" t="s">
        <v>38</v>
      </c>
      <c r="C99" t="s">
        <v>442</v>
      </c>
    </row>
    <row r="100" spans="2:3" x14ac:dyDescent="0.3">
      <c r="B100" t="s">
        <v>149</v>
      </c>
      <c r="C100" t="s">
        <v>443</v>
      </c>
    </row>
    <row r="101" spans="2:3" x14ac:dyDescent="0.3">
      <c r="B101" t="s">
        <v>140</v>
      </c>
      <c r="C101" t="s">
        <v>444</v>
      </c>
    </row>
    <row r="102" spans="2:3" x14ac:dyDescent="0.3">
      <c r="B102" t="s">
        <v>152</v>
      </c>
      <c r="C102" t="s">
        <v>445</v>
      </c>
    </row>
    <row r="103" spans="2:3" x14ac:dyDescent="0.3">
      <c r="B103" t="s">
        <v>36</v>
      </c>
      <c r="C103" t="s">
        <v>446</v>
      </c>
    </row>
    <row r="104" spans="2:3" x14ac:dyDescent="0.3">
      <c r="B104" t="s">
        <v>82</v>
      </c>
      <c r="C104" t="s">
        <v>447</v>
      </c>
    </row>
    <row r="105" spans="2:3" x14ac:dyDescent="0.3">
      <c r="B105" t="s">
        <v>84</v>
      </c>
      <c r="C105" t="s">
        <v>448</v>
      </c>
    </row>
    <row r="106" spans="2:3" x14ac:dyDescent="0.3">
      <c r="B106" t="s">
        <v>134</v>
      </c>
      <c r="C106" t="s">
        <v>449</v>
      </c>
    </row>
    <row r="107" spans="2:3" x14ac:dyDescent="0.3">
      <c r="B107" t="s">
        <v>147</v>
      </c>
      <c r="C107" t="s">
        <v>450</v>
      </c>
    </row>
    <row r="108" spans="2:3" x14ac:dyDescent="0.3">
      <c r="B108" t="s">
        <v>157</v>
      </c>
      <c r="C108" t="s">
        <v>451</v>
      </c>
    </row>
    <row r="109" spans="2:3" x14ac:dyDescent="0.3">
      <c r="B109" t="s">
        <v>159</v>
      </c>
      <c r="C109" t="s">
        <v>452</v>
      </c>
    </row>
    <row r="110" spans="2:3" x14ac:dyDescent="0.3">
      <c r="B110" t="s">
        <v>101</v>
      </c>
      <c r="C110" t="s">
        <v>453</v>
      </c>
    </row>
    <row r="111" spans="2:3" x14ac:dyDescent="0.3">
      <c r="B111" t="s">
        <v>88</v>
      </c>
      <c r="C111" t="s">
        <v>454</v>
      </c>
    </row>
    <row r="112" spans="2:3" x14ac:dyDescent="0.3">
      <c r="B112" t="s">
        <v>99</v>
      </c>
      <c r="C112" t="s">
        <v>455</v>
      </c>
    </row>
    <row r="113" spans="2:3" x14ac:dyDescent="0.3">
      <c r="B113" t="s">
        <v>102</v>
      </c>
      <c r="C113" t="s">
        <v>456</v>
      </c>
    </row>
    <row r="114" spans="2:3" x14ac:dyDescent="0.3">
      <c r="B114" t="s">
        <v>76</v>
      </c>
      <c r="C114" t="s">
        <v>457</v>
      </c>
    </row>
    <row r="115" spans="2:3" x14ac:dyDescent="0.3">
      <c r="B115" t="s">
        <v>79</v>
      </c>
      <c r="C115" t="s">
        <v>458</v>
      </c>
    </row>
    <row r="116" spans="2:3" x14ac:dyDescent="0.3">
      <c r="B116" t="s">
        <v>90</v>
      </c>
      <c r="C116" t="s">
        <v>459</v>
      </c>
    </row>
    <row r="117" spans="2:3" x14ac:dyDescent="0.3">
      <c r="B117" t="s">
        <v>98</v>
      </c>
      <c r="C117" t="s">
        <v>460</v>
      </c>
    </row>
    <row r="118" spans="2:3" x14ac:dyDescent="0.3">
      <c r="B118" t="s">
        <v>93</v>
      </c>
      <c r="C118" t="s">
        <v>461</v>
      </c>
    </row>
    <row r="119" spans="2:3" x14ac:dyDescent="0.3">
      <c r="B119" t="s">
        <v>85</v>
      </c>
      <c r="C119" t="s">
        <v>462</v>
      </c>
    </row>
    <row r="120" spans="2:3" x14ac:dyDescent="0.3">
      <c r="B120" t="s">
        <v>35</v>
      </c>
      <c r="C120" t="s">
        <v>463</v>
      </c>
    </row>
    <row r="121" spans="2:3" x14ac:dyDescent="0.3">
      <c r="B121" t="s">
        <v>291</v>
      </c>
      <c r="C121" t="s">
        <v>464</v>
      </c>
    </row>
    <row r="122" spans="2:3" x14ac:dyDescent="0.3">
      <c r="B122" t="s">
        <v>466</v>
      </c>
      <c r="C122" t="s">
        <v>465</v>
      </c>
    </row>
    <row r="123" spans="2:3" x14ac:dyDescent="0.3">
      <c r="B123" t="s">
        <v>468</v>
      </c>
      <c r="C123" t="s">
        <v>467</v>
      </c>
    </row>
    <row r="124" spans="2:3" x14ac:dyDescent="0.3">
      <c r="B124" s="40" t="s">
        <v>21</v>
      </c>
      <c r="C124" s="40" t="s">
        <v>469</v>
      </c>
    </row>
    <row r="125" spans="2:3" x14ac:dyDescent="0.3">
      <c r="B125" t="s">
        <v>24</v>
      </c>
      <c r="C125" t="s">
        <v>470</v>
      </c>
    </row>
    <row r="126" spans="2:3" x14ac:dyDescent="0.3">
      <c r="B126" t="s">
        <v>25</v>
      </c>
      <c r="C126" t="s">
        <v>471</v>
      </c>
    </row>
    <row r="127" spans="2:3" x14ac:dyDescent="0.3">
      <c r="B127" t="s">
        <v>26</v>
      </c>
      <c r="C127" t="s">
        <v>472</v>
      </c>
    </row>
    <row r="128" spans="2:3" x14ac:dyDescent="0.3">
      <c r="B128" t="s">
        <v>29</v>
      </c>
      <c r="C128" t="s">
        <v>473</v>
      </c>
    </row>
    <row r="129" spans="2:3" x14ac:dyDescent="0.3">
      <c r="B129" t="s">
        <v>30</v>
      </c>
      <c r="C129" t="s">
        <v>474</v>
      </c>
    </row>
    <row r="130" spans="2:3" x14ac:dyDescent="0.3">
      <c r="B130" t="s">
        <v>31</v>
      </c>
      <c r="C130" t="s">
        <v>475</v>
      </c>
    </row>
    <row r="131" spans="2:3" x14ac:dyDescent="0.3">
      <c r="B131" t="s">
        <v>33</v>
      </c>
      <c r="C131" t="s">
        <v>476</v>
      </c>
    </row>
    <row r="132" spans="2:3" x14ac:dyDescent="0.3">
      <c r="B132" t="s">
        <v>37</v>
      </c>
      <c r="C132" t="s">
        <v>477</v>
      </c>
    </row>
    <row r="133" spans="2:3" x14ac:dyDescent="0.3">
      <c r="B133" t="s">
        <v>225</v>
      </c>
      <c r="C133" t="s">
        <v>478</v>
      </c>
    </row>
    <row r="134" spans="2:3" x14ac:dyDescent="0.3">
      <c r="B134" t="s">
        <v>219</v>
      </c>
      <c r="C134" t="s">
        <v>479</v>
      </c>
    </row>
    <row r="135" spans="2:3" x14ac:dyDescent="0.3">
      <c r="B135" t="s">
        <v>220</v>
      </c>
      <c r="C135" t="s">
        <v>480</v>
      </c>
    </row>
    <row r="136" spans="2:3" x14ac:dyDescent="0.3">
      <c r="B136" t="s">
        <v>223</v>
      </c>
      <c r="C136" t="s">
        <v>481</v>
      </c>
    </row>
    <row r="137" spans="2:3" x14ac:dyDescent="0.3">
      <c r="B137" t="s">
        <v>227</v>
      </c>
      <c r="C137" t="s">
        <v>482</v>
      </c>
    </row>
    <row r="138" spans="2:3" x14ac:dyDescent="0.3">
      <c r="B138" t="s">
        <v>224</v>
      </c>
      <c r="C138" t="s">
        <v>483</v>
      </c>
    </row>
    <row r="139" spans="2:3" x14ac:dyDescent="0.3">
      <c r="B139" t="s">
        <v>228</v>
      </c>
      <c r="C139" t="s">
        <v>484</v>
      </c>
    </row>
    <row r="140" spans="2:3" x14ac:dyDescent="0.3">
      <c r="B140" t="s">
        <v>221</v>
      </c>
      <c r="C140" t="s">
        <v>485</v>
      </c>
    </row>
    <row r="141" spans="2:3" x14ac:dyDescent="0.3">
      <c r="B141" t="s">
        <v>226</v>
      </c>
      <c r="C141" t="s">
        <v>486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theme="4" tint="-0.249977111117893"/>
    <pageSetUpPr fitToPage="1"/>
  </sheetPr>
  <dimension ref="A1:AR28"/>
  <sheetViews>
    <sheetView zoomScale="87" zoomScaleNormal="87" workbookViewId="0">
      <pane ySplit="2" topLeftCell="A3" activePane="bottomLeft" state="frozen"/>
      <selection activeCell="AA7" sqref="AA7"/>
      <selection pane="bottomLeft" activeCell="F26" sqref="F26"/>
    </sheetView>
  </sheetViews>
  <sheetFormatPr defaultRowHeight="14.4" x14ac:dyDescent="0.3"/>
  <cols>
    <col min="1" max="1" width="9.109375" style="315"/>
    <col min="2" max="2" width="4.109375" style="315" customWidth="1"/>
    <col min="3" max="3" width="11.88671875" style="315" customWidth="1"/>
    <col min="4" max="4" width="9.109375" style="315"/>
    <col min="5" max="5" width="5.33203125" style="39" customWidth="1"/>
    <col min="6" max="6" width="21" style="3" customWidth="1"/>
    <col min="7" max="7" width="16.44140625" style="4" customWidth="1"/>
    <col min="8" max="11" width="12.88671875" style="65" customWidth="1"/>
    <col min="12" max="12" width="8.44140625" style="65" customWidth="1"/>
    <col min="13" max="13" width="7.6640625" style="65" customWidth="1"/>
    <col min="14" max="14" width="5.44140625" style="13" customWidth="1"/>
    <col min="15" max="19" width="4.5546875" style="1" customWidth="1"/>
    <col min="20" max="20" width="5.44140625" style="115" customWidth="1"/>
    <col min="21" max="21" width="4.88671875" style="115" customWidth="1"/>
    <col min="22" max="23" width="5.44140625" style="288" customWidth="1"/>
    <col min="24" max="24" width="5.44140625" style="366" customWidth="1"/>
    <col min="25" max="25" width="5.44140625" style="138" customWidth="1"/>
    <col min="26" max="26" width="5.44140625" style="205" customWidth="1"/>
    <col min="27" max="27" width="5.44140625" style="138" customWidth="1"/>
    <col min="28" max="28" width="5.5546875" style="138" customWidth="1"/>
    <col min="29" max="29" width="5.6640625" style="138" customWidth="1"/>
    <col min="30" max="32" width="5.5546875" style="138" customWidth="1"/>
    <col min="33" max="41" width="5.44140625" customWidth="1"/>
    <col min="42" max="42" width="5.44140625" style="185" customWidth="1"/>
    <col min="43" max="44" width="5.44140625" customWidth="1"/>
    <col min="45" max="45" width="4.33203125" customWidth="1"/>
    <col min="46" max="46" width="4.44140625" customWidth="1"/>
    <col min="47" max="47" width="4.5546875" customWidth="1"/>
  </cols>
  <sheetData>
    <row r="1" spans="1:44" s="6" customFormat="1" ht="153.6" x14ac:dyDescent="1.1000000000000001">
      <c r="A1" s="497" t="s">
        <v>339</v>
      </c>
      <c r="B1" s="498"/>
      <c r="C1" s="501"/>
      <c r="D1" s="501"/>
      <c r="E1" s="43" t="s">
        <v>192</v>
      </c>
      <c r="F1" s="41"/>
      <c r="G1" s="19" t="s">
        <v>53</v>
      </c>
      <c r="H1" s="376" t="s">
        <v>54</v>
      </c>
      <c r="I1" s="429" t="s">
        <v>3501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374" t="s">
        <v>194</v>
      </c>
      <c r="O1" s="142" t="s">
        <v>1430</v>
      </c>
      <c r="P1" s="143" t="s">
        <v>1431</v>
      </c>
      <c r="Q1" s="97" t="s">
        <v>1432</v>
      </c>
      <c r="R1" s="97" t="s">
        <v>1433</v>
      </c>
      <c r="S1" s="98" t="s">
        <v>1434</v>
      </c>
      <c r="T1" s="111" t="s">
        <v>535</v>
      </c>
      <c r="U1" s="233" t="s">
        <v>1102</v>
      </c>
      <c r="V1" s="286" t="s">
        <v>1420</v>
      </c>
      <c r="W1" s="353" t="s">
        <v>3333</v>
      </c>
      <c r="X1" s="367" t="s">
        <v>1421</v>
      </c>
      <c r="Y1" s="239" t="s">
        <v>1419</v>
      </c>
      <c r="Z1" s="116" t="s">
        <v>3270</v>
      </c>
      <c r="AA1" s="134"/>
      <c r="AB1" s="134"/>
      <c r="AC1" s="134"/>
      <c r="AD1" s="134"/>
      <c r="AE1" s="134"/>
      <c r="AF1" s="134"/>
      <c r="AG1" s="20" t="s">
        <v>1083</v>
      </c>
      <c r="AH1" s="20" t="s">
        <v>1079</v>
      </c>
      <c r="AI1" s="20" t="s">
        <v>1135</v>
      </c>
      <c r="AJ1" s="20" t="s">
        <v>1721</v>
      </c>
      <c r="AK1" s="20" t="s">
        <v>1418</v>
      </c>
      <c r="AL1" s="20" t="s">
        <v>1422</v>
      </c>
      <c r="AM1" s="20" t="s">
        <v>1423</v>
      </c>
      <c r="AN1" s="20" t="s">
        <v>1424</v>
      </c>
      <c r="AO1" s="20" t="s">
        <v>1425</v>
      </c>
      <c r="AP1" s="183" t="s">
        <v>1426</v>
      </c>
      <c r="AQ1" s="20" t="s">
        <v>1427</v>
      </c>
      <c r="AR1" s="20" t="s">
        <v>1428</v>
      </c>
    </row>
    <row r="2" spans="1:44" s="21" customFormat="1" ht="12" customHeight="1" x14ac:dyDescent="0.3">
      <c r="A2" s="56" t="s">
        <v>242</v>
      </c>
      <c r="B2" s="56"/>
      <c r="C2" s="56" t="s">
        <v>241</v>
      </c>
      <c r="D2" s="57" t="s">
        <v>193</v>
      </c>
      <c r="E2" s="58"/>
      <c r="F2" s="42"/>
      <c r="G2" s="22"/>
      <c r="H2" s="64"/>
      <c r="I2" s="381"/>
      <c r="J2" s="381"/>
      <c r="K2" s="381"/>
      <c r="L2" s="381"/>
      <c r="M2" s="381"/>
      <c r="N2" s="46">
        <v>1</v>
      </c>
      <c r="O2" s="46">
        <v>1</v>
      </c>
      <c r="P2" s="36">
        <v>1</v>
      </c>
      <c r="Q2" s="36">
        <v>1</v>
      </c>
      <c r="R2" s="36">
        <v>1</v>
      </c>
      <c r="S2" s="95">
        <v>1</v>
      </c>
      <c r="T2" s="112"/>
      <c r="U2" s="234"/>
      <c r="V2" s="292"/>
      <c r="W2" s="292"/>
      <c r="X2" s="368"/>
      <c r="Y2" s="240"/>
      <c r="Z2" s="241"/>
      <c r="AA2" s="135"/>
      <c r="AB2" s="135"/>
      <c r="AC2" s="135"/>
      <c r="AD2" s="135"/>
      <c r="AE2" s="135"/>
      <c r="AF2" s="135"/>
      <c r="AG2" s="23"/>
      <c r="AH2" s="23"/>
      <c r="AI2" s="23"/>
      <c r="AJ2" s="262"/>
      <c r="AP2" s="184"/>
    </row>
    <row r="3" spans="1:44" x14ac:dyDescent="0.3">
      <c r="A3" s="11" t="s">
        <v>2915</v>
      </c>
      <c r="B3" s="320" t="s">
        <v>357</v>
      </c>
      <c r="C3" s="11" t="s">
        <v>143</v>
      </c>
      <c r="D3" s="11" t="s">
        <v>51</v>
      </c>
      <c r="E3" s="38">
        <v>1</v>
      </c>
      <c r="F3" s="7" t="s">
        <v>915</v>
      </c>
      <c r="G3" s="8" t="s">
        <v>916</v>
      </c>
      <c r="H3" s="319">
        <v>37825</v>
      </c>
      <c r="I3" s="436">
        <v>700</v>
      </c>
      <c r="J3" s="436">
        <v>700</v>
      </c>
      <c r="K3" s="426"/>
      <c r="L3" s="379">
        <f>SUM(M3:N3)</f>
        <v>700</v>
      </c>
      <c r="M3" s="9">
        <v>80</v>
      </c>
      <c r="N3" s="12">
        <f>SUM(O3:S3)</f>
        <v>620</v>
      </c>
      <c r="O3" s="140">
        <f>IFERROR(LARGE($T3:Z3, 1),0)</f>
        <v>200</v>
      </c>
      <c r="P3" s="140">
        <f>IFERROR(LARGE(T3:Z3, 2),0)</f>
        <v>150</v>
      </c>
      <c r="Q3" s="141">
        <f>IFERROR(LARGE(AA3:AF3,1),0)</f>
        <v>145</v>
      </c>
      <c r="R3" s="141">
        <f>IFERROR(LARGE(AA3:AF3,2),0)</f>
        <v>65</v>
      </c>
      <c r="S3" s="260">
        <f>IFERROR(LARGE(AA3:AF3,3),0)</f>
        <v>60</v>
      </c>
      <c r="T3" s="285">
        <v>25</v>
      </c>
      <c r="U3" s="114">
        <v>65</v>
      </c>
      <c r="V3" s="287"/>
      <c r="W3" s="287">
        <v>150</v>
      </c>
      <c r="X3" s="359">
        <v>200</v>
      </c>
      <c r="Y3" s="114"/>
      <c r="Z3" s="204">
        <v>145</v>
      </c>
      <c r="AA3" s="136">
        <f>IFERROR(LARGE($T3:$Z3,3), 0)</f>
        <v>145</v>
      </c>
      <c r="AB3" s="145">
        <f>IFERROR(LARGE($T3:$Z3,4),)</f>
        <v>65</v>
      </c>
      <c r="AC3" s="145">
        <f>IFERROR(LARGE($T3:$Z3,5),0)</f>
        <v>25</v>
      </c>
      <c r="AD3" s="145">
        <f>IFERROR(LARGE($AG3:AR3,1),0)</f>
        <v>60</v>
      </c>
      <c r="AE3" s="145">
        <f>IFERROR(LARGE($AG3:AR3,2),0)</f>
        <v>0</v>
      </c>
      <c r="AF3" s="145">
        <f>IFERROR(LARGE($AG3:AR3,3),0)</f>
        <v>0</v>
      </c>
      <c r="AG3" s="9">
        <v>60</v>
      </c>
      <c r="AH3" s="9"/>
      <c r="AI3" s="9"/>
      <c r="AJ3" s="9"/>
      <c r="AK3" s="9"/>
      <c r="AL3" s="9"/>
      <c r="AM3" s="9"/>
      <c r="AN3" s="9"/>
      <c r="AO3" s="9"/>
      <c r="AP3" s="83"/>
      <c r="AQ3" s="9"/>
      <c r="AR3" s="9"/>
    </row>
    <row r="4" spans="1:44" x14ac:dyDescent="0.3">
      <c r="A4" s="11" t="s">
        <v>2916</v>
      </c>
      <c r="B4" s="320" t="s">
        <v>1337</v>
      </c>
      <c r="C4" s="11" t="s">
        <v>1338</v>
      </c>
      <c r="D4" s="11" t="s">
        <v>43</v>
      </c>
      <c r="E4" s="38">
        <f>E3+1</f>
        <v>2</v>
      </c>
      <c r="F4" s="7" t="s">
        <v>1096</v>
      </c>
      <c r="G4" s="8" t="s">
        <v>1097</v>
      </c>
      <c r="H4" s="319">
        <v>37409</v>
      </c>
      <c r="I4" s="436">
        <v>495</v>
      </c>
      <c r="J4" s="436">
        <v>495</v>
      </c>
      <c r="K4" s="426"/>
      <c r="L4" s="379">
        <f>SUM(M4:N4)</f>
        <v>495</v>
      </c>
      <c r="M4" s="9"/>
      <c r="N4" s="12">
        <f>SUM(O4:S4)</f>
        <v>495</v>
      </c>
      <c r="O4" s="140">
        <f>IFERROR(LARGE($T4:Z4, 1),0)</f>
        <v>195</v>
      </c>
      <c r="P4" s="140">
        <f>IFERROR(LARGE(T4:Z4, 2),0)</f>
        <v>150</v>
      </c>
      <c r="Q4" s="141">
        <f>IFERROR(LARGE(AA4:AF4,1),0)</f>
        <v>150</v>
      </c>
      <c r="R4" s="141">
        <f>IFERROR(LARGE(AA4:AF4,2),0)</f>
        <v>0</v>
      </c>
      <c r="S4" s="260">
        <f>IFERROR(LARGE(AA4:AF4,3),0)</f>
        <v>0</v>
      </c>
      <c r="T4" s="269"/>
      <c r="U4" s="114">
        <v>195</v>
      </c>
      <c r="V4" s="287"/>
      <c r="W4" s="287">
        <v>150</v>
      </c>
      <c r="X4" s="359">
        <v>150</v>
      </c>
      <c r="Y4" s="114"/>
      <c r="Z4" s="204"/>
      <c r="AA4" s="136">
        <f>IFERROR(LARGE($T4:$Z4,3), 0)</f>
        <v>150</v>
      </c>
      <c r="AB4" s="145">
        <f>IFERROR(LARGE($T4:$Z4,4),)</f>
        <v>0</v>
      </c>
      <c r="AC4" s="145">
        <f>IFERROR(LARGE($T4:$Z4,5),0)</f>
        <v>0</v>
      </c>
      <c r="AD4" s="145">
        <f>IFERROR(LARGE($AG4:AR4,1),0)</f>
        <v>0</v>
      </c>
      <c r="AE4" s="145">
        <f>IFERROR(LARGE($AG4:AR4,2),0)</f>
        <v>0</v>
      </c>
      <c r="AF4" s="145">
        <f>IFERROR(LARGE($AG4:AR4,3),0)</f>
        <v>0</v>
      </c>
      <c r="AG4" s="9">
        <v>0</v>
      </c>
      <c r="AH4" s="9"/>
      <c r="AI4" s="9"/>
      <c r="AJ4" s="9"/>
      <c r="AK4" s="9"/>
      <c r="AL4" s="9"/>
      <c r="AM4" s="9"/>
      <c r="AN4" s="9"/>
      <c r="AO4" s="9"/>
      <c r="AP4" s="83"/>
      <c r="AQ4" s="9"/>
      <c r="AR4" s="9"/>
    </row>
    <row r="5" spans="1:44" x14ac:dyDescent="0.3">
      <c r="A5" s="10"/>
      <c r="B5" s="10"/>
      <c r="C5" s="10" t="s">
        <v>83</v>
      </c>
      <c r="D5" s="10" t="s">
        <v>40</v>
      </c>
      <c r="E5" s="38">
        <f t="shared" ref="E5:E28" si="0">E4+1</f>
        <v>3</v>
      </c>
      <c r="F5" s="7" t="s">
        <v>0</v>
      </c>
      <c r="G5" s="8" t="s">
        <v>1086</v>
      </c>
      <c r="H5" s="317">
        <v>37333</v>
      </c>
      <c r="I5" s="444">
        <v>390</v>
      </c>
      <c r="J5" s="444">
        <v>390</v>
      </c>
      <c r="K5" s="427"/>
      <c r="L5" s="379">
        <f>SUM(M5:N5)</f>
        <v>390</v>
      </c>
      <c r="M5" s="9"/>
      <c r="N5" s="12">
        <f>SUM(O5:S5)</f>
        <v>390</v>
      </c>
      <c r="O5" s="140">
        <f>IFERROR(LARGE($T5:Z5, 1),0)</f>
        <v>195</v>
      </c>
      <c r="P5" s="140">
        <f>IFERROR(LARGE(T5:Z5, 2),0)</f>
        <v>195</v>
      </c>
      <c r="Q5" s="141">
        <f>IFERROR(LARGE(AA5:AF5,1),0)</f>
        <v>0</v>
      </c>
      <c r="R5" s="141">
        <f>IFERROR(LARGE(AA5:AF5,2),0)</f>
        <v>0</v>
      </c>
      <c r="S5" s="260">
        <f>IFERROR(LARGE(AA5:AF5,3),0)</f>
        <v>0</v>
      </c>
      <c r="T5" s="269"/>
      <c r="U5" s="114"/>
      <c r="V5" s="287"/>
      <c r="W5" s="287"/>
      <c r="X5" s="359"/>
      <c r="Y5" s="114">
        <v>195</v>
      </c>
      <c r="Z5" s="204">
        <v>195</v>
      </c>
      <c r="AA5" s="136">
        <f>IFERROR(LARGE($T5:$Z5,3), 0)</f>
        <v>0</v>
      </c>
      <c r="AB5" s="145">
        <f>IFERROR(LARGE($T5:$Z5,4),)</f>
        <v>0</v>
      </c>
      <c r="AC5" s="145">
        <f>IFERROR(LARGE($T5:$Z5,5),0)</f>
        <v>0</v>
      </c>
      <c r="AD5" s="145">
        <f>IFERROR(LARGE($AG5:AR5,1),0)</f>
        <v>0</v>
      </c>
      <c r="AE5" s="145">
        <f>IFERROR(LARGE($AG5:AR5,2),0)</f>
        <v>0</v>
      </c>
      <c r="AF5" s="145">
        <f>IFERROR(LARGE($AG5:AR5,3),0)</f>
        <v>0</v>
      </c>
      <c r="AG5" s="9"/>
      <c r="AH5" s="9"/>
      <c r="AI5" s="9"/>
      <c r="AJ5" s="9"/>
      <c r="AK5" s="9"/>
      <c r="AL5" s="9"/>
      <c r="AM5" s="9"/>
      <c r="AN5" s="9"/>
      <c r="AO5" s="9"/>
      <c r="AP5" s="83"/>
      <c r="AQ5" s="9"/>
      <c r="AR5" s="9"/>
    </row>
    <row r="6" spans="1:44" x14ac:dyDescent="0.3">
      <c r="A6" s="11" t="s">
        <v>2918</v>
      </c>
      <c r="B6" s="320" t="s">
        <v>483</v>
      </c>
      <c r="C6" s="11" t="s">
        <v>224</v>
      </c>
      <c r="D6" s="11" t="s">
        <v>42</v>
      </c>
      <c r="E6" s="38">
        <f t="shared" si="0"/>
        <v>4</v>
      </c>
      <c r="F6" s="7" t="s">
        <v>10</v>
      </c>
      <c r="G6" s="8" t="s">
        <v>217</v>
      </c>
      <c r="H6" s="319">
        <v>37713</v>
      </c>
      <c r="I6" s="436">
        <v>290</v>
      </c>
      <c r="J6" s="436">
        <v>290</v>
      </c>
      <c r="K6" s="426"/>
      <c r="L6" s="379">
        <f>SUM(M6:N6)</f>
        <v>290</v>
      </c>
      <c r="M6" s="9"/>
      <c r="N6" s="12">
        <f>SUM(O6:S6)</f>
        <v>290</v>
      </c>
      <c r="O6" s="140">
        <f>IFERROR(LARGE($T6:Z6, 1),0)</f>
        <v>150</v>
      </c>
      <c r="P6" s="140">
        <f>IFERROR(LARGE(T6:Z6, 2),0)</f>
        <v>65</v>
      </c>
      <c r="Q6" s="141">
        <f>IFERROR(LARGE(AA6:AF6,1),0)</f>
        <v>45</v>
      </c>
      <c r="R6" s="141">
        <f>IFERROR(LARGE(AA6:AF6,2),0)</f>
        <v>30</v>
      </c>
      <c r="S6" s="260">
        <f>IFERROR(LARGE(AA6:AF6,3),0)</f>
        <v>0</v>
      </c>
      <c r="T6" s="285">
        <v>0</v>
      </c>
      <c r="U6" s="114"/>
      <c r="V6" s="287">
        <v>150</v>
      </c>
      <c r="W6" s="287"/>
      <c r="X6" s="359">
        <v>30</v>
      </c>
      <c r="Y6" s="114">
        <v>65</v>
      </c>
      <c r="Z6" s="204">
        <v>45</v>
      </c>
      <c r="AA6" s="136">
        <f>IFERROR(LARGE($T6:$Z6,3), 0)</f>
        <v>45</v>
      </c>
      <c r="AB6" s="145">
        <f>IFERROR(LARGE($T6:$Z6,4),)</f>
        <v>30</v>
      </c>
      <c r="AC6" s="145">
        <f>IFERROR(LARGE($T6:$Z6,5),0)</f>
        <v>0</v>
      </c>
      <c r="AD6" s="145">
        <f>IFERROR(LARGE($AG6:AR6,1),0)</f>
        <v>0</v>
      </c>
      <c r="AE6" s="145">
        <f>IFERROR(LARGE($AG6:AR6,2),0)</f>
        <v>0</v>
      </c>
      <c r="AF6" s="145">
        <f>IFERROR(LARGE($AG6:AR6,3),0)</f>
        <v>0</v>
      </c>
      <c r="AG6" s="9"/>
      <c r="AH6" s="9"/>
      <c r="AI6" s="9"/>
      <c r="AJ6" s="9"/>
      <c r="AK6" s="9"/>
      <c r="AL6" s="9"/>
      <c r="AM6" s="9"/>
      <c r="AN6" s="9"/>
      <c r="AO6" s="9"/>
      <c r="AP6" s="83"/>
      <c r="AQ6" s="9"/>
      <c r="AR6" s="9"/>
    </row>
    <row r="7" spans="1:44" x14ac:dyDescent="0.3">
      <c r="A7" s="11" t="s">
        <v>2913</v>
      </c>
      <c r="B7" s="320" t="s">
        <v>1107</v>
      </c>
      <c r="C7" s="11" t="s">
        <v>1108</v>
      </c>
      <c r="D7" s="11" t="s">
        <v>45</v>
      </c>
      <c r="E7" s="38">
        <f t="shared" si="0"/>
        <v>5</v>
      </c>
      <c r="F7" s="7" t="s">
        <v>15</v>
      </c>
      <c r="G7" s="8" t="s">
        <v>1342</v>
      </c>
      <c r="H7" s="319">
        <v>37491</v>
      </c>
      <c r="I7" s="436">
        <v>275</v>
      </c>
      <c r="J7" s="436">
        <v>275</v>
      </c>
      <c r="K7" s="426"/>
      <c r="L7" s="379">
        <f>SUM(M7:N7)</f>
        <v>275</v>
      </c>
      <c r="M7" s="9"/>
      <c r="N7" s="196">
        <f>SUM(O7:S7)</f>
        <v>275</v>
      </c>
      <c r="O7" s="214">
        <f>IFERROR(LARGE($T7:Z7, 1),0)</f>
        <v>150</v>
      </c>
      <c r="P7" s="214">
        <f>IFERROR(LARGE(T7:Z7, 2),0)</f>
        <v>95</v>
      </c>
      <c r="Q7" s="215">
        <f>IFERROR(LARGE(AA7:AF7,1),0)</f>
        <v>30</v>
      </c>
      <c r="R7" s="215">
        <f>IFERROR(LARGE(AA7:AF7,2),0)</f>
        <v>0</v>
      </c>
      <c r="S7" s="289">
        <f>IFERROR(LARGE(AA7:AF7,3),0)</f>
        <v>0</v>
      </c>
      <c r="T7" s="269"/>
      <c r="U7" s="114"/>
      <c r="V7" s="287">
        <v>150</v>
      </c>
      <c r="W7" s="287"/>
      <c r="X7" s="359">
        <v>30</v>
      </c>
      <c r="Y7" s="114"/>
      <c r="Z7" s="204">
        <v>95</v>
      </c>
      <c r="AA7" s="136">
        <f>IFERROR(LARGE($T7:$Z7,3), 0)</f>
        <v>30</v>
      </c>
      <c r="AB7" s="145">
        <f>IFERROR(LARGE($T7:$Z7,4),)</f>
        <v>0</v>
      </c>
      <c r="AC7" s="145">
        <f>IFERROR(LARGE($T7:$Z7,5),0)</f>
        <v>0</v>
      </c>
      <c r="AD7" s="145">
        <f>IFERROR(LARGE($AG7:AR7,1),0)</f>
        <v>0</v>
      </c>
      <c r="AE7" s="145">
        <f>IFERROR(LARGE($AG7:AR7,2),0)</f>
        <v>0</v>
      </c>
      <c r="AF7" s="145">
        <f>IFERROR(LARGE($AG7:AR7,3),0)</f>
        <v>0</v>
      </c>
      <c r="AG7" s="9"/>
      <c r="AH7" s="9"/>
      <c r="AI7" s="9"/>
      <c r="AJ7" s="9"/>
      <c r="AK7" s="9"/>
      <c r="AL7" s="9"/>
      <c r="AM7" s="9"/>
      <c r="AN7" s="9"/>
      <c r="AO7" s="9"/>
      <c r="AP7" s="83"/>
      <c r="AQ7" s="9"/>
      <c r="AR7" s="9"/>
    </row>
    <row r="8" spans="1:44" x14ac:dyDescent="0.3">
      <c r="A8" s="11" t="s">
        <v>2929</v>
      </c>
      <c r="B8" s="320" t="s">
        <v>917</v>
      </c>
      <c r="C8" s="11" t="s">
        <v>918</v>
      </c>
      <c r="D8" s="11" t="s">
        <v>1738</v>
      </c>
      <c r="E8" s="38">
        <f t="shared" si="0"/>
        <v>6</v>
      </c>
      <c r="F8" s="7" t="s">
        <v>106</v>
      </c>
      <c r="G8" s="8" t="s">
        <v>494</v>
      </c>
      <c r="H8" s="319">
        <v>37275</v>
      </c>
      <c r="I8" s="436">
        <v>220</v>
      </c>
      <c r="J8" s="436">
        <v>220</v>
      </c>
      <c r="K8" s="426"/>
      <c r="L8" s="379">
        <f>SUM(M8:N8)</f>
        <v>220</v>
      </c>
      <c r="M8" s="9"/>
      <c r="N8" s="12">
        <f>SUM(O8:S8)</f>
        <v>220</v>
      </c>
      <c r="O8" s="140">
        <f>IFERROR(LARGE($T8:Z8, 1),0)</f>
        <v>150</v>
      </c>
      <c r="P8" s="140">
        <f>IFERROR(LARGE(T8:Z8, 2),0)</f>
        <v>45</v>
      </c>
      <c r="Q8" s="141">
        <f>IFERROR(LARGE(AA8:AF8,1),0)</f>
        <v>25</v>
      </c>
      <c r="R8" s="141">
        <f>IFERROR(LARGE(AA8:AF8,2),0)</f>
        <v>0</v>
      </c>
      <c r="S8" s="260">
        <f>IFERROR(LARGE(AA8:AF8,3),0)</f>
        <v>0</v>
      </c>
      <c r="T8" s="285">
        <v>45</v>
      </c>
      <c r="U8" s="114">
        <v>25</v>
      </c>
      <c r="V8" s="287"/>
      <c r="W8" s="287">
        <v>150</v>
      </c>
      <c r="X8" s="359">
        <v>0</v>
      </c>
      <c r="Y8" s="114"/>
      <c r="Z8" s="204"/>
      <c r="AA8" s="136">
        <f>IFERROR(LARGE($T8:$Z8,3), 0)</f>
        <v>25</v>
      </c>
      <c r="AB8" s="145">
        <f>IFERROR(LARGE($T8:$Z8,4),)</f>
        <v>0</v>
      </c>
      <c r="AC8" s="145">
        <f>IFERROR(LARGE($T8:$Z8,5),0)</f>
        <v>0</v>
      </c>
      <c r="AD8" s="145">
        <f>IFERROR(LARGE($AG8:AR8,1),0)</f>
        <v>0</v>
      </c>
      <c r="AE8" s="145">
        <f>IFERROR(LARGE($AG8:AR8,2),0)</f>
        <v>0</v>
      </c>
      <c r="AF8" s="145">
        <f>IFERROR(LARGE($AG8:AR8,3),0)</f>
        <v>0</v>
      </c>
      <c r="AG8" s="9"/>
      <c r="AH8" s="9"/>
      <c r="AI8" s="9"/>
      <c r="AJ8" s="9"/>
      <c r="AK8" s="9"/>
      <c r="AL8" s="9"/>
      <c r="AM8" s="9"/>
      <c r="AN8" s="9"/>
      <c r="AO8" s="9"/>
      <c r="AP8" s="83"/>
      <c r="AQ8" s="9"/>
      <c r="AR8" s="9"/>
    </row>
    <row r="9" spans="1:44" x14ac:dyDescent="0.3">
      <c r="A9" s="11" t="s">
        <v>2917</v>
      </c>
      <c r="B9" s="320" t="s">
        <v>371</v>
      </c>
      <c r="C9" s="11" t="s">
        <v>91</v>
      </c>
      <c r="D9" s="11" t="s">
        <v>92</v>
      </c>
      <c r="E9" s="38">
        <f t="shared" si="0"/>
        <v>7</v>
      </c>
      <c r="F9" s="7" t="s">
        <v>4</v>
      </c>
      <c r="G9" s="8" t="s">
        <v>1356</v>
      </c>
      <c r="H9" s="319">
        <v>37644</v>
      </c>
      <c r="I9" s="436">
        <v>205</v>
      </c>
      <c r="J9" s="436">
        <v>205</v>
      </c>
      <c r="K9" s="426"/>
      <c r="L9" s="379">
        <f>SUM(M9:N9)</f>
        <v>205</v>
      </c>
      <c r="M9" s="9"/>
      <c r="N9" s="12">
        <f>SUM(O9:S9)</f>
        <v>205</v>
      </c>
      <c r="O9" s="140">
        <f>IFERROR(LARGE($T9:Z9, 1),0)</f>
        <v>150</v>
      </c>
      <c r="P9" s="140">
        <f>IFERROR(LARGE(T9:Z9, 2),0)</f>
        <v>30</v>
      </c>
      <c r="Q9" s="141">
        <f>IFERROR(LARGE(AA9:AF9,1),0)</f>
        <v>25</v>
      </c>
      <c r="R9" s="141">
        <f>IFERROR(LARGE(AA9:AF9,2),0)</f>
        <v>0</v>
      </c>
      <c r="S9" s="260">
        <f>IFERROR(LARGE(AA9:AF9,3),0)</f>
        <v>0</v>
      </c>
      <c r="T9" s="269"/>
      <c r="U9" s="114">
        <v>25</v>
      </c>
      <c r="V9" s="287">
        <v>150</v>
      </c>
      <c r="W9" s="287"/>
      <c r="X9" s="359">
        <v>30</v>
      </c>
      <c r="Y9" s="114"/>
      <c r="Z9" s="204">
        <v>0</v>
      </c>
      <c r="AA9" s="136">
        <f>IFERROR(LARGE($T9:$Z9,3), 0)</f>
        <v>25</v>
      </c>
      <c r="AB9" s="145">
        <f>IFERROR(LARGE($T9:$Z9,4),)</f>
        <v>0</v>
      </c>
      <c r="AC9" s="145">
        <f>IFERROR(LARGE($T9:$Z9,5),0)</f>
        <v>0</v>
      </c>
      <c r="AD9" s="145">
        <f>IFERROR(LARGE($AG9:AR9,1),0)</f>
        <v>0</v>
      </c>
      <c r="AE9" s="145">
        <f>IFERROR(LARGE($AG9:AR9,2),0)</f>
        <v>0</v>
      </c>
      <c r="AF9" s="145">
        <f>IFERROR(LARGE($AG9:AR9,3),0)</f>
        <v>0</v>
      </c>
      <c r="AG9" s="9"/>
      <c r="AH9" s="9"/>
      <c r="AI9" s="9"/>
      <c r="AJ9" s="9"/>
      <c r="AK9" s="9"/>
      <c r="AL9" s="9"/>
      <c r="AM9" s="9"/>
      <c r="AN9" s="9"/>
      <c r="AO9" s="9"/>
      <c r="AP9" s="83"/>
      <c r="AQ9" s="9"/>
      <c r="AR9" s="9"/>
    </row>
    <row r="10" spans="1:44" x14ac:dyDescent="0.3">
      <c r="A10" s="11" t="s">
        <v>2919</v>
      </c>
      <c r="B10" s="320" t="s">
        <v>1313</v>
      </c>
      <c r="C10" s="11" t="s">
        <v>1314</v>
      </c>
      <c r="D10" s="11" t="s">
        <v>50</v>
      </c>
      <c r="E10" s="38">
        <f t="shared" si="0"/>
        <v>8</v>
      </c>
      <c r="F10" s="7" t="s">
        <v>2</v>
      </c>
      <c r="G10" s="8" t="s">
        <v>1600</v>
      </c>
      <c r="H10" s="319">
        <v>37304</v>
      </c>
      <c r="I10" s="436">
        <v>180</v>
      </c>
      <c r="J10" s="436">
        <v>180</v>
      </c>
      <c r="K10" s="426"/>
      <c r="L10" s="379">
        <f>SUM(M10:N10)</f>
        <v>180</v>
      </c>
      <c r="M10" s="9"/>
      <c r="N10" s="196">
        <f>SUM(O10:S10)</f>
        <v>180</v>
      </c>
      <c r="O10" s="214">
        <f>IFERROR(LARGE($T10:Z10, 1),0)</f>
        <v>150</v>
      </c>
      <c r="P10" s="214">
        <f>IFERROR(LARGE(T10:Z10, 2),0)</f>
        <v>30</v>
      </c>
      <c r="Q10" s="215">
        <f>IFERROR(LARGE(AA10:AF10,1),0)</f>
        <v>0</v>
      </c>
      <c r="R10" s="215">
        <f>IFERROR(LARGE(AA10:AF10,2),0)</f>
        <v>0</v>
      </c>
      <c r="S10" s="289">
        <f>IFERROR(LARGE(AA10:AF10,3),0)</f>
        <v>0</v>
      </c>
      <c r="T10" s="269"/>
      <c r="U10" s="114"/>
      <c r="V10" s="287">
        <v>150</v>
      </c>
      <c r="W10" s="287"/>
      <c r="X10" s="359">
        <v>30</v>
      </c>
      <c r="Y10" s="114"/>
      <c r="Z10" s="204"/>
      <c r="AA10" s="136">
        <f>IFERROR(LARGE($T10:$Z10,3), 0)</f>
        <v>0</v>
      </c>
      <c r="AB10" s="145">
        <f>IFERROR(LARGE($T10:$Z10,4),)</f>
        <v>0</v>
      </c>
      <c r="AC10" s="145">
        <f>IFERROR(LARGE($T10:$Z10,5),0)</f>
        <v>0</v>
      </c>
      <c r="AD10" s="145">
        <f>IFERROR(LARGE($AG10:AR10,1),0)</f>
        <v>0</v>
      </c>
      <c r="AE10" s="145">
        <f>IFERROR(LARGE($AG10:AR10,2),0)</f>
        <v>0</v>
      </c>
      <c r="AF10" s="145">
        <f>IFERROR(LARGE($AG10:AR10,3),0)</f>
        <v>0</v>
      </c>
      <c r="AG10" s="9"/>
      <c r="AH10" s="9"/>
      <c r="AI10" s="9"/>
      <c r="AJ10" s="9"/>
      <c r="AK10" s="9"/>
      <c r="AL10" s="9"/>
      <c r="AM10" s="9"/>
      <c r="AN10" s="9"/>
      <c r="AO10" s="9"/>
      <c r="AP10" s="83"/>
      <c r="AQ10" s="9"/>
      <c r="AR10" s="9"/>
    </row>
    <row r="11" spans="1:44" x14ac:dyDescent="0.3">
      <c r="A11" s="11" t="s">
        <v>2920</v>
      </c>
      <c r="B11" s="320" t="s">
        <v>1254</v>
      </c>
      <c r="C11" s="11" t="s">
        <v>1255</v>
      </c>
      <c r="D11" s="11" t="s">
        <v>44</v>
      </c>
      <c r="E11" s="38">
        <f t="shared" si="0"/>
        <v>9</v>
      </c>
      <c r="F11" s="7" t="s">
        <v>69</v>
      </c>
      <c r="G11" s="8" t="s">
        <v>1601</v>
      </c>
      <c r="H11" s="319">
        <v>37721</v>
      </c>
      <c r="I11" s="436">
        <v>150</v>
      </c>
      <c r="J11" s="436">
        <v>150</v>
      </c>
      <c r="K11" s="426"/>
      <c r="L11" s="379">
        <f>SUM(M11:N11)</f>
        <v>150</v>
      </c>
      <c r="M11" s="9"/>
      <c r="N11" s="12">
        <f>SUM(O11:S11)</f>
        <v>150</v>
      </c>
      <c r="O11" s="140">
        <f>IFERROR(LARGE($T11:Z11, 1),0)</f>
        <v>150</v>
      </c>
      <c r="P11" s="140">
        <f>IFERROR(LARGE(T11:Z11, 2),0)</f>
        <v>0</v>
      </c>
      <c r="Q11" s="141">
        <f>IFERROR(LARGE(AA11:AF11,1),0)</f>
        <v>0</v>
      </c>
      <c r="R11" s="141">
        <f>IFERROR(LARGE(AA11:AF11,2),0)</f>
        <v>0</v>
      </c>
      <c r="S11" s="260">
        <f>IFERROR(LARGE(AA11:AF11,3),0)</f>
        <v>0</v>
      </c>
      <c r="T11" s="269"/>
      <c r="U11" s="114"/>
      <c r="V11" s="287">
        <v>150</v>
      </c>
      <c r="W11" s="287"/>
      <c r="X11" s="359">
        <v>0</v>
      </c>
      <c r="Y11" s="114"/>
      <c r="Z11" s="204"/>
      <c r="AA11" s="136">
        <f>IFERROR(LARGE($T11:$Z11,3), 0)</f>
        <v>0</v>
      </c>
      <c r="AB11" s="145">
        <f>IFERROR(LARGE($T11:$Z11,4),)</f>
        <v>0</v>
      </c>
      <c r="AC11" s="145">
        <f>IFERROR(LARGE($T11:$Z11,5),0)</f>
        <v>0</v>
      </c>
      <c r="AD11" s="145">
        <f>IFERROR(LARGE($AG11:AR11,1),0)</f>
        <v>0</v>
      </c>
      <c r="AE11" s="145">
        <f>IFERROR(LARGE($AG11:AR11,2),0)</f>
        <v>0</v>
      </c>
      <c r="AF11" s="145">
        <f>IFERROR(LARGE($AG11:AR11,3),0)</f>
        <v>0</v>
      </c>
      <c r="AG11" s="9"/>
      <c r="AH11" s="9"/>
      <c r="AI11" s="9"/>
      <c r="AJ11" s="9"/>
      <c r="AK11" s="9"/>
      <c r="AL11" s="9"/>
      <c r="AM11" s="9"/>
      <c r="AN11" s="9"/>
      <c r="AO11" s="9"/>
      <c r="AP11" s="83"/>
      <c r="AQ11" s="9"/>
      <c r="AR11" s="9"/>
    </row>
    <row r="12" spans="1:44" x14ac:dyDescent="0.3">
      <c r="A12" s="11" t="s">
        <v>2921</v>
      </c>
      <c r="B12" s="320" t="s">
        <v>1563</v>
      </c>
      <c r="C12" s="11" t="s">
        <v>1564</v>
      </c>
      <c r="D12" s="11" t="s">
        <v>95</v>
      </c>
      <c r="E12" s="38">
        <f t="shared" si="0"/>
        <v>10</v>
      </c>
      <c r="F12" s="7" t="s">
        <v>1</v>
      </c>
      <c r="G12" s="8" t="s">
        <v>1880</v>
      </c>
      <c r="H12" s="319">
        <v>37266</v>
      </c>
      <c r="I12" s="436">
        <v>150</v>
      </c>
      <c r="J12" s="436">
        <v>150</v>
      </c>
      <c r="K12" s="426"/>
      <c r="L12" s="379">
        <f>SUM(M12:N12)</f>
        <v>150</v>
      </c>
      <c r="M12" s="9"/>
      <c r="N12" s="48">
        <f>SUM(O12:S12)</f>
        <v>150</v>
      </c>
      <c r="O12" s="195">
        <f>IFERROR(LARGE($T12:Z12, 1),0)</f>
        <v>150</v>
      </c>
      <c r="P12" s="195">
        <f>IFERROR(LARGE(T12:Z12, 2),0)</f>
        <v>0</v>
      </c>
      <c r="Q12" s="209">
        <f>IFERROR(LARGE(AA12:AF12,1),0)</f>
        <v>0</v>
      </c>
      <c r="R12" s="209">
        <f>IFERROR(LARGE(AA12:AF12,2),0)</f>
        <v>0</v>
      </c>
      <c r="S12" s="290">
        <f>IFERROR(LARGE(AA12:AF12,3),0)</f>
        <v>0</v>
      </c>
      <c r="T12" s="269"/>
      <c r="U12" s="114"/>
      <c r="V12" s="287">
        <v>150</v>
      </c>
      <c r="W12" s="287"/>
      <c r="X12" s="359"/>
      <c r="Y12" s="114"/>
      <c r="Z12" s="204"/>
      <c r="AA12" s="136">
        <f>IFERROR(LARGE($T12:$Z12,3), 0)</f>
        <v>0</v>
      </c>
      <c r="AB12" s="145">
        <f>IFERROR(LARGE($T12:$Z12,4),)</f>
        <v>0</v>
      </c>
      <c r="AC12" s="145">
        <f>IFERROR(LARGE($T12:$Z12,5),0)</f>
        <v>0</v>
      </c>
      <c r="AD12" s="145">
        <f>IFERROR(LARGE($AG12:AR12,1),0)</f>
        <v>0</v>
      </c>
      <c r="AE12" s="145">
        <f>IFERROR(LARGE($AG12:AR12,2),0)</f>
        <v>0</v>
      </c>
      <c r="AF12" s="145">
        <f>IFERROR(LARGE($AG12:AR12,3),0)</f>
        <v>0</v>
      </c>
      <c r="AG12" s="9"/>
      <c r="AH12" s="9"/>
      <c r="AI12" s="9"/>
      <c r="AJ12" s="9"/>
      <c r="AK12" s="9"/>
      <c r="AL12" s="9"/>
      <c r="AM12" s="9"/>
      <c r="AN12" s="9"/>
      <c r="AO12" s="9"/>
      <c r="AP12" s="83"/>
      <c r="AQ12" s="9"/>
      <c r="AR12" s="9"/>
    </row>
    <row r="13" spans="1:44" x14ac:dyDescent="0.3">
      <c r="A13" s="10"/>
      <c r="B13" s="10"/>
      <c r="C13" s="10"/>
      <c r="D13" s="10"/>
      <c r="E13" s="38">
        <f t="shared" si="0"/>
        <v>11</v>
      </c>
      <c r="F13" s="7" t="s">
        <v>110</v>
      </c>
      <c r="G13" s="8" t="s">
        <v>1094</v>
      </c>
      <c r="H13" s="327">
        <v>37822</v>
      </c>
      <c r="I13" s="475">
        <v>140</v>
      </c>
      <c r="J13" s="475">
        <v>140</v>
      </c>
      <c r="K13" s="428"/>
      <c r="L13" s="379">
        <f>SUM(M13:N13)</f>
        <v>140</v>
      </c>
      <c r="M13" s="9"/>
      <c r="N13" s="12">
        <f>SUM(O13:S13)</f>
        <v>140</v>
      </c>
      <c r="O13" s="140">
        <f>IFERROR(LARGE($T13:Z13, 1),0)</f>
        <v>95</v>
      </c>
      <c r="P13" s="140">
        <f>IFERROR(LARGE(T13:Z13, 2),0)</f>
        <v>45</v>
      </c>
      <c r="Q13" s="141">
        <f>IFERROR(LARGE(AA13:AF13,1),0)</f>
        <v>0</v>
      </c>
      <c r="R13" s="141">
        <f>IFERROR(LARGE(AA13:AF13,2),0)</f>
        <v>0</v>
      </c>
      <c r="S13" s="260">
        <f>IFERROR(LARGE(AA13:AF13,3),0)</f>
        <v>0</v>
      </c>
      <c r="T13" s="269"/>
      <c r="U13" s="114"/>
      <c r="V13" s="287"/>
      <c r="W13" s="287"/>
      <c r="X13" s="359"/>
      <c r="Y13" s="114">
        <v>95</v>
      </c>
      <c r="Z13" s="204">
        <v>45</v>
      </c>
      <c r="AA13" s="136">
        <f>IFERROR(LARGE($T13:$Z13,3), 0)</f>
        <v>0</v>
      </c>
      <c r="AB13" s="145">
        <f>IFERROR(LARGE($T13:$Z13,4),)</f>
        <v>0</v>
      </c>
      <c r="AC13" s="145">
        <f>IFERROR(LARGE($T13:$Z13,5),0)</f>
        <v>0</v>
      </c>
      <c r="AD13" s="145">
        <f>IFERROR(LARGE($AG13:AR13,1),0)</f>
        <v>0</v>
      </c>
      <c r="AE13" s="145">
        <f>IFERROR(LARGE($AG13:AR13,2),0)</f>
        <v>0</v>
      </c>
      <c r="AF13" s="145">
        <f>IFERROR(LARGE($AG13:AR13,3),0)</f>
        <v>0</v>
      </c>
      <c r="AG13" s="9"/>
      <c r="AH13" s="9"/>
      <c r="AI13" s="9"/>
      <c r="AJ13" s="9"/>
      <c r="AK13" s="9"/>
      <c r="AL13" s="9"/>
      <c r="AM13" s="9"/>
      <c r="AN13" s="9"/>
      <c r="AO13" s="9"/>
      <c r="AP13" s="83"/>
      <c r="AQ13" s="9"/>
      <c r="AR13" s="9"/>
    </row>
    <row r="14" spans="1:44" x14ac:dyDescent="0.3">
      <c r="A14" s="11" t="s">
        <v>2922</v>
      </c>
      <c r="B14" s="320" t="s">
        <v>2923</v>
      </c>
      <c r="C14" s="11" t="s">
        <v>1794</v>
      </c>
      <c r="D14" s="11" t="s">
        <v>40</v>
      </c>
      <c r="E14" s="38">
        <f t="shared" si="0"/>
        <v>12</v>
      </c>
      <c r="F14" s="7" t="s">
        <v>1793</v>
      </c>
      <c r="G14" s="8" t="s">
        <v>1792</v>
      </c>
      <c r="H14" s="319">
        <v>37827</v>
      </c>
      <c r="I14" s="436">
        <v>110</v>
      </c>
      <c r="J14" s="436">
        <v>110</v>
      </c>
      <c r="K14" s="426"/>
      <c r="L14" s="379">
        <f>SUM(M14:N14)</f>
        <v>110</v>
      </c>
      <c r="M14" s="9"/>
      <c r="N14" s="12">
        <f>SUM(O14:S14)</f>
        <v>110</v>
      </c>
      <c r="O14" s="140">
        <f>IFERROR(LARGE($T14:Z14, 1),0)</f>
        <v>110</v>
      </c>
      <c r="P14" s="140">
        <f>IFERROR(LARGE(T14:Z14, 2),0)</f>
        <v>0</v>
      </c>
      <c r="Q14" s="141">
        <f>IFERROR(LARGE(AA14:AF14,1),0)</f>
        <v>0</v>
      </c>
      <c r="R14" s="141">
        <f>IFERROR(LARGE(AA14:AF14,2),0)</f>
        <v>0</v>
      </c>
      <c r="S14" s="260">
        <f>IFERROR(LARGE(AA14:AF14,3),0)</f>
        <v>0</v>
      </c>
      <c r="T14" s="269"/>
      <c r="U14" s="114"/>
      <c r="V14" s="287">
        <v>110</v>
      </c>
      <c r="W14" s="287"/>
      <c r="X14" s="359"/>
      <c r="Y14" s="114"/>
      <c r="Z14" s="204"/>
      <c r="AA14" s="136">
        <f>IFERROR(LARGE($T14:$Z14,3), 0)</f>
        <v>0</v>
      </c>
      <c r="AB14" s="145">
        <f>IFERROR(LARGE($T14:$Z14,4),)</f>
        <v>0</v>
      </c>
      <c r="AC14" s="145">
        <f>IFERROR(LARGE($T14:$Z14,5),0)</f>
        <v>0</v>
      </c>
      <c r="AD14" s="145">
        <f>IFERROR(LARGE($AG14:AR14,1),0)</f>
        <v>0</v>
      </c>
      <c r="AE14" s="145">
        <f>IFERROR(LARGE($AG14:AR14,2),0)</f>
        <v>0</v>
      </c>
      <c r="AF14" s="145">
        <f>IFERROR(LARGE($AG14:AR14,3),0)</f>
        <v>0</v>
      </c>
      <c r="AG14" s="9"/>
      <c r="AH14" s="9"/>
      <c r="AI14" s="9"/>
      <c r="AJ14" s="9"/>
      <c r="AK14" s="9"/>
      <c r="AL14" s="9"/>
      <c r="AM14" s="9"/>
      <c r="AN14" s="9"/>
      <c r="AO14" s="9"/>
      <c r="AP14" s="83"/>
      <c r="AQ14" s="9"/>
      <c r="AR14" s="9"/>
    </row>
    <row r="15" spans="1:44" x14ac:dyDescent="0.3">
      <c r="A15" s="11">
        <v>602195</v>
      </c>
      <c r="B15" s="320" t="s">
        <v>363</v>
      </c>
      <c r="C15" s="11" t="s">
        <v>146</v>
      </c>
      <c r="D15" s="11" t="s">
        <v>41</v>
      </c>
      <c r="E15" s="38">
        <f t="shared" si="0"/>
        <v>13</v>
      </c>
      <c r="F15" s="7" t="s">
        <v>10</v>
      </c>
      <c r="G15" s="8" t="s">
        <v>2925</v>
      </c>
      <c r="H15" s="317">
        <v>37508</v>
      </c>
      <c r="I15" s="444">
        <v>110</v>
      </c>
      <c r="J15" s="444">
        <v>110</v>
      </c>
      <c r="K15" s="427"/>
      <c r="L15" s="379">
        <f>SUM(M15:N15)</f>
        <v>110</v>
      </c>
      <c r="M15" s="9"/>
      <c r="N15" s="12">
        <f>SUM(O15:S15)</f>
        <v>110</v>
      </c>
      <c r="O15" s="140">
        <f>IFERROR(LARGE($T15:Z15, 1),0)</f>
        <v>110</v>
      </c>
      <c r="P15" s="140">
        <f>IFERROR(LARGE(T15:Z15, 2),0)</f>
        <v>0</v>
      </c>
      <c r="Q15" s="141">
        <f>IFERROR(LARGE(AA15:AF15,1),0)</f>
        <v>0</v>
      </c>
      <c r="R15" s="141">
        <f>IFERROR(LARGE(AA15:AF15,2),0)</f>
        <v>0</v>
      </c>
      <c r="S15" s="260">
        <f>IFERROR(LARGE(AA15:AF15,3),0)</f>
        <v>0</v>
      </c>
      <c r="T15" s="269"/>
      <c r="U15" s="114"/>
      <c r="V15" s="287">
        <v>110</v>
      </c>
      <c r="W15" s="287"/>
      <c r="X15" s="359"/>
      <c r="Y15" s="114"/>
      <c r="Z15" s="204"/>
      <c r="AA15" s="136">
        <f>IFERROR(LARGE($T15:$Z15,3), 0)</f>
        <v>0</v>
      </c>
      <c r="AB15" s="145">
        <f>IFERROR(LARGE($T15:$Z15,4),)</f>
        <v>0</v>
      </c>
      <c r="AC15" s="145">
        <f>IFERROR(LARGE($T15:$Z15,5),0)</f>
        <v>0</v>
      </c>
      <c r="AD15" s="145">
        <f>IFERROR(LARGE($AG15:AR15,1),0)</f>
        <v>0</v>
      </c>
      <c r="AE15" s="145">
        <f>IFERROR(LARGE($AG15:AR15,2),0)</f>
        <v>0</v>
      </c>
      <c r="AF15" s="145">
        <f>IFERROR(LARGE($AG15:AR15,3),0)</f>
        <v>0</v>
      </c>
      <c r="AG15" s="9"/>
      <c r="AH15" s="9"/>
      <c r="AI15" s="9"/>
      <c r="AJ15" s="9"/>
      <c r="AK15" s="9"/>
      <c r="AL15" s="9"/>
      <c r="AM15" s="9"/>
      <c r="AN15" s="9"/>
      <c r="AO15" s="9"/>
      <c r="AP15" s="83"/>
      <c r="AQ15" s="9"/>
      <c r="AR15" s="9"/>
    </row>
    <row r="16" spans="1:44" x14ac:dyDescent="0.3">
      <c r="A16" s="11" t="s">
        <v>2924</v>
      </c>
      <c r="B16" s="320" t="s">
        <v>2238</v>
      </c>
      <c r="C16" s="11" t="s">
        <v>1911</v>
      </c>
      <c r="D16" s="11" t="s">
        <v>52</v>
      </c>
      <c r="E16" s="38">
        <f t="shared" si="0"/>
        <v>14</v>
      </c>
      <c r="F16" s="7" t="s">
        <v>4</v>
      </c>
      <c r="G16" s="8" t="s">
        <v>1938</v>
      </c>
      <c r="H16" s="319">
        <v>37494</v>
      </c>
      <c r="I16" s="436">
        <v>110</v>
      </c>
      <c r="J16" s="436">
        <v>110</v>
      </c>
      <c r="K16" s="426"/>
      <c r="L16" s="379">
        <f>SUM(M16:N16)</f>
        <v>110</v>
      </c>
      <c r="M16" s="9"/>
      <c r="N16" s="110">
        <f>SUM(O16:S16)</f>
        <v>110</v>
      </c>
      <c r="O16" s="197">
        <f>IFERROR(LARGE($T16:Z16, 1),0)</f>
        <v>110</v>
      </c>
      <c r="P16" s="197">
        <f>IFERROR(LARGE(T16:Z16, 2),0)</f>
        <v>0</v>
      </c>
      <c r="Q16" s="198">
        <f>IFERROR(LARGE(AA16:AF16,1),0)</f>
        <v>0</v>
      </c>
      <c r="R16" s="198">
        <f>IFERROR(LARGE(AA16:AF16,2),0)</f>
        <v>0</v>
      </c>
      <c r="S16" s="291">
        <f>IFERROR(LARGE(AA16:AF16,3),0)</f>
        <v>0</v>
      </c>
      <c r="T16" s="269"/>
      <c r="U16" s="114"/>
      <c r="V16" s="287">
        <v>110</v>
      </c>
      <c r="W16" s="287"/>
      <c r="X16" s="359"/>
      <c r="Y16" s="114"/>
      <c r="Z16" s="204"/>
      <c r="AA16" s="136">
        <f>IFERROR(LARGE($T16:$Z16,3), 0)</f>
        <v>0</v>
      </c>
      <c r="AB16" s="145">
        <f>IFERROR(LARGE($T16:$Z16,4),)</f>
        <v>0</v>
      </c>
      <c r="AC16" s="145">
        <f>IFERROR(LARGE($T16:$Z16,5),0)</f>
        <v>0</v>
      </c>
      <c r="AD16" s="145">
        <f>IFERROR(LARGE($AG16:AR16,1),0)</f>
        <v>0</v>
      </c>
      <c r="AE16" s="145">
        <f>IFERROR(LARGE($AG16:AR16,2),0)</f>
        <v>0</v>
      </c>
      <c r="AF16" s="145">
        <f>IFERROR(LARGE($AG16:AR16,3),0)</f>
        <v>0</v>
      </c>
      <c r="AG16" s="9"/>
      <c r="AH16" s="9"/>
      <c r="AI16" s="9"/>
      <c r="AJ16" s="9"/>
      <c r="AK16" s="9"/>
      <c r="AL16" s="9"/>
      <c r="AM16" s="9"/>
      <c r="AN16" s="9"/>
      <c r="AO16" s="9"/>
      <c r="AP16" s="83"/>
      <c r="AQ16" s="9"/>
      <c r="AR16" s="9"/>
    </row>
    <row r="17" spans="1:44" x14ac:dyDescent="0.3">
      <c r="A17" s="11" t="s">
        <v>2926</v>
      </c>
      <c r="B17" s="320" t="s">
        <v>1303</v>
      </c>
      <c r="C17" s="11" t="s">
        <v>1304</v>
      </c>
      <c r="D17" s="11" t="s">
        <v>49</v>
      </c>
      <c r="E17" s="38">
        <f t="shared" si="0"/>
        <v>15</v>
      </c>
      <c r="F17" s="7" t="s">
        <v>495</v>
      </c>
      <c r="G17" s="8" t="s">
        <v>914</v>
      </c>
      <c r="H17" s="319">
        <v>37323</v>
      </c>
      <c r="I17" s="436">
        <v>110</v>
      </c>
      <c r="J17" s="436">
        <v>110</v>
      </c>
      <c r="K17" s="426"/>
      <c r="L17" s="379">
        <f>SUM(M17:N17)</f>
        <v>110</v>
      </c>
      <c r="M17" s="9"/>
      <c r="N17" s="12">
        <f>SUM(O17:S17)</f>
        <v>110</v>
      </c>
      <c r="O17" s="140">
        <f>IFERROR(LARGE($T17:Z17, 1),0)</f>
        <v>110</v>
      </c>
      <c r="P17" s="140">
        <f>IFERROR(LARGE(T17:Z17, 2),0)</f>
        <v>0</v>
      </c>
      <c r="Q17" s="141">
        <f>IFERROR(LARGE(AA17:AF17,1),0)</f>
        <v>0</v>
      </c>
      <c r="R17" s="141">
        <f>IFERROR(LARGE(AA17:AF17,2),0)</f>
        <v>0</v>
      </c>
      <c r="S17" s="260">
        <f>IFERROR(LARGE(AA17:AF17,3),0)</f>
        <v>0</v>
      </c>
      <c r="T17" s="269"/>
      <c r="U17" s="114"/>
      <c r="V17" s="287">
        <v>110</v>
      </c>
      <c r="W17" s="287"/>
      <c r="X17" s="359"/>
      <c r="Y17" s="114"/>
      <c r="Z17" s="204"/>
      <c r="AA17" s="136">
        <f>IFERROR(LARGE($T17:$Z17,3), 0)</f>
        <v>0</v>
      </c>
      <c r="AB17" s="145">
        <f>IFERROR(LARGE($T17:$Z17,4),)</f>
        <v>0</v>
      </c>
      <c r="AC17" s="145">
        <f>IFERROR(LARGE($T17:$Z17,5),0)</f>
        <v>0</v>
      </c>
      <c r="AD17" s="145">
        <f>IFERROR(LARGE($AG17:AR17,1),0)</f>
        <v>0</v>
      </c>
      <c r="AE17" s="145">
        <f>IFERROR(LARGE($AG17:AR17,2),0)</f>
        <v>0</v>
      </c>
      <c r="AF17" s="145">
        <f>IFERROR(LARGE($AG17:AR17,3),0)</f>
        <v>0</v>
      </c>
      <c r="AG17" s="9"/>
      <c r="AH17" s="9"/>
      <c r="AI17" s="9"/>
      <c r="AJ17" s="9"/>
      <c r="AK17" s="9"/>
      <c r="AL17" s="9"/>
      <c r="AM17" s="9"/>
      <c r="AN17" s="9"/>
      <c r="AO17" s="9"/>
      <c r="AP17" s="83"/>
      <c r="AQ17" s="9"/>
      <c r="AR17" s="9"/>
    </row>
    <row r="18" spans="1:44" x14ac:dyDescent="0.3">
      <c r="A18" s="11" t="s">
        <v>2927</v>
      </c>
      <c r="B18" s="320" t="s">
        <v>359</v>
      </c>
      <c r="C18" s="11" t="s">
        <v>239</v>
      </c>
      <c r="D18" s="11" t="s">
        <v>49</v>
      </c>
      <c r="E18" s="38">
        <f t="shared" si="0"/>
        <v>16</v>
      </c>
      <c r="F18" s="7" t="s">
        <v>69</v>
      </c>
      <c r="G18" s="8" t="s">
        <v>295</v>
      </c>
      <c r="H18" s="319">
        <v>37636</v>
      </c>
      <c r="I18" s="436">
        <v>105</v>
      </c>
      <c r="J18" s="436">
        <v>105</v>
      </c>
      <c r="K18" s="426"/>
      <c r="L18" s="379">
        <f>SUM(M18:N18)</f>
        <v>105</v>
      </c>
      <c r="M18" s="9">
        <v>20</v>
      </c>
      <c r="N18" s="196">
        <f>SUM(O18:S18)</f>
        <v>85</v>
      </c>
      <c r="O18" s="214">
        <f>IFERROR(LARGE($T18:Z18, 1),0)</f>
        <v>60</v>
      </c>
      <c r="P18" s="214">
        <f>IFERROR(LARGE(T18:Z18, 2),0)</f>
        <v>25</v>
      </c>
      <c r="Q18" s="215">
        <f>IFERROR(LARGE(AA18:AF18,1),0)</f>
        <v>0</v>
      </c>
      <c r="R18" s="215">
        <f>IFERROR(LARGE(AA18:AF18,2),0)</f>
        <v>0</v>
      </c>
      <c r="S18" s="289">
        <f>IFERROR(LARGE(AA18:AF18,3),0)</f>
        <v>0</v>
      </c>
      <c r="T18" s="285">
        <v>25</v>
      </c>
      <c r="U18" s="114"/>
      <c r="V18" s="287">
        <v>60</v>
      </c>
      <c r="W18" s="287"/>
      <c r="X18" s="359"/>
      <c r="Y18" s="114"/>
      <c r="Z18" s="204"/>
      <c r="AA18" s="136">
        <f>IFERROR(LARGE($T18:$Z18,3), 0)</f>
        <v>0</v>
      </c>
      <c r="AB18" s="145">
        <f>IFERROR(LARGE($T18:$Z18,4),)</f>
        <v>0</v>
      </c>
      <c r="AC18" s="145">
        <f>IFERROR(LARGE($T18:$Z18,5),0)</f>
        <v>0</v>
      </c>
      <c r="AD18" s="145">
        <f>IFERROR(LARGE($AG18:AR18,1),0)</f>
        <v>0</v>
      </c>
      <c r="AE18" s="145">
        <f>IFERROR(LARGE($AG18:AR18,2),0)</f>
        <v>0</v>
      </c>
      <c r="AF18" s="145">
        <f>IFERROR(LARGE($AG18:AR18,3),0)</f>
        <v>0</v>
      </c>
      <c r="AG18" s="9"/>
      <c r="AH18" s="9"/>
      <c r="AI18" s="9"/>
      <c r="AJ18" s="9"/>
      <c r="AK18" s="9"/>
      <c r="AL18" s="9"/>
      <c r="AM18" s="9"/>
      <c r="AN18" s="9"/>
      <c r="AO18" s="9"/>
      <c r="AP18" s="83"/>
      <c r="AQ18" s="9"/>
      <c r="AR18" s="9"/>
    </row>
    <row r="19" spans="1:44" x14ac:dyDescent="0.3">
      <c r="A19" s="11" t="s">
        <v>2928</v>
      </c>
      <c r="B19" s="320" t="s">
        <v>1041</v>
      </c>
      <c r="C19" s="11" t="s">
        <v>1042</v>
      </c>
      <c r="D19" s="11" t="s">
        <v>50</v>
      </c>
      <c r="E19" s="38">
        <f t="shared" si="0"/>
        <v>17</v>
      </c>
      <c r="F19" s="7" t="s">
        <v>105</v>
      </c>
      <c r="G19" s="8" t="s">
        <v>1332</v>
      </c>
      <c r="H19" s="319">
        <v>37293</v>
      </c>
      <c r="I19" s="436">
        <v>85</v>
      </c>
      <c r="J19" s="436">
        <v>85</v>
      </c>
      <c r="K19" s="426"/>
      <c r="L19" s="379">
        <f>SUM(M19:N19)</f>
        <v>85</v>
      </c>
      <c r="M19" s="9"/>
      <c r="N19" s="12">
        <f>SUM(O19:S19)</f>
        <v>85</v>
      </c>
      <c r="O19" s="140">
        <f>IFERROR(LARGE($T19:Z19, 1),0)</f>
        <v>60</v>
      </c>
      <c r="P19" s="140">
        <f>IFERROR(LARGE(T19:Z19, 2),0)</f>
        <v>25</v>
      </c>
      <c r="Q19" s="141">
        <f>IFERROR(LARGE(AA19:AF19,1),0)</f>
        <v>0</v>
      </c>
      <c r="R19" s="141">
        <f>IFERROR(LARGE(AA19:AF19,2),0)</f>
        <v>0</v>
      </c>
      <c r="S19" s="260">
        <f>IFERROR(LARGE(AA19:AF19,3),0)</f>
        <v>0</v>
      </c>
      <c r="T19" s="269"/>
      <c r="U19" s="114">
        <v>25</v>
      </c>
      <c r="V19" s="287">
        <v>60</v>
      </c>
      <c r="W19" s="287"/>
      <c r="X19" s="359"/>
      <c r="Y19" s="114"/>
      <c r="Z19" s="204">
        <v>0</v>
      </c>
      <c r="AA19" s="136">
        <f>IFERROR(LARGE($T19:$Z19,3), 0)</f>
        <v>0</v>
      </c>
      <c r="AB19" s="145">
        <f>IFERROR(LARGE($T19:$Z19,4),)</f>
        <v>0</v>
      </c>
      <c r="AC19" s="145">
        <f>IFERROR(LARGE($T19:$Z19,5),0)</f>
        <v>0</v>
      </c>
      <c r="AD19" s="145">
        <f>IFERROR(LARGE($AG19:AR19,1),0)</f>
        <v>0</v>
      </c>
      <c r="AE19" s="145">
        <f>IFERROR(LARGE($AG19:AR19,2),0)</f>
        <v>0</v>
      </c>
      <c r="AF19" s="145">
        <f>IFERROR(LARGE($AG19:AR19,3),0)</f>
        <v>0</v>
      </c>
      <c r="AG19" s="9"/>
      <c r="AH19" s="9"/>
      <c r="AI19" s="9"/>
      <c r="AJ19" s="9"/>
      <c r="AK19" s="9"/>
      <c r="AL19" s="9"/>
      <c r="AM19" s="9"/>
      <c r="AN19" s="9"/>
      <c r="AO19" s="9"/>
      <c r="AP19" s="83"/>
      <c r="AQ19" s="9"/>
      <c r="AR19" s="9"/>
    </row>
    <row r="20" spans="1:44" x14ac:dyDescent="0.3">
      <c r="A20" s="10"/>
      <c r="B20" s="10"/>
      <c r="C20" s="10"/>
      <c r="D20" s="10"/>
      <c r="E20" s="38">
        <f t="shared" si="0"/>
        <v>18</v>
      </c>
      <c r="F20" s="7" t="s">
        <v>115</v>
      </c>
      <c r="G20" s="8" t="s">
        <v>1343</v>
      </c>
      <c r="H20" s="327">
        <v>37968</v>
      </c>
      <c r="I20" s="475">
        <v>65</v>
      </c>
      <c r="J20" s="475">
        <v>65</v>
      </c>
      <c r="K20" s="428"/>
      <c r="L20" s="379">
        <f>SUM(M20:N20)</f>
        <v>65</v>
      </c>
      <c r="M20" s="9"/>
      <c r="N20" s="12">
        <f>SUM(O20:S20)</f>
        <v>65</v>
      </c>
      <c r="O20" s="140">
        <f>IFERROR(LARGE($T20:Z20, 1),0)</f>
        <v>65</v>
      </c>
      <c r="P20" s="140">
        <f>IFERROR(LARGE(T20:Z20, 2),0)</f>
        <v>0</v>
      </c>
      <c r="Q20" s="141">
        <f>IFERROR(LARGE(AA20:AF20,1),0)</f>
        <v>0</v>
      </c>
      <c r="R20" s="141">
        <f>IFERROR(LARGE(AA20:AF20,2),0)</f>
        <v>0</v>
      </c>
      <c r="S20" s="260">
        <f>IFERROR(LARGE(AA20:AF20,3),0)</f>
        <v>0</v>
      </c>
      <c r="T20" s="269"/>
      <c r="U20" s="114"/>
      <c r="V20" s="287"/>
      <c r="W20" s="287"/>
      <c r="X20" s="359"/>
      <c r="Y20" s="114">
        <v>65</v>
      </c>
      <c r="Z20" s="204"/>
      <c r="AA20" s="136">
        <f>IFERROR(LARGE($T20:$Z20,3), 0)</f>
        <v>0</v>
      </c>
      <c r="AB20" s="145">
        <f>IFERROR(LARGE($T20:$Z20,4),)</f>
        <v>0</v>
      </c>
      <c r="AC20" s="145">
        <f>IFERROR(LARGE($T20:$Z20,5),0)</f>
        <v>0</v>
      </c>
      <c r="AD20" s="145">
        <f>IFERROR(LARGE($AG20:AR20,1),0)</f>
        <v>0</v>
      </c>
      <c r="AE20" s="145">
        <f>IFERROR(LARGE($AG20:AR20,2),0)</f>
        <v>0</v>
      </c>
      <c r="AF20" s="145">
        <f>IFERROR(LARGE($AG20:AR20,3),0)</f>
        <v>0</v>
      </c>
      <c r="AG20" s="9"/>
      <c r="AH20" s="9"/>
      <c r="AI20" s="9"/>
      <c r="AJ20" s="9"/>
      <c r="AK20" s="9"/>
      <c r="AL20" s="9"/>
      <c r="AM20" s="9"/>
      <c r="AN20" s="9"/>
      <c r="AO20" s="9"/>
      <c r="AP20" s="83"/>
      <c r="AQ20" s="9"/>
      <c r="AR20" s="9"/>
    </row>
    <row r="21" spans="1:44" x14ac:dyDescent="0.3">
      <c r="A21" s="11" t="s">
        <v>2935</v>
      </c>
      <c r="B21" s="320" t="s">
        <v>1145</v>
      </c>
      <c r="C21" s="11" t="s">
        <v>1146</v>
      </c>
      <c r="D21" s="11" t="s">
        <v>44</v>
      </c>
      <c r="E21" s="38">
        <f t="shared" si="0"/>
        <v>19</v>
      </c>
      <c r="F21" s="7" t="s">
        <v>66</v>
      </c>
      <c r="G21" s="8" t="s">
        <v>230</v>
      </c>
      <c r="H21" s="319">
        <v>37402</v>
      </c>
      <c r="I21" s="436">
        <v>65</v>
      </c>
      <c r="J21" s="436">
        <v>65</v>
      </c>
      <c r="K21" s="426"/>
      <c r="L21" s="379">
        <f>SUM(M21:N21)</f>
        <v>65</v>
      </c>
      <c r="M21" s="9">
        <v>20</v>
      </c>
      <c r="N21" s="196">
        <f>SUM(O21:S21)</f>
        <v>45</v>
      </c>
      <c r="O21" s="214">
        <f>IFERROR(LARGE($T21:Z21, 1),0)</f>
        <v>45</v>
      </c>
      <c r="P21" s="214">
        <f>IFERROR(LARGE(T21:Z21, 2),0)</f>
        <v>0</v>
      </c>
      <c r="Q21" s="215">
        <f>IFERROR(LARGE(AA21:AF21,1),0)</f>
        <v>0</v>
      </c>
      <c r="R21" s="215">
        <f>IFERROR(LARGE(AA21:AF21,2),0)</f>
        <v>0</v>
      </c>
      <c r="S21" s="289">
        <f>IFERROR(LARGE(AA21:AF21,3),0)</f>
        <v>0</v>
      </c>
      <c r="T21" s="269"/>
      <c r="U21" s="114">
        <v>45</v>
      </c>
      <c r="V21" s="287"/>
      <c r="W21" s="287"/>
      <c r="X21" s="359"/>
      <c r="Y21" s="114"/>
      <c r="Z21" s="204"/>
      <c r="AA21" s="136">
        <f>IFERROR(LARGE($T21:$Z21,3), 0)</f>
        <v>0</v>
      </c>
      <c r="AB21" s="145">
        <f>IFERROR(LARGE($T21:$Z21,4),)</f>
        <v>0</v>
      </c>
      <c r="AC21" s="145">
        <f>IFERROR(LARGE($T21:$Z21,5),0)</f>
        <v>0</v>
      </c>
      <c r="AD21" s="145">
        <f>IFERROR(LARGE($AG21:AR21,1),0)</f>
        <v>0</v>
      </c>
      <c r="AE21" s="145">
        <f>IFERROR(LARGE($AG21:AR21,2),0)</f>
        <v>0</v>
      </c>
      <c r="AF21" s="145">
        <f>IFERROR(LARGE($AG21:AR21,3),0)</f>
        <v>0</v>
      </c>
      <c r="AG21" s="9"/>
      <c r="AH21" s="9"/>
      <c r="AI21" s="9"/>
      <c r="AJ21" s="9"/>
      <c r="AK21" s="9"/>
      <c r="AL21" s="9"/>
      <c r="AM21" s="9"/>
      <c r="AN21" s="9"/>
      <c r="AO21" s="9"/>
      <c r="AP21" s="83"/>
      <c r="AQ21" s="9"/>
      <c r="AR21" s="9"/>
    </row>
    <row r="22" spans="1:44" x14ac:dyDescent="0.3">
      <c r="A22" s="11" t="s">
        <v>2932</v>
      </c>
      <c r="B22" s="320" t="s">
        <v>2933</v>
      </c>
      <c r="C22" s="11" t="s">
        <v>2934</v>
      </c>
      <c r="D22" s="11" t="s">
        <v>47</v>
      </c>
      <c r="E22" s="38">
        <f t="shared" si="0"/>
        <v>20</v>
      </c>
      <c r="F22" s="7" t="s">
        <v>2</v>
      </c>
      <c r="G22" s="8" t="s">
        <v>1371</v>
      </c>
      <c r="H22" s="319">
        <v>37603</v>
      </c>
      <c r="I22" s="436">
        <v>60</v>
      </c>
      <c r="J22" s="436">
        <v>60</v>
      </c>
      <c r="K22" s="426"/>
      <c r="L22" s="379">
        <f>SUM(M22:N22)</f>
        <v>60</v>
      </c>
      <c r="M22" s="9"/>
      <c r="N22" s="12">
        <f>SUM(O22:S22)</f>
        <v>60</v>
      </c>
      <c r="O22" s="140">
        <f>IFERROR(LARGE($T22:Z22, 1),0)</f>
        <v>60</v>
      </c>
      <c r="P22" s="140">
        <f>IFERROR(LARGE(T22:Z22, 2),0)</f>
        <v>0</v>
      </c>
      <c r="Q22" s="141">
        <f>IFERROR(LARGE(AA22:AF22,1),0)</f>
        <v>0</v>
      </c>
      <c r="R22" s="141">
        <f>IFERROR(LARGE(AA22:AF22,2),0)</f>
        <v>0</v>
      </c>
      <c r="S22" s="260">
        <f>IFERROR(LARGE(AA22:AF22,3),0)</f>
        <v>0</v>
      </c>
      <c r="T22" s="269"/>
      <c r="U22" s="114"/>
      <c r="V22" s="287">
        <v>60</v>
      </c>
      <c r="W22" s="287"/>
      <c r="X22" s="359"/>
      <c r="Y22" s="114"/>
      <c r="Z22" s="204"/>
      <c r="AA22" s="136">
        <f>IFERROR(LARGE($T22:$Z22,3), 0)</f>
        <v>0</v>
      </c>
      <c r="AB22" s="145">
        <f>IFERROR(LARGE($T22:$Z22,4),)</f>
        <v>0</v>
      </c>
      <c r="AC22" s="145">
        <f>IFERROR(LARGE($T22:$Z22,5),0)</f>
        <v>0</v>
      </c>
      <c r="AD22" s="145">
        <f>IFERROR(LARGE($AG22:AR22,1),0)</f>
        <v>0</v>
      </c>
      <c r="AE22" s="145">
        <f>IFERROR(LARGE($AG22:AR22,2),0)</f>
        <v>0</v>
      </c>
      <c r="AF22" s="145">
        <f>IFERROR(LARGE($AG22:AR22,3),0)</f>
        <v>0</v>
      </c>
      <c r="AG22" s="9"/>
      <c r="AH22" s="9"/>
      <c r="AI22" s="9"/>
      <c r="AJ22" s="9"/>
      <c r="AK22" s="9"/>
      <c r="AL22" s="9"/>
      <c r="AM22" s="9"/>
      <c r="AN22" s="9"/>
      <c r="AO22" s="9"/>
      <c r="AP22" s="83"/>
      <c r="AQ22" s="9"/>
      <c r="AR22" s="9"/>
    </row>
    <row r="23" spans="1:44" x14ac:dyDescent="0.3">
      <c r="A23" s="11" t="s">
        <v>2931</v>
      </c>
      <c r="B23" s="320" t="s">
        <v>2277</v>
      </c>
      <c r="C23" s="11" t="s">
        <v>2278</v>
      </c>
      <c r="D23" s="11" t="s">
        <v>50</v>
      </c>
      <c r="E23" s="38">
        <f t="shared" si="0"/>
        <v>21</v>
      </c>
      <c r="F23" s="7" t="s">
        <v>59</v>
      </c>
      <c r="G23" s="8" t="s">
        <v>1746</v>
      </c>
      <c r="H23" s="319">
        <v>37413</v>
      </c>
      <c r="I23" s="436">
        <v>60</v>
      </c>
      <c r="J23" s="436">
        <v>60</v>
      </c>
      <c r="K23" s="426"/>
      <c r="L23" s="379">
        <f>SUM(M23:N23)</f>
        <v>60</v>
      </c>
      <c r="M23" s="9"/>
      <c r="N23" s="12">
        <f>SUM(O23:S23)</f>
        <v>60</v>
      </c>
      <c r="O23" s="140">
        <f>IFERROR(LARGE($T23:Z23, 1),0)</f>
        <v>60</v>
      </c>
      <c r="P23" s="140">
        <f>IFERROR(LARGE(T23:Z23, 2),0)</f>
        <v>0</v>
      </c>
      <c r="Q23" s="141">
        <f>IFERROR(LARGE(AA23:AF23,1),0)</f>
        <v>0</v>
      </c>
      <c r="R23" s="141">
        <f>IFERROR(LARGE(AA23:AF23,2),0)</f>
        <v>0</v>
      </c>
      <c r="S23" s="260">
        <f>IFERROR(LARGE(AA23:AF23,3),0)</f>
        <v>0</v>
      </c>
      <c r="T23" s="269"/>
      <c r="U23" s="114"/>
      <c r="V23" s="287">
        <v>60</v>
      </c>
      <c r="W23" s="287"/>
      <c r="X23" s="359"/>
      <c r="Y23" s="114"/>
      <c r="Z23" s="204"/>
      <c r="AA23" s="136">
        <f>IFERROR(LARGE($T23:$Z23,3), 0)</f>
        <v>0</v>
      </c>
      <c r="AB23" s="145">
        <f>IFERROR(LARGE($T23:$Z23,4),)</f>
        <v>0</v>
      </c>
      <c r="AC23" s="145">
        <f>IFERROR(LARGE($T23:$Z23,5),0)</f>
        <v>0</v>
      </c>
      <c r="AD23" s="145">
        <f>IFERROR(LARGE($AG23:AR23,1),0)</f>
        <v>0</v>
      </c>
      <c r="AE23" s="145">
        <f>IFERROR(LARGE($AG23:AR23,2),0)</f>
        <v>0</v>
      </c>
      <c r="AF23" s="145">
        <f>IFERROR(LARGE($AG23:AR23,3),0)</f>
        <v>0</v>
      </c>
      <c r="AG23" s="9"/>
      <c r="AH23" s="9"/>
      <c r="AI23" s="9"/>
      <c r="AJ23" s="9"/>
      <c r="AK23" s="9"/>
      <c r="AL23" s="9"/>
      <c r="AM23" s="9"/>
      <c r="AN23" s="9"/>
      <c r="AO23" s="9"/>
      <c r="AP23" s="83"/>
      <c r="AQ23" s="9"/>
      <c r="AR23" s="9"/>
    </row>
    <row r="24" spans="1:44" x14ac:dyDescent="0.3">
      <c r="A24" s="11" t="s">
        <v>2930</v>
      </c>
      <c r="B24" s="320" t="s">
        <v>378</v>
      </c>
      <c r="C24" s="11" t="s">
        <v>202</v>
      </c>
      <c r="D24" s="11" t="s">
        <v>40</v>
      </c>
      <c r="E24" s="38">
        <f t="shared" si="0"/>
        <v>22</v>
      </c>
      <c r="F24" s="7" t="s">
        <v>69</v>
      </c>
      <c r="G24" s="8" t="s">
        <v>1716</v>
      </c>
      <c r="H24" s="319">
        <v>37345</v>
      </c>
      <c r="I24" s="436">
        <v>60</v>
      </c>
      <c r="J24" s="436">
        <v>60</v>
      </c>
      <c r="K24" s="426"/>
      <c r="L24" s="379">
        <f>SUM(M24:N24)</f>
        <v>60</v>
      </c>
      <c r="M24" s="9"/>
      <c r="N24" s="12">
        <f>SUM(O24:S24)</f>
        <v>60</v>
      </c>
      <c r="O24" s="140">
        <f>IFERROR(LARGE($T24:Z24, 1),0)</f>
        <v>60</v>
      </c>
      <c r="P24" s="140">
        <f>IFERROR(LARGE(T24:Z24, 2),0)</f>
        <v>0</v>
      </c>
      <c r="Q24" s="141">
        <f>IFERROR(LARGE(AA24:AF24,1),0)</f>
        <v>0</v>
      </c>
      <c r="R24" s="141">
        <f>IFERROR(LARGE(AA24:AF24,2),0)</f>
        <v>0</v>
      </c>
      <c r="S24" s="260">
        <f>IFERROR(LARGE(AA24:AF24,3),0)</f>
        <v>0</v>
      </c>
      <c r="T24" s="269"/>
      <c r="U24" s="114"/>
      <c r="V24" s="287">
        <v>60</v>
      </c>
      <c r="W24" s="287"/>
      <c r="X24" s="359"/>
      <c r="Y24" s="114"/>
      <c r="Z24" s="204"/>
      <c r="AA24" s="136">
        <f>IFERROR(LARGE($T24:$Z24,3), 0)</f>
        <v>0</v>
      </c>
      <c r="AB24" s="145">
        <f>IFERROR(LARGE($T24:$Z24,4),)</f>
        <v>0</v>
      </c>
      <c r="AC24" s="145">
        <f>IFERROR(LARGE($T24:$Z24,5),0)</f>
        <v>0</v>
      </c>
      <c r="AD24" s="145">
        <f>IFERROR(LARGE($AG24:AR24,1),0)</f>
        <v>0</v>
      </c>
      <c r="AE24" s="145">
        <f>IFERROR(LARGE($AG24:AR24,2),0)</f>
        <v>0</v>
      </c>
      <c r="AF24" s="145">
        <f>IFERROR(LARGE($AG24:AR24,3),0)</f>
        <v>0</v>
      </c>
      <c r="AG24" s="9"/>
      <c r="AH24" s="9"/>
      <c r="AI24" s="9"/>
      <c r="AJ24" s="9"/>
      <c r="AK24" s="9"/>
      <c r="AL24" s="9"/>
      <c r="AM24" s="9"/>
      <c r="AN24" s="9"/>
      <c r="AO24" s="9"/>
      <c r="AP24" s="83"/>
      <c r="AQ24" s="9"/>
      <c r="AR24" s="9"/>
    </row>
    <row r="25" spans="1:44" x14ac:dyDescent="0.3">
      <c r="A25" s="11" t="s">
        <v>2859</v>
      </c>
      <c r="B25" s="320" t="s">
        <v>1352</v>
      </c>
      <c r="C25" s="11" t="s">
        <v>1353</v>
      </c>
      <c r="D25" s="11" t="s">
        <v>40</v>
      </c>
      <c r="E25" s="38">
        <f t="shared" si="0"/>
        <v>23</v>
      </c>
      <c r="F25" s="7" t="s">
        <v>15</v>
      </c>
      <c r="G25" s="8" t="s">
        <v>1095</v>
      </c>
      <c r="H25" s="319">
        <v>37281</v>
      </c>
      <c r="I25" s="436">
        <v>55</v>
      </c>
      <c r="J25" s="436">
        <v>55</v>
      </c>
      <c r="K25" s="426"/>
      <c r="L25" s="379">
        <f>SUM(M25:N25)</f>
        <v>55</v>
      </c>
      <c r="M25" s="9">
        <v>30</v>
      </c>
      <c r="N25" s="12">
        <f>SUM(O25:S25)</f>
        <v>25</v>
      </c>
      <c r="O25" s="140">
        <f>IFERROR(LARGE($T25:Z25, 1),0)</f>
        <v>25</v>
      </c>
      <c r="P25" s="140">
        <f>IFERROR(LARGE(T25:Z25, 2),0)</f>
        <v>0</v>
      </c>
      <c r="Q25" s="141">
        <f>IFERROR(LARGE(AA25:AF25,1),0)</f>
        <v>0</v>
      </c>
      <c r="R25" s="141">
        <f>IFERROR(LARGE(AA25:AF25,2),0)</f>
        <v>0</v>
      </c>
      <c r="S25" s="260">
        <f>IFERROR(LARGE(AA25:AF25,3),0)</f>
        <v>0</v>
      </c>
      <c r="T25" s="269"/>
      <c r="U25" s="114">
        <v>25</v>
      </c>
      <c r="V25" s="287"/>
      <c r="W25" s="287"/>
      <c r="X25" s="359"/>
      <c r="Y25" s="114"/>
      <c r="Z25" s="204"/>
      <c r="AA25" s="136">
        <f>IFERROR(LARGE($T25:$Z25,3), 0)</f>
        <v>0</v>
      </c>
      <c r="AB25" s="145">
        <f>IFERROR(LARGE($T25:$Z25,4),)</f>
        <v>0</v>
      </c>
      <c r="AC25" s="145">
        <f>IFERROR(LARGE($T25:$Z25,5),0)</f>
        <v>0</v>
      </c>
      <c r="AD25" s="145">
        <f>IFERROR(LARGE($AG25:AR25,1),0)</f>
        <v>0</v>
      </c>
      <c r="AE25" s="145">
        <f>IFERROR(LARGE($AG25:AR25,2),0)</f>
        <v>0</v>
      </c>
      <c r="AF25" s="145">
        <f>IFERROR(LARGE($AG25:AR25,3),0)</f>
        <v>0</v>
      </c>
      <c r="AG25" s="9">
        <v>0</v>
      </c>
      <c r="AH25" s="9"/>
      <c r="AI25" s="9"/>
      <c r="AJ25" s="9"/>
      <c r="AK25" s="9"/>
      <c r="AL25" s="9"/>
      <c r="AM25" s="9"/>
      <c r="AN25" s="9"/>
      <c r="AO25" s="9"/>
      <c r="AP25" s="83"/>
      <c r="AQ25" s="9"/>
      <c r="AR25" s="9"/>
    </row>
    <row r="26" spans="1:44" x14ac:dyDescent="0.3">
      <c r="A26" s="11" t="s">
        <v>2936</v>
      </c>
      <c r="B26" s="320" t="s">
        <v>727</v>
      </c>
      <c r="C26" s="11" t="s">
        <v>728</v>
      </c>
      <c r="D26" s="11" t="s">
        <v>50</v>
      </c>
      <c r="E26" s="38">
        <f t="shared" si="0"/>
        <v>24</v>
      </c>
      <c r="F26" s="7" t="s">
        <v>495</v>
      </c>
      <c r="G26" s="8" t="s">
        <v>1747</v>
      </c>
      <c r="H26" s="319">
        <v>37438</v>
      </c>
      <c r="I26" s="436">
        <v>45</v>
      </c>
      <c r="J26" s="436">
        <v>45</v>
      </c>
      <c r="K26" s="426"/>
      <c r="L26" s="379">
        <f>SUM(M26:N26)</f>
        <v>45</v>
      </c>
      <c r="M26" s="9"/>
      <c r="N26" s="12">
        <f>SUM(O26:S26)</f>
        <v>45</v>
      </c>
      <c r="O26" s="140">
        <f>IFERROR(LARGE($T26:Z26, 1),0)</f>
        <v>45</v>
      </c>
      <c r="P26" s="140">
        <f>IFERROR(LARGE(T26:Z26, 2),0)</f>
        <v>0</v>
      </c>
      <c r="Q26" s="141">
        <f>IFERROR(LARGE(AA26:AF26,1),0)</f>
        <v>0</v>
      </c>
      <c r="R26" s="141">
        <f>IFERROR(LARGE(AA26:AF26,2),0)</f>
        <v>0</v>
      </c>
      <c r="S26" s="260">
        <f>IFERROR(LARGE(AA26:AF26,3),0)</f>
        <v>0</v>
      </c>
      <c r="T26" s="269"/>
      <c r="U26" s="114"/>
      <c r="V26" s="287">
        <v>45</v>
      </c>
      <c r="W26" s="287"/>
      <c r="X26" s="359"/>
      <c r="Y26" s="114"/>
      <c r="Z26" s="204"/>
      <c r="AA26" s="136">
        <f>IFERROR(LARGE($T26:$Z26,3), 0)</f>
        <v>0</v>
      </c>
      <c r="AB26" s="145">
        <f>IFERROR(LARGE($T26:$Z26,4),)</f>
        <v>0</v>
      </c>
      <c r="AC26" s="145">
        <f>IFERROR(LARGE($T26:$Z26,5),0)</f>
        <v>0</v>
      </c>
      <c r="AD26" s="145">
        <f>IFERROR(LARGE($AG26:AR26,1),0)</f>
        <v>0</v>
      </c>
      <c r="AE26" s="145">
        <f>IFERROR(LARGE($AG26:AR26,2),0)</f>
        <v>0</v>
      </c>
      <c r="AF26" s="145">
        <f>IFERROR(LARGE($AG26:AR26,3),0)</f>
        <v>0</v>
      </c>
      <c r="AG26" s="9"/>
      <c r="AH26" s="9"/>
      <c r="AI26" s="9"/>
      <c r="AJ26" s="9"/>
      <c r="AK26" s="9"/>
      <c r="AL26" s="9"/>
      <c r="AM26" s="9"/>
      <c r="AN26" s="9"/>
      <c r="AO26" s="9"/>
      <c r="AP26" s="83"/>
      <c r="AQ26" s="9"/>
      <c r="AR26" s="9"/>
    </row>
    <row r="27" spans="1:44" x14ac:dyDescent="0.3">
      <c r="A27" s="10"/>
      <c r="B27" s="10"/>
      <c r="C27" s="10"/>
      <c r="D27" s="10" t="s">
        <v>48</v>
      </c>
      <c r="E27" s="38">
        <f t="shared" si="0"/>
        <v>25</v>
      </c>
      <c r="F27" s="7" t="s">
        <v>65</v>
      </c>
      <c r="G27" s="8" t="s">
        <v>3329</v>
      </c>
      <c r="H27" s="327">
        <v>37330</v>
      </c>
      <c r="I27" s="475">
        <v>30</v>
      </c>
      <c r="J27" s="475">
        <v>30</v>
      </c>
      <c r="K27" s="428"/>
      <c r="L27" s="379">
        <f>SUM(M27:N27)</f>
        <v>30</v>
      </c>
      <c r="M27" s="9">
        <v>30</v>
      </c>
      <c r="N27" s="12">
        <f>SUM(O27:S27)</f>
        <v>0</v>
      </c>
      <c r="O27" s="140">
        <f>IFERROR(LARGE($T27:Z27, 1),0)</f>
        <v>0</v>
      </c>
      <c r="P27" s="140">
        <f>IFERROR(LARGE(T27:Z27, 2),0)</f>
        <v>0</v>
      </c>
      <c r="Q27" s="141">
        <f>IFERROR(LARGE(AA27:AF27,1),0)</f>
        <v>0</v>
      </c>
      <c r="R27" s="141">
        <f>IFERROR(LARGE(AA27:AF27,2),0)</f>
        <v>0</v>
      </c>
      <c r="S27" s="260">
        <f>IFERROR(LARGE(AA27:AF27,3),0)</f>
        <v>0</v>
      </c>
      <c r="T27" s="269"/>
      <c r="U27" s="114"/>
      <c r="V27" s="287"/>
      <c r="W27" s="287"/>
      <c r="X27" s="359"/>
      <c r="Y27" s="114"/>
      <c r="Z27" s="204"/>
      <c r="AA27" s="136">
        <f>IFERROR(LARGE($T27:$Z27,3), 0)</f>
        <v>0</v>
      </c>
      <c r="AB27" s="145">
        <f>IFERROR(LARGE($T27:$Z27,4),)</f>
        <v>0</v>
      </c>
      <c r="AC27" s="145">
        <f>IFERROR(LARGE($T27:$Z27,5),0)</f>
        <v>0</v>
      </c>
      <c r="AD27" s="145">
        <f>IFERROR(LARGE($AG27:AR27,1),0)</f>
        <v>0</v>
      </c>
      <c r="AE27" s="145">
        <f>IFERROR(LARGE($AG27:AR27,2),0)</f>
        <v>0</v>
      </c>
      <c r="AF27" s="145">
        <f>IFERROR(LARGE($AG27:AR27,3),0)</f>
        <v>0</v>
      </c>
      <c r="AG27" s="9"/>
      <c r="AH27" s="9"/>
      <c r="AI27" s="9"/>
      <c r="AJ27" s="9"/>
      <c r="AK27" s="9"/>
      <c r="AL27" s="9"/>
      <c r="AM27" s="9"/>
      <c r="AN27" s="9"/>
      <c r="AO27" s="9"/>
      <c r="AP27" s="83"/>
      <c r="AQ27" s="9"/>
      <c r="AR27" s="9"/>
    </row>
    <row r="28" spans="1:44" x14ac:dyDescent="0.3">
      <c r="A28" s="10"/>
      <c r="B28" s="10"/>
      <c r="C28" s="10" t="s">
        <v>652</v>
      </c>
      <c r="D28" s="10" t="s">
        <v>1738</v>
      </c>
      <c r="E28" s="38">
        <f t="shared" si="0"/>
        <v>26</v>
      </c>
      <c r="F28" s="7" t="s">
        <v>110</v>
      </c>
      <c r="G28" s="8" t="s">
        <v>1807</v>
      </c>
      <c r="H28" s="327">
        <v>37961</v>
      </c>
      <c r="I28" s="475">
        <v>0</v>
      </c>
      <c r="J28" s="475">
        <v>0</v>
      </c>
      <c r="K28" s="428"/>
      <c r="L28" s="379">
        <f>SUM(M28:N28)</f>
        <v>0</v>
      </c>
      <c r="M28" s="9"/>
      <c r="N28" s="12">
        <f>SUM(O28:S28)</f>
        <v>0</v>
      </c>
      <c r="O28" s="140">
        <f>IFERROR(LARGE($T28:Z28, 1),0)</f>
        <v>0</v>
      </c>
      <c r="P28" s="140">
        <f>IFERROR(LARGE(T28:Z28, 2),0)</f>
        <v>0</v>
      </c>
      <c r="Q28" s="141">
        <f>IFERROR(LARGE(AA28:AF28,1),0)</f>
        <v>0</v>
      </c>
      <c r="R28" s="141">
        <f>IFERROR(LARGE(AA28:AF28,2),0)</f>
        <v>0</v>
      </c>
      <c r="S28" s="260">
        <f>IFERROR(LARGE(AA28:AF28,3),0)</f>
        <v>0</v>
      </c>
      <c r="T28" s="269"/>
      <c r="U28" s="114"/>
      <c r="V28" s="287"/>
      <c r="W28" s="287"/>
      <c r="X28" s="359"/>
      <c r="Y28" s="114"/>
      <c r="Z28" s="204"/>
      <c r="AA28" s="136">
        <f>IFERROR(LARGE($T28:$Z28,3), 0)</f>
        <v>0</v>
      </c>
      <c r="AB28" s="145">
        <f>IFERROR(LARGE($T28:$Z28,4),)</f>
        <v>0</v>
      </c>
      <c r="AC28" s="145">
        <f>IFERROR(LARGE($T28:$Z28,5),0)</f>
        <v>0</v>
      </c>
      <c r="AD28" s="145">
        <f>IFERROR(LARGE($AG28:AR28,1),0)</f>
        <v>0</v>
      </c>
      <c r="AE28" s="145">
        <f>IFERROR(LARGE($AG28:AR28,2),0)</f>
        <v>0</v>
      </c>
      <c r="AF28" s="145">
        <f>IFERROR(LARGE($AG28:AR28,3),0)</f>
        <v>0</v>
      </c>
      <c r="AG28" s="9"/>
      <c r="AH28" s="9"/>
      <c r="AI28" s="9"/>
      <c r="AJ28" s="9"/>
      <c r="AK28" s="9"/>
      <c r="AL28" s="9"/>
      <c r="AM28" s="9"/>
      <c r="AN28" s="9"/>
      <c r="AO28" s="9"/>
      <c r="AP28" s="83"/>
      <c r="AQ28" s="9"/>
      <c r="AR28" s="9"/>
    </row>
  </sheetData>
  <autoFilter ref="A2:AI28"/>
  <sortState ref="A3:AR28">
    <sortCondition descending="1" ref="I3:I28"/>
    <sortCondition descending="1" ref="H3:H28"/>
  </sortState>
  <mergeCells count="1">
    <mergeCell ref="A1:D1"/>
  </mergeCells>
  <pageMargins left="0.23622047244094491" right="0.23622047244094491" top="0.74803149606299213" bottom="0.74803149606299213" header="0.31496062992125984" footer="0.31496062992125984"/>
  <pageSetup paperSize="9" scale="73" fitToHeight="5" orientation="portrait" r:id="rId1"/>
  <headerFooter>
    <oddFooter>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theme="4" tint="-0.249977111117893"/>
    <pageSetUpPr fitToPage="1"/>
  </sheetPr>
  <dimension ref="A1:AR45"/>
  <sheetViews>
    <sheetView zoomScale="84" zoomScaleNormal="84" workbookViewId="0">
      <pane ySplit="2" topLeftCell="A3" activePane="bottomLeft" state="frozen"/>
      <selection activeCell="AA7" sqref="AA7"/>
      <selection pane="bottomLeft" activeCell="A3" sqref="A3"/>
    </sheetView>
  </sheetViews>
  <sheetFormatPr defaultRowHeight="14.4" x14ac:dyDescent="0.3"/>
  <cols>
    <col min="1" max="1" width="9.109375" style="315"/>
    <col min="2" max="2" width="5" style="315" customWidth="1"/>
    <col min="3" max="3" width="12.109375" style="315" customWidth="1"/>
    <col min="4" max="4" width="7.88671875" style="315" customWidth="1"/>
    <col min="5" max="5" width="4.6640625" style="39" customWidth="1"/>
    <col min="6" max="6" width="18.33203125" style="3" bestFit="1" customWidth="1"/>
    <col min="7" max="7" width="17.5546875" style="4" customWidth="1"/>
    <col min="8" max="8" width="13.5546875" style="315" customWidth="1"/>
    <col min="9" max="11" width="13.5546875" style="385" customWidth="1"/>
    <col min="12" max="12" width="9.44140625" style="339" customWidth="1"/>
    <col min="13" max="13" width="7.6640625" style="339" customWidth="1"/>
    <col min="14" max="14" width="5" style="245" customWidth="1"/>
    <col min="15" max="18" width="5.6640625" style="16" customWidth="1"/>
    <col min="19" max="19" width="5.6640625" style="244" customWidth="1"/>
    <col min="20" max="21" width="5.33203125" style="115" customWidth="1"/>
    <col min="22" max="23" width="5.33203125" style="304" customWidth="1"/>
    <col min="24" max="25" width="5.33203125" style="138" customWidth="1"/>
    <col min="26" max="26" width="5.33203125" style="205" customWidth="1"/>
    <col min="27" max="28" width="5.33203125" style="138" customWidth="1"/>
    <col min="29" max="29" width="5.44140625" style="138" customWidth="1"/>
    <col min="30" max="30" width="5.5546875" style="138" customWidth="1"/>
    <col min="31" max="31" width="5.44140625" style="138" customWidth="1"/>
    <col min="32" max="32" width="5.33203125" style="138" customWidth="1"/>
    <col min="33" max="44" width="5.33203125" customWidth="1"/>
    <col min="45" max="45" width="5.6640625" customWidth="1"/>
    <col min="46" max="46" width="5.44140625" customWidth="1"/>
    <col min="47" max="47" width="4.5546875" customWidth="1"/>
  </cols>
  <sheetData>
    <row r="1" spans="1:44" s="6" customFormat="1" ht="110.25" customHeight="1" x14ac:dyDescent="1.1000000000000001">
      <c r="A1" s="497" t="s">
        <v>924</v>
      </c>
      <c r="B1" s="498"/>
      <c r="C1" s="501"/>
      <c r="D1" s="501"/>
      <c r="E1" s="43" t="s">
        <v>192</v>
      </c>
      <c r="F1" s="41"/>
      <c r="G1" s="19" t="s">
        <v>53</v>
      </c>
      <c r="H1" s="44" t="s">
        <v>54</v>
      </c>
      <c r="I1" s="429" t="s">
        <v>3501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374" t="s">
        <v>194</v>
      </c>
      <c r="O1" s="142" t="s">
        <v>1430</v>
      </c>
      <c r="P1" s="143" t="s">
        <v>1431</v>
      </c>
      <c r="Q1" s="97" t="s">
        <v>1432</v>
      </c>
      <c r="R1" s="97" t="s">
        <v>1433</v>
      </c>
      <c r="S1" s="98" t="s">
        <v>1434</v>
      </c>
      <c r="T1" s="117" t="s">
        <v>535</v>
      </c>
      <c r="U1" s="233" t="s">
        <v>1102</v>
      </c>
      <c r="V1" s="265" t="s">
        <v>1420</v>
      </c>
      <c r="W1" s="265" t="s">
        <v>3332</v>
      </c>
      <c r="X1" s="116" t="s">
        <v>1421</v>
      </c>
      <c r="Y1" s="116" t="s">
        <v>1419</v>
      </c>
      <c r="Z1" s="116" t="s">
        <v>3270</v>
      </c>
      <c r="AA1" s="134"/>
      <c r="AB1" s="134"/>
      <c r="AC1" s="134"/>
      <c r="AD1" s="134"/>
      <c r="AE1" s="134"/>
      <c r="AF1" s="134"/>
      <c r="AG1" s="20" t="s">
        <v>1083</v>
      </c>
      <c r="AH1" s="20" t="s">
        <v>1079</v>
      </c>
      <c r="AI1" s="20" t="s">
        <v>1135</v>
      </c>
      <c r="AJ1" s="20" t="s">
        <v>1721</v>
      </c>
      <c r="AK1" s="20" t="s">
        <v>1418</v>
      </c>
      <c r="AL1" s="20" t="s">
        <v>1422</v>
      </c>
      <c r="AM1" s="20" t="s">
        <v>1423</v>
      </c>
      <c r="AN1" s="20" t="s">
        <v>1424</v>
      </c>
      <c r="AO1" s="20" t="s">
        <v>1425</v>
      </c>
      <c r="AP1" s="20" t="s">
        <v>1426</v>
      </c>
      <c r="AQ1" s="20" t="s">
        <v>1427</v>
      </c>
      <c r="AR1" s="20" t="s">
        <v>1428</v>
      </c>
    </row>
    <row r="2" spans="1:44" s="21" customFormat="1" ht="12" customHeight="1" x14ac:dyDescent="0.2">
      <c r="A2" s="56" t="s">
        <v>242</v>
      </c>
      <c r="B2" s="56"/>
      <c r="C2" s="56" t="s">
        <v>241</v>
      </c>
      <c r="D2" s="57" t="s">
        <v>193</v>
      </c>
      <c r="E2" s="58"/>
      <c r="F2" s="42"/>
      <c r="G2" s="22"/>
      <c r="H2" s="45"/>
      <c r="I2" s="45"/>
      <c r="J2" s="45"/>
      <c r="K2" s="45"/>
      <c r="L2" s="45"/>
      <c r="M2" s="45"/>
      <c r="N2" s="45"/>
      <c r="O2" s="46">
        <v>1</v>
      </c>
      <c r="P2" s="36">
        <v>1</v>
      </c>
      <c r="Q2" s="36">
        <v>1</v>
      </c>
      <c r="R2" s="36">
        <v>1</v>
      </c>
      <c r="S2" s="95">
        <v>1</v>
      </c>
      <c r="T2" s="118"/>
      <c r="U2" s="234"/>
      <c r="V2" s="303"/>
      <c r="W2" s="303"/>
      <c r="X2" s="128"/>
      <c r="Y2" s="128"/>
      <c r="Z2" s="243"/>
      <c r="AA2" s="135"/>
      <c r="AB2" s="135"/>
      <c r="AC2" s="135"/>
      <c r="AD2" s="135"/>
      <c r="AE2" s="135"/>
      <c r="AF2" s="135"/>
      <c r="AG2" s="23"/>
      <c r="AH2" s="23"/>
      <c r="AI2" s="23"/>
      <c r="AJ2" s="262"/>
    </row>
    <row r="3" spans="1:44" x14ac:dyDescent="0.3">
      <c r="A3" s="11">
        <v>613560</v>
      </c>
      <c r="B3" s="320" t="s">
        <v>811</v>
      </c>
      <c r="C3" s="11" t="s">
        <v>812</v>
      </c>
      <c r="D3" s="11" t="s">
        <v>40</v>
      </c>
      <c r="E3" s="38">
        <v>1</v>
      </c>
      <c r="F3" s="7" t="s">
        <v>3</v>
      </c>
      <c r="G3" s="8" t="s">
        <v>163</v>
      </c>
      <c r="H3" s="319">
        <v>37596</v>
      </c>
      <c r="I3" s="436">
        <v>685</v>
      </c>
      <c r="J3" s="436">
        <v>685</v>
      </c>
      <c r="K3" s="426"/>
      <c r="L3" s="379">
        <f>SUM(M3:N3)</f>
        <v>685</v>
      </c>
      <c r="M3" s="9">
        <v>30</v>
      </c>
      <c r="N3" s="12">
        <f>SUM(O3:S3)</f>
        <v>655</v>
      </c>
      <c r="O3" s="140">
        <f>IFERROR(LARGE($T3:Z3, 1),0)</f>
        <v>150</v>
      </c>
      <c r="P3" s="140">
        <f>IFERROR(LARGE(T3:Z3, 2),0)</f>
        <v>150</v>
      </c>
      <c r="Q3" s="141">
        <f>IFERROR(LARGE(AA3:AF3,1),0)</f>
        <v>145</v>
      </c>
      <c r="R3" s="141">
        <f>IFERROR(LARGE(AA3:AF3,2),0)</f>
        <v>145</v>
      </c>
      <c r="S3" s="147">
        <f>IFERROR(LARGE(AA3:AF3,3),0)</f>
        <v>65</v>
      </c>
      <c r="T3" s="119">
        <v>45</v>
      </c>
      <c r="U3" s="235">
        <v>65</v>
      </c>
      <c r="V3" s="271"/>
      <c r="W3" s="271">
        <v>150</v>
      </c>
      <c r="X3" s="114">
        <v>150</v>
      </c>
      <c r="Y3" s="114">
        <v>145</v>
      </c>
      <c r="Z3" s="204">
        <v>145</v>
      </c>
      <c r="AA3" s="136">
        <f>IFERROR(LARGE($T3:$Z3,3), 0)</f>
        <v>145</v>
      </c>
      <c r="AB3" s="145">
        <f>IFERROR(LARGE($T3:$Z3,4),)</f>
        <v>145</v>
      </c>
      <c r="AC3" s="145">
        <f>IFERROR(LARGE($T3:$Z3,5),0)</f>
        <v>65</v>
      </c>
      <c r="AD3" s="145">
        <f>IFERROR(LARGE($AG3:AR3,1),0)</f>
        <v>0</v>
      </c>
      <c r="AE3" s="145">
        <f>IFERROR(LARGE($AG3:AR3,2),0)</f>
        <v>0</v>
      </c>
      <c r="AF3" s="145">
        <f>IFERROR(LARGE($AG3:AR3,3),0)</f>
        <v>0</v>
      </c>
      <c r="AG3" s="9"/>
      <c r="AH3" s="9"/>
      <c r="AI3" s="9"/>
      <c r="AJ3" s="9"/>
      <c r="AK3" s="9"/>
      <c r="AL3" s="9"/>
      <c r="AM3" s="9"/>
      <c r="AN3" s="9">
        <v>0</v>
      </c>
      <c r="AO3" s="9"/>
      <c r="AP3" s="9"/>
      <c r="AQ3" s="9"/>
      <c r="AR3" s="9"/>
    </row>
    <row r="4" spans="1:44" x14ac:dyDescent="0.3">
      <c r="A4" s="11">
        <v>74811</v>
      </c>
      <c r="B4" s="320" t="s">
        <v>352</v>
      </c>
      <c r="C4" s="11" t="s">
        <v>238</v>
      </c>
      <c r="D4" s="11" t="s">
        <v>45</v>
      </c>
      <c r="E4" s="38">
        <f>E3+1</f>
        <v>2</v>
      </c>
      <c r="F4" s="7" t="s">
        <v>124</v>
      </c>
      <c r="G4" s="8" t="s">
        <v>604</v>
      </c>
      <c r="H4" s="319">
        <v>37374</v>
      </c>
      <c r="I4" s="436">
        <v>625</v>
      </c>
      <c r="J4" s="436">
        <v>625</v>
      </c>
      <c r="K4" s="426"/>
      <c r="L4" s="379">
        <f>SUM(M4:N4)</f>
        <v>625</v>
      </c>
      <c r="M4" s="9">
        <v>130</v>
      </c>
      <c r="N4" s="12">
        <f>SUM(O4:S4)</f>
        <v>495</v>
      </c>
      <c r="O4" s="140">
        <f>IFERROR(LARGE($T4:Z4, 1),0)</f>
        <v>200</v>
      </c>
      <c r="P4" s="140">
        <f>IFERROR(LARGE(T4:Z4, 2),0)</f>
        <v>150</v>
      </c>
      <c r="Q4" s="141">
        <f>IFERROR(LARGE(AA4:AF4,1),0)</f>
        <v>145</v>
      </c>
      <c r="R4" s="141">
        <f>IFERROR(LARGE(AA4:AF4,2),0)</f>
        <v>0</v>
      </c>
      <c r="S4" s="147">
        <f>IFERROR(LARGE(AA4:AF4,3),0)</f>
        <v>0</v>
      </c>
      <c r="T4" s="119">
        <v>145</v>
      </c>
      <c r="U4" s="235"/>
      <c r="V4" s="271"/>
      <c r="W4" s="271">
        <v>150</v>
      </c>
      <c r="X4" s="114">
        <v>200</v>
      </c>
      <c r="Y4" s="114"/>
      <c r="Z4" s="204"/>
      <c r="AA4" s="136">
        <f>IFERROR(LARGE($T4:$Z4,3), 0)</f>
        <v>145</v>
      </c>
      <c r="AB4" s="145">
        <f>IFERROR(LARGE($T4:$Z4,4),)</f>
        <v>0</v>
      </c>
      <c r="AC4" s="145">
        <f>IFERROR(LARGE($T4:$Z4,5),0)</f>
        <v>0</v>
      </c>
      <c r="AD4" s="145">
        <f>IFERROR(LARGE($AG4:AR4,1),0)</f>
        <v>0</v>
      </c>
      <c r="AE4" s="145">
        <f>IFERROR(LARGE($AG4:AR4,2),0)</f>
        <v>0</v>
      </c>
      <c r="AF4" s="145">
        <f>IFERROR(LARGE($AG4:AR4,3),0)</f>
        <v>0</v>
      </c>
      <c r="AG4" s="9">
        <v>0</v>
      </c>
      <c r="AH4" s="9"/>
      <c r="AI4" s="9">
        <v>0</v>
      </c>
      <c r="AJ4" s="9"/>
      <c r="AK4" s="9"/>
      <c r="AL4" s="9"/>
      <c r="AM4" s="9"/>
      <c r="AN4" s="9"/>
      <c r="AO4" s="9"/>
      <c r="AP4" s="9"/>
      <c r="AQ4" s="9"/>
      <c r="AR4" s="9"/>
    </row>
    <row r="5" spans="1:44" x14ac:dyDescent="0.3">
      <c r="A5" s="11">
        <v>609654</v>
      </c>
      <c r="B5" s="320" t="s">
        <v>588</v>
      </c>
      <c r="C5" s="11" t="s">
        <v>589</v>
      </c>
      <c r="D5" s="11" t="s">
        <v>43</v>
      </c>
      <c r="E5" s="38">
        <f t="shared" ref="E5:E45" si="0">E4+1</f>
        <v>3</v>
      </c>
      <c r="F5" s="7" t="s">
        <v>69</v>
      </c>
      <c r="G5" s="8" t="s">
        <v>921</v>
      </c>
      <c r="H5" s="319">
        <v>37694</v>
      </c>
      <c r="I5" s="436">
        <v>510</v>
      </c>
      <c r="J5" s="436">
        <v>510</v>
      </c>
      <c r="K5" s="426"/>
      <c r="L5" s="379">
        <f>SUM(M5:N5)</f>
        <v>510</v>
      </c>
      <c r="M5" s="9">
        <v>70</v>
      </c>
      <c r="N5" s="12">
        <f>SUM(O5:S5)</f>
        <v>440</v>
      </c>
      <c r="O5" s="140">
        <f>IFERROR(LARGE($T5:Z5, 1),0)</f>
        <v>195</v>
      </c>
      <c r="P5" s="140">
        <f>IFERROR(LARGE(T5:Z5, 2),0)</f>
        <v>150</v>
      </c>
      <c r="Q5" s="141">
        <f>IFERROR(LARGE(AA5:AF5,1),0)</f>
        <v>65</v>
      </c>
      <c r="R5" s="141">
        <f>IFERROR(LARGE(AA5:AF5,2),0)</f>
        <v>30</v>
      </c>
      <c r="S5" s="147">
        <f>IFERROR(LARGE(AA5:AF5,3),0)</f>
        <v>0</v>
      </c>
      <c r="T5" s="119">
        <v>65</v>
      </c>
      <c r="U5" s="235">
        <v>195</v>
      </c>
      <c r="V5" s="271"/>
      <c r="W5" s="271">
        <v>150</v>
      </c>
      <c r="X5" s="114">
        <v>30</v>
      </c>
      <c r="Y5" s="114"/>
      <c r="Z5" s="204"/>
      <c r="AA5" s="136">
        <f>IFERROR(LARGE($T5:$Z5,3), 0)</f>
        <v>65</v>
      </c>
      <c r="AB5" s="145">
        <f>IFERROR(LARGE($T5:$Z5,4),)</f>
        <v>30</v>
      </c>
      <c r="AC5" s="145">
        <f>IFERROR(LARGE($T5:$Z5,5),0)</f>
        <v>0</v>
      </c>
      <c r="AD5" s="145">
        <f>IFERROR(LARGE($AG5:AR5,1),0)</f>
        <v>0</v>
      </c>
      <c r="AE5" s="145">
        <f>IFERROR(LARGE($AG5:AR5,2),0)</f>
        <v>0</v>
      </c>
      <c r="AF5" s="145">
        <f>IFERROR(LARGE($AG5:AR5,3),0)</f>
        <v>0</v>
      </c>
      <c r="AG5" s="9"/>
      <c r="AH5" s="15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x14ac:dyDescent="0.3">
      <c r="A6" s="11">
        <v>244357</v>
      </c>
      <c r="B6" s="320" t="s">
        <v>917</v>
      </c>
      <c r="C6" s="11" t="s">
        <v>918</v>
      </c>
      <c r="D6" s="11" t="s">
        <v>1738</v>
      </c>
      <c r="E6" s="38">
        <f t="shared" si="0"/>
        <v>4</v>
      </c>
      <c r="F6" s="7" t="s">
        <v>919</v>
      </c>
      <c r="G6" s="8" t="s">
        <v>920</v>
      </c>
      <c r="H6" s="319">
        <v>37774</v>
      </c>
      <c r="I6" s="436">
        <v>465</v>
      </c>
      <c r="J6" s="436">
        <v>465</v>
      </c>
      <c r="K6" s="426"/>
      <c r="L6" s="379">
        <f>SUM(M6:N6)</f>
        <v>465</v>
      </c>
      <c r="M6" s="9">
        <v>60</v>
      </c>
      <c r="N6" s="12">
        <f>SUM(O6:S6)</f>
        <v>405</v>
      </c>
      <c r="O6" s="140">
        <f>IFERROR(LARGE($T6:Z6, 1),0)</f>
        <v>150</v>
      </c>
      <c r="P6" s="140">
        <f>IFERROR(LARGE(T6:Z6, 2),0)</f>
        <v>145</v>
      </c>
      <c r="Q6" s="141">
        <f>IFERROR(LARGE(AA6:AF6,1),0)</f>
        <v>95</v>
      </c>
      <c r="R6" s="141">
        <f>IFERROR(LARGE(AA6:AF6,2),0)</f>
        <v>15</v>
      </c>
      <c r="S6" s="147">
        <f>IFERROR(LARGE(AA6:AF6,3),0)</f>
        <v>0</v>
      </c>
      <c r="T6" s="119">
        <v>95</v>
      </c>
      <c r="U6" s="235">
        <v>145</v>
      </c>
      <c r="V6" s="271"/>
      <c r="W6" s="271">
        <v>150</v>
      </c>
      <c r="X6" s="114">
        <v>15</v>
      </c>
      <c r="Y6" s="114"/>
      <c r="Z6" s="204"/>
      <c r="AA6" s="136">
        <f>IFERROR(LARGE($T6:$Z6,3), 0)</f>
        <v>95</v>
      </c>
      <c r="AB6" s="145">
        <f>IFERROR(LARGE($T6:$Z6,4),)</f>
        <v>15</v>
      </c>
      <c r="AC6" s="145">
        <f>IFERROR(LARGE($T6:$Z6,5),0)</f>
        <v>0</v>
      </c>
      <c r="AD6" s="145">
        <f>IFERROR(LARGE($AG6:AR6,1),0)</f>
        <v>0</v>
      </c>
      <c r="AE6" s="145">
        <f>IFERROR(LARGE($AG6:AR6,2),0)</f>
        <v>0</v>
      </c>
      <c r="AF6" s="145">
        <f>IFERROR(LARGE($AG6:AR6,3),0)</f>
        <v>0</v>
      </c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x14ac:dyDescent="0.3">
      <c r="A7" s="11">
        <v>466607</v>
      </c>
      <c r="B7" s="320" t="s">
        <v>1602</v>
      </c>
      <c r="C7" s="11" t="s">
        <v>1603</v>
      </c>
      <c r="D7" s="11" t="s">
        <v>52</v>
      </c>
      <c r="E7" s="38">
        <f t="shared" si="0"/>
        <v>5</v>
      </c>
      <c r="F7" s="7" t="s">
        <v>1606</v>
      </c>
      <c r="G7" s="8" t="s">
        <v>1607</v>
      </c>
      <c r="H7" s="319">
        <v>37436</v>
      </c>
      <c r="I7" s="436">
        <v>420</v>
      </c>
      <c r="J7" s="436">
        <v>420</v>
      </c>
      <c r="K7" s="426"/>
      <c r="L7" s="379">
        <f>SUM(M7:N7)</f>
        <v>420</v>
      </c>
      <c r="M7" s="9"/>
      <c r="N7" s="12">
        <f>SUM(O7:S7)</f>
        <v>420</v>
      </c>
      <c r="O7" s="140">
        <f>IFERROR(LARGE($T7:Z7, 1),0)</f>
        <v>150</v>
      </c>
      <c r="P7" s="140">
        <f>IFERROR(LARGE(T7:Z7, 2),0)</f>
        <v>95</v>
      </c>
      <c r="Q7" s="141">
        <f>IFERROR(LARGE(AA7:AF7,1),0)</f>
        <v>95</v>
      </c>
      <c r="R7" s="141">
        <f>IFERROR(LARGE(AA7:AF7,2),0)</f>
        <v>80</v>
      </c>
      <c r="S7" s="147">
        <f>IFERROR(LARGE(AA7:AF7,3),0)</f>
        <v>0</v>
      </c>
      <c r="T7" s="120"/>
      <c r="U7" s="235"/>
      <c r="V7" s="271">
        <v>150</v>
      </c>
      <c r="W7" s="271"/>
      <c r="X7" s="114">
        <v>80</v>
      </c>
      <c r="Y7" s="114">
        <v>95</v>
      </c>
      <c r="Z7" s="204">
        <v>95</v>
      </c>
      <c r="AA7" s="136">
        <f>IFERROR(LARGE($T7:$Z7,3), 0)</f>
        <v>95</v>
      </c>
      <c r="AB7" s="145">
        <f>IFERROR(LARGE($T7:$Z7,4),)</f>
        <v>80</v>
      </c>
      <c r="AC7" s="145">
        <f>IFERROR(LARGE($T7:$Z7,5),0)</f>
        <v>0</v>
      </c>
      <c r="AD7" s="145">
        <f>IFERROR(LARGE($AG7:AR7,1),0)</f>
        <v>0</v>
      </c>
      <c r="AE7" s="145">
        <f>IFERROR(LARGE($AG7:AR7,2),0)</f>
        <v>0</v>
      </c>
      <c r="AF7" s="145">
        <f>IFERROR(LARGE($AG7:AR7,3),0)</f>
        <v>0</v>
      </c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x14ac:dyDescent="0.3">
      <c r="A8" s="10"/>
      <c r="B8" s="325"/>
      <c r="C8" s="10" t="s">
        <v>22</v>
      </c>
      <c r="D8" s="10" t="s">
        <v>41</v>
      </c>
      <c r="E8" s="38">
        <f t="shared" si="0"/>
        <v>6</v>
      </c>
      <c r="F8" s="7" t="s">
        <v>69</v>
      </c>
      <c r="G8" s="8" t="s">
        <v>3820</v>
      </c>
      <c r="H8" s="60">
        <v>37995</v>
      </c>
      <c r="I8" s="455">
        <v>395</v>
      </c>
      <c r="J8" s="455">
        <v>395</v>
      </c>
      <c r="K8" s="434">
        <f>0.5*(L8)</f>
        <v>395</v>
      </c>
      <c r="L8" s="438">
        <f>SUM(M8:N8)</f>
        <v>790</v>
      </c>
      <c r="M8" s="78"/>
      <c r="N8" s="12">
        <f>SUM(O8:R8)</f>
        <v>790</v>
      </c>
      <c r="O8" s="387">
        <f>LARGE($S8:Z8, 1)</f>
        <v>250</v>
      </c>
      <c r="P8" s="388">
        <f>IFERROR(LARGE($S8:Z8,2),0)</f>
        <v>195</v>
      </c>
      <c r="Q8" s="388">
        <f>IFERROR(LARGE($S8:Z8,3),0)</f>
        <v>195</v>
      </c>
      <c r="R8" s="388">
        <f>IFERROR(LARGE($S8:Z8,4),0)</f>
        <v>150</v>
      </c>
      <c r="S8" s="418"/>
      <c r="T8" s="422">
        <v>195</v>
      </c>
      <c r="U8" s="514"/>
      <c r="V8" s="400"/>
      <c r="W8" s="400">
        <v>195</v>
      </c>
      <c r="X8" s="401"/>
      <c r="Y8" s="402">
        <v>150</v>
      </c>
      <c r="Z8" s="452">
        <v>250</v>
      </c>
      <c r="AA8" s="422"/>
      <c r="AB8" s="114"/>
      <c r="AC8" s="114"/>
      <c r="AD8" s="114"/>
      <c r="AE8" s="114"/>
      <c r="AF8" s="114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4" x14ac:dyDescent="0.3">
      <c r="A9" s="11" t="s">
        <v>3897</v>
      </c>
      <c r="B9" s="320" t="s">
        <v>3898</v>
      </c>
      <c r="C9" s="11" t="s">
        <v>3899</v>
      </c>
      <c r="D9" s="11" t="s">
        <v>46</v>
      </c>
      <c r="E9" s="38">
        <f t="shared" si="0"/>
        <v>7</v>
      </c>
      <c r="F9" s="7" t="s">
        <v>69</v>
      </c>
      <c r="G9" s="8" t="s">
        <v>1539</v>
      </c>
      <c r="H9" s="60">
        <v>38282</v>
      </c>
      <c r="I9" s="458">
        <v>330</v>
      </c>
      <c r="J9" s="458">
        <v>330</v>
      </c>
      <c r="K9" s="434">
        <f>0.5*(L9)</f>
        <v>330</v>
      </c>
      <c r="L9" s="438">
        <f>SUM(M9:N9)</f>
        <v>660</v>
      </c>
      <c r="M9" s="78">
        <v>20</v>
      </c>
      <c r="N9" s="12">
        <f>SUM(O9:R9)</f>
        <v>640</v>
      </c>
      <c r="O9" s="387">
        <f>LARGE($S9:Z9, 1)</f>
        <v>200</v>
      </c>
      <c r="P9" s="388">
        <f>IFERROR(LARGE($S9:Z9,2),0)</f>
        <v>150</v>
      </c>
      <c r="Q9" s="388">
        <f>IFERROR(LARGE($S9:Z9,3),0)</f>
        <v>145</v>
      </c>
      <c r="R9" s="388">
        <f>IFERROR(LARGE($S9:Z9,4),0)</f>
        <v>145</v>
      </c>
      <c r="S9" s="418">
        <v>145</v>
      </c>
      <c r="T9" s="422">
        <v>145</v>
      </c>
      <c r="U9" s="514">
        <v>95</v>
      </c>
      <c r="V9" s="400"/>
      <c r="W9" s="400"/>
      <c r="X9" s="401"/>
      <c r="Y9" s="402">
        <v>150</v>
      </c>
      <c r="Z9" s="452">
        <v>200</v>
      </c>
      <c r="AA9" s="422"/>
      <c r="AB9" s="114"/>
      <c r="AC9" s="114"/>
      <c r="AD9" s="114"/>
      <c r="AE9" s="114"/>
      <c r="AF9" s="114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x14ac:dyDescent="0.3">
      <c r="A10" s="10"/>
      <c r="B10" s="325" t="s">
        <v>3889</v>
      </c>
      <c r="C10" s="10" t="s">
        <v>835</v>
      </c>
      <c r="D10" s="10" t="s">
        <v>1738</v>
      </c>
      <c r="E10" s="38">
        <f t="shared" si="0"/>
        <v>8</v>
      </c>
      <c r="F10" s="7" t="s">
        <v>3890</v>
      </c>
      <c r="G10" s="8" t="s">
        <v>3891</v>
      </c>
      <c r="H10" s="60">
        <v>38206</v>
      </c>
      <c r="I10" s="458">
        <v>330</v>
      </c>
      <c r="J10" s="458">
        <v>330</v>
      </c>
      <c r="K10" s="434">
        <f>0.5*(L10)</f>
        <v>330</v>
      </c>
      <c r="L10" s="438">
        <f>SUM(M10:N10)</f>
        <v>660</v>
      </c>
      <c r="M10" s="78">
        <v>20</v>
      </c>
      <c r="N10" s="12">
        <f>SUM(O10:R10)</f>
        <v>640</v>
      </c>
      <c r="O10" s="387">
        <f>LARGE($S10:Z10, 1)</f>
        <v>195</v>
      </c>
      <c r="P10" s="388">
        <f>IFERROR(LARGE($S10:Z10,2),0)</f>
        <v>150</v>
      </c>
      <c r="Q10" s="388">
        <f>IFERROR(LARGE($S10:Z10,3),0)</f>
        <v>150</v>
      </c>
      <c r="R10" s="388">
        <f>IFERROR(LARGE($S10:Z10,4),0)</f>
        <v>145</v>
      </c>
      <c r="S10" s="418"/>
      <c r="T10" s="422">
        <v>195</v>
      </c>
      <c r="U10" s="514">
        <v>145</v>
      </c>
      <c r="V10" s="400"/>
      <c r="W10" s="400">
        <v>145</v>
      </c>
      <c r="X10" s="401"/>
      <c r="Y10" s="402">
        <v>150</v>
      </c>
      <c r="Z10" s="452">
        <v>150</v>
      </c>
      <c r="AA10" s="422"/>
      <c r="AB10" s="114"/>
      <c r="AC10" s="114"/>
      <c r="AD10" s="114"/>
      <c r="AE10" s="114"/>
      <c r="AF10" s="114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x14ac:dyDescent="0.3">
      <c r="A11" s="11">
        <v>551083</v>
      </c>
      <c r="B11" s="320" t="s">
        <v>1114</v>
      </c>
      <c r="C11" s="11" t="s">
        <v>103</v>
      </c>
      <c r="D11" s="11" t="s">
        <v>43</v>
      </c>
      <c r="E11" s="38">
        <f t="shared" si="0"/>
        <v>9</v>
      </c>
      <c r="F11" s="7" t="s">
        <v>14</v>
      </c>
      <c r="G11" s="8" t="s">
        <v>1357</v>
      </c>
      <c r="H11" s="319">
        <v>37385</v>
      </c>
      <c r="I11" s="436">
        <v>325</v>
      </c>
      <c r="J11" s="436">
        <v>325</v>
      </c>
      <c r="K11" s="426"/>
      <c r="L11" s="379">
        <f>SUM(M11:N11)</f>
        <v>325</v>
      </c>
      <c r="M11" s="9"/>
      <c r="N11" s="12">
        <f>SUM(O11:S11)</f>
        <v>325</v>
      </c>
      <c r="O11" s="140">
        <f>IFERROR(LARGE($T11:Z11, 1),0)</f>
        <v>150</v>
      </c>
      <c r="P11" s="140">
        <f>IFERROR(LARGE(T11:Z11, 2),0)</f>
        <v>95</v>
      </c>
      <c r="Q11" s="141">
        <f>IFERROR(LARGE(AA11:AF11,1),0)</f>
        <v>80</v>
      </c>
      <c r="R11" s="141">
        <f>IFERROR(LARGE(AA11:AF11,2),0)</f>
        <v>0</v>
      </c>
      <c r="S11" s="147">
        <f>IFERROR(LARGE(AA11:AF11,3),0)</f>
        <v>0</v>
      </c>
      <c r="T11" s="120"/>
      <c r="U11" s="235">
        <v>95</v>
      </c>
      <c r="V11" s="271"/>
      <c r="W11" s="271">
        <v>150</v>
      </c>
      <c r="X11" s="114">
        <v>80</v>
      </c>
      <c r="Y11" s="114"/>
      <c r="Z11" s="204"/>
      <c r="AA11" s="136">
        <f>IFERROR(LARGE($T11:$Z11,3), 0)</f>
        <v>80</v>
      </c>
      <c r="AB11" s="145">
        <f>IFERROR(LARGE($T11:$Z11,4),)</f>
        <v>0</v>
      </c>
      <c r="AC11" s="145">
        <f>IFERROR(LARGE($T11:$Z11,5),0)</f>
        <v>0</v>
      </c>
      <c r="AD11" s="145">
        <f>IFERROR(LARGE($AG11:AR11,1),0)</f>
        <v>0</v>
      </c>
      <c r="AE11" s="145">
        <f>IFERROR(LARGE($AG11:AR11,2),0)</f>
        <v>0</v>
      </c>
      <c r="AF11" s="145">
        <f>IFERROR(LARGE($AG11:AR11,3),0)</f>
        <v>0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x14ac:dyDescent="0.3">
      <c r="A12" s="11">
        <v>236046</v>
      </c>
      <c r="B12" s="320" t="s">
        <v>1149</v>
      </c>
      <c r="C12" s="11" t="s">
        <v>1150</v>
      </c>
      <c r="D12" s="11" t="s">
        <v>46</v>
      </c>
      <c r="E12" s="38">
        <f t="shared" si="0"/>
        <v>10</v>
      </c>
      <c r="F12" s="7" t="s">
        <v>3</v>
      </c>
      <c r="G12" s="8" t="s">
        <v>1360</v>
      </c>
      <c r="H12" s="319">
        <v>37318</v>
      </c>
      <c r="I12" s="436">
        <v>270</v>
      </c>
      <c r="J12" s="436">
        <v>270</v>
      </c>
      <c r="K12" s="426"/>
      <c r="L12" s="379">
        <f>SUM(M12:N12)</f>
        <v>270</v>
      </c>
      <c r="M12" s="9"/>
      <c r="N12" s="12">
        <f>SUM(O12:S12)</f>
        <v>270</v>
      </c>
      <c r="O12" s="140">
        <f>IFERROR(LARGE($T12:Z12, 1),0)</f>
        <v>150</v>
      </c>
      <c r="P12" s="140">
        <f>IFERROR(LARGE(T12:Z12, 2),0)</f>
        <v>95</v>
      </c>
      <c r="Q12" s="141">
        <f>IFERROR(LARGE(AA12:AF12,1),0)</f>
        <v>25</v>
      </c>
      <c r="R12" s="141">
        <f>IFERROR(LARGE(AA12:AF12,2),0)</f>
        <v>0</v>
      </c>
      <c r="S12" s="147">
        <f>IFERROR(LARGE(AA12:AF12,3),0)</f>
        <v>0</v>
      </c>
      <c r="T12" s="120"/>
      <c r="U12" s="235">
        <v>25</v>
      </c>
      <c r="V12" s="271">
        <v>150</v>
      </c>
      <c r="W12" s="271"/>
      <c r="X12" s="114">
        <v>0</v>
      </c>
      <c r="Y12" s="114">
        <v>95</v>
      </c>
      <c r="Z12" s="204"/>
      <c r="AA12" s="136">
        <f>IFERROR(LARGE($T12:$Z12,3), 0)</f>
        <v>25</v>
      </c>
      <c r="AB12" s="145">
        <f>IFERROR(LARGE($T12:$Z12,4),)</f>
        <v>0</v>
      </c>
      <c r="AC12" s="145">
        <f>IFERROR(LARGE($T12:$Z12,5),0)</f>
        <v>0</v>
      </c>
      <c r="AD12" s="145">
        <f>IFERROR(LARGE($AG12:AR12,1),0)</f>
        <v>0</v>
      </c>
      <c r="AE12" s="145">
        <f>IFERROR(LARGE($AG12:AR12,2),0)</f>
        <v>0</v>
      </c>
      <c r="AF12" s="145">
        <f>IFERROR(LARGE($AG12:AR12,3),0)</f>
        <v>0</v>
      </c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 x14ac:dyDescent="0.3">
      <c r="A13" s="11" t="s">
        <v>2943</v>
      </c>
      <c r="B13" s="320" t="s">
        <v>1041</v>
      </c>
      <c r="C13" s="11" t="s">
        <v>1042</v>
      </c>
      <c r="D13" s="11" t="s">
        <v>50</v>
      </c>
      <c r="E13" s="38">
        <f t="shared" si="0"/>
        <v>11</v>
      </c>
      <c r="F13" s="7" t="s">
        <v>1091</v>
      </c>
      <c r="G13" s="8" t="s">
        <v>1358</v>
      </c>
      <c r="H13" s="319">
        <v>37266</v>
      </c>
      <c r="I13" s="436">
        <v>270</v>
      </c>
      <c r="J13" s="436">
        <v>270</v>
      </c>
      <c r="K13" s="426"/>
      <c r="L13" s="379">
        <f>SUM(M13:N13)</f>
        <v>270</v>
      </c>
      <c r="M13" s="9">
        <v>30</v>
      </c>
      <c r="N13" s="12">
        <f>SUM(O13:S13)</f>
        <v>240</v>
      </c>
      <c r="O13" s="140">
        <f>IFERROR(LARGE($T13:Z13, 1),0)</f>
        <v>150</v>
      </c>
      <c r="P13" s="140">
        <f>IFERROR(LARGE(T13:Z13, 2),0)</f>
        <v>45</v>
      </c>
      <c r="Q13" s="141">
        <f>IFERROR(LARGE(AA13:AF13,1),0)</f>
        <v>45</v>
      </c>
      <c r="R13" s="141">
        <f>IFERROR(LARGE(AA13:AF13,2),0)</f>
        <v>0</v>
      </c>
      <c r="S13" s="147">
        <f>IFERROR(LARGE(AA13:AF13,3),0)</f>
        <v>0</v>
      </c>
      <c r="T13" s="120"/>
      <c r="U13" s="235">
        <v>45</v>
      </c>
      <c r="V13" s="271"/>
      <c r="W13" s="271">
        <v>150</v>
      </c>
      <c r="X13" s="114">
        <v>0</v>
      </c>
      <c r="Y13" s="114"/>
      <c r="Z13" s="204">
        <v>45</v>
      </c>
      <c r="AA13" s="136">
        <f>IFERROR(LARGE($T13:$Z13,3), 0)</f>
        <v>45</v>
      </c>
      <c r="AB13" s="145">
        <f>IFERROR(LARGE($T13:$Z13,4),)</f>
        <v>0</v>
      </c>
      <c r="AC13" s="145">
        <f>IFERROR(LARGE($T13:$Z13,5),0)</f>
        <v>0</v>
      </c>
      <c r="AD13" s="145">
        <f>IFERROR(LARGE($AG13:AR13,1),0)</f>
        <v>0</v>
      </c>
      <c r="AE13" s="145">
        <f>IFERROR(LARGE($AG13:AR13,2),0)</f>
        <v>0</v>
      </c>
      <c r="AF13" s="145">
        <f>IFERROR(LARGE($AG13:AR13,3),0)</f>
        <v>0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x14ac:dyDescent="0.3">
      <c r="A14" s="11">
        <v>462412</v>
      </c>
      <c r="B14" s="320" t="s">
        <v>357</v>
      </c>
      <c r="C14" s="11" t="s">
        <v>143</v>
      </c>
      <c r="D14" s="11" t="s">
        <v>51</v>
      </c>
      <c r="E14" s="38">
        <f t="shared" si="0"/>
        <v>12</v>
      </c>
      <c r="F14" s="7" t="s">
        <v>11</v>
      </c>
      <c r="G14" s="8" t="s">
        <v>923</v>
      </c>
      <c r="H14" s="319">
        <v>37293</v>
      </c>
      <c r="I14" s="436">
        <v>240</v>
      </c>
      <c r="J14" s="436">
        <v>240</v>
      </c>
      <c r="K14" s="426"/>
      <c r="L14" s="379">
        <f>SUM(M14:N14)</f>
        <v>240</v>
      </c>
      <c r="M14" s="9"/>
      <c r="N14" s="12">
        <f>SUM(O14:S14)</f>
        <v>240</v>
      </c>
      <c r="O14" s="140">
        <f>IFERROR(LARGE($T14:Z14, 1),0)</f>
        <v>150</v>
      </c>
      <c r="P14" s="140">
        <f>IFERROR(LARGE(T14:Z14, 2),0)</f>
        <v>65</v>
      </c>
      <c r="Q14" s="141">
        <f>IFERROR(LARGE(AA14:AF14,1),0)</f>
        <v>25</v>
      </c>
      <c r="R14" s="141">
        <f>IFERROR(LARGE(AA14:AF14,2),0)</f>
        <v>0</v>
      </c>
      <c r="S14" s="147">
        <f>IFERROR(LARGE(AA14:AF14,3),0)</f>
        <v>0</v>
      </c>
      <c r="T14" s="119">
        <v>25</v>
      </c>
      <c r="U14" s="235"/>
      <c r="V14" s="271">
        <v>150</v>
      </c>
      <c r="W14" s="271"/>
      <c r="X14" s="114">
        <v>0</v>
      </c>
      <c r="Y14" s="114"/>
      <c r="Z14" s="204">
        <v>65</v>
      </c>
      <c r="AA14" s="136">
        <f>IFERROR(LARGE($T14:$Z14,3), 0)</f>
        <v>25</v>
      </c>
      <c r="AB14" s="145">
        <f>IFERROR(LARGE($T14:$Z14,4),)</f>
        <v>0</v>
      </c>
      <c r="AC14" s="145">
        <f>IFERROR(LARGE($T14:$Z14,5),0)</f>
        <v>0</v>
      </c>
      <c r="AD14" s="145">
        <f>IFERROR(LARGE($AG14:AR14,1),0)</f>
        <v>0</v>
      </c>
      <c r="AE14" s="145">
        <f>IFERROR(LARGE($AG14:AR14,2),0)</f>
        <v>0</v>
      </c>
      <c r="AF14" s="145">
        <f>IFERROR(LARGE($AG14:AR14,3),0)</f>
        <v>0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x14ac:dyDescent="0.3">
      <c r="A15" s="11" t="s">
        <v>3882</v>
      </c>
      <c r="B15" s="320" t="s">
        <v>3883</v>
      </c>
      <c r="C15" s="11" t="s">
        <v>3884</v>
      </c>
      <c r="D15" s="11" t="s">
        <v>44</v>
      </c>
      <c r="E15" s="38">
        <f t="shared" si="0"/>
        <v>13</v>
      </c>
      <c r="F15" s="7" t="s">
        <v>4</v>
      </c>
      <c r="G15" s="8" t="s">
        <v>3885</v>
      </c>
      <c r="H15" s="60">
        <v>38069</v>
      </c>
      <c r="I15" s="458">
        <v>227.5</v>
      </c>
      <c r="J15" s="458">
        <v>227.5</v>
      </c>
      <c r="K15" s="434">
        <f>0.5*(L15)</f>
        <v>227.5</v>
      </c>
      <c r="L15" s="438">
        <f>SUM(M15:N15)</f>
        <v>455</v>
      </c>
      <c r="M15" s="78">
        <v>30</v>
      </c>
      <c r="N15" s="12">
        <f>SUM(O15:R15)</f>
        <v>425</v>
      </c>
      <c r="O15" s="387">
        <f>LARGE($S15:Z15, 1)</f>
        <v>195</v>
      </c>
      <c r="P15" s="388">
        <f>IFERROR(LARGE($S15:Z15,2),0)</f>
        <v>150</v>
      </c>
      <c r="Q15" s="388">
        <f>IFERROR(LARGE($S15:Z15,3),0)</f>
        <v>80</v>
      </c>
      <c r="R15" s="388">
        <f>IFERROR(LARGE($S15:Z15,4),0)</f>
        <v>0</v>
      </c>
      <c r="S15" s="418">
        <v>195</v>
      </c>
      <c r="T15" s="422"/>
      <c r="U15" s="514"/>
      <c r="V15" s="400"/>
      <c r="W15" s="400"/>
      <c r="X15" s="401"/>
      <c r="Y15" s="402">
        <v>150</v>
      </c>
      <c r="Z15" s="452">
        <v>80</v>
      </c>
      <c r="AA15" s="422"/>
      <c r="AB15" s="114"/>
      <c r="AC15" s="114"/>
      <c r="AD15" s="114"/>
      <c r="AE15" s="114"/>
      <c r="AF15" s="114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x14ac:dyDescent="0.3">
      <c r="A16" s="11">
        <v>494753</v>
      </c>
      <c r="B16" s="320" t="s">
        <v>1604</v>
      </c>
      <c r="C16" s="11" t="s">
        <v>1605</v>
      </c>
      <c r="D16" s="11" t="s">
        <v>95</v>
      </c>
      <c r="E16" s="38">
        <f t="shared" si="0"/>
        <v>14</v>
      </c>
      <c r="F16" s="7" t="s">
        <v>59</v>
      </c>
      <c r="G16" s="8" t="s">
        <v>1358</v>
      </c>
      <c r="H16" s="319">
        <v>37755</v>
      </c>
      <c r="I16" s="436">
        <v>215</v>
      </c>
      <c r="J16" s="436">
        <v>215</v>
      </c>
      <c r="K16" s="426"/>
      <c r="L16" s="379">
        <f>SUM(M16:N16)</f>
        <v>215</v>
      </c>
      <c r="M16" s="9"/>
      <c r="N16" s="12">
        <f>SUM(O16:S16)</f>
        <v>215</v>
      </c>
      <c r="O16" s="140">
        <f>IFERROR(LARGE($T16:Z16, 1),0)</f>
        <v>150</v>
      </c>
      <c r="P16" s="140">
        <f>IFERROR(LARGE(T16:Z16, 2),0)</f>
        <v>65</v>
      </c>
      <c r="Q16" s="141">
        <f>IFERROR(LARGE(AA16:AF16,1),0)</f>
        <v>0</v>
      </c>
      <c r="R16" s="141">
        <f>IFERROR(LARGE(AA16:AF16,2),0)</f>
        <v>0</v>
      </c>
      <c r="S16" s="147">
        <f>IFERROR(LARGE(AA16:AF16,3),0)</f>
        <v>0</v>
      </c>
      <c r="T16" s="120"/>
      <c r="U16" s="235"/>
      <c r="V16" s="271">
        <v>150</v>
      </c>
      <c r="W16" s="271"/>
      <c r="X16" s="114">
        <v>0</v>
      </c>
      <c r="Y16" s="114">
        <v>65</v>
      </c>
      <c r="Z16" s="204"/>
      <c r="AA16" s="136">
        <f>IFERROR(LARGE($T16:$Z16,3), 0)</f>
        <v>0</v>
      </c>
      <c r="AB16" s="145">
        <f>IFERROR(LARGE($T16:$Z16,4),)</f>
        <v>0</v>
      </c>
      <c r="AC16" s="145">
        <f>IFERROR(LARGE($T16:$Z16,5),0)</f>
        <v>0</v>
      </c>
      <c r="AD16" s="145">
        <f>IFERROR(LARGE($AG16:AR16,1),0)</f>
        <v>0</v>
      </c>
      <c r="AE16" s="145">
        <f>IFERROR(LARGE($AG16:AR16,2),0)</f>
        <v>0</v>
      </c>
      <c r="AF16" s="145">
        <f>IFERROR(LARGE($AG16:AR16,3),0)</f>
        <v>0</v>
      </c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</row>
    <row r="17" spans="1:44" x14ac:dyDescent="0.3">
      <c r="A17" s="11">
        <v>526224</v>
      </c>
      <c r="B17" s="320" t="s">
        <v>1550</v>
      </c>
      <c r="C17" s="11" t="s">
        <v>1551</v>
      </c>
      <c r="D17" s="11" t="s">
        <v>43</v>
      </c>
      <c r="E17" s="38">
        <f t="shared" si="0"/>
        <v>15</v>
      </c>
      <c r="F17" s="7" t="s">
        <v>114</v>
      </c>
      <c r="G17" s="8" t="s">
        <v>1608</v>
      </c>
      <c r="H17" s="319">
        <v>37861</v>
      </c>
      <c r="I17" s="436">
        <v>205</v>
      </c>
      <c r="J17" s="436">
        <v>205</v>
      </c>
      <c r="K17" s="426"/>
      <c r="L17" s="379">
        <f>SUM(M17:N17)</f>
        <v>205</v>
      </c>
      <c r="M17" s="9"/>
      <c r="N17" s="12">
        <f>SUM(O17:S17)</f>
        <v>205</v>
      </c>
      <c r="O17" s="140">
        <f>IFERROR(LARGE($T17:Z17, 1),0)</f>
        <v>150</v>
      </c>
      <c r="P17" s="140">
        <f>IFERROR(LARGE(T17:Z17, 2),0)</f>
        <v>55</v>
      </c>
      <c r="Q17" s="141">
        <f>IFERROR(LARGE(AA17:AF17,1),0)</f>
        <v>0</v>
      </c>
      <c r="R17" s="141">
        <f>IFERROR(LARGE(AA17:AF17,2),0)</f>
        <v>0</v>
      </c>
      <c r="S17" s="147">
        <f>IFERROR(LARGE(AA17:AF17,3),0)</f>
        <v>0</v>
      </c>
      <c r="T17" s="120"/>
      <c r="U17" s="114"/>
      <c r="V17" s="271">
        <v>150</v>
      </c>
      <c r="W17" s="271"/>
      <c r="X17" s="114">
        <v>55</v>
      </c>
      <c r="Y17" s="114"/>
      <c r="Z17" s="204"/>
      <c r="AA17" s="136">
        <f>IFERROR(LARGE($T17:$Z17,3), 0)</f>
        <v>0</v>
      </c>
      <c r="AB17" s="145">
        <f>IFERROR(LARGE($T17:$Z17,4),)</f>
        <v>0</v>
      </c>
      <c r="AC17" s="145">
        <f>IFERROR(LARGE($T17:$Z17,5),0)</f>
        <v>0</v>
      </c>
      <c r="AD17" s="145">
        <f>IFERROR(LARGE($AG17:AR17,1),0)</f>
        <v>0</v>
      </c>
      <c r="AE17" s="145">
        <f>IFERROR(LARGE($AG17:AR17,2),0)</f>
        <v>0</v>
      </c>
      <c r="AF17" s="145">
        <f>IFERROR(LARGE($AG17:AR17,3),0)</f>
        <v>0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x14ac:dyDescent="0.3">
      <c r="A18" s="11">
        <v>432015</v>
      </c>
      <c r="B18" s="320" t="s">
        <v>481</v>
      </c>
      <c r="C18" s="11" t="s">
        <v>223</v>
      </c>
      <c r="D18" s="11" t="s">
        <v>49</v>
      </c>
      <c r="E18" s="38">
        <f t="shared" si="0"/>
        <v>16</v>
      </c>
      <c r="F18" s="7" t="s">
        <v>1612</v>
      </c>
      <c r="G18" s="8" t="s">
        <v>1613</v>
      </c>
      <c r="H18" s="319">
        <v>37274</v>
      </c>
      <c r="I18" s="436">
        <v>195</v>
      </c>
      <c r="J18" s="436">
        <v>195</v>
      </c>
      <c r="K18" s="426"/>
      <c r="L18" s="379">
        <f>SUM(M18:N18)</f>
        <v>195</v>
      </c>
      <c r="M18" s="9">
        <v>30</v>
      </c>
      <c r="N18" s="12">
        <f>SUM(O18:S18)</f>
        <v>165</v>
      </c>
      <c r="O18" s="140">
        <f>IFERROR(LARGE($T18:Z18, 1),0)</f>
        <v>150</v>
      </c>
      <c r="P18" s="140">
        <f>IFERROR(LARGE(T18:Z18, 2),0)</f>
        <v>15</v>
      </c>
      <c r="Q18" s="141">
        <f>IFERROR(LARGE(AA18:AF18,1),0)</f>
        <v>0</v>
      </c>
      <c r="R18" s="141">
        <f>IFERROR(LARGE(AA18:AF18,2),0)</f>
        <v>0</v>
      </c>
      <c r="S18" s="147">
        <f>IFERROR(LARGE(AA18:AF18,3),0)</f>
        <v>0</v>
      </c>
      <c r="T18" s="120"/>
      <c r="U18" s="114"/>
      <c r="V18" s="271">
        <v>150</v>
      </c>
      <c r="W18" s="271"/>
      <c r="X18" s="114">
        <v>15</v>
      </c>
      <c r="Y18" s="114"/>
      <c r="Z18" s="204"/>
      <c r="AA18" s="136">
        <f>IFERROR(LARGE($T18:$Z18,3), 0)</f>
        <v>0</v>
      </c>
      <c r="AB18" s="145">
        <f>IFERROR(LARGE($T18:$Z18,4),)</f>
        <v>0</v>
      </c>
      <c r="AC18" s="145">
        <f>IFERROR(LARGE($T18:$Z18,5),0)</f>
        <v>0</v>
      </c>
      <c r="AD18" s="145">
        <f>IFERROR(LARGE($AG18:AR18,1),0)</f>
        <v>0</v>
      </c>
      <c r="AE18" s="145">
        <f>IFERROR(LARGE($AG18:AR18,2),0)</f>
        <v>0</v>
      </c>
      <c r="AF18" s="145">
        <f>IFERROR(LARGE($AG18:AR18,3),0)</f>
        <v>0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x14ac:dyDescent="0.3">
      <c r="A19" s="11">
        <v>507578</v>
      </c>
      <c r="B19" s="320" t="s">
        <v>1480</v>
      </c>
      <c r="C19" s="11" t="s">
        <v>1481</v>
      </c>
      <c r="D19" s="11" t="s">
        <v>41</v>
      </c>
      <c r="E19" s="38">
        <f t="shared" si="0"/>
        <v>17</v>
      </c>
      <c r="F19" s="7" t="s">
        <v>1609</v>
      </c>
      <c r="G19" s="8" t="s">
        <v>1610</v>
      </c>
      <c r="H19" s="319">
        <v>37575</v>
      </c>
      <c r="I19" s="436">
        <v>180</v>
      </c>
      <c r="J19" s="436">
        <v>180</v>
      </c>
      <c r="K19" s="426"/>
      <c r="L19" s="379">
        <f>SUM(M19:N19)</f>
        <v>180</v>
      </c>
      <c r="M19" s="9"/>
      <c r="N19" s="12">
        <f>SUM(O19:S19)</f>
        <v>180</v>
      </c>
      <c r="O19" s="140">
        <f>IFERROR(LARGE($T19:Z19, 1),0)</f>
        <v>150</v>
      </c>
      <c r="P19" s="140">
        <f>IFERROR(LARGE(T19:Z19, 2),0)</f>
        <v>30</v>
      </c>
      <c r="Q19" s="141">
        <f>IFERROR(LARGE(AA19:AF19,1),0)</f>
        <v>0</v>
      </c>
      <c r="R19" s="141">
        <f>IFERROR(LARGE(AA19:AF19,2),0)</f>
        <v>0</v>
      </c>
      <c r="S19" s="147">
        <f>IFERROR(LARGE(AA19:AF19,3),0)</f>
        <v>0</v>
      </c>
      <c r="T19" s="120"/>
      <c r="U19" s="114"/>
      <c r="V19" s="271">
        <v>150</v>
      </c>
      <c r="W19" s="271"/>
      <c r="X19" s="114">
        <v>30</v>
      </c>
      <c r="Y19" s="114"/>
      <c r="Z19" s="204"/>
      <c r="AA19" s="136">
        <f>IFERROR(LARGE($T19:$Z19,3), 0)</f>
        <v>0</v>
      </c>
      <c r="AB19" s="145">
        <f>IFERROR(LARGE($T19:$Z19,4),)</f>
        <v>0</v>
      </c>
      <c r="AC19" s="145">
        <f>IFERROR(LARGE($T19:$Z19,5),0)</f>
        <v>0</v>
      </c>
      <c r="AD19" s="145">
        <f>IFERROR(LARGE($AG19:AR19,1),0)</f>
        <v>0</v>
      </c>
      <c r="AE19" s="145">
        <f>IFERROR(LARGE($AG19:AR19,2),0)</f>
        <v>0</v>
      </c>
      <c r="AF19" s="145">
        <f>IFERROR(LARGE($AG19:AR19,3),0)</f>
        <v>0</v>
      </c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x14ac:dyDescent="0.3">
      <c r="A20" s="11">
        <v>417576</v>
      </c>
      <c r="B20" s="320" t="s">
        <v>1109</v>
      </c>
      <c r="C20" s="11" t="s">
        <v>1110</v>
      </c>
      <c r="D20" s="11" t="s">
        <v>50</v>
      </c>
      <c r="E20" s="38">
        <f t="shared" si="0"/>
        <v>18</v>
      </c>
      <c r="F20" s="7" t="s">
        <v>107</v>
      </c>
      <c r="G20" s="8" t="s">
        <v>1611</v>
      </c>
      <c r="H20" s="319">
        <v>37466</v>
      </c>
      <c r="I20" s="436">
        <v>165</v>
      </c>
      <c r="J20" s="436">
        <v>165</v>
      </c>
      <c r="K20" s="426"/>
      <c r="L20" s="379">
        <f>SUM(M20:N20)</f>
        <v>165</v>
      </c>
      <c r="M20" s="9"/>
      <c r="N20" s="12">
        <f>SUM(O20:S20)</f>
        <v>165</v>
      </c>
      <c r="O20" s="140">
        <f>IFERROR(LARGE($T20:Z20, 1),0)</f>
        <v>150</v>
      </c>
      <c r="P20" s="140">
        <f>IFERROR(LARGE(T20:Z20, 2),0)</f>
        <v>15</v>
      </c>
      <c r="Q20" s="141">
        <f>IFERROR(LARGE(AA20:AF20,1),0)</f>
        <v>0</v>
      </c>
      <c r="R20" s="141">
        <f>IFERROR(LARGE(AA20:AF20,2),0)</f>
        <v>0</v>
      </c>
      <c r="S20" s="147">
        <f>IFERROR(LARGE(AA20:AF20,3),0)</f>
        <v>0</v>
      </c>
      <c r="T20" s="120"/>
      <c r="U20" s="114"/>
      <c r="V20" s="271">
        <v>150</v>
      </c>
      <c r="W20" s="271"/>
      <c r="X20" s="114">
        <v>15</v>
      </c>
      <c r="Y20" s="114"/>
      <c r="Z20" s="204"/>
      <c r="AA20" s="136">
        <f>IFERROR(LARGE($T20:$Z20,3), 0)</f>
        <v>0</v>
      </c>
      <c r="AB20" s="145">
        <f>IFERROR(LARGE($T20:$Z20,4),)</f>
        <v>0</v>
      </c>
      <c r="AC20" s="145">
        <f>IFERROR(LARGE($T20:$Z20,5),0)</f>
        <v>0</v>
      </c>
      <c r="AD20" s="145">
        <f>IFERROR(LARGE($AG20:AR20,1),0)</f>
        <v>0</v>
      </c>
      <c r="AE20" s="145">
        <f>IFERROR(LARGE($AG20:AR20,2),0)</f>
        <v>0</v>
      </c>
      <c r="AF20" s="145">
        <f>IFERROR(LARGE($AG20:AR20,3),0)</f>
        <v>0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x14ac:dyDescent="0.3">
      <c r="A21" s="11" t="s">
        <v>2937</v>
      </c>
      <c r="B21" s="320" t="s">
        <v>889</v>
      </c>
      <c r="C21" s="11" t="s">
        <v>303</v>
      </c>
      <c r="D21" s="11" t="s">
        <v>42</v>
      </c>
      <c r="E21" s="38">
        <f t="shared" si="0"/>
        <v>19</v>
      </c>
      <c r="F21" s="7" t="s">
        <v>3</v>
      </c>
      <c r="G21" s="8" t="s">
        <v>1614</v>
      </c>
      <c r="H21" s="319">
        <v>37687</v>
      </c>
      <c r="I21" s="436">
        <v>160</v>
      </c>
      <c r="J21" s="436">
        <v>160</v>
      </c>
      <c r="K21" s="426"/>
      <c r="L21" s="379">
        <f>SUM(M21:N21)</f>
        <v>160</v>
      </c>
      <c r="M21" s="9">
        <v>10</v>
      </c>
      <c r="N21" s="12">
        <f>SUM(O21:S21)</f>
        <v>150</v>
      </c>
      <c r="O21" s="140">
        <f>IFERROR(LARGE($T21:Z21, 1),0)</f>
        <v>150</v>
      </c>
      <c r="P21" s="140">
        <f>IFERROR(LARGE(T21:Z21, 2),0)</f>
        <v>0</v>
      </c>
      <c r="Q21" s="141">
        <f>IFERROR(LARGE(AA21:AF21,1),0)</f>
        <v>0</v>
      </c>
      <c r="R21" s="141">
        <f>IFERROR(LARGE(AA21:AF21,2),0)</f>
        <v>0</v>
      </c>
      <c r="S21" s="147">
        <f>IFERROR(LARGE(AA21:AF21,3),0)</f>
        <v>0</v>
      </c>
      <c r="T21" s="120"/>
      <c r="U21" s="114"/>
      <c r="V21" s="271">
        <v>150</v>
      </c>
      <c r="W21" s="271"/>
      <c r="X21" s="114">
        <v>0</v>
      </c>
      <c r="Y21" s="114"/>
      <c r="Z21" s="204"/>
      <c r="AA21" s="136">
        <f>IFERROR(LARGE($T21:$Z21,3), 0)</f>
        <v>0</v>
      </c>
      <c r="AB21" s="145">
        <f>IFERROR(LARGE($T21:$Z21,4),)</f>
        <v>0</v>
      </c>
      <c r="AC21" s="145">
        <f>IFERROR(LARGE($T21:$Z21,5),0)</f>
        <v>0</v>
      </c>
      <c r="AD21" s="145">
        <f>IFERROR(LARGE($AG21:AR21,1),0)</f>
        <v>0</v>
      </c>
      <c r="AE21" s="145">
        <f>IFERROR(LARGE($AG21:AR21,2),0)</f>
        <v>0</v>
      </c>
      <c r="AF21" s="145">
        <f>IFERROR(LARGE($AG21:AR21,3),0)</f>
        <v>0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x14ac:dyDescent="0.3">
      <c r="A22" s="11">
        <v>512384</v>
      </c>
      <c r="B22" s="320" t="s">
        <v>523</v>
      </c>
      <c r="C22" s="11" t="s">
        <v>524</v>
      </c>
      <c r="D22" s="11" t="s">
        <v>50</v>
      </c>
      <c r="E22" s="38">
        <f t="shared" si="0"/>
        <v>20</v>
      </c>
      <c r="F22" s="7" t="s">
        <v>121</v>
      </c>
      <c r="G22" s="8" t="s">
        <v>922</v>
      </c>
      <c r="H22" s="319">
        <v>37386</v>
      </c>
      <c r="I22" s="436">
        <v>155</v>
      </c>
      <c r="J22" s="436">
        <v>155</v>
      </c>
      <c r="K22" s="426"/>
      <c r="L22" s="379">
        <f>SUM(M22:N22)</f>
        <v>155</v>
      </c>
      <c r="M22" s="9"/>
      <c r="N22" s="12">
        <f>SUM(O22:S22)</f>
        <v>155</v>
      </c>
      <c r="O22" s="140">
        <f>IFERROR(LARGE($T22:Z22, 1),0)</f>
        <v>110</v>
      </c>
      <c r="P22" s="140">
        <f>IFERROR(LARGE(T22:Z22, 2),0)</f>
        <v>45</v>
      </c>
      <c r="Q22" s="141">
        <f>IFERROR(LARGE(AA22:AF22,1),0)</f>
        <v>0</v>
      </c>
      <c r="R22" s="141">
        <f>IFERROR(LARGE(AA22:AF22,2),0)</f>
        <v>0</v>
      </c>
      <c r="S22" s="147">
        <f>IFERROR(LARGE(AA22:AF22,3),0)</f>
        <v>0</v>
      </c>
      <c r="T22" s="119">
        <v>45</v>
      </c>
      <c r="U22" s="114"/>
      <c r="V22" s="271">
        <v>110</v>
      </c>
      <c r="W22" s="271"/>
      <c r="X22" s="114"/>
      <c r="Y22" s="114"/>
      <c r="Z22" s="204"/>
      <c r="AA22" s="136">
        <f>IFERROR(LARGE($T22:$Z22,3), 0)</f>
        <v>0</v>
      </c>
      <c r="AB22" s="145">
        <f>IFERROR(LARGE($T22:$Z22,4),)</f>
        <v>0</v>
      </c>
      <c r="AC22" s="145">
        <f>IFERROR(LARGE($T22:$Z22,5),0)</f>
        <v>0</v>
      </c>
      <c r="AD22" s="145">
        <f>IFERROR(LARGE($AG22:AR22,1),0)</f>
        <v>0</v>
      </c>
      <c r="AE22" s="145">
        <f>IFERROR(LARGE($AG22:AR22,2),0)</f>
        <v>0</v>
      </c>
      <c r="AF22" s="145">
        <f>IFERROR(LARGE($AG22:AR22,3),0)</f>
        <v>0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x14ac:dyDescent="0.3">
      <c r="A23" s="10"/>
      <c r="B23" s="325"/>
      <c r="C23" s="10" t="s">
        <v>1448</v>
      </c>
      <c r="D23" s="10" t="s">
        <v>40</v>
      </c>
      <c r="E23" s="38">
        <f t="shared" si="0"/>
        <v>21</v>
      </c>
      <c r="F23" s="7" t="s">
        <v>495</v>
      </c>
      <c r="G23" s="8" t="s">
        <v>3866</v>
      </c>
      <c r="H23" s="60">
        <v>38122</v>
      </c>
      <c r="I23" s="458">
        <v>122.5</v>
      </c>
      <c r="J23" s="458">
        <v>122.5</v>
      </c>
      <c r="K23" s="434">
        <f>0.5*(L23)</f>
        <v>122.5</v>
      </c>
      <c r="L23" s="438">
        <f>SUM(M23:N23)</f>
        <v>245</v>
      </c>
      <c r="M23" s="78"/>
      <c r="N23" s="12">
        <f>SUM(O23:R23)</f>
        <v>245</v>
      </c>
      <c r="O23" s="387">
        <f>LARGE($S23:Z23, 1)</f>
        <v>150</v>
      </c>
      <c r="P23" s="388">
        <f>IFERROR(LARGE($S23:Z23,2),0)</f>
        <v>95</v>
      </c>
      <c r="Q23" s="388">
        <f>IFERROR(LARGE($S23:Z23,3),0)</f>
        <v>0</v>
      </c>
      <c r="R23" s="388">
        <f>IFERROR(LARGE($S23:Z23,4),0)</f>
        <v>0</v>
      </c>
      <c r="S23" s="418"/>
      <c r="T23" s="422"/>
      <c r="U23" s="400"/>
      <c r="V23" s="400"/>
      <c r="W23" s="400">
        <v>95</v>
      </c>
      <c r="X23" s="401"/>
      <c r="Y23" s="402"/>
      <c r="Z23" s="452">
        <v>150</v>
      </c>
      <c r="AA23" s="422"/>
      <c r="AB23" s="114"/>
      <c r="AC23" s="114"/>
      <c r="AD23" s="114"/>
      <c r="AE23" s="114"/>
      <c r="AF23" s="114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x14ac:dyDescent="0.3">
      <c r="A24" s="11" t="s">
        <v>2939</v>
      </c>
      <c r="B24" s="320" t="s">
        <v>359</v>
      </c>
      <c r="C24" s="11" t="s">
        <v>239</v>
      </c>
      <c r="D24" s="11" t="s">
        <v>49</v>
      </c>
      <c r="E24" s="38">
        <f t="shared" si="0"/>
        <v>22</v>
      </c>
      <c r="F24" s="7" t="s">
        <v>2945</v>
      </c>
      <c r="G24" s="8" t="s">
        <v>1809</v>
      </c>
      <c r="H24" s="319">
        <v>37575</v>
      </c>
      <c r="I24" s="436">
        <v>110</v>
      </c>
      <c r="J24" s="436">
        <v>110</v>
      </c>
      <c r="K24" s="426"/>
      <c r="L24" s="379">
        <f>SUM(M24:N24)</f>
        <v>110</v>
      </c>
      <c r="M24" s="9"/>
      <c r="N24" s="12">
        <f>SUM(O24:S24)</f>
        <v>110</v>
      </c>
      <c r="O24" s="140">
        <f>IFERROR(LARGE($T24:Z24, 1),0)</f>
        <v>110</v>
      </c>
      <c r="P24" s="140">
        <f>IFERROR(LARGE(T24:Z24, 2),0)</f>
        <v>0</v>
      </c>
      <c r="Q24" s="141">
        <f>IFERROR(LARGE(AA24:AF24,1),0)</f>
        <v>0</v>
      </c>
      <c r="R24" s="141">
        <f>IFERROR(LARGE(AA24:AF24,2),0)</f>
        <v>0</v>
      </c>
      <c r="S24" s="147">
        <f>IFERROR(LARGE(AA24:AF24,3),0)</f>
        <v>0</v>
      </c>
      <c r="T24" s="120"/>
      <c r="U24" s="114"/>
      <c r="V24" s="271">
        <v>110</v>
      </c>
      <c r="W24" s="271"/>
      <c r="X24" s="114"/>
      <c r="Y24" s="114"/>
      <c r="Z24" s="204"/>
      <c r="AA24" s="136">
        <f>IFERROR(LARGE($T24:$Z24,3), 0)</f>
        <v>0</v>
      </c>
      <c r="AB24" s="145">
        <f>IFERROR(LARGE($T24:$Z24,4),)</f>
        <v>0</v>
      </c>
      <c r="AC24" s="145">
        <f>IFERROR(LARGE($T24:$Z24,5),0)</f>
        <v>0</v>
      </c>
      <c r="AD24" s="145">
        <f>IFERROR(LARGE($AG24:AR24,1),0)</f>
        <v>0</v>
      </c>
      <c r="AE24" s="145">
        <f>IFERROR(LARGE($AG24:AR24,2),0)</f>
        <v>0</v>
      </c>
      <c r="AF24" s="145">
        <f>IFERROR(LARGE($AG24:AR24,3),0)</f>
        <v>0</v>
      </c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x14ac:dyDescent="0.3">
      <c r="A25" s="11" t="s">
        <v>2938</v>
      </c>
      <c r="B25" s="320" t="s">
        <v>350</v>
      </c>
      <c r="C25" s="11" t="s">
        <v>132</v>
      </c>
      <c r="D25" s="11" t="s">
        <v>40</v>
      </c>
      <c r="E25" s="38">
        <f t="shared" si="0"/>
        <v>23</v>
      </c>
      <c r="F25" s="7" t="s">
        <v>2</v>
      </c>
      <c r="G25" s="8" t="s">
        <v>1763</v>
      </c>
      <c r="H25" s="319">
        <v>37319</v>
      </c>
      <c r="I25" s="436">
        <v>110</v>
      </c>
      <c r="J25" s="436">
        <v>110</v>
      </c>
      <c r="K25" s="426"/>
      <c r="L25" s="379">
        <f>SUM(M25:N25)</f>
        <v>110</v>
      </c>
      <c r="M25" s="9"/>
      <c r="N25" s="12">
        <f>SUM(O25:S25)</f>
        <v>110</v>
      </c>
      <c r="O25" s="140">
        <f>IFERROR(LARGE($T25:Z25, 1),0)</f>
        <v>110</v>
      </c>
      <c r="P25" s="140">
        <f>IFERROR(LARGE(T25:Z25, 2),0)</f>
        <v>0</v>
      </c>
      <c r="Q25" s="141">
        <f>IFERROR(LARGE(AA25:AF25,1),0)</f>
        <v>0</v>
      </c>
      <c r="R25" s="141">
        <f>IFERROR(LARGE(AA25:AF25,2),0)</f>
        <v>0</v>
      </c>
      <c r="S25" s="147">
        <f>IFERROR(LARGE(AA25:AF25,3),0)</f>
        <v>0</v>
      </c>
      <c r="T25" s="120"/>
      <c r="U25" s="114"/>
      <c r="V25" s="271">
        <v>110</v>
      </c>
      <c r="W25" s="271"/>
      <c r="X25" s="114"/>
      <c r="Y25" s="114"/>
      <c r="Z25" s="204"/>
      <c r="AA25" s="136">
        <f>IFERROR(LARGE($T25:$Z25,3), 0)</f>
        <v>0</v>
      </c>
      <c r="AB25" s="145">
        <f>IFERROR(LARGE($T25:$Z25,4),)</f>
        <v>0</v>
      </c>
      <c r="AC25" s="145">
        <f>IFERROR(LARGE($T25:$Z25,5),0)</f>
        <v>0</v>
      </c>
      <c r="AD25" s="145">
        <f>IFERROR(LARGE($AG25:AR25,1),0)</f>
        <v>0</v>
      </c>
      <c r="AE25" s="145">
        <f>IFERROR(LARGE($AG25:AR25,2),0)</f>
        <v>0</v>
      </c>
      <c r="AF25" s="145">
        <f>IFERROR(LARGE($AG25:AR25,3),0)</f>
        <v>0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x14ac:dyDescent="0.3">
      <c r="A26" s="10"/>
      <c r="B26" s="10"/>
      <c r="C26" s="10"/>
      <c r="D26" s="10" t="s">
        <v>43</v>
      </c>
      <c r="E26" s="38">
        <f t="shared" si="0"/>
        <v>24</v>
      </c>
      <c r="F26" s="7" t="s">
        <v>1096</v>
      </c>
      <c r="G26" s="8" t="s">
        <v>1097</v>
      </c>
      <c r="H26" s="60">
        <v>37409</v>
      </c>
      <c r="I26" s="455">
        <v>90</v>
      </c>
      <c r="J26" s="455">
        <v>90</v>
      </c>
      <c r="K26" s="433"/>
      <c r="L26" s="379">
        <f>SUM(M26:N26)</f>
        <v>90</v>
      </c>
      <c r="M26" s="9">
        <v>90</v>
      </c>
      <c r="N26" s="12">
        <f>SUM(O26:S26)</f>
        <v>0</v>
      </c>
      <c r="O26" s="140">
        <f>IFERROR(LARGE($T26:Z26, 1),0)</f>
        <v>0</v>
      </c>
      <c r="P26" s="140">
        <f>IFERROR(LARGE(T26:Z26, 2),0)</f>
        <v>0</v>
      </c>
      <c r="Q26" s="141">
        <f>IFERROR(LARGE(AA26:AF26,1),0)</f>
        <v>0</v>
      </c>
      <c r="R26" s="141">
        <f>IFERROR(LARGE(AA26:AF26,2),0)</f>
        <v>0</v>
      </c>
      <c r="S26" s="260">
        <f>IFERROR(LARGE(AA26:AF26,3),0)</f>
        <v>0</v>
      </c>
      <c r="T26" s="285"/>
      <c r="U26" s="114"/>
      <c r="V26" s="271"/>
      <c r="W26" s="271"/>
      <c r="X26" s="114"/>
      <c r="Y26" s="114"/>
      <c r="Z26" s="204"/>
      <c r="AA26" s="136">
        <f>IFERROR(LARGE($T26:$Z26,3), 0)</f>
        <v>0</v>
      </c>
      <c r="AB26" s="145">
        <f>IFERROR(LARGE($T26:$Z26,4),)</f>
        <v>0</v>
      </c>
      <c r="AC26" s="145">
        <f>IFERROR(LARGE($T26:$Z26,5),0)</f>
        <v>0</v>
      </c>
      <c r="AD26" s="145">
        <f>IFERROR(LARGE($AG26:AR26,1),0)</f>
        <v>0</v>
      </c>
      <c r="AE26" s="145">
        <f>IFERROR(LARGE($AG26:AR26,2),0)</f>
        <v>0</v>
      </c>
      <c r="AF26" s="145">
        <f>IFERROR(LARGE($AG26:AR26,3),0)</f>
        <v>0</v>
      </c>
      <c r="AG26" s="276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x14ac:dyDescent="0.3">
      <c r="A27" s="10"/>
      <c r="B27" s="325"/>
      <c r="C27" s="10" t="s">
        <v>3873</v>
      </c>
      <c r="D27" s="10" t="s">
        <v>40</v>
      </c>
      <c r="E27" s="38">
        <f t="shared" si="0"/>
        <v>25</v>
      </c>
      <c r="F27" s="7" t="s">
        <v>3874</v>
      </c>
      <c r="G27" s="8" t="s">
        <v>3875</v>
      </c>
      <c r="H27" s="60">
        <v>38246</v>
      </c>
      <c r="I27" s="458">
        <v>80</v>
      </c>
      <c r="J27" s="458">
        <v>80</v>
      </c>
      <c r="K27" s="434">
        <f>0.5*(L27)</f>
        <v>80</v>
      </c>
      <c r="L27" s="438">
        <f>SUM(M27:N27)</f>
        <v>160</v>
      </c>
      <c r="M27" s="78"/>
      <c r="N27" s="12">
        <f>SUM(O27:R27)</f>
        <v>160</v>
      </c>
      <c r="O27" s="387">
        <f>LARGE($S27:Z27, 1)</f>
        <v>95</v>
      </c>
      <c r="P27" s="388">
        <f>IFERROR(LARGE($S27:Z27,2),0)</f>
        <v>65</v>
      </c>
      <c r="Q27" s="388">
        <f>IFERROR(LARGE($S27:Z27,3),0)</f>
        <v>0</v>
      </c>
      <c r="R27" s="388">
        <f>IFERROR(LARGE($S27:Z27,4),0)</f>
        <v>0</v>
      </c>
      <c r="S27" s="448"/>
      <c r="T27" s="423"/>
      <c r="U27" s="400">
        <v>65</v>
      </c>
      <c r="V27" s="400"/>
      <c r="W27" s="400">
        <v>95</v>
      </c>
      <c r="X27" s="401"/>
      <c r="Y27" s="402"/>
      <c r="Z27" s="452"/>
      <c r="AA27" s="422"/>
      <c r="AB27" s="114"/>
      <c r="AC27" s="114"/>
      <c r="AD27" s="114"/>
      <c r="AE27" s="114"/>
      <c r="AF27" s="114"/>
      <c r="AG27" s="276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x14ac:dyDescent="0.3">
      <c r="A28" s="10"/>
      <c r="B28" s="325" t="s">
        <v>3878</v>
      </c>
      <c r="C28" s="10" t="s">
        <v>893</v>
      </c>
      <c r="D28" s="10" t="s">
        <v>50</v>
      </c>
      <c r="E28" s="38">
        <f t="shared" si="0"/>
        <v>26</v>
      </c>
      <c r="F28" s="7" t="s">
        <v>689</v>
      </c>
      <c r="G28" s="8" t="s">
        <v>3857</v>
      </c>
      <c r="H28" s="60">
        <v>38001</v>
      </c>
      <c r="I28" s="458">
        <v>80</v>
      </c>
      <c r="J28" s="458">
        <v>80</v>
      </c>
      <c r="K28" s="434">
        <f>0.5*(L28)</f>
        <v>80</v>
      </c>
      <c r="L28" s="438">
        <f>SUM(M28:N28)</f>
        <v>160</v>
      </c>
      <c r="M28" s="78"/>
      <c r="N28" s="12">
        <f>SUM(O28:R28)</f>
        <v>160</v>
      </c>
      <c r="O28" s="387">
        <f>LARGE($S28:Z28, 1)</f>
        <v>95</v>
      </c>
      <c r="P28" s="388">
        <f>IFERROR(LARGE($S28:Z28,2),0)</f>
        <v>65</v>
      </c>
      <c r="Q28" s="388">
        <f>IFERROR(LARGE($S28:Z28,3),0)</f>
        <v>0</v>
      </c>
      <c r="R28" s="388">
        <f>IFERROR(LARGE($S28:Z28,4),0)</f>
        <v>0</v>
      </c>
      <c r="S28" s="448"/>
      <c r="T28" s="423">
        <v>95</v>
      </c>
      <c r="U28" s="400"/>
      <c r="V28" s="400"/>
      <c r="W28" s="400">
        <v>65</v>
      </c>
      <c r="X28" s="401"/>
      <c r="Y28" s="402"/>
      <c r="Z28" s="452"/>
      <c r="AA28" s="422"/>
      <c r="AB28" s="114"/>
      <c r="AC28" s="114"/>
      <c r="AD28" s="114"/>
      <c r="AE28" s="114"/>
      <c r="AF28" s="114"/>
      <c r="AG28" s="276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x14ac:dyDescent="0.3">
      <c r="A29" s="11">
        <v>454556</v>
      </c>
      <c r="B29" s="320" t="s">
        <v>1598</v>
      </c>
      <c r="C29" s="11" t="s">
        <v>1599</v>
      </c>
      <c r="D29" s="11" t="s">
        <v>43</v>
      </c>
      <c r="E29" s="38">
        <f t="shared" si="0"/>
        <v>27</v>
      </c>
      <c r="F29" s="7" t="s">
        <v>1845</v>
      </c>
      <c r="G29" s="8" t="s">
        <v>2941</v>
      </c>
      <c r="H29" s="319">
        <v>37823</v>
      </c>
      <c r="I29" s="436">
        <v>60</v>
      </c>
      <c r="J29" s="436">
        <v>60</v>
      </c>
      <c r="K29" s="426"/>
      <c r="L29" s="379">
        <f>SUM(M29:N29)</f>
        <v>60</v>
      </c>
      <c r="M29" s="9"/>
      <c r="N29" s="48">
        <f>SUM(O29:S29)</f>
        <v>60</v>
      </c>
      <c r="O29" s="140">
        <f>IFERROR(LARGE($T29:Z29, 1),0)</f>
        <v>60</v>
      </c>
      <c r="P29" s="140">
        <f>IFERROR(LARGE(T29:Z29, 2),0)</f>
        <v>0</v>
      </c>
      <c r="Q29" s="141">
        <f>IFERROR(LARGE(AA29:AF29,1),0)</f>
        <v>0</v>
      </c>
      <c r="R29" s="141">
        <f>IFERROR(LARGE(AA29:AF29,2),0)</f>
        <v>0</v>
      </c>
      <c r="S29" s="141">
        <f>IFERROR(LARGE(AA29:AF29,3),0)</f>
        <v>0</v>
      </c>
      <c r="T29" s="114"/>
      <c r="U29" s="114"/>
      <c r="V29" s="271">
        <v>60</v>
      </c>
      <c r="W29" s="271"/>
      <c r="X29" s="114"/>
      <c r="Y29" s="114"/>
      <c r="Z29" s="114"/>
      <c r="AA29" s="145">
        <f>IFERROR(LARGE($T29:$Z29,3), 0)</f>
        <v>0</v>
      </c>
      <c r="AB29" s="181">
        <f>IFERROR(LARGE($T29:$Z29,4),)</f>
        <v>0</v>
      </c>
      <c r="AC29" s="181">
        <f>IFERROR(LARGE($T29:$Z29,5),0)</f>
        <v>0</v>
      </c>
      <c r="AD29" s="181">
        <f>IFERROR(LARGE($AG29:AR29,1),0)</f>
        <v>0</v>
      </c>
      <c r="AE29" s="181">
        <f>IFERROR(LARGE($AG29:AR29,2),0)</f>
        <v>0</v>
      </c>
      <c r="AF29" s="181">
        <f>IFERROR(LARGE($AG29:AR29,3),0)</f>
        <v>0</v>
      </c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</row>
    <row r="30" spans="1:44" x14ac:dyDescent="0.3">
      <c r="A30" s="11" t="s">
        <v>2942</v>
      </c>
      <c r="B30" s="320" t="s">
        <v>1258</v>
      </c>
      <c r="C30" s="11" t="s">
        <v>1259</v>
      </c>
      <c r="D30" s="11" t="s">
        <v>43</v>
      </c>
      <c r="E30" s="38">
        <f t="shared" si="0"/>
        <v>28</v>
      </c>
      <c r="F30" s="7" t="s">
        <v>1</v>
      </c>
      <c r="G30" s="8" t="s">
        <v>1846</v>
      </c>
      <c r="H30" s="319">
        <v>37725</v>
      </c>
      <c r="I30" s="436">
        <v>60</v>
      </c>
      <c r="J30" s="436">
        <v>60</v>
      </c>
      <c r="K30" s="426"/>
      <c r="L30" s="379">
        <f>SUM(M30:N30)</f>
        <v>60</v>
      </c>
      <c r="M30" s="9"/>
      <c r="N30" s="12">
        <f>SUM(O30:S30)</f>
        <v>60</v>
      </c>
      <c r="O30" s="140">
        <f>IFERROR(LARGE($T30:Z30, 1),0)</f>
        <v>60</v>
      </c>
      <c r="P30" s="140">
        <f>IFERROR(LARGE(T30:Z30, 2),0)</f>
        <v>0</v>
      </c>
      <c r="Q30" s="141">
        <f>IFERROR(LARGE(AA30:AF30,1),0)</f>
        <v>0</v>
      </c>
      <c r="R30" s="141">
        <f>IFERROR(LARGE(AA30:AF30,2),0)</f>
        <v>0</v>
      </c>
      <c r="S30" s="141">
        <f>IFERROR(LARGE(AA30:AF30,3),0)</f>
        <v>0</v>
      </c>
      <c r="T30" s="114"/>
      <c r="U30" s="114"/>
      <c r="V30" s="271">
        <v>60</v>
      </c>
      <c r="W30" s="271"/>
      <c r="X30" s="114"/>
      <c r="Y30" s="114"/>
      <c r="Z30" s="114"/>
      <c r="AA30" s="145">
        <f>IFERROR(LARGE($T30:$Z30,3), 0)</f>
        <v>0</v>
      </c>
      <c r="AB30" s="181">
        <f>IFERROR(LARGE($T30:$Z30,4),)</f>
        <v>0</v>
      </c>
      <c r="AC30" s="181">
        <f>IFERROR(LARGE($T30:$Z30,5),0)</f>
        <v>0</v>
      </c>
      <c r="AD30" s="181">
        <f>IFERROR(LARGE($AG30:AR30,1),0)</f>
        <v>0</v>
      </c>
      <c r="AE30" s="181">
        <f>IFERROR(LARGE($AG30:AR30,2),0)</f>
        <v>0</v>
      </c>
      <c r="AF30" s="181">
        <f>IFERROR(LARGE($AG30:AR30,3),0)</f>
        <v>0</v>
      </c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</row>
    <row r="31" spans="1:44" x14ac:dyDescent="0.3">
      <c r="A31" s="11" t="s">
        <v>3887</v>
      </c>
      <c r="B31" s="320" t="s">
        <v>3470</v>
      </c>
      <c r="C31" s="11" t="s">
        <v>3471</v>
      </c>
      <c r="D31" s="11" t="s">
        <v>52</v>
      </c>
      <c r="E31" s="38">
        <f t="shared" si="0"/>
        <v>29</v>
      </c>
      <c r="F31" s="7" t="s">
        <v>65</v>
      </c>
      <c r="G31" s="8" t="s">
        <v>3821</v>
      </c>
      <c r="H31" s="60">
        <v>38120</v>
      </c>
      <c r="I31" s="458">
        <v>57.5</v>
      </c>
      <c r="J31" s="458">
        <v>57.5</v>
      </c>
      <c r="K31" s="434">
        <f>0.5*(L31)</f>
        <v>57.5</v>
      </c>
      <c r="L31" s="438">
        <f>SUM(M31:N31)</f>
        <v>115</v>
      </c>
      <c r="M31" s="78">
        <v>20</v>
      </c>
      <c r="N31" s="12">
        <f>SUM(O31:R31)</f>
        <v>95</v>
      </c>
      <c r="O31" s="387">
        <f>LARGE($S31:Z31, 1)</f>
        <v>95</v>
      </c>
      <c r="P31" s="388">
        <f>IFERROR(LARGE($S31:Z31,2),0)</f>
        <v>0</v>
      </c>
      <c r="Q31" s="388">
        <f>IFERROR(LARGE($S31:Z31,3),0)</f>
        <v>0</v>
      </c>
      <c r="R31" s="388">
        <f>IFERROR(LARGE($S31:Z31,4),0)</f>
        <v>0</v>
      </c>
      <c r="S31" s="399">
        <v>95</v>
      </c>
      <c r="T31" s="400"/>
      <c r="U31" s="400"/>
      <c r="V31" s="400"/>
      <c r="W31" s="400"/>
      <c r="X31" s="401"/>
      <c r="Y31" s="402"/>
      <c r="Z31" s="403"/>
      <c r="AA31" s="400"/>
    </row>
    <row r="32" spans="1:44" x14ac:dyDescent="0.3">
      <c r="A32" s="9"/>
      <c r="B32" s="9"/>
      <c r="C32" s="11" t="s">
        <v>1479</v>
      </c>
      <c r="D32" s="11" t="s">
        <v>43</v>
      </c>
      <c r="E32" s="38">
        <f t="shared" si="0"/>
        <v>30</v>
      </c>
      <c r="F32" s="487" t="s">
        <v>538</v>
      </c>
      <c r="G32" s="488" t="s">
        <v>3900</v>
      </c>
      <c r="H32" s="60">
        <v>38318</v>
      </c>
      <c r="I32" s="458">
        <v>55</v>
      </c>
      <c r="J32" s="458">
        <v>55</v>
      </c>
      <c r="K32" s="434">
        <f>0.5*(L32)</f>
        <v>55</v>
      </c>
      <c r="L32" s="438">
        <f>SUM(M32:N32)</f>
        <v>110</v>
      </c>
      <c r="M32" s="9"/>
      <c r="N32" s="12">
        <f>SUM(O32:R32)</f>
        <v>110</v>
      </c>
      <c r="O32" s="387">
        <f>LARGE($S32:Z32, 1)</f>
        <v>110</v>
      </c>
      <c r="P32" s="388">
        <f>IFERROR(LARGE($S32:Z32,2),0)</f>
        <v>0</v>
      </c>
      <c r="Q32" s="388">
        <f>IFERROR(LARGE($S32:Z32,3),0)</f>
        <v>0</v>
      </c>
      <c r="R32" s="388">
        <f>IFERROR(LARGE($S32:Z32,4),0)</f>
        <v>0</v>
      </c>
      <c r="S32" s="9"/>
      <c r="T32" s="9"/>
      <c r="U32" s="9"/>
      <c r="V32" s="9"/>
      <c r="W32" s="9"/>
      <c r="X32" s="401">
        <v>110</v>
      </c>
      <c r="Y32" s="402"/>
      <c r="Z32" s="403"/>
      <c r="AA32" s="9"/>
    </row>
    <row r="33" spans="1:44" x14ac:dyDescent="0.3">
      <c r="A33" s="10"/>
      <c r="B33" s="325" t="s">
        <v>3894</v>
      </c>
      <c r="C33" s="10" t="s">
        <v>571</v>
      </c>
      <c r="D33" s="10" t="s">
        <v>52</v>
      </c>
      <c r="E33" s="38">
        <f t="shared" si="0"/>
        <v>31</v>
      </c>
      <c r="F33" s="7" t="s">
        <v>3895</v>
      </c>
      <c r="G33" s="8" t="s">
        <v>3896</v>
      </c>
      <c r="H33" s="60">
        <v>38279</v>
      </c>
      <c r="I33" s="458">
        <v>47.5</v>
      </c>
      <c r="J33" s="458">
        <v>47.5</v>
      </c>
      <c r="K33" s="434">
        <f>0.5*(L33)</f>
        <v>47.5</v>
      </c>
      <c r="L33" s="438">
        <f>SUM(M33:N33)</f>
        <v>95</v>
      </c>
      <c r="M33" s="78"/>
      <c r="N33" s="12">
        <f>SUM(O33:R33)</f>
        <v>95</v>
      </c>
      <c r="O33" s="387">
        <f>LARGE($S33:Z33, 1)</f>
        <v>95</v>
      </c>
      <c r="P33" s="388">
        <f>IFERROR(LARGE($S33:Z33,2),0)</f>
        <v>0</v>
      </c>
      <c r="Q33" s="388">
        <f>IFERROR(LARGE($S33:Z33,3),0)</f>
        <v>0</v>
      </c>
      <c r="R33" s="388">
        <f>IFERROR(LARGE($S33:Z33,4),0)</f>
        <v>0</v>
      </c>
      <c r="S33" s="399"/>
      <c r="T33" s="400">
        <v>95</v>
      </c>
      <c r="U33" s="400"/>
      <c r="V33" s="400"/>
      <c r="W33" s="400"/>
      <c r="X33" s="401"/>
      <c r="Y33" s="402"/>
      <c r="Z33" s="403"/>
      <c r="AA33" s="400"/>
    </row>
    <row r="34" spans="1:44" x14ac:dyDescent="0.3">
      <c r="A34" s="11" t="s">
        <v>2944</v>
      </c>
      <c r="B34" s="320" t="s">
        <v>348</v>
      </c>
      <c r="C34" s="11" t="s">
        <v>103</v>
      </c>
      <c r="D34" s="11" t="s">
        <v>43</v>
      </c>
      <c r="E34" s="38">
        <f t="shared" si="0"/>
        <v>32</v>
      </c>
      <c r="F34" s="7" t="s">
        <v>107</v>
      </c>
      <c r="G34" s="8" t="s">
        <v>1847</v>
      </c>
      <c r="H34" s="319">
        <v>37420</v>
      </c>
      <c r="I34" s="436">
        <v>45</v>
      </c>
      <c r="J34" s="436">
        <v>45</v>
      </c>
      <c r="K34" s="426"/>
      <c r="L34" s="379">
        <f>SUM(M34:N34)</f>
        <v>45</v>
      </c>
      <c r="M34" s="9"/>
      <c r="N34" s="12">
        <f>SUM(O34:S34)</f>
        <v>45</v>
      </c>
      <c r="O34" s="140">
        <f>IFERROR(LARGE($T34:Z34, 1),0)</f>
        <v>45</v>
      </c>
      <c r="P34" s="140">
        <f>IFERROR(LARGE(T34:Z34, 2),0)</f>
        <v>0</v>
      </c>
      <c r="Q34" s="141">
        <f>IFERROR(LARGE(AA34:AF34,1),0)</f>
        <v>0</v>
      </c>
      <c r="R34" s="141">
        <f>IFERROR(LARGE(AA34:AF34,2),0)</f>
        <v>0</v>
      </c>
      <c r="S34" s="141">
        <f>IFERROR(LARGE(AA34:AF34,3),0)</f>
        <v>0</v>
      </c>
      <c r="T34" s="114"/>
      <c r="U34" s="114"/>
      <c r="V34" s="271">
        <v>45</v>
      </c>
      <c r="W34" s="271"/>
      <c r="X34" s="114"/>
      <c r="Y34" s="114"/>
      <c r="Z34" s="114"/>
      <c r="AA34" s="145">
        <f>IFERROR(LARGE($T34:$Z34,3), 0)</f>
        <v>0</v>
      </c>
      <c r="AB34" s="181">
        <f>IFERROR(LARGE($T34:$Z34,4),)</f>
        <v>0</v>
      </c>
      <c r="AC34" s="181">
        <f>IFERROR(LARGE($T34:$Z34,5),0)</f>
        <v>0</v>
      </c>
      <c r="AD34" s="181">
        <f>IFERROR(LARGE($AG34:AR34,1),0)</f>
        <v>0</v>
      </c>
      <c r="AE34" s="181">
        <f>IFERROR(LARGE($AG34:AR34,2),0)</f>
        <v>0</v>
      </c>
      <c r="AF34" s="181">
        <f>IFERROR(LARGE($AG34:AR34,3),0)</f>
        <v>0</v>
      </c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</row>
    <row r="35" spans="1:44" x14ac:dyDescent="0.3">
      <c r="A35" s="11" t="s">
        <v>3901</v>
      </c>
      <c r="B35" s="320" t="s">
        <v>1307</v>
      </c>
      <c r="C35" s="11" t="s">
        <v>1308</v>
      </c>
      <c r="D35" s="11" t="s">
        <v>43</v>
      </c>
      <c r="E35" s="38">
        <f t="shared" si="0"/>
        <v>33</v>
      </c>
      <c r="F35" s="7" t="s">
        <v>111</v>
      </c>
      <c r="G35" s="8" t="s">
        <v>3902</v>
      </c>
      <c r="H35" s="60">
        <v>38323</v>
      </c>
      <c r="I35" s="458">
        <v>32.5</v>
      </c>
      <c r="J35" s="458">
        <v>32.5</v>
      </c>
      <c r="K35" s="434">
        <f>0.5*(L35)</f>
        <v>32.5</v>
      </c>
      <c r="L35" s="438">
        <f>SUM(M35:N35)</f>
        <v>65</v>
      </c>
      <c r="M35" s="78"/>
      <c r="N35" s="12">
        <f>SUM(O35:R35)</f>
        <v>65</v>
      </c>
      <c r="O35" s="387">
        <f>LARGE($S35:Z35, 1)</f>
        <v>65</v>
      </c>
      <c r="P35" s="388">
        <f>IFERROR(LARGE($S35:Z35,2),0)</f>
        <v>0</v>
      </c>
      <c r="Q35" s="388">
        <f>IFERROR(LARGE($S35:Z35,3),0)</f>
        <v>0</v>
      </c>
      <c r="R35" s="388">
        <f>IFERROR(LARGE($S35:Z35,4),0)</f>
        <v>0</v>
      </c>
      <c r="S35" s="399">
        <v>65</v>
      </c>
      <c r="T35" s="400"/>
      <c r="U35" s="400"/>
      <c r="V35" s="400"/>
      <c r="W35" s="400"/>
      <c r="X35" s="401"/>
      <c r="Y35" s="402"/>
      <c r="Z35" s="403"/>
      <c r="AA35" s="400"/>
    </row>
    <row r="36" spans="1:44" x14ac:dyDescent="0.3">
      <c r="A36" s="10"/>
      <c r="B36" s="325"/>
      <c r="C36" s="10" t="s">
        <v>1108</v>
      </c>
      <c r="D36" s="10" t="s">
        <v>45</v>
      </c>
      <c r="E36" s="38">
        <f t="shared" si="0"/>
        <v>34</v>
      </c>
      <c r="F36" s="7" t="s">
        <v>114</v>
      </c>
      <c r="G36" s="8" t="s">
        <v>764</v>
      </c>
      <c r="H36" s="60">
        <v>38047</v>
      </c>
      <c r="I36" s="458">
        <v>32.5</v>
      </c>
      <c r="J36" s="458">
        <v>32.5</v>
      </c>
      <c r="K36" s="434">
        <f>0.5*(L36)</f>
        <v>32.5</v>
      </c>
      <c r="L36" s="438">
        <f>SUM(M36:N36)</f>
        <v>65</v>
      </c>
      <c r="M36" s="78"/>
      <c r="N36" s="12">
        <f>SUM(O36:R36)</f>
        <v>65</v>
      </c>
      <c r="O36" s="387">
        <f>LARGE($S36:Z36, 1)</f>
        <v>65</v>
      </c>
      <c r="P36" s="388">
        <f>IFERROR(LARGE($S36:Z36,2),0)</f>
        <v>0</v>
      </c>
      <c r="Q36" s="388">
        <f>IFERROR(LARGE($S36:Z36,3),0)</f>
        <v>0</v>
      </c>
      <c r="R36" s="388">
        <f>IFERROR(LARGE($S36:Z36,4),0)</f>
        <v>0</v>
      </c>
      <c r="S36" s="399"/>
      <c r="T36" s="400"/>
      <c r="U36" s="400"/>
      <c r="V36" s="400"/>
      <c r="W36" s="400">
        <v>65</v>
      </c>
      <c r="X36" s="401"/>
      <c r="Y36" s="402"/>
      <c r="Z36" s="403"/>
      <c r="AA36" s="400"/>
    </row>
    <row r="37" spans="1:44" x14ac:dyDescent="0.3">
      <c r="A37" s="9"/>
      <c r="B37" s="9"/>
      <c r="C37" s="9" t="s">
        <v>1857</v>
      </c>
      <c r="D37" s="9" t="s">
        <v>43</v>
      </c>
      <c r="E37" s="38">
        <f t="shared" si="0"/>
        <v>35</v>
      </c>
      <c r="F37" s="487" t="s">
        <v>109</v>
      </c>
      <c r="G37" s="488" t="s">
        <v>3888</v>
      </c>
      <c r="H37" s="60">
        <v>38169</v>
      </c>
      <c r="I37" s="458">
        <v>30</v>
      </c>
      <c r="J37" s="458">
        <v>30</v>
      </c>
      <c r="K37" s="434">
        <f>0.5*(L37)</f>
        <v>30</v>
      </c>
      <c r="L37" s="438">
        <f>SUM(M37:N37)</f>
        <v>60</v>
      </c>
      <c r="M37" s="9"/>
      <c r="N37" s="12">
        <f>SUM(O37:R37)</f>
        <v>60</v>
      </c>
      <c r="O37" s="387">
        <f>LARGE($S37:Z37, 1)</f>
        <v>60</v>
      </c>
      <c r="P37" s="388">
        <f>IFERROR(LARGE($S37:Z37,2),0)</f>
        <v>0</v>
      </c>
      <c r="Q37" s="388">
        <f>IFERROR(LARGE($S37:Z37,3),0)</f>
        <v>0</v>
      </c>
      <c r="R37" s="388">
        <f>IFERROR(LARGE($S37:Z37,4),0)</f>
        <v>0</v>
      </c>
      <c r="S37" s="9"/>
      <c r="T37" s="9"/>
      <c r="U37" s="9"/>
      <c r="V37" s="9"/>
      <c r="W37" s="9"/>
      <c r="X37" s="401">
        <v>60</v>
      </c>
      <c r="Y37" s="402"/>
      <c r="Z37" s="403"/>
      <c r="AA37" s="9"/>
    </row>
    <row r="38" spans="1:44" x14ac:dyDescent="0.3">
      <c r="A38" s="10"/>
      <c r="B38" s="325"/>
      <c r="C38" s="10" t="s">
        <v>3818</v>
      </c>
      <c r="D38" s="10" t="s">
        <v>42</v>
      </c>
      <c r="E38" s="38">
        <f t="shared" si="0"/>
        <v>36</v>
      </c>
      <c r="F38" s="7" t="s">
        <v>3880</v>
      </c>
      <c r="G38" s="8" t="s">
        <v>3881</v>
      </c>
      <c r="H38" s="60">
        <v>38047</v>
      </c>
      <c r="I38" s="458">
        <v>27.5</v>
      </c>
      <c r="J38" s="458">
        <v>27.5</v>
      </c>
      <c r="K38" s="434">
        <f>0.5*(L38)</f>
        <v>27.5</v>
      </c>
      <c r="L38" s="438">
        <f>SUM(M38:N38)</f>
        <v>55</v>
      </c>
      <c r="M38" s="78"/>
      <c r="N38" s="12">
        <f>SUM(O38:R38)</f>
        <v>55</v>
      </c>
      <c r="O38" s="387">
        <f>LARGE($S38:Z38, 1)</f>
        <v>55</v>
      </c>
      <c r="P38" s="388">
        <f>IFERROR(LARGE($S38:Z38,2),0)</f>
        <v>0</v>
      </c>
      <c r="Q38" s="388">
        <f>IFERROR(LARGE($S38:Z38,3),0)</f>
        <v>0</v>
      </c>
      <c r="R38" s="388">
        <f>IFERROR(LARGE($S38:Z38,4),0)</f>
        <v>0</v>
      </c>
      <c r="S38" s="399"/>
      <c r="T38" s="400"/>
      <c r="U38" s="400"/>
      <c r="V38" s="400"/>
      <c r="W38" s="400"/>
      <c r="X38" s="401"/>
      <c r="Y38" s="402"/>
      <c r="Z38" s="403">
        <v>55</v>
      </c>
      <c r="AA38" s="400"/>
    </row>
    <row r="39" spans="1:44" x14ac:dyDescent="0.3">
      <c r="A39" s="10"/>
      <c r="B39" s="10"/>
      <c r="C39" s="10"/>
      <c r="D39" s="10" t="s">
        <v>43</v>
      </c>
      <c r="E39" s="38">
        <f t="shared" si="0"/>
        <v>37</v>
      </c>
      <c r="F39" s="7" t="s">
        <v>112</v>
      </c>
      <c r="G39" s="8" t="s">
        <v>3330</v>
      </c>
      <c r="H39" s="60">
        <v>37895</v>
      </c>
      <c r="I39" s="455">
        <v>20</v>
      </c>
      <c r="J39" s="455">
        <v>20</v>
      </c>
      <c r="K39" s="433"/>
      <c r="L39" s="379">
        <f>SUM(M39:N39)</f>
        <v>20</v>
      </c>
      <c r="M39" s="9">
        <v>20</v>
      </c>
      <c r="N39" s="12">
        <f>SUM(O39:S39)</f>
        <v>0</v>
      </c>
      <c r="O39" s="140">
        <f>IFERROR(LARGE($T39:Z39, 1),0)</f>
        <v>0</v>
      </c>
      <c r="P39" s="140">
        <f>IFERROR(LARGE(T39:Z39, 2),0)</f>
        <v>0</v>
      </c>
      <c r="Q39" s="141">
        <f>IFERROR(LARGE(AA39:AF39,1),0)</f>
        <v>0</v>
      </c>
      <c r="R39" s="141">
        <f>IFERROR(LARGE(AA39:AF39,2),0)</f>
        <v>0</v>
      </c>
      <c r="S39" s="141">
        <f>IFERROR(LARGE(AA39:AF39,3),0)</f>
        <v>0</v>
      </c>
      <c r="T39" s="113"/>
      <c r="U39" s="114"/>
      <c r="V39" s="271"/>
      <c r="W39" s="271"/>
      <c r="X39" s="114"/>
      <c r="Y39" s="114"/>
      <c r="Z39" s="114"/>
      <c r="AA39" s="145">
        <f>IFERROR(LARGE($T39:$Z39,3), 0)</f>
        <v>0</v>
      </c>
      <c r="AB39" s="181">
        <f>IFERROR(LARGE($T39:$Z39,4),)</f>
        <v>0</v>
      </c>
      <c r="AC39" s="181">
        <f>IFERROR(LARGE($T39:$Z39,5),0)</f>
        <v>0</v>
      </c>
      <c r="AD39" s="181">
        <f>IFERROR(LARGE($AG39:AR39,1),0)</f>
        <v>0</v>
      </c>
      <c r="AE39" s="181">
        <f>IFERROR(LARGE($AG39:AR39,2),0)</f>
        <v>0</v>
      </c>
      <c r="AF39" s="181">
        <f>IFERROR(LARGE($AG39:AR39,3),0)</f>
        <v>0</v>
      </c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</row>
    <row r="40" spans="1:44" x14ac:dyDescent="0.3">
      <c r="A40" s="10"/>
      <c r="B40" s="325"/>
      <c r="C40" s="79" t="s">
        <v>3892</v>
      </c>
      <c r="D40" s="79" t="s">
        <v>44</v>
      </c>
      <c r="E40" s="38">
        <f t="shared" si="0"/>
        <v>38</v>
      </c>
      <c r="F40" s="236" t="s">
        <v>7</v>
      </c>
      <c r="G40" s="316" t="s">
        <v>3893</v>
      </c>
      <c r="H40" s="60">
        <v>38222</v>
      </c>
      <c r="I40" s="458">
        <v>15</v>
      </c>
      <c r="J40" s="458">
        <v>15</v>
      </c>
      <c r="K40" s="434">
        <f>0.5*(L40)</f>
        <v>15</v>
      </c>
      <c r="L40" s="438">
        <f>SUM(M40:N40)</f>
        <v>30</v>
      </c>
      <c r="M40" s="78"/>
      <c r="N40" s="12">
        <f>SUM(O40:R40)</f>
        <v>30</v>
      </c>
      <c r="O40" s="387">
        <f>LARGE($S40:Z40, 1)</f>
        <v>30</v>
      </c>
      <c r="P40" s="388">
        <f>IFERROR(LARGE($S40:Z40,2),0)</f>
        <v>0</v>
      </c>
      <c r="Q40" s="388">
        <f>IFERROR(LARGE($S40:Z40,3),0)</f>
        <v>0</v>
      </c>
      <c r="R40" s="388">
        <f>IFERROR(LARGE($S40:Z40,4),0)</f>
        <v>0</v>
      </c>
      <c r="S40" s="399"/>
      <c r="T40" s="400"/>
      <c r="U40" s="400"/>
      <c r="V40" s="400"/>
      <c r="W40" s="400"/>
      <c r="X40" s="401"/>
      <c r="Y40" s="402"/>
      <c r="Z40" s="403">
        <v>30</v>
      </c>
      <c r="AA40" s="400"/>
    </row>
    <row r="41" spans="1:44" x14ac:dyDescent="0.3">
      <c r="A41" s="10"/>
      <c r="B41" s="325"/>
      <c r="C41" s="10"/>
      <c r="D41" s="10" t="s">
        <v>52</v>
      </c>
      <c r="E41" s="38">
        <f t="shared" si="0"/>
        <v>39</v>
      </c>
      <c r="F41" s="7" t="s">
        <v>56</v>
      </c>
      <c r="G41" s="8" t="s">
        <v>3879</v>
      </c>
      <c r="H41" s="60">
        <v>38018</v>
      </c>
      <c r="I41" s="458">
        <v>10</v>
      </c>
      <c r="J41" s="458">
        <v>10</v>
      </c>
      <c r="K41" s="434">
        <f>0.5*(L41)</f>
        <v>10</v>
      </c>
      <c r="L41" s="438">
        <f>SUM(M41:N41)</f>
        <v>20</v>
      </c>
      <c r="M41" s="78">
        <v>20</v>
      </c>
      <c r="N41" s="12">
        <f>SUM(O41:R41)</f>
        <v>0</v>
      </c>
      <c r="O41" s="387">
        <f>LARGE($S41:Z41, 1)</f>
        <v>0</v>
      </c>
      <c r="P41" s="388">
        <f>IFERROR(LARGE($S41:Z41,2),0)</f>
        <v>0</v>
      </c>
      <c r="Q41" s="388">
        <f>IFERROR(LARGE($S41:Z41,3),0)</f>
        <v>0</v>
      </c>
      <c r="R41" s="388">
        <f>IFERROR(LARGE($S41:Z41,4),0)</f>
        <v>0</v>
      </c>
      <c r="S41" s="399">
        <v>0</v>
      </c>
      <c r="T41" s="400"/>
      <c r="U41" s="400"/>
      <c r="V41" s="400"/>
      <c r="W41" s="400"/>
      <c r="X41" s="401"/>
      <c r="Y41" s="402"/>
      <c r="Z41" s="403"/>
      <c r="AA41" s="400"/>
    </row>
    <row r="42" spans="1:44" x14ac:dyDescent="0.3">
      <c r="A42" s="10"/>
      <c r="B42" s="10"/>
      <c r="C42" s="10"/>
      <c r="D42" s="10" t="s">
        <v>50</v>
      </c>
      <c r="E42" s="38">
        <f t="shared" si="0"/>
        <v>40</v>
      </c>
      <c r="F42" s="7" t="s">
        <v>16</v>
      </c>
      <c r="G42" s="8" t="s">
        <v>773</v>
      </c>
      <c r="H42" s="60">
        <v>37971</v>
      </c>
      <c r="I42" s="455">
        <v>10</v>
      </c>
      <c r="J42" s="455">
        <v>10</v>
      </c>
      <c r="K42" s="433"/>
      <c r="L42" s="379">
        <f>SUM(M42:N42)</f>
        <v>10</v>
      </c>
      <c r="M42" s="9">
        <v>10</v>
      </c>
      <c r="N42" s="12">
        <f>SUM(O42:S42)</f>
        <v>0</v>
      </c>
      <c r="O42" s="140">
        <f>IFERROR(LARGE($T42:Z42, 1),0)</f>
        <v>0</v>
      </c>
      <c r="P42" s="140">
        <f>IFERROR(LARGE(T42:Z42, 2),0)</f>
        <v>0</v>
      </c>
      <c r="Q42" s="141">
        <f>IFERROR(LARGE(AA42:AF42,1),0)</f>
        <v>0</v>
      </c>
      <c r="R42" s="141">
        <f>IFERROR(LARGE(AA42:AF42,2),0)</f>
        <v>0</v>
      </c>
      <c r="S42" s="141">
        <f>IFERROR(LARGE(AA42:AF42,3),0)</f>
        <v>0</v>
      </c>
      <c r="T42" s="113"/>
      <c r="U42" s="114"/>
      <c r="V42" s="271"/>
      <c r="W42" s="271"/>
      <c r="X42" s="114"/>
      <c r="Y42" s="114"/>
      <c r="Z42" s="114"/>
      <c r="AA42" s="145">
        <f>IFERROR(LARGE($T42:$Z42,3), 0)</f>
        <v>0</v>
      </c>
      <c r="AB42" s="181">
        <f>IFERROR(LARGE($T42:$Z42,4),)</f>
        <v>0</v>
      </c>
      <c r="AC42" s="181">
        <f>IFERROR(LARGE($T42:$Z42,5),0)</f>
        <v>0</v>
      </c>
      <c r="AD42" s="181">
        <f>IFERROR(LARGE($AG42:AR42,1),0)</f>
        <v>0</v>
      </c>
      <c r="AE42" s="181">
        <f>IFERROR(LARGE($AG42:AR42,2),0)</f>
        <v>0</v>
      </c>
      <c r="AF42" s="181">
        <f>IFERROR(LARGE($AG42:AR42,3),0)</f>
        <v>0</v>
      </c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</row>
    <row r="43" spans="1:44" x14ac:dyDescent="0.3">
      <c r="A43" s="10"/>
      <c r="B43" s="10"/>
      <c r="C43" s="10"/>
      <c r="D43" s="10" t="s">
        <v>50</v>
      </c>
      <c r="E43" s="38">
        <f t="shared" si="0"/>
        <v>41</v>
      </c>
      <c r="F43" s="7" t="s">
        <v>1592</v>
      </c>
      <c r="G43" s="8" t="s">
        <v>3331</v>
      </c>
      <c r="H43" s="60">
        <v>37937</v>
      </c>
      <c r="I43" s="455">
        <v>10</v>
      </c>
      <c r="J43" s="455">
        <v>10</v>
      </c>
      <c r="K43" s="433"/>
      <c r="L43" s="379">
        <f>SUM(M43:N43)</f>
        <v>10</v>
      </c>
      <c r="M43" s="9">
        <v>10</v>
      </c>
      <c r="N43" s="12">
        <f>SUM(O43:S43)</f>
        <v>0</v>
      </c>
      <c r="O43" s="140">
        <f>IFERROR(LARGE($T43:Z43, 1),0)</f>
        <v>0</v>
      </c>
      <c r="P43" s="140">
        <f>IFERROR(LARGE(T43:Z43, 2),0)</f>
        <v>0</v>
      </c>
      <c r="Q43" s="141">
        <f>IFERROR(LARGE(AA43:AF43,1),0)</f>
        <v>0</v>
      </c>
      <c r="R43" s="141">
        <f>IFERROR(LARGE(AA43:AF43,2),0)</f>
        <v>0</v>
      </c>
      <c r="S43" s="141">
        <f>IFERROR(LARGE(AA43:AF43,3),0)</f>
        <v>0</v>
      </c>
      <c r="T43" s="113"/>
      <c r="U43" s="114"/>
      <c r="V43" s="271"/>
      <c r="W43" s="271"/>
      <c r="X43" s="114"/>
      <c r="Y43" s="114"/>
      <c r="Z43" s="114"/>
      <c r="AA43" s="145">
        <f>IFERROR(LARGE($T43:$Z43,3), 0)</f>
        <v>0</v>
      </c>
      <c r="AB43" s="181">
        <f>IFERROR(LARGE($T43:$Z43,4),)</f>
        <v>0</v>
      </c>
      <c r="AC43" s="181">
        <f>IFERROR(LARGE($T43:$Z43,5),0)</f>
        <v>0</v>
      </c>
      <c r="AD43" s="181">
        <f>IFERROR(LARGE($AG43:AU43,1),0)</f>
        <v>0</v>
      </c>
      <c r="AE43" s="181">
        <f>IFERROR(LARGE($AG43:AO43,2),0)</f>
        <v>0</v>
      </c>
      <c r="AF43" s="181">
        <f>IFERROR(LARGE($AG43:AP43,3),0)</f>
        <v>0</v>
      </c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</row>
    <row r="44" spans="1:44" x14ac:dyDescent="0.3">
      <c r="A44" s="10"/>
      <c r="B44" s="10"/>
      <c r="C44" s="10"/>
      <c r="D44" s="10" t="s">
        <v>40</v>
      </c>
      <c r="E44" s="38">
        <f t="shared" si="0"/>
        <v>42</v>
      </c>
      <c r="F44" s="7" t="s">
        <v>1793</v>
      </c>
      <c r="G44" s="8" t="s">
        <v>1792</v>
      </c>
      <c r="H44" s="60">
        <v>37705</v>
      </c>
      <c r="I44" s="455">
        <v>10</v>
      </c>
      <c r="J44" s="455">
        <v>10</v>
      </c>
      <c r="K44" s="433"/>
      <c r="L44" s="379">
        <f>SUM(M44:N44)</f>
        <v>10</v>
      </c>
      <c r="M44" s="9">
        <v>10</v>
      </c>
      <c r="N44" s="12">
        <f>SUM(O44:S44)</f>
        <v>0</v>
      </c>
      <c r="O44" s="140">
        <f>IFERROR(LARGE($T44:Z44, 1),0)</f>
        <v>0</v>
      </c>
      <c r="P44" s="140">
        <f>IFERROR(LARGE(T44:Z44, 2),0)</f>
        <v>0</v>
      </c>
      <c r="Q44" s="141">
        <f>IFERROR(LARGE(AA44:AF44,1),0)</f>
        <v>0</v>
      </c>
      <c r="R44" s="141">
        <f>IFERROR(LARGE(AA44:AF44,2),0)</f>
        <v>0</v>
      </c>
      <c r="S44" s="141">
        <f>IFERROR(LARGE(AA44:AF44,3),0)</f>
        <v>0</v>
      </c>
      <c r="T44" s="113"/>
      <c r="U44" s="114"/>
      <c r="V44" s="271"/>
      <c r="W44" s="271"/>
      <c r="X44" s="114"/>
      <c r="Y44" s="114"/>
      <c r="Z44" s="114"/>
      <c r="AA44" s="145">
        <f>IFERROR(LARGE($T44:$Z44,3), 0)</f>
        <v>0</v>
      </c>
      <c r="AB44" s="181">
        <f>IFERROR(LARGE($T44:$Z44,4),)</f>
        <v>0</v>
      </c>
      <c r="AC44" s="181">
        <f>IFERROR(LARGE($T44:$Z44,5),0)</f>
        <v>0</v>
      </c>
      <c r="AD44" s="181">
        <f>IFERROR(LARGE($AG44:AU44,1),0)</f>
        <v>0</v>
      </c>
      <c r="AE44" s="181">
        <f>IFERROR(LARGE($AG44:AO44,2),0)</f>
        <v>0</v>
      </c>
      <c r="AF44" s="181">
        <f>IFERROR(LARGE($AG44:AP44,3),0)</f>
        <v>0</v>
      </c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</row>
    <row r="45" spans="1:44" x14ac:dyDescent="0.3">
      <c r="A45" s="10"/>
      <c r="B45" s="325"/>
      <c r="C45" s="10" t="s">
        <v>1116</v>
      </c>
      <c r="D45" s="10" t="s">
        <v>52</v>
      </c>
      <c r="E45" s="38">
        <f t="shared" si="0"/>
        <v>43</v>
      </c>
      <c r="F45" s="7" t="s">
        <v>124</v>
      </c>
      <c r="G45" s="8" t="s">
        <v>3886</v>
      </c>
      <c r="H45" s="60">
        <v>38117</v>
      </c>
      <c r="I45" s="458">
        <v>0</v>
      </c>
      <c r="J45" s="458">
        <v>0</v>
      </c>
      <c r="K45" s="434">
        <f>0.5*(L45)</f>
        <v>0</v>
      </c>
      <c r="L45" s="438">
        <f>SUM(M45:N45)</f>
        <v>0</v>
      </c>
      <c r="M45" s="78"/>
      <c r="N45" s="12">
        <f>SUM(O45:R45)</f>
        <v>0</v>
      </c>
      <c r="O45" s="387">
        <f>LARGE($S45:Z45, 1)</f>
        <v>0</v>
      </c>
      <c r="P45" s="388">
        <f>IFERROR(LARGE($S45:Z45,2),0)</f>
        <v>0</v>
      </c>
      <c r="Q45" s="388">
        <f>IFERROR(LARGE($S45:Z45,3),0)</f>
        <v>0</v>
      </c>
      <c r="R45" s="388">
        <f>IFERROR(LARGE($S45:Z45,4),0)</f>
        <v>0</v>
      </c>
      <c r="S45" s="399"/>
      <c r="T45" s="400"/>
      <c r="U45" s="400"/>
      <c r="V45" s="400"/>
      <c r="W45" s="400"/>
      <c r="X45" s="401"/>
      <c r="Y45" s="402"/>
      <c r="Z45" s="403">
        <v>0</v>
      </c>
      <c r="AA45" s="400"/>
    </row>
  </sheetData>
  <autoFilter ref="A2:AI28"/>
  <sortState ref="A3:AR45">
    <sortCondition descending="1" ref="I3:I45"/>
    <sortCondition descending="1" ref="H3:H45"/>
  </sortState>
  <mergeCells count="1">
    <mergeCell ref="A1:D1"/>
  </mergeCells>
  <conditionalFormatting sqref="A11:A16">
    <cfRule type="duplicateValues" dxfId="43" priority="3"/>
  </conditionalFormatting>
  <conditionalFormatting sqref="A17:A25">
    <cfRule type="duplicateValues" dxfId="42" priority="42"/>
  </conditionalFormatting>
  <conditionalFormatting sqref="A1:A10 A26:A1048576">
    <cfRule type="duplicateValues" dxfId="41" priority="43"/>
  </conditionalFormatting>
  <conditionalFormatting sqref="A1:A1048576">
    <cfRule type="duplicateValues" dxfId="40" priority="48"/>
  </conditionalFormatting>
  <pageMargins left="0.23622047244094491" right="0.23622047244094491" top="0.74803149606299213" bottom="0.74803149606299213" header="0.31496062992125984" footer="0.31496062992125984"/>
  <pageSetup paperSize="9" scale="78" fitToHeight="5" orientation="portrait" r:id="rId1"/>
  <headerFooter>
    <oddFooter>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rgb="FFC00000"/>
    <pageSetUpPr fitToPage="1"/>
  </sheetPr>
  <dimension ref="A1:AW505"/>
  <sheetViews>
    <sheetView zoomScale="86" zoomScaleNormal="86" zoomScaleSheetLayoutView="69" workbookViewId="0">
      <pane ySplit="2" topLeftCell="A3" activePane="bottomLeft" state="frozen"/>
      <selection activeCell="AA7" sqref="AA7"/>
      <selection pane="bottomLeft" activeCell="A3" sqref="A3"/>
    </sheetView>
  </sheetViews>
  <sheetFormatPr defaultRowHeight="15.6" x14ac:dyDescent="0.3"/>
  <cols>
    <col min="1" max="1" width="9.109375" style="315" customWidth="1"/>
    <col min="2" max="2" width="5.77734375" style="315" customWidth="1"/>
    <col min="3" max="3" width="12.109375" style="315" customWidth="1"/>
    <col min="4" max="4" width="9.109375" style="315"/>
    <col min="5" max="5" width="5.109375" style="47" customWidth="1"/>
    <col min="6" max="6" width="17.109375" style="3" customWidth="1"/>
    <col min="7" max="7" width="14.5546875" style="53" customWidth="1"/>
    <col min="8" max="11" width="12.5546875" style="65" customWidth="1"/>
    <col min="12" max="12" width="8.88671875" style="65" customWidth="1"/>
    <col min="13" max="13" width="8" style="65" customWidth="1"/>
    <col min="14" max="14" width="7.109375" style="345" customWidth="1"/>
    <col min="15" max="19" width="5.44140625" customWidth="1"/>
    <col min="20" max="20" width="5.44140625" style="115" customWidth="1"/>
    <col min="21" max="21" width="4.44140625" style="115" customWidth="1"/>
    <col min="22" max="23" width="5.33203125" style="341" customWidth="1"/>
    <col min="24" max="25" width="5.33203125" style="115" customWidth="1"/>
    <col min="26" max="26" width="5" style="205" customWidth="1"/>
    <col min="27" max="27" width="4.33203125" style="138" hidden="1" customWidth="1"/>
    <col min="28" max="28" width="0.33203125" style="138" hidden="1" customWidth="1"/>
    <col min="29" max="29" width="5.44140625" style="138" hidden="1" customWidth="1"/>
    <col min="30" max="30" width="0.44140625" style="138" hidden="1" customWidth="1"/>
    <col min="31" max="31" width="0.33203125" style="138" hidden="1" customWidth="1"/>
    <col min="32" max="32" width="5.6640625" style="138" hidden="1" customWidth="1"/>
    <col min="33" max="41" width="5.44140625" customWidth="1"/>
    <col min="42" max="42" width="5.44140625" style="185" customWidth="1"/>
    <col min="43" max="44" width="5.44140625" customWidth="1"/>
    <col min="45" max="45" width="5.109375" customWidth="1"/>
    <col min="46" max="46" width="4.44140625" customWidth="1"/>
    <col min="47" max="47" width="6.5546875" style="9" customWidth="1"/>
    <col min="48" max="48" width="9.109375" style="9"/>
  </cols>
  <sheetData>
    <row r="1" spans="1:48" s="6" customFormat="1" ht="99.75" customHeight="1" x14ac:dyDescent="1.1000000000000001">
      <c r="A1" s="502" t="s">
        <v>925</v>
      </c>
      <c r="B1" s="503"/>
      <c r="C1" s="504"/>
      <c r="D1" s="504"/>
      <c r="E1" s="43" t="s">
        <v>192</v>
      </c>
      <c r="F1" s="41"/>
      <c r="G1" s="19" t="s">
        <v>53</v>
      </c>
      <c r="H1" s="63" t="s">
        <v>54</v>
      </c>
      <c r="I1" s="429" t="s">
        <v>3502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384" t="s">
        <v>194</v>
      </c>
      <c r="O1" s="142" t="s">
        <v>1430</v>
      </c>
      <c r="P1" s="143" t="s">
        <v>1431</v>
      </c>
      <c r="Q1" s="97" t="s">
        <v>1432</v>
      </c>
      <c r="R1" s="97" t="s">
        <v>1433</v>
      </c>
      <c r="S1" s="98" t="s">
        <v>1434</v>
      </c>
      <c r="T1" s="111" t="s">
        <v>535</v>
      </c>
      <c r="U1" s="116" t="s">
        <v>1102</v>
      </c>
      <c r="V1" s="342" t="s">
        <v>1420</v>
      </c>
      <c r="W1" s="353" t="s">
        <v>3333</v>
      </c>
      <c r="X1" s="358" t="s">
        <v>1421</v>
      </c>
      <c r="Y1" s="116" t="s">
        <v>1419</v>
      </c>
      <c r="Z1" s="116" t="s">
        <v>3270</v>
      </c>
      <c r="AA1" s="134"/>
      <c r="AB1" s="134"/>
      <c r="AC1" s="134"/>
      <c r="AD1" s="134"/>
      <c r="AE1" s="134"/>
      <c r="AF1" s="134"/>
      <c r="AG1" s="20" t="s">
        <v>1083</v>
      </c>
      <c r="AH1" s="20" t="s">
        <v>1079</v>
      </c>
      <c r="AI1" s="20" t="s">
        <v>1135</v>
      </c>
      <c r="AJ1" s="20" t="s">
        <v>1721</v>
      </c>
      <c r="AK1" s="20" t="s">
        <v>1418</v>
      </c>
      <c r="AL1" s="20" t="s">
        <v>1422</v>
      </c>
      <c r="AM1" s="20" t="s">
        <v>1423</v>
      </c>
      <c r="AN1" s="20" t="s">
        <v>1424</v>
      </c>
      <c r="AO1" s="20" t="s">
        <v>1425</v>
      </c>
      <c r="AP1" s="183" t="s">
        <v>1426</v>
      </c>
      <c r="AQ1" s="20" t="s">
        <v>1427</v>
      </c>
      <c r="AR1" s="337" t="s">
        <v>1428</v>
      </c>
      <c r="AS1" s="335"/>
      <c r="AT1" s="335"/>
      <c r="AU1" s="334" t="s">
        <v>3287</v>
      </c>
      <c r="AV1" s="347" t="s">
        <v>3288</v>
      </c>
    </row>
    <row r="2" spans="1:48" s="21" customFormat="1" ht="12" customHeight="1" x14ac:dyDescent="0.3">
      <c r="A2" s="56" t="s">
        <v>242</v>
      </c>
      <c r="B2" s="56"/>
      <c r="C2" s="56" t="s">
        <v>241</v>
      </c>
      <c r="D2" s="57" t="s">
        <v>193</v>
      </c>
      <c r="E2" s="58"/>
      <c r="F2" s="42"/>
      <c r="G2" s="22"/>
      <c r="H2" s="64"/>
      <c r="I2" s="64"/>
      <c r="J2" s="64"/>
      <c r="K2" s="64"/>
      <c r="L2" s="64"/>
      <c r="M2" s="64"/>
      <c r="N2" s="64"/>
      <c r="O2" s="46">
        <v>1</v>
      </c>
      <c r="P2" s="36">
        <v>1</v>
      </c>
      <c r="Q2" s="36">
        <v>1</v>
      </c>
      <c r="R2" s="36">
        <v>1</v>
      </c>
      <c r="S2" s="95">
        <v>1</v>
      </c>
      <c r="T2" s="112"/>
      <c r="U2" s="112"/>
      <c r="V2" s="343"/>
      <c r="W2" s="343"/>
      <c r="X2" s="112"/>
      <c r="Y2" s="112"/>
      <c r="Z2" s="203"/>
      <c r="AA2" s="135"/>
      <c r="AB2" s="135"/>
      <c r="AC2" s="135"/>
      <c r="AD2" s="135"/>
      <c r="AE2" s="135"/>
      <c r="AF2" s="135"/>
      <c r="AG2" s="23"/>
      <c r="AH2" s="23"/>
      <c r="AI2" s="23"/>
      <c r="AJ2" s="262"/>
      <c r="AP2" s="184"/>
      <c r="AS2" s="23"/>
      <c r="AT2" s="23"/>
      <c r="AU2" s="23"/>
      <c r="AV2" s="529"/>
    </row>
    <row r="3" spans="1:48" ht="14.4" x14ac:dyDescent="0.3">
      <c r="A3" s="11" t="s">
        <v>2947</v>
      </c>
      <c r="B3" s="320" t="s">
        <v>404</v>
      </c>
      <c r="C3" s="11" t="s">
        <v>179</v>
      </c>
      <c r="D3" s="11" t="s">
        <v>44</v>
      </c>
      <c r="E3" s="38">
        <v>1</v>
      </c>
      <c r="F3" s="7" t="s">
        <v>245</v>
      </c>
      <c r="G3" s="8" t="s">
        <v>231</v>
      </c>
      <c r="H3" s="60">
        <v>37727</v>
      </c>
      <c r="I3" s="530">
        <v>1465</v>
      </c>
      <c r="J3" s="531">
        <v>1465</v>
      </c>
      <c r="K3" s="532"/>
      <c r="L3" s="533">
        <f>SUM(M3:N3)</f>
        <v>1465</v>
      </c>
      <c r="M3" s="336">
        <v>20</v>
      </c>
      <c r="N3" s="346">
        <f>SUM(O3:S3,AT3)</f>
        <v>1445</v>
      </c>
      <c r="O3" s="140">
        <f>IFERROR(LARGE($T3:Z3, 1),0)</f>
        <v>250</v>
      </c>
      <c r="P3" s="140">
        <f>IFERROR(LARGE(T3:Z3, 2),0)</f>
        <v>195</v>
      </c>
      <c r="Q3" s="141">
        <f>IFERROR(LARGE(AA3:AF3,1),0)</f>
        <v>600</v>
      </c>
      <c r="R3" s="141">
        <f>IFERROR(LARGE(AA3:AF3,2),0)</f>
        <v>200</v>
      </c>
      <c r="S3" s="141">
        <f>IFERROR(LARGE(AA3:AF3,3),0)</f>
        <v>200</v>
      </c>
      <c r="T3" s="113">
        <v>195</v>
      </c>
      <c r="U3" s="114"/>
      <c r="V3" s="344"/>
      <c r="W3" s="344">
        <v>150</v>
      </c>
      <c r="X3" s="359">
        <v>250</v>
      </c>
      <c r="Y3" s="114"/>
      <c r="Z3" s="114"/>
      <c r="AA3" s="145">
        <f>IFERROR(LARGE($T3:$Z3,3), 0)</f>
        <v>150</v>
      </c>
      <c r="AB3" s="145">
        <f>IFERROR(LARGE($T3:$Z3,4),)</f>
        <v>0</v>
      </c>
      <c r="AC3" s="145">
        <f>IFERROR(LARGE($T3:$Z3,5),0)</f>
        <v>0</v>
      </c>
      <c r="AD3" s="145">
        <f>IFERROR(LARGE($AG3:AU3,1),0)</f>
        <v>600</v>
      </c>
      <c r="AE3" s="145">
        <f>IFERROR(LARGE($AG3:AO3,2),0)</f>
        <v>200</v>
      </c>
      <c r="AF3" s="145">
        <f>IFERROR(LARGE($AG3:AP3,3),0)</f>
        <v>200</v>
      </c>
      <c r="AG3" s="9">
        <v>100</v>
      </c>
      <c r="AH3" s="9">
        <v>0</v>
      </c>
      <c r="AI3" s="9">
        <v>200</v>
      </c>
      <c r="AJ3" s="9"/>
      <c r="AK3" s="9"/>
      <c r="AL3" s="9">
        <v>8</v>
      </c>
      <c r="AM3" s="9">
        <v>100</v>
      </c>
      <c r="AN3" s="9"/>
      <c r="AO3" s="9">
        <v>200</v>
      </c>
      <c r="AP3" s="83">
        <v>600</v>
      </c>
      <c r="AQ3" s="9"/>
      <c r="AR3" s="9"/>
      <c r="AS3" s="9"/>
      <c r="AT3" s="9"/>
      <c r="AU3" s="336">
        <v>20</v>
      </c>
      <c r="AV3" s="348">
        <f>SUM(N3,AU3)</f>
        <v>1465</v>
      </c>
    </row>
    <row r="4" spans="1:48" ht="14.4" x14ac:dyDescent="0.3">
      <c r="A4" s="11" t="s">
        <v>2948</v>
      </c>
      <c r="B4" s="320" t="s">
        <v>928</v>
      </c>
      <c r="C4" s="11" t="s">
        <v>929</v>
      </c>
      <c r="D4" s="11" t="s">
        <v>41</v>
      </c>
      <c r="E4" s="38">
        <f>E3+1</f>
        <v>2</v>
      </c>
      <c r="F4" s="7" t="s">
        <v>926</v>
      </c>
      <c r="G4" s="8" t="s">
        <v>927</v>
      </c>
      <c r="H4" s="60">
        <v>37857</v>
      </c>
      <c r="I4" s="530">
        <v>840</v>
      </c>
      <c r="J4" s="531">
        <v>840</v>
      </c>
      <c r="K4" s="532"/>
      <c r="L4" s="533">
        <f>SUM(M4:N4)</f>
        <v>840</v>
      </c>
      <c r="M4" s="336"/>
      <c r="N4" s="346">
        <f>SUM(O4:S4)</f>
        <v>840</v>
      </c>
      <c r="O4" s="140">
        <f>IFERROR(LARGE($T4:Z4, 1),0)</f>
        <v>200</v>
      </c>
      <c r="P4" s="140">
        <f>IFERROR(LARGE(T4:Z4, 2),0)</f>
        <v>195</v>
      </c>
      <c r="Q4" s="141">
        <f>IFERROR(LARGE(AA4:AF4,1),0)</f>
        <v>150</v>
      </c>
      <c r="R4" s="141">
        <f>IFERROR(LARGE(AA4:AF4,2),0)</f>
        <v>150</v>
      </c>
      <c r="S4" s="141">
        <f>IFERROR(LARGE(AA4:AF4,3),0)</f>
        <v>145</v>
      </c>
      <c r="T4" s="113">
        <v>145</v>
      </c>
      <c r="U4" s="114">
        <v>195</v>
      </c>
      <c r="V4" s="344"/>
      <c r="W4" s="344">
        <v>150</v>
      </c>
      <c r="X4" s="359">
        <v>200</v>
      </c>
      <c r="Y4" s="114"/>
      <c r="Z4" s="114"/>
      <c r="AA4" s="145">
        <f>IFERROR(LARGE($T4:$Z4,3), 0)</f>
        <v>150</v>
      </c>
      <c r="AB4" s="145">
        <f>IFERROR(LARGE($T4:$Z4,4),)</f>
        <v>145</v>
      </c>
      <c r="AC4" s="145">
        <f>IFERROR(LARGE($T4:$Z4,5),0)</f>
        <v>0</v>
      </c>
      <c r="AD4" s="145">
        <f>IFERROR(LARGE($AG4:AU4,1),0)</f>
        <v>150</v>
      </c>
      <c r="AE4" s="145">
        <f>IFERROR(LARGE($AG4:AO4,2),0)</f>
        <v>70</v>
      </c>
      <c r="AF4" s="145">
        <f>IFERROR(LARGE($AG4:AP4,3),0)</f>
        <v>60</v>
      </c>
      <c r="AG4" s="9">
        <v>150</v>
      </c>
      <c r="AH4" s="9"/>
      <c r="AI4" s="9"/>
      <c r="AJ4" s="9"/>
      <c r="AK4" s="9"/>
      <c r="AL4" s="9">
        <v>70</v>
      </c>
      <c r="AM4" s="9">
        <v>60</v>
      </c>
      <c r="AN4" s="9"/>
      <c r="AO4" s="9"/>
      <c r="AP4" s="83"/>
      <c r="AQ4" s="9"/>
      <c r="AR4" s="9"/>
      <c r="AS4" s="9"/>
      <c r="AT4" s="9"/>
      <c r="AU4" s="336"/>
      <c r="AV4" s="348">
        <f>SUM(N4,AU4)</f>
        <v>840</v>
      </c>
    </row>
    <row r="5" spans="1:48" ht="14.4" x14ac:dyDescent="0.3">
      <c r="A5" s="11" t="s">
        <v>2951</v>
      </c>
      <c r="B5" s="320" t="s">
        <v>376</v>
      </c>
      <c r="C5" s="11" t="s">
        <v>154</v>
      </c>
      <c r="D5" s="11" t="s">
        <v>40</v>
      </c>
      <c r="E5" s="38">
        <f t="shared" ref="E5:E17" si="0">E4+1</f>
        <v>3</v>
      </c>
      <c r="F5" s="7" t="s">
        <v>247</v>
      </c>
      <c r="G5" s="8" t="s">
        <v>939</v>
      </c>
      <c r="H5" s="60">
        <v>37700</v>
      </c>
      <c r="I5" s="530">
        <v>640</v>
      </c>
      <c r="J5" s="531">
        <v>640</v>
      </c>
      <c r="K5" s="532"/>
      <c r="L5" s="533">
        <f>SUM(M5:N5)</f>
        <v>640</v>
      </c>
      <c r="M5" s="336"/>
      <c r="N5" s="346">
        <f>SUM(O5:S5)</f>
        <v>640</v>
      </c>
      <c r="O5" s="140">
        <f>IFERROR(LARGE($T5:Z5, 1),0)</f>
        <v>195</v>
      </c>
      <c r="P5" s="140">
        <f>IFERROR(LARGE(T5:Z5, 2),0)</f>
        <v>150</v>
      </c>
      <c r="Q5" s="141">
        <f>IFERROR(LARGE(AA5:AF5,1),0)</f>
        <v>150</v>
      </c>
      <c r="R5" s="141">
        <f>IFERROR(LARGE(AA5:AF5,2),0)</f>
        <v>145</v>
      </c>
      <c r="S5" s="141">
        <f>IFERROR(LARGE(AA5:AF5,3),0)</f>
        <v>0</v>
      </c>
      <c r="T5" s="114"/>
      <c r="U5" s="114">
        <v>145</v>
      </c>
      <c r="V5" s="344"/>
      <c r="W5" s="344">
        <v>150</v>
      </c>
      <c r="X5" s="359">
        <v>150</v>
      </c>
      <c r="Y5" s="114">
        <v>195</v>
      </c>
      <c r="Z5" s="114"/>
      <c r="AA5" s="145">
        <f>IFERROR(LARGE($T5:$Z5,3), 0)</f>
        <v>150</v>
      </c>
      <c r="AB5" s="145">
        <f>IFERROR(LARGE($T5:$Z5,4),)</f>
        <v>145</v>
      </c>
      <c r="AC5" s="145">
        <f>IFERROR(LARGE($T5:$Z5,5),0)</f>
        <v>0</v>
      </c>
      <c r="AD5" s="145">
        <f>IFERROR(LARGE($AG5:AU5,1),0)</f>
        <v>0</v>
      </c>
      <c r="AE5" s="145">
        <f>IFERROR(LARGE($AG5:AO5,2),0)</f>
        <v>0</v>
      </c>
      <c r="AF5" s="145">
        <f>IFERROR(LARGE($AG5:AP5,3),0)</f>
        <v>0</v>
      </c>
      <c r="AG5" s="9"/>
      <c r="AH5" s="9"/>
      <c r="AI5" s="9"/>
      <c r="AJ5" s="9"/>
      <c r="AK5" s="9"/>
      <c r="AL5" s="9"/>
      <c r="AM5" s="9">
        <v>0</v>
      </c>
      <c r="AN5" s="9"/>
      <c r="AO5" s="9"/>
      <c r="AP5" s="83"/>
      <c r="AQ5" s="9"/>
      <c r="AR5" s="9"/>
      <c r="AS5" s="9"/>
      <c r="AT5" s="9"/>
      <c r="AU5" s="336"/>
      <c r="AV5" s="348">
        <f>SUM(N5,AU5)</f>
        <v>640</v>
      </c>
    </row>
    <row r="6" spans="1:48" ht="14.4" x14ac:dyDescent="0.3">
      <c r="A6" s="11" t="s">
        <v>2952</v>
      </c>
      <c r="B6" s="320" t="s">
        <v>398</v>
      </c>
      <c r="C6" s="11" t="s">
        <v>172</v>
      </c>
      <c r="D6" s="11" t="s">
        <v>95</v>
      </c>
      <c r="E6" s="38">
        <f t="shared" si="0"/>
        <v>4</v>
      </c>
      <c r="F6" s="7" t="s">
        <v>1068</v>
      </c>
      <c r="G6" s="8" t="s">
        <v>1098</v>
      </c>
      <c r="H6" s="60">
        <v>37412</v>
      </c>
      <c r="I6" s="530">
        <v>530</v>
      </c>
      <c r="J6" s="531">
        <v>530</v>
      </c>
      <c r="K6" s="532"/>
      <c r="L6" s="533">
        <f>SUM(M6:N6)</f>
        <v>530</v>
      </c>
      <c r="M6" s="336">
        <v>80</v>
      </c>
      <c r="N6" s="346">
        <f>SUM(O6:S6)</f>
        <v>450</v>
      </c>
      <c r="O6" s="140">
        <f>IFERROR(LARGE($T6:Z6, 1),0)</f>
        <v>150</v>
      </c>
      <c r="P6" s="140">
        <f>IFERROR(LARGE(T6:Z6, 2),0)</f>
        <v>150</v>
      </c>
      <c r="Q6" s="141">
        <f>IFERROR(LARGE(AA6:AF6,1),0)</f>
        <v>80</v>
      </c>
      <c r="R6" s="141">
        <f>IFERROR(LARGE(AA6:AF6,2),0)</f>
        <v>70</v>
      </c>
      <c r="S6" s="141">
        <f>IFERROR(LARGE(AA6:AF6,3),0)</f>
        <v>0</v>
      </c>
      <c r="T6" s="114"/>
      <c r="U6" s="114"/>
      <c r="V6" s="344"/>
      <c r="W6" s="344">
        <v>150</v>
      </c>
      <c r="X6" s="359">
        <v>150</v>
      </c>
      <c r="Y6" s="114"/>
      <c r="Z6" s="114"/>
      <c r="AA6" s="145">
        <f>IFERROR(LARGE($T6:$Z6,3), 0)</f>
        <v>0</v>
      </c>
      <c r="AB6" s="145">
        <f>IFERROR(LARGE($T6:$Z6,4),)</f>
        <v>0</v>
      </c>
      <c r="AC6" s="145">
        <f>IFERROR(LARGE($T6:$Z6,5),0)</f>
        <v>0</v>
      </c>
      <c r="AD6" s="145">
        <f>IFERROR(LARGE($AG6:AU6,1),0)</f>
        <v>80</v>
      </c>
      <c r="AE6" s="145">
        <f>IFERROR(LARGE($AG6:AO6,2),0)</f>
        <v>70</v>
      </c>
      <c r="AF6" s="145">
        <f>IFERROR(LARGE($AG6:AP6,3),0)</f>
        <v>0</v>
      </c>
      <c r="AG6" s="9">
        <v>70</v>
      </c>
      <c r="AH6" s="9"/>
      <c r="AI6" s="9">
        <v>70</v>
      </c>
      <c r="AJ6" s="9"/>
      <c r="AK6" s="9"/>
      <c r="AL6" s="9"/>
      <c r="AM6" s="9"/>
      <c r="AN6" s="9"/>
      <c r="AO6" s="9"/>
      <c r="AP6" s="83"/>
      <c r="AQ6" s="9"/>
      <c r="AR6" s="9"/>
      <c r="AS6" s="9"/>
      <c r="AT6" s="9"/>
      <c r="AU6" s="336">
        <v>80</v>
      </c>
      <c r="AV6" s="348">
        <f>SUM(N6,AU6)</f>
        <v>530</v>
      </c>
    </row>
    <row r="7" spans="1:48" ht="14.4" x14ac:dyDescent="0.3">
      <c r="A7" s="11" t="s">
        <v>3903</v>
      </c>
      <c r="B7" s="320" t="s">
        <v>404</v>
      </c>
      <c r="C7" s="11" t="s">
        <v>179</v>
      </c>
      <c r="D7" s="11" t="s">
        <v>44</v>
      </c>
      <c r="E7" s="38">
        <f t="shared" si="0"/>
        <v>5</v>
      </c>
      <c r="F7" s="7" t="s">
        <v>3904</v>
      </c>
      <c r="G7" s="8" t="s">
        <v>3905</v>
      </c>
      <c r="H7" s="60">
        <v>38006</v>
      </c>
      <c r="I7" s="530">
        <v>400</v>
      </c>
      <c r="J7" s="530">
        <v>400</v>
      </c>
      <c r="K7" s="532">
        <f>0.5*(L7)</f>
        <v>400</v>
      </c>
      <c r="L7" s="534">
        <f>SUM(O7,P7,Q7,R7,M7)</f>
        <v>800</v>
      </c>
      <c r="M7" s="78">
        <v>110</v>
      </c>
      <c r="N7" s="12">
        <f>SUM(O7:R7)</f>
        <v>690</v>
      </c>
      <c r="O7" s="387">
        <f>LARGE($S7:Z7, 1)</f>
        <v>195</v>
      </c>
      <c r="P7" s="388">
        <f>IFERROR(LARGE($S7:Z7,2),0)</f>
        <v>195</v>
      </c>
      <c r="Q7" s="388">
        <f>IFERROR(LARGE($S7:Z7,3),0)</f>
        <v>150</v>
      </c>
      <c r="R7" s="388">
        <f>IFERROR(LARGE($S7:Z7,4),0)</f>
        <v>150</v>
      </c>
      <c r="S7" s="399">
        <v>195</v>
      </c>
      <c r="T7" s="400">
        <v>145</v>
      </c>
      <c r="U7" s="400">
        <v>95</v>
      </c>
      <c r="V7" s="400"/>
      <c r="W7" s="400">
        <v>195</v>
      </c>
      <c r="X7" s="401"/>
      <c r="Y7" s="402">
        <v>150</v>
      </c>
      <c r="Z7" s="403">
        <v>150</v>
      </c>
      <c r="AA7" s="145"/>
      <c r="AB7" s="145"/>
      <c r="AC7" s="145"/>
      <c r="AD7" s="145"/>
      <c r="AE7" s="145"/>
      <c r="AF7" s="145"/>
      <c r="AG7" s="9"/>
      <c r="AH7" s="9"/>
      <c r="AI7" s="9"/>
      <c r="AJ7" s="9"/>
      <c r="AK7" s="9"/>
      <c r="AL7" s="9"/>
      <c r="AM7" s="9"/>
      <c r="AN7" s="9"/>
      <c r="AO7" s="9"/>
      <c r="AP7" s="83"/>
      <c r="AQ7" s="9"/>
      <c r="AR7" s="9"/>
      <c r="AS7" s="9"/>
      <c r="AT7" s="9"/>
    </row>
    <row r="8" spans="1:48" ht="14.4" x14ac:dyDescent="0.3">
      <c r="A8" s="11" t="s">
        <v>2949</v>
      </c>
      <c r="B8" s="320" t="s">
        <v>1364</v>
      </c>
      <c r="C8" s="11" t="s">
        <v>1365</v>
      </c>
      <c r="D8" s="11" t="s">
        <v>41</v>
      </c>
      <c r="E8" s="38">
        <f t="shared" si="0"/>
        <v>6</v>
      </c>
      <c r="F8" s="7" t="s">
        <v>266</v>
      </c>
      <c r="G8" s="8" t="s">
        <v>1363</v>
      </c>
      <c r="H8" s="60">
        <v>37600</v>
      </c>
      <c r="I8" s="530">
        <v>325</v>
      </c>
      <c r="J8" s="531">
        <v>325</v>
      </c>
      <c r="K8" s="532"/>
      <c r="L8" s="533">
        <f>SUM(M8:N8)</f>
        <v>325</v>
      </c>
      <c r="M8" s="336"/>
      <c r="N8" s="346">
        <f>SUM(O8:S8)</f>
        <v>325</v>
      </c>
      <c r="O8" s="140">
        <f>IFERROR(LARGE($T8:Z8, 1),0)</f>
        <v>150</v>
      </c>
      <c r="P8" s="140">
        <f>IFERROR(LARGE(T8:Z8, 2),0)</f>
        <v>95</v>
      </c>
      <c r="Q8" s="141">
        <f>IFERROR(LARGE(AA8:AF8,1),0)</f>
        <v>80</v>
      </c>
      <c r="R8" s="141">
        <f>IFERROR(LARGE(AA8:AF8,2),0)</f>
        <v>0</v>
      </c>
      <c r="S8" s="141">
        <f>IFERROR(LARGE(AA8:AF8,3),0)</f>
        <v>0</v>
      </c>
      <c r="T8" s="114"/>
      <c r="U8" s="114">
        <v>95</v>
      </c>
      <c r="V8" s="344">
        <v>150</v>
      </c>
      <c r="W8" s="344"/>
      <c r="X8" s="359">
        <v>80</v>
      </c>
      <c r="Y8" s="114"/>
      <c r="Z8" s="114"/>
      <c r="AA8" s="145">
        <f>IFERROR(LARGE($T8:$Z8,3), 0)</f>
        <v>80</v>
      </c>
      <c r="AB8" s="145">
        <f>IFERROR(LARGE($T8:$Z8,4),)</f>
        <v>0</v>
      </c>
      <c r="AC8" s="145">
        <f>IFERROR(LARGE($T8:$Z8,5),0)</f>
        <v>0</v>
      </c>
      <c r="AD8" s="145">
        <f>IFERROR(LARGE($AG8:AU8,1),0)</f>
        <v>0</v>
      </c>
      <c r="AE8" s="145">
        <f>IFERROR(LARGE($AG8:AO8,2),0)</f>
        <v>0</v>
      </c>
      <c r="AF8" s="145">
        <f>IFERROR(LARGE($AG8:AP8,3),0)</f>
        <v>0</v>
      </c>
      <c r="AG8" s="9"/>
      <c r="AH8" s="9"/>
      <c r="AI8" s="9"/>
      <c r="AJ8" s="9"/>
      <c r="AK8" s="9"/>
      <c r="AL8" s="9"/>
      <c r="AM8" s="9"/>
      <c r="AN8" s="9"/>
      <c r="AO8" s="9"/>
      <c r="AP8" s="83"/>
      <c r="AQ8" s="9"/>
      <c r="AR8" s="9"/>
      <c r="AS8" s="9"/>
      <c r="AT8" s="9"/>
      <c r="AU8" s="336"/>
      <c r="AV8" s="348">
        <f>SUM(N8,AU8)</f>
        <v>325</v>
      </c>
    </row>
    <row r="9" spans="1:48" ht="14.4" x14ac:dyDescent="0.3">
      <c r="A9" s="11" t="s">
        <v>2950</v>
      </c>
      <c r="B9" s="320" t="s">
        <v>424</v>
      </c>
      <c r="C9" s="11" t="s">
        <v>150</v>
      </c>
      <c r="D9" s="11" t="s">
        <v>45</v>
      </c>
      <c r="E9" s="38">
        <f t="shared" si="0"/>
        <v>7</v>
      </c>
      <c r="F9" s="7" t="s">
        <v>246</v>
      </c>
      <c r="G9" s="8" t="s">
        <v>3291</v>
      </c>
      <c r="H9" s="60">
        <v>37842</v>
      </c>
      <c r="I9" s="530">
        <v>315</v>
      </c>
      <c r="J9" s="531">
        <v>315</v>
      </c>
      <c r="K9" s="532"/>
      <c r="L9" s="533">
        <f>SUM(M9:N9)</f>
        <v>315</v>
      </c>
      <c r="M9" s="336">
        <v>10</v>
      </c>
      <c r="N9" s="346">
        <f>SUM(O9:S9)</f>
        <v>305</v>
      </c>
      <c r="O9" s="140">
        <f>IFERROR(LARGE($T9:Z9, 1),0)</f>
        <v>150</v>
      </c>
      <c r="P9" s="140">
        <f>IFERROR(LARGE(T9:Z9, 2),0)</f>
        <v>80</v>
      </c>
      <c r="Q9" s="141">
        <f>IFERROR(LARGE(AA9:AF9,1),0)</f>
        <v>65</v>
      </c>
      <c r="R9" s="141">
        <f>IFERROR(LARGE(AA9:AF9,2),0)</f>
        <v>10</v>
      </c>
      <c r="S9" s="141">
        <f>IFERROR(LARGE(AA9:AF9,3),0)</f>
        <v>0</v>
      </c>
      <c r="T9" s="114"/>
      <c r="U9" s="114">
        <v>65</v>
      </c>
      <c r="V9" s="344">
        <v>150</v>
      </c>
      <c r="W9" s="344"/>
      <c r="X9" s="359">
        <v>80</v>
      </c>
      <c r="Y9" s="114"/>
      <c r="Z9" s="114"/>
      <c r="AA9" s="145">
        <f>IFERROR(LARGE($T9:$Z9,3), 0)</f>
        <v>65</v>
      </c>
      <c r="AB9" s="145">
        <f>IFERROR(LARGE($T9:$Z9,4),)</f>
        <v>0</v>
      </c>
      <c r="AC9" s="145">
        <f>IFERROR(LARGE($T9:$Z9,5),0)</f>
        <v>0</v>
      </c>
      <c r="AD9" s="145">
        <f>IFERROR(LARGE($AG9:AU9,1),0)</f>
        <v>10</v>
      </c>
      <c r="AE9" s="145">
        <f>IFERROR(LARGE($AG9:AO9,2),0)</f>
        <v>0</v>
      </c>
      <c r="AF9" s="145">
        <f>IFERROR(LARGE($AG9:AP9,3),0)</f>
        <v>0</v>
      </c>
      <c r="AG9" s="9"/>
      <c r="AH9" s="9"/>
      <c r="AI9" s="9"/>
      <c r="AJ9" s="9"/>
      <c r="AK9" s="9"/>
      <c r="AL9" s="9"/>
      <c r="AM9" s="9"/>
      <c r="AN9" s="9"/>
      <c r="AO9" s="9"/>
      <c r="AP9" s="83"/>
      <c r="AQ9" s="9"/>
      <c r="AR9" s="9"/>
      <c r="AS9" s="9"/>
      <c r="AT9" s="9"/>
      <c r="AU9" s="336">
        <v>10</v>
      </c>
      <c r="AV9" s="348">
        <f>SUM(N9,AU9)</f>
        <v>315</v>
      </c>
    </row>
    <row r="10" spans="1:48" ht="14.4" x14ac:dyDescent="0.3">
      <c r="A10" s="11" t="s">
        <v>2953</v>
      </c>
      <c r="B10" s="320" t="s">
        <v>391</v>
      </c>
      <c r="C10" s="11" t="s">
        <v>83</v>
      </c>
      <c r="D10" s="11" t="s">
        <v>40</v>
      </c>
      <c r="E10" s="38">
        <f t="shared" si="0"/>
        <v>8</v>
      </c>
      <c r="F10" s="7" t="s">
        <v>1615</v>
      </c>
      <c r="G10" s="8" t="s">
        <v>17</v>
      </c>
      <c r="H10" s="60">
        <v>37722</v>
      </c>
      <c r="I10" s="530">
        <v>205</v>
      </c>
      <c r="J10" s="531">
        <v>205</v>
      </c>
      <c r="K10" s="532"/>
      <c r="L10" s="533">
        <f>SUM(M10:N10)</f>
        <v>205</v>
      </c>
      <c r="M10" s="336"/>
      <c r="N10" s="346">
        <f>SUM(O10:S10)</f>
        <v>205</v>
      </c>
      <c r="O10" s="140">
        <f>IFERROR(LARGE($T10:Z10, 1),0)</f>
        <v>150</v>
      </c>
      <c r="P10" s="140">
        <f>IFERROR(LARGE(T10:Z10, 2),0)</f>
        <v>55</v>
      </c>
      <c r="Q10" s="141">
        <f>IFERROR(LARGE(AA10:AF10,1),0)</f>
        <v>0</v>
      </c>
      <c r="R10" s="141">
        <f>IFERROR(LARGE(AA10:AF10,2),0)</f>
        <v>0</v>
      </c>
      <c r="S10" s="141">
        <f>IFERROR(LARGE(AA10:AF10,3),0)</f>
        <v>0</v>
      </c>
      <c r="T10" s="114"/>
      <c r="U10" s="114"/>
      <c r="V10" s="344">
        <v>150</v>
      </c>
      <c r="W10" s="344"/>
      <c r="X10" s="359">
        <v>55</v>
      </c>
      <c r="Y10" s="114"/>
      <c r="Z10" s="114"/>
      <c r="AA10" s="145">
        <f>IFERROR(LARGE($T10:$Z10,3), 0)</f>
        <v>0</v>
      </c>
      <c r="AB10" s="145">
        <f>IFERROR(LARGE($T10:$Z10,4),)</f>
        <v>0</v>
      </c>
      <c r="AC10" s="145">
        <f>IFERROR(LARGE($T10:$Z10,5),0)</f>
        <v>0</v>
      </c>
      <c r="AD10" s="145">
        <f>IFERROR(LARGE($AG10:AU10,1),0)</f>
        <v>0</v>
      </c>
      <c r="AE10" s="145">
        <f>IFERROR(LARGE($AG10:AO10,2),0)</f>
        <v>0</v>
      </c>
      <c r="AF10" s="145">
        <f>IFERROR(LARGE($AG10:AP10,3),0)</f>
        <v>0</v>
      </c>
      <c r="AG10" s="9"/>
      <c r="AH10" s="9"/>
      <c r="AI10" s="9"/>
      <c r="AJ10" s="9"/>
      <c r="AK10" s="9"/>
      <c r="AL10" s="9"/>
      <c r="AM10" s="9"/>
      <c r="AN10" s="9"/>
      <c r="AO10" s="9"/>
      <c r="AP10" s="83"/>
      <c r="AQ10" s="9"/>
      <c r="AR10" s="9"/>
      <c r="AS10" s="9"/>
      <c r="AT10" s="9"/>
      <c r="AU10" s="336"/>
      <c r="AV10" s="348">
        <f>SUM(N10,AU10)</f>
        <v>205</v>
      </c>
    </row>
    <row r="11" spans="1:48" ht="14.4" x14ac:dyDescent="0.3">
      <c r="A11" s="11" t="s">
        <v>3906</v>
      </c>
      <c r="B11" s="320" t="s">
        <v>838</v>
      </c>
      <c r="C11" s="11" t="s">
        <v>839</v>
      </c>
      <c r="D11" s="11" t="s">
        <v>1778</v>
      </c>
      <c r="E11" s="38">
        <f t="shared" si="0"/>
        <v>9</v>
      </c>
      <c r="F11" s="7" t="s">
        <v>280</v>
      </c>
      <c r="G11" s="8" t="s">
        <v>3907</v>
      </c>
      <c r="H11" s="60">
        <v>38023</v>
      </c>
      <c r="I11" s="530">
        <v>142.5</v>
      </c>
      <c r="J11" s="530">
        <v>142.5</v>
      </c>
      <c r="K11" s="532">
        <f>0.5*(L11)</f>
        <v>142.5</v>
      </c>
      <c r="L11" s="534">
        <f>SUM(O11,P11,Q11,R11,M11)</f>
        <v>285</v>
      </c>
      <c r="M11" s="78">
        <v>60</v>
      </c>
      <c r="N11" s="12">
        <f>SUM(O11:R11)</f>
        <v>225</v>
      </c>
      <c r="O11" s="387">
        <f>LARGE($S11:Z11, 1)</f>
        <v>150</v>
      </c>
      <c r="P11" s="388">
        <f>IFERROR(LARGE($S11:Z11,2),0)</f>
        <v>45</v>
      </c>
      <c r="Q11" s="388">
        <f>IFERROR(LARGE($S11:Z11,3),0)</f>
        <v>30</v>
      </c>
      <c r="R11" s="388">
        <f>IFERROR(LARGE($S11:Z11,4),0)</f>
        <v>0</v>
      </c>
      <c r="S11" s="399"/>
      <c r="T11" s="400">
        <v>45</v>
      </c>
      <c r="U11" s="400"/>
      <c r="V11" s="400"/>
      <c r="W11" s="400"/>
      <c r="X11" s="401"/>
      <c r="Y11" s="402">
        <v>150</v>
      </c>
      <c r="Z11" s="403">
        <v>30</v>
      </c>
      <c r="AA11" s="145"/>
      <c r="AB11" s="145"/>
      <c r="AC11" s="145"/>
      <c r="AD11" s="145"/>
      <c r="AE11" s="145"/>
      <c r="AF11" s="145"/>
      <c r="AG11" s="9"/>
      <c r="AH11" s="9"/>
      <c r="AI11" s="9"/>
      <c r="AJ11" s="9"/>
      <c r="AK11" s="9"/>
      <c r="AL11" s="9"/>
      <c r="AM11" s="9"/>
      <c r="AN11" s="9"/>
      <c r="AO11" s="9"/>
      <c r="AP11" s="83"/>
      <c r="AQ11" s="9"/>
      <c r="AR11" s="9"/>
      <c r="AS11" s="9"/>
      <c r="AT11" s="9"/>
    </row>
    <row r="12" spans="1:48" ht="14.4" x14ac:dyDescent="0.3">
      <c r="A12" s="11" t="s">
        <v>2954</v>
      </c>
      <c r="B12" s="320" t="s">
        <v>1250</v>
      </c>
      <c r="C12" s="11" t="s">
        <v>1251</v>
      </c>
      <c r="D12" s="11" t="s">
        <v>95</v>
      </c>
      <c r="E12" s="38">
        <f t="shared" si="0"/>
        <v>10</v>
      </c>
      <c r="F12" s="7" t="s">
        <v>1361</v>
      </c>
      <c r="G12" s="8" t="s">
        <v>1362</v>
      </c>
      <c r="H12" s="60">
        <v>37685</v>
      </c>
      <c r="I12" s="530">
        <v>95</v>
      </c>
      <c r="J12" s="531">
        <v>95</v>
      </c>
      <c r="K12" s="532"/>
      <c r="L12" s="533">
        <f>SUM(M12:N12)</f>
        <v>95</v>
      </c>
      <c r="M12" s="336"/>
      <c r="N12" s="346">
        <f>SUM(O12:S12)</f>
        <v>95</v>
      </c>
      <c r="O12" s="140">
        <f>IFERROR(LARGE($T12:Z12, 1),0)</f>
        <v>95</v>
      </c>
      <c r="P12" s="140">
        <f>IFERROR(LARGE(T12:Z12, 2),0)</f>
        <v>0</v>
      </c>
      <c r="Q12" s="141">
        <f>IFERROR(LARGE(AA12:AF12,1),0)</f>
        <v>0</v>
      </c>
      <c r="R12" s="141">
        <f>IFERROR(LARGE(AA12:AF12,2),0)</f>
        <v>0</v>
      </c>
      <c r="S12" s="141">
        <f>IFERROR(LARGE(AA12:AF12,3),0)</f>
        <v>0</v>
      </c>
      <c r="T12" s="114"/>
      <c r="U12" s="114">
        <v>95</v>
      </c>
      <c r="V12" s="344"/>
      <c r="W12" s="344"/>
      <c r="X12" s="359"/>
      <c r="Y12" s="114"/>
      <c r="Z12" s="114"/>
      <c r="AA12" s="145">
        <f>IFERROR(LARGE($T12:$Z12,3), 0)</f>
        <v>0</v>
      </c>
      <c r="AB12" s="145">
        <f>IFERROR(LARGE($T12:$Z12,4),)</f>
        <v>0</v>
      </c>
      <c r="AC12" s="145">
        <f>IFERROR(LARGE($T12:$Z12,5),0)</f>
        <v>0</v>
      </c>
      <c r="AD12" s="145">
        <f>IFERROR(LARGE($AG12:AU12,1),0)</f>
        <v>0</v>
      </c>
      <c r="AE12" s="145">
        <f>IFERROR(LARGE($AG12:AO12,2),0)</f>
        <v>0</v>
      </c>
      <c r="AF12" s="145">
        <f>IFERROR(LARGE($AG12:AP12,3),0)</f>
        <v>0</v>
      </c>
      <c r="AG12" s="9"/>
      <c r="AH12" s="9"/>
      <c r="AI12" s="9"/>
      <c r="AJ12" s="9"/>
      <c r="AK12" s="9"/>
      <c r="AL12" s="9"/>
      <c r="AM12" s="9"/>
      <c r="AN12" s="9"/>
      <c r="AO12" s="9"/>
      <c r="AP12" s="83"/>
      <c r="AQ12" s="9"/>
      <c r="AR12" s="9"/>
      <c r="AS12" s="9"/>
      <c r="AT12" s="9"/>
      <c r="AU12" s="336"/>
      <c r="AV12" s="348">
        <f>SUM(N12,AU12)</f>
        <v>95</v>
      </c>
    </row>
    <row r="13" spans="1:48" ht="14.4" x14ac:dyDescent="0.3">
      <c r="A13" s="489"/>
      <c r="B13" s="489"/>
      <c r="C13" s="489"/>
      <c r="D13" s="489"/>
      <c r="E13" s="38">
        <f t="shared" si="0"/>
        <v>11</v>
      </c>
      <c r="F13" s="7" t="s">
        <v>270</v>
      </c>
      <c r="G13" s="8" t="s">
        <v>3911</v>
      </c>
      <c r="H13" s="60">
        <v>38178</v>
      </c>
      <c r="I13" s="530">
        <v>27.5</v>
      </c>
      <c r="J13" s="530">
        <v>27.5</v>
      </c>
      <c r="K13" s="532">
        <f>0.5*(L13)</f>
        <v>27.5</v>
      </c>
      <c r="L13" s="534">
        <f>SUM(O13,P13,Q13,R13,M13)</f>
        <v>55</v>
      </c>
      <c r="M13" s="78"/>
      <c r="N13" s="490">
        <f>SUM(O13:R13)</f>
        <v>55</v>
      </c>
      <c r="O13" s="387">
        <f>LARGE($S13:Z13, 1)</f>
        <v>30</v>
      </c>
      <c r="P13" s="388">
        <f>IFERROR(LARGE($S13:Z13,2),0)</f>
        <v>25</v>
      </c>
      <c r="Q13" s="388">
        <f>IFERROR(LARGE($S13:Z13,3),0)</f>
        <v>0</v>
      </c>
      <c r="R13" s="388">
        <f>IFERROR(LARGE($S13:Z13,4),0)</f>
        <v>0</v>
      </c>
      <c r="S13" s="400"/>
      <c r="T13" s="400"/>
      <c r="U13" s="400"/>
      <c r="V13" s="400">
        <v>25</v>
      </c>
      <c r="W13" s="400"/>
      <c r="X13" s="401"/>
      <c r="Y13" s="402"/>
      <c r="Z13" s="403">
        <v>30</v>
      </c>
      <c r="AA13" s="145"/>
      <c r="AB13" s="145"/>
      <c r="AC13" s="145"/>
      <c r="AD13" s="145"/>
      <c r="AE13" s="145"/>
      <c r="AF13" s="145"/>
      <c r="AG13" s="9"/>
      <c r="AH13" s="9"/>
      <c r="AI13" s="9"/>
      <c r="AJ13" s="9"/>
      <c r="AK13" s="9"/>
      <c r="AL13" s="9"/>
      <c r="AM13" s="9"/>
      <c r="AN13" s="9"/>
      <c r="AO13" s="9"/>
      <c r="AP13" s="83"/>
      <c r="AQ13" s="9"/>
      <c r="AR13" s="9"/>
      <c r="AS13" s="9"/>
      <c r="AT13" s="9"/>
    </row>
    <row r="14" spans="1:48" ht="14.4" x14ac:dyDescent="0.3">
      <c r="A14" s="10"/>
      <c r="B14" s="10"/>
      <c r="C14" s="10"/>
      <c r="D14" s="10" t="s">
        <v>95</v>
      </c>
      <c r="E14" s="38">
        <f t="shared" si="0"/>
        <v>12</v>
      </c>
      <c r="F14" s="7" t="s">
        <v>3290</v>
      </c>
      <c r="G14" s="256" t="s">
        <v>3289</v>
      </c>
      <c r="H14" s="60">
        <v>37585</v>
      </c>
      <c r="I14" s="530">
        <v>20</v>
      </c>
      <c r="J14" s="531">
        <v>20</v>
      </c>
      <c r="K14" s="532"/>
      <c r="L14" s="533">
        <f>SUM(M14:N14)</f>
        <v>20</v>
      </c>
      <c r="M14" s="9">
        <v>20</v>
      </c>
      <c r="N14" s="346">
        <f>SUM(O14:S14)</f>
        <v>0</v>
      </c>
      <c r="O14" s="140">
        <f>IFERROR(LARGE($T14:Z14, 1),0)</f>
        <v>0</v>
      </c>
      <c r="P14" s="140">
        <f>IFERROR(LARGE(T14:Z14, 2),0)</f>
        <v>0</v>
      </c>
      <c r="Q14" s="141">
        <f>IFERROR(LARGE(AA14:AF14,1),0)</f>
        <v>0</v>
      </c>
      <c r="R14" s="141">
        <f>IFERROR(LARGE(AA14:AF14,2),0)</f>
        <v>0</v>
      </c>
      <c r="S14" s="141">
        <f>IFERROR(LARGE(AA14:AF14,3),0)</f>
        <v>0</v>
      </c>
      <c r="T14" s="114"/>
      <c r="U14" s="114"/>
      <c r="V14" s="344"/>
      <c r="W14" s="344"/>
      <c r="X14" s="359"/>
      <c r="Y14" s="114"/>
      <c r="Z14" s="114"/>
      <c r="AA14" s="145"/>
      <c r="AB14" s="145"/>
      <c r="AC14" s="145"/>
      <c r="AD14" s="145"/>
      <c r="AE14" s="145"/>
      <c r="AF14" s="145"/>
      <c r="AG14" s="9"/>
      <c r="AH14" s="9"/>
      <c r="AI14" s="9"/>
      <c r="AJ14" s="9"/>
      <c r="AK14" s="9"/>
      <c r="AL14" s="9"/>
      <c r="AM14" s="9"/>
      <c r="AN14" s="9"/>
      <c r="AO14" s="9"/>
      <c r="AP14" s="83"/>
      <c r="AQ14" s="9"/>
      <c r="AR14" s="9"/>
      <c r="AS14" s="9"/>
      <c r="AT14" s="9"/>
      <c r="AU14" s="9">
        <v>20</v>
      </c>
      <c r="AV14" s="348">
        <f>SUM(N14,AU14)</f>
        <v>20</v>
      </c>
    </row>
    <row r="15" spans="1:48" ht="14.4" x14ac:dyDescent="0.3">
      <c r="A15" s="10"/>
      <c r="B15" s="10"/>
      <c r="C15" s="10"/>
      <c r="D15" s="10" t="s">
        <v>47</v>
      </c>
      <c r="E15" s="38">
        <f t="shared" si="0"/>
        <v>13</v>
      </c>
      <c r="F15" s="7" t="s">
        <v>275</v>
      </c>
      <c r="G15" s="256" t="s">
        <v>1370</v>
      </c>
      <c r="H15" s="60">
        <v>37517</v>
      </c>
      <c r="I15" s="530">
        <v>20</v>
      </c>
      <c r="J15" s="531">
        <v>20</v>
      </c>
      <c r="K15" s="532"/>
      <c r="L15" s="533">
        <f>SUM(M15:N15)</f>
        <v>20</v>
      </c>
      <c r="M15" s="9">
        <v>20</v>
      </c>
      <c r="N15" s="346">
        <f>SUM(O15:S15)</f>
        <v>0</v>
      </c>
      <c r="O15" s="140">
        <f>IFERROR(LARGE($T15:Z15, 1),0)</f>
        <v>0</v>
      </c>
      <c r="P15" s="140">
        <f>IFERROR(LARGE(T15:Z15, 2),0)</f>
        <v>0</v>
      </c>
      <c r="Q15" s="141">
        <f>IFERROR(LARGE(AA15:AF15,1),0)</f>
        <v>0</v>
      </c>
      <c r="R15" s="141">
        <f>IFERROR(LARGE(AA15:AF15,2),0)</f>
        <v>0</v>
      </c>
      <c r="S15" s="141">
        <f>IFERROR(LARGE(AA15:AF15,3),0)</f>
        <v>0</v>
      </c>
      <c r="T15" s="114"/>
      <c r="U15" s="114"/>
      <c r="V15" s="344"/>
      <c r="W15" s="344"/>
      <c r="X15" s="359"/>
      <c r="Y15" s="114"/>
      <c r="Z15" s="114"/>
      <c r="AA15" s="145"/>
      <c r="AB15" s="145"/>
      <c r="AC15" s="145"/>
      <c r="AD15" s="145"/>
      <c r="AE15" s="145"/>
      <c r="AF15" s="145"/>
      <c r="AG15" s="9"/>
      <c r="AH15" s="9"/>
      <c r="AI15" s="9"/>
      <c r="AJ15" s="9"/>
      <c r="AK15" s="9"/>
      <c r="AL15" s="9"/>
      <c r="AM15" s="9"/>
      <c r="AN15" s="9"/>
      <c r="AO15" s="9"/>
      <c r="AP15" s="83"/>
      <c r="AQ15" s="9"/>
      <c r="AR15" s="9"/>
      <c r="AS15" s="9"/>
      <c r="AT15" s="9"/>
      <c r="AU15" s="9">
        <v>20</v>
      </c>
      <c r="AV15" s="348">
        <f>SUM(N15,AU15)</f>
        <v>20</v>
      </c>
    </row>
    <row r="16" spans="1:48" ht="14.4" x14ac:dyDescent="0.3">
      <c r="A16" s="10"/>
      <c r="B16" s="10"/>
      <c r="C16" s="10"/>
      <c r="D16" s="10" t="s">
        <v>41</v>
      </c>
      <c r="E16" s="38">
        <f t="shared" si="0"/>
        <v>14</v>
      </c>
      <c r="F16" s="7" t="s">
        <v>3908</v>
      </c>
      <c r="G16" s="8" t="s">
        <v>3909</v>
      </c>
      <c r="H16" s="60">
        <v>38149</v>
      </c>
      <c r="I16" s="530">
        <v>15</v>
      </c>
      <c r="J16" s="530">
        <v>15</v>
      </c>
      <c r="K16" s="532">
        <f>0.5*(L16)</f>
        <v>15</v>
      </c>
      <c r="L16" s="534">
        <f>SUM(O16,P16,Q16,R16,M16)</f>
        <v>30</v>
      </c>
      <c r="M16" s="10">
        <v>30</v>
      </c>
      <c r="N16" s="12">
        <f>SUM(O16:R16)</f>
        <v>0</v>
      </c>
      <c r="O16" s="387">
        <f>LARGE($S16:Z16, 1)</f>
        <v>0</v>
      </c>
      <c r="P16" s="388">
        <f>IFERROR(LARGE($S16:Z16,2),0)</f>
        <v>0</v>
      </c>
      <c r="Q16" s="388">
        <f>IFERROR(LARGE($S16:Z16,3),0)</f>
        <v>0</v>
      </c>
      <c r="R16" s="388">
        <f>IFERROR(LARGE($S16:Z16,4),0)</f>
        <v>0</v>
      </c>
      <c r="S16" s="9"/>
      <c r="T16" s="9"/>
      <c r="U16" s="9"/>
      <c r="V16" s="9"/>
      <c r="W16" s="9"/>
      <c r="X16" s="405"/>
      <c r="Y16" s="406"/>
      <c r="Z16" s="407">
        <v>0</v>
      </c>
      <c r="AA16" s="145"/>
      <c r="AB16" s="145"/>
      <c r="AC16" s="145"/>
      <c r="AD16" s="145"/>
      <c r="AE16" s="145"/>
      <c r="AF16" s="145"/>
      <c r="AG16" s="9"/>
      <c r="AH16" s="9"/>
      <c r="AI16" s="9"/>
      <c r="AJ16" s="9"/>
      <c r="AK16" s="9"/>
      <c r="AL16" s="9"/>
      <c r="AM16" s="9"/>
      <c r="AN16" s="9"/>
      <c r="AO16" s="9"/>
      <c r="AP16" s="83"/>
      <c r="AQ16" s="9"/>
      <c r="AR16" s="9"/>
      <c r="AS16" s="9"/>
      <c r="AT16" s="9"/>
    </row>
    <row r="17" spans="1:49" ht="14.4" x14ac:dyDescent="0.3">
      <c r="A17" s="10"/>
      <c r="B17" s="10"/>
      <c r="C17" s="10"/>
      <c r="D17" s="10" t="s">
        <v>41</v>
      </c>
      <c r="E17" s="38">
        <f t="shared" si="0"/>
        <v>15</v>
      </c>
      <c r="F17" s="7" t="s">
        <v>1368</v>
      </c>
      <c r="G17" s="8" t="s">
        <v>3910</v>
      </c>
      <c r="H17" s="60">
        <v>38166</v>
      </c>
      <c r="I17" s="530">
        <v>10</v>
      </c>
      <c r="J17" s="530">
        <v>10</v>
      </c>
      <c r="K17" s="532">
        <f>0.5*(L17)</f>
        <v>10</v>
      </c>
      <c r="L17" s="534">
        <f>SUM(O17,P17,Q17,R17,M17)</f>
        <v>20</v>
      </c>
      <c r="M17" s="10">
        <v>20</v>
      </c>
      <c r="N17" s="12">
        <f>SUM(O17:R17)</f>
        <v>0</v>
      </c>
      <c r="O17" s="387">
        <f>LARGE($S17:Z17, 1)</f>
        <v>0</v>
      </c>
      <c r="P17" s="388">
        <f>IFERROR(LARGE($S17:Z17,2),0)</f>
        <v>0</v>
      </c>
      <c r="Q17" s="388">
        <f>IFERROR(LARGE($S17:Z17,3),0)</f>
        <v>0</v>
      </c>
      <c r="R17" s="388">
        <f>IFERROR(LARGE($S17:Z17,4),0)</f>
        <v>0</v>
      </c>
      <c r="S17" s="9"/>
      <c r="T17" s="9"/>
      <c r="U17" s="9"/>
      <c r="V17" s="9"/>
      <c r="W17" s="9"/>
      <c r="X17" s="405"/>
      <c r="Y17" s="406"/>
      <c r="Z17" s="407">
        <v>0</v>
      </c>
      <c r="AA17" s="145"/>
      <c r="AB17" s="145"/>
      <c r="AC17" s="145"/>
      <c r="AD17" s="145"/>
      <c r="AE17" s="145"/>
      <c r="AF17" s="145"/>
      <c r="AG17" s="9"/>
      <c r="AH17" s="9"/>
      <c r="AI17" s="9"/>
      <c r="AJ17" s="9"/>
      <c r="AK17" s="9"/>
      <c r="AL17" s="9"/>
      <c r="AM17" s="535"/>
      <c r="AN17" s="9"/>
      <c r="AO17" s="9"/>
      <c r="AP17" s="83"/>
      <c r="AQ17" s="9"/>
      <c r="AR17" s="9"/>
      <c r="AS17" s="9"/>
      <c r="AT17" s="9"/>
    </row>
    <row r="18" spans="1:49" x14ac:dyDescent="0.3">
      <c r="V18" s="138"/>
      <c r="W18" s="138"/>
      <c r="X18" s="138"/>
      <c r="Y18" s="138"/>
      <c r="Z18" s="138"/>
      <c r="AA18" s="181"/>
      <c r="AB18" s="181"/>
      <c r="AC18" s="181"/>
      <c r="AD18" s="181"/>
      <c r="AE18" s="181"/>
      <c r="AF18" s="181"/>
      <c r="AG18" s="178"/>
      <c r="AU18" s="178"/>
      <c r="AV18" s="178"/>
    </row>
    <row r="19" spans="1:49" x14ac:dyDescent="0.3">
      <c r="V19" s="138"/>
      <c r="W19" s="138"/>
      <c r="X19" s="138"/>
      <c r="Y19" s="138"/>
      <c r="Z19" s="138"/>
      <c r="AA19" s="181"/>
      <c r="AB19" s="181"/>
      <c r="AC19" s="181"/>
      <c r="AD19" s="181"/>
      <c r="AE19" s="181"/>
      <c r="AF19" s="181"/>
      <c r="AG19" s="178"/>
      <c r="AU19" s="178"/>
      <c r="AV19" s="178"/>
    </row>
    <row r="20" spans="1:49" x14ac:dyDescent="0.3">
      <c r="V20" s="138"/>
      <c r="W20" s="138"/>
      <c r="X20" s="138"/>
      <c r="Y20" s="138"/>
      <c r="Z20" s="138"/>
      <c r="AA20" s="181"/>
      <c r="AB20" s="181"/>
      <c r="AC20" s="181"/>
      <c r="AD20" s="181"/>
      <c r="AE20" s="181"/>
      <c r="AF20" s="181"/>
      <c r="AG20" s="178"/>
      <c r="AU20" s="178"/>
      <c r="AV20" s="178"/>
    </row>
    <row r="21" spans="1:49" x14ac:dyDescent="0.3">
      <c r="V21" s="138"/>
      <c r="W21" s="138"/>
      <c r="X21" s="138"/>
      <c r="Y21" s="138"/>
      <c r="Z21" s="138"/>
      <c r="AA21" s="181"/>
      <c r="AB21" s="181"/>
      <c r="AC21" s="181"/>
      <c r="AD21" s="181"/>
      <c r="AE21" s="181"/>
      <c r="AF21" s="181"/>
      <c r="AG21" s="178"/>
      <c r="AU21" s="178"/>
      <c r="AV21" s="178"/>
    </row>
    <row r="22" spans="1:49" x14ac:dyDescent="0.3">
      <c r="V22" s="138"/>
      <c r="W22" s="138"/>
      <c r="X22" s="138"/>
      <c r="Y22" s="138"/>
      <c r="Z22" s="138"/>
      <c r="AA22" s="181">
        <f t="shared" ref="AA22:AA35" si="1">IFERROR(LARGE($T22:$Z22,3), 0)</f>
        <v>0</v>
      </c>
      <c r="AB22" s="181">
        <f t="shared" ref="AB22:AB35" si="2">IFERROR(LARGE($T22:$Z22,4),)</f>
        <v>0</v>
      </c>
      <c r="AC22" s="181">
        <f t="shared" ref="AC22:AC35" si="3">IFERROR(LARGE($T22:$Z22,5),0)</f>
        <v>0</v>
      </c>
      <c r="AD22" s="181">
        <f>IFERROR(LARGE($AG22:AU22,1),0)</f>
        <v>0</v>
      </c>
      <c r="AE22" s="181">
        <f>IFERROR(LARGE($AG22:AO22,2),0)</f>
        <v>0</v>
      </c>
      <c r="AF22" s="181">
        <f>IFERROR(LARGE($AG22:AP22,3),0)</f>
        <v>0</v>
      </c>
      <c r="AG22" s="178"/>
      <c r="AU22" s="178"/>
      <c r="AV22" s="178"/>
    </row>
    <row r="23" spans="1:49" x14ac:dyDescent="0.3">
      <c r="V23" s="138"/>
      <c r="W23" s="138"/>
      <c r="X23" s="138"/>
      <c r="Y23" s="138"/>
      <c r="Z23" s="138"/>
      <c r="AA23" s="181">
        <f t="shared" si="1"/>
        <v>0</v>
      </c>
      <c r="AB23" s="181">
        <f t="shared" si="2"/>
        <v>0</v>
      </c>
      <c r="AC23" s="181">
        <f t="shared" si="3"/>
        <v>0</v>
      </c>
      <c r="AD23" s="181">
        <f>IFERROR(LARGE($AG23:AU23,1),0)</f>
        <v>0</v>
      </c>
      <c r="AE23" s="181">
        <f>IFERROR(LARGE($AG23:AO23,2),0)</f>
        <v>0</v>
      </c>
      <c r="AF23" s="181">
        <f>IFERROR(LARGE($AG23:AP23,3),0)</f>
        <v>0</v>
      </c>
      <c r="AG23" s="178"/>
      <c r="AU23" s="178"/>
      <c r="AV23" s="178"/>
    </row>
    <row r="24" spans="1:49" x14ac:dyDescent="0.3">
      <c r="V24" s="138"/>
      <c r="W24" s="138"/>
      <c r="X24" s="138"/>
      <c r="Y24" s="138"/>
      <c r="Z24" s="138"/>
      <c r="AA24" s="181">
        <f t="shared" si="1"/>
        <v>0</v>
      </c>
      <c r="AB24" s="181">
        <f t="shared" si="2"/>
        <v>0</v>
      </c>
      <c r="AC24" s="181">
        <f t="shared" si="3"/>
        <v>0</v>
      </c>
      <c r="AD24" s="181">
        <f>IFERROR(LARGE($AG24:AU24,1),0)</f>
        <v>0</v>
      </c>
      <c r="AE24" s="181">
        <f>IFERROR(LARGE($AG24:AO24,2),0)</f>
        <v>0</v>
      </c>
      <c r="AF24" s="181">
        <f>IFERROR(LARGE($AG24:AP24,3),0)</f>
        <v>0</v>
      </c>
      <c r="AG24" s="178"/>
      <c r="AU24" s="178"/>
      <c r="AV24" s="178"/>
    </row>
    <row r="25" spans="1:49" x14ac:dyDescent="0.3">
      <c r="V25" s="138"/>
      <c r="W25" s="138"/>
      <c r="X25" s="138"/>
      <c r="Y25" s="138"/>
      <c r="Z25" s="138"/>
      <c r="AA25" s="181">
        <f t="shared" si="1"/>
        <v>0</v>
      </c>
      <c r="AB25" s="181">
        <f t="shared" si="2"/>
        <v>0</v>
      </c>
      <c r="AC25" s="181">
        <f t="shared" si="3"/>
        <v>0</v>
      </c>
      <c r="AD25" s="181">
        <f>IFERROR(LARGE($AG25:AU25,1),0)</f>
        <v>0</v>
      </c>
      <c r="AE25" s="181">
        <f>IFERROR(LARGE($AG25:AO25,2),0)</f>
        <v>0</v>
      </c>
      <c r="AF25" s="181">
        <f>IFERROR(LARGE($AG25:AP25,3),0)</f>
        <v>0</v>
      </c>
      <c r="AG25" s="178"/>
      <c r="AU25" s="178"/>
      <c r="AV25" s="178"/>
    </row>
    <row r="26" spans="1:49" x14ac:dyDescent="0.3">
      <c r="V26" s="138"/>
      <c r="W26" s="138"/>
      <c r="X26" s="138"/>
      <c r="Y26" s="138"/>
      <c r="Z26" s="138"/>
      <c r="AA26" s="181">
        <f t="shared" si="1"/>
        <v>0</v>
      </c>
      <c r="AB26" s="181">
        <f t="shared" si="2"/>
        <v>0</v>
      </c>
      <c r="AC26" s="181">
        <f t="shared" si="3"/>
        <v>0</v>
      </c>
      <c r="AD26" s="181">
        <f>IFERROR(LARGE($AG26:AU26,1),0)</f>
        <v>0</v>
      </c>
      <c r="AE26" s="181">
        <f>IFERROR(LARGE($AG26:AO26,2),0)</f>
        <v>0</v>
      </c>
      <c r="AF26" s="181">
        <f>IFERROR(LARGE($AG26:AP26,3),0)</f>
        <v>0</v>
      </c>
      <c r="AG26" s="178"/>
      <c r="AU26" s="178"/>
      <c r="AV26" s="178"/>
    </row>
    <row r="27" spans="1:49" x14ac:dyDescent="0.3">
      <c r="V27" s="138"/>
      <c r="W27" s="138"/>
      <c r="X27" s="138"/>
      <c r="Y27" s="138"/>
      <c r="Z27" s="138"/>
      <c r="AA27" s="181">
        <f t="shared" si="1"/>
        <v>0</v>
      </c>
      <c r="AB27" s="181">
        <f t="shared" si="2"/>
        <v>0</v>
      </c>
      <c r="AC27" s="181">
        <f t="shared" si="3"/>
        <v>0</v>
      </c>
      <c r="AD27" s="181">
        <f>IFERROR(LARGE($AG27:AU27,1),0)</f>
        <v>0</v>
      </c>
      <c r="AE27" s="181">
        <f>IFERROR(LARGE($AG27:AO27,2),0)</f>
        <v>0</v>
      </c>
      <c r="AF27" s="181">
        <f>IFERROR(LARGE($AG27:AP27,3),0)</f>
        <v>0</v>
      </c>
      <c r="AG27" s="178"/>
      <c r="AU27" s="178"/>
      <c r="AV27" s="178"/>
    </row>
    <row r="28" spans="1:49" x14ac:dyDescent="0.3">
      <c r="V28" s="138"/>
      <c r="W28" s="138"/>
      <c r="X28" s="138"/>
      <c r="Y28" s="138"/>
      <c r="Z28" s="138"/>
      <c r="AA28" s="181">
        <f t="shared" si="1"/>
        <v>0</v>
      </c>
      <c r="AB28" s="181">
        <f t="shared" si="2"/>
        <v>0</v>
      </c>
      <c r="AC28" s="181">
        <f t="shared" si="3"/>
        <v>0</v>
      </c>
      <c r="AD28" s="181">
        <f>IFERROR(LARGE($AG28:AU28,1),0)</f>
        <v>0</v>
      </c>
      <c r="AE28" s="181">
        <f>IFERROR(LARGE($AG28:AO28,2),0)</f>
        <v>0</v>
      </c>
      <c r="AF28" s="181">
        <f>IFERROR(LARGE($AG28:AP28,3),0)</f>
        <v>0</v>
      </c>
      <c r="AG28" s="178"/>
      <c r="AU28" s="178"/>
      <c r="AV28" s="178"/>
    </row>
    <row r="29" spans="1:49" x14ac:dyDescent="0.3">
      <c r="T29" s="138"/>
      <c r="U29" s="138"/>
      <c r="V29" s="138"/>
      <c r="W29" s="138"/>
      <c r="X29" s="138"/>
      <c r="Y29" s="138"/>
      <c r="Z29" s="138"/>
      <c r="AA29" s="181">
        <f t="shared" si="1"/>
        <v>0</v>
      </c>
      <c r="AB29" s="181">
        <f t="shared" si="2"/>
        <v>0</v>
      </c>
      <c r="AC29" s="181">
        <f t="shared" si="3"/>
        <v>0</v>
      </c>
      <c r="AD29" s="181">
        <f>IFERROR(LARGE($AG29:AU29,1),0)</f>
        <v>0</v>
      </c>
      <c r="AE29" s="181">
        <f>IFERROR(LARGE($AG29:AO29,2),0)</f>
        <v>0</v>
      </c>
      <c r="AF29" s="181">
        <f>IFERROR(LARGE($AG29:AP29,3),0)</f>
        <v>0</v>
      </c>
      <c r="AG29" s="178"/>
      <c r="AH29" s="178"/>
      <c r="AI29" s="178"/>
      <c r="AJ29" s="178"/>
      <c r="AK29" s="178"/>
      <c r="AL29" s="178"/>
      <c r="AM29" s="178"/>
      <c r="AN29" s="178"/>
      <c r="AO29" s="178"/>
      <c r="AP29" s="257"/>
      <c r="AQ29" s="178"/>
      <c r="AR29" s="178"/>
      <c r="AS29" s="178"/>
      <c r="AT29" s="178"/>
      <c r="AU29" s="178"/>
      <c r="AV29" s="178"/>
      <c r="AW29" s="178"/>
    </row>
    <row r="30" spans="1:49" x14ac:dyDescent="0.3">
      <c r="T30" s="138"/>
      <c r="U30" s="138"/>
      <c r="V30" s="138"/>
      <c r="W30" s="138"/>
      <c r="X30" s="138"/>
      <c r="Y30" s="138"/>
      <c r="Z30" s="138"/>
      <c r="AA30" s="181">
        <f t="shared" si="1"/>
        <v>0</v>
      </c>
      <c r="AB30" s="181">
        <f t="shared" si="2"/>
        <v>0</v>
      </c>
      <c r="AC30" s="181">
        <f t="shared" si="3"/>
        <v>0</v>
      </c>
      <c r="AD30" s="181">
        <f>IFERROR(LARGE($AG30:AU30,1),0)</f>
        <v>0</v>
      </c>
      <c r="AE30" s="181">
        <f>IFERROR(LARGE($AG30:AO30,2),0)</f>
        <v>0</v>
      </c>
      <c r="AF30" s="181">
        <f>IFERROR(LARGE($AG30:AP30,3),0)</f>
        <v>0</v>
      </c>
      <c r="AG30" s="178"/>
      <c r="AH30" s="178"/>
      <c r="AI30" s="178"/>
      <c r="AJ30" s="178"/>
      <c r="AK30" s="178"/>
      <c r="AL30" s="178"/>
      <c r="AM30" s="178"/>
      <c r="AN30" s="178"/>
      <c r="AO30" s="178"/>
      <c r="AP30" s="257"/>
      <c r="AQ30" s="178"/>
      <c r="AR30" s="178"/>
      <c r="AS30" s="178"/>
      <c r="AT30" s="178"/>
      <c r="AU30" s="178"/>
      <c r="AV30" s="178"/>
      <c r="AW30" s="178"/>
    </row>
    <row r="31" spans="1:49" x14ac:dyDescent="0.3">
      <c r="T31" s="138"/>
      <c r="U31" s="138"/>
      <c r="V31" s="138"/>
      <c r="W31" s="138"/>
      <c r="X31" s="138"/>
      <c r="Y31" s="138"/>
      <c r="Z31" s="138"/>
      <c r="AA31" s="181">
        <f t="shared" si="1"/>
        <v>0</v>
      </c>
      <c r="AB31" s="181">
        <f t="shared" si="2"/>
        <v>0</v>
      </c>
      <c r="AC31" s="181">
        <f t="shared" si="3"/>
        <v>0</v>
      </c>
      <c r="AD31" s="181">
        <f>IFERROR(LARGE($AG31:AU31,1),0)</f>
        <v>0</v>
      </c>
      <c r="AE31" s="181">
        <f>IFERROR(LARGE($AG31:AO31,2),0)</f>
        <v>0</v>
      </c>
      <c r="AF31" s="181">
        <f>IFERROR(LARGE($AG31:AP31,3),0)</f>
        <v>0</v>
      </c>
      <c r="AG31" s="178"/>
      <c r="AH31" s="178"/>
      <c r="AI31" s="178"/>
      <c r="AJ31" s="178"/>
      <c r="AK31" s="178"/>
      <c r="AL31" s="178"/>
      <c r="AM31" s="178"/>
      <c r="AN31" s="178"/>
      <c r="AO31" s="178"/>
      <c r="AP31" s="257"/>
      <c r="AQ31" s="178"/>
      <c r="AR31" s="178"/>
      <c r="AS31" s="178"/>
      <c r="AT31" s="178"/>
      <c r="AU31" s="178"/>
      <c r="AV31" s="178"/>
      <c r="AW31" s="178"/>
    </row>
    <row r="32" spans="1:49" x14ac:dyDescent="0.3">
      <c r="T32" s="138"/>
      <c r="U32" s="138"/>
      <c r="V32" s="138"/>
      <c r="W32" s="138"/>
      <c r="X32" s="138"/>
      <c r="Y32" s="138"/>
      <c r="Z32" s="138"/>
      <c r="AA32" s="181">
        <f t="shared" si="1"/>
        <v>0</v>
      </c>
      <c r="AB32" s="181">
        <f t="shared" si="2"/>
        <v>0</v>
      </c>
      <c r="AC32" s="181">
        <f t="shared" si="3"/>
        <v>0</v>
      </c>
      <c r="AD32" s="181">
        <f>IFERROR(LARGE($AG32:AU32,1),0)</f>
        <v>0</v>
      </c>
      <c r="AE32" s="181">
        <f>IFERROR(LARGE($AG32:AO32,2),0)</f>
        <v>0</v>
      </c>
      <c r="AF32" s="181">
        <f>IFERROR(LARGE($AG32:AP32,3),0)</f>
        <v>0</v>
      </c>
      <c r="AG32" s="178"/>
      <c r="AH32" s="178"/>
      <c r="AI32" s="178"/>
      <c r="AJ32" s="178"/>
      <c r="AK32" s="178"/>
      <c r="AL32" s="178"/>
      <c r="AM32" s="178"/>
      <c r="AN32" s="178"/>
      <c r="AO32" s="178"/>
      <c r="AP32" s="257"/>
      <c r="AQ32" s="178"/>
      <c r="AR32" s="178"/>
      <c r="AS32" s="178"/>
      <c r="AT32" s="178"/>
      <c r="AU32" s="178"/>
      <c r="AV32" s="178"/>
      <c r="AW32" s="178"/>
    </row>
    <row r="33" spans="20:49" x14ac:dyDescent="0.3">
      <c r="T33" s="138"/>
      <c r="U33" s="138"/>
      <c r="V33" s="138"/>
      <c r="W33" s="138"/>
      <c r="X33" s="138"/>
      <c r="Y33" s="138"/>
      <c r="Z33" s="138"/>
      <c r="AA33" s="181">
        <f t="shared" si="1"/>
        <v>0</v>
      </c>
      <c r="AB33" s="181">
        <f t="shared" si="2"/>
        <v>0</v>
      </c>
      <c r="AC33" s="181">
        <f t="shared" si="3"/>
        <v>0</v>
      </c>
      <c r="AD33" s="181">
        <f>IFERROR(LARGE($AG33:AU33,1),0)</f>
        <v>0</v>
      </c>
      <c r="AE33" s="181">
        <f>IFERROR(LARGE($AG33:AO33,2),0)</f>
        <v>0</v>
      </c>
      <c r="AF33" s="181">
        <f>IFERROR(LARGE($AG33:AP33,3),0)</f>
        <v>0</v>
      </c>
      <c r="AG33" s="178"/>
      <c r="AH33" s="178"/>
      <c r="AI33" s="178"/>
      <c r="AJ33" s="178"/>
      <c r="AK33" s="178"/>
      <c r="AL33" s="178"/>
      <c r="AM33" s="178"/>
      <c r="AN33" s="178"/>
      <c r="AO33" s="178"/>
      <c r="AP33" s="257"/>
      <c r="AQ33" s="178"/>
      <c r="AR33" s="178"/>
      <c r="AS33" s="178"/>
      <c r="AT33" s="178"/>
      <c r="AU33" s="178"/>
      <c r="AV33" s="178"/>
      <c r="AW33" s="178"/>
    </row>
    <row r="34" spans="20:49" x14ac:dyDescent="0.3">
      <c r="T34" s="138"/>
      <c r="U34" s="138"/>
      <c r="V34" s="138"/>
      <c r="W34" s="138"/>
      <c r="X34" s="138"/>
      <c r="Y34" s="138"/>
      <c r="Z34" s="138"/>
      <c r="AA34" s="181">
        <f t="shared" si="1"/>
        <v>0</v>
      </c>
      <c r="AB34" s="181">
        <f t="shared" si="2"/>
        <v>0</v>
      </c>
      <c r="AC34" s="181">
        <f t="shared" si="3"/>
        <v>0</v>
      </c>
      <c r="AD34" s="181">
        <f>IFERROR(LARGE($AG34:AU34,1),0)</f>
        <v>0</v>
      </c>
      <c r="AE34" s="181">
        <f>IFERROR(LARGE($AG34:AO34,2),0)</f>
        <v>0</v>
      </c>
      <c r="AF34" s="181">
        <f>IFERROR(LARGE($AG34:AP34,3),0)</f>
        <v>0</v>
      </c>
      <c r="AG34" s="178"/>
      <c r="AH34" s="178"/>
      <c r="AI34" s="178"/>
      <c r="AJ34" s="178"/>
      <c r="AK34" s="178"/>
      <c r="AL34" s="178"/>
      <c r="AM34" s="178"/>
      <c r="AN34" s="178"/>
      <c r="AO34" s="178"/>
      <c r="AP34" s="257"/>
      <c r="AQ34" s="178"/>
      <c r="AR34" s="178"/>
      <c r="AS34" s="178"/>
      <c r="AT34" s="178"/>
      <c r="AU34" s="178"/>
      <c r="AV34" s="178"/>
      <c r="AW34" s="178"/>
    </row>
    <row r="35" spans="20:49" x14ac:dyDescent="0.3">
      <c r="T35" s="138"/>
      <c r="U35" s="138"/>
      <c r="V35" s="138"/>
      <c r="W35" s="138"/>
      <c r="X35" s="138"/>
      <c r="Y35" s="138"/>
      <c r="Z35" s="138"/>
      <c r="AA35" s="181">
        <f t="shared" si="1"/>
        <v>0</v>
      </c>
      <c r="AB35" s="181">
        <f t="shared" si="2"/>
        <v>0</v>
      </c>
      <c r="AC35" s="181">
        <f t="shared" si="3"/>
        <v>0</v>
      </c>
      <c r="AD35" s="181">
        <f>IFERROR(LARGE($AG35:AU35,1),0)</f>
        <v>0</v>
      </c>
      <c r="AE35" s="181">
        <f>IFERROR(LARGE($AG35:AO35,2),0)</f>
        <v>0</v>
      </c>
      <c r="AF35" s="181">
        <f>IFERROR(LARGE($AG35:AP35,3),0)</f>
        <v>0</v>
      </c>
      <c r="AG35" s="178"/>
      <c r="AH35" s="178"/>
      <c r="AI35" s="178"/>
      <c r="AJ35" s="178"/>
      <c r="AK35" s="178"/>
      <c r="AL35" s="178"/>
      <c r="AM35" s="178"/>
      <c r="AN35" s="178"/>
      <c r="AO35" s="178"/>
      <c r="AP35" s="257"/>
      <c r="AQ35" s="178"/>
      <c r="AR35" s="178"/>
      <c r="AS35" s="178"/>
      <c r="AT35" s="178"/>
      <c r="AU35" s="178"/>
      <c r="AV35" s="178"/>
      <c r="AW35" s="178"/>
    </row>
    <row r="36" spans="20:49" x14ac:dyDescent="0.3">
      <c r="T36" s="138"/>
      <c r="U36" s="138"/>
      <c r="V36" s="178"/>
      <c r="W36" s="178"/>
      <c r="X36" s="138"/>
      <c r="Y36" s="138"/>
      <c r="Z36" s="138"/>
      <c r="AA36" s="181">
        <f t="shared" ref="AA36:AA59" si="4">IFERROR(LARGE($T36:$Z36,3), 0)</f>
        <v>0</v>
      </c>
      <c r="AB36" s="181">
        <f t="shared" ref="AB36:AB59" si="5">IFERROR(LARGE($T36:$Z36,4),)</f>
        <v>0</v>
      </c>
      <c r="AC36" s="181">
        <f t="shared" ref="AC36:AC59" si="6">IFERROR(LARGE($T36:$Z36,5),0)</f>
        <v>0</v>
      </c>
      <c r="AD36" s="181">
        <f>IFERROR(LARGE($AG36:AU36,1),0)</f>
        <v>0</v>
      </c>
      <c r="AE36" s="181">
        <f>IFERROR(LARGE($AG36:AO36,2),0)</f>
        <v>0</v>
      </c>
      <c r="AF36" s="181">
        <f>IFERROR(LARGE($AG36:AP36,3),0)</f>
        <v>0</v>
      </c>
      <c r="AG36" s="178"/>
      <c r="AH36" s="178"/>
      <c r="AI36" s="178"/>
      <c r="AJ36" s="178"/>
      <c r="AK36" s="178"/>
      <c r="AL36" s="178"/>
      <c r="AM36" s="178"/>
      <c r="AN36" s="178"/>
      <c r="AO36" s="178"/>
      <c r="AP36" s="257"/>
      <c r="AQ36" s="178"/>
      <c r="AR36" s="178"/>
      <c r="AS36" s="178"/>
      <c r="AT36" s="178"/>
      <c r="AU36" s="178"/>
      <c r="AV36" s="178"/>
      <c r="AW36" s="178"/>
    </row>
    <row r="37" spans="20:49" x14ac:dyDescent="0.3">
      <c r="T37" s="138"/>
      <c r="U37" s="138"/>
      <c r="V37" s="178"/>
      <c r="W37" s="178"/>
      <c r="X37" s="138"/>
      <c r="Y37" s="138"/>
      <c r="Z37" s="138"/>
      <c r="AA37" s="181">
        <f t="shared" si="4"/>
        <v>0</v>
      </c>
      <c r="AB37" s="181">
        <f t="shared" si="5"/>
        <v>0</v>
      </c>
      <c r="AC37" s="181">
        <f t="shared" si="6"/>
        <v>0</v>
      </c>
      <c r="AD37" s="181">
        <f>IFERROR(LARGE($AG37:AU37,1),0)</f>
        <v>0</v>
      </c>
      <c r="AE37" s="181">
        <f>IFERROR(LARGE($AG37:AO37,2),0)</f>
        <v>0</v>
      </c>
      <c r="AF37" s="181">
        <f>IFERROR(LARGE($AG37:AP37,3),0)</f>
        <v>0</v>
      </c>
      <c r="AG37" s="178"/>
      <c r="AH37" s="178"/>
      <c r="AI37" s="178"/>
      <c r="AJ37" s="178"/>
      <c r="AK37" s="178"/>
      <c r="AL37" s="178"/>
      <c r="AM37" s="178"/>
      <c r="AN37" s="178"/>
      <c r="AO37" s="178"/>
      <c r="AP37" s="257"/>
      <c r="AQ37" s="178"/>
      <c r="AR37" s="178"/>
      <c r="AS37" s="178"/>
      <c r="AT37" s="178"/>
      <c r="AU37" s="178"/>
      <c r="AV37" s="178"/>
      <c r="AW37" s="178"/>
    </row>
    <row r="38" spans="20:49" x14ac:dyDescent="0.3">
      <c r="T38" s="138"/>
      <c r="U38" s="138"/>
      <c r="V38" s="178"/>
      <c r="W38" s="178"/>
      <c r="X38" s="138"/>
      <c r="Y38" s="138"/>
      <c r="Z38" s="138"/>
      <c r="AA38" s="181">
        <f t="shared" si="4"/>
        <v>0</v>
      </c>
      <c r="AB38" s="181">
        <f t="shared" si="5"/>
        <v>0</v>
      </c>
      <c r="AC38" s="181">
        <f t="shared" si="6"/>
        <v>0</v>
      </c>
      <c r="AD38" s="181">
        <f>IFERROR(LARGE($AG38:AU38,1),0)</f>
        <v>0</v>
      </c>
      <c r="AE38" s="181">
        <f>IFERROR(LARGE($AG38:AO38,2),0)</f>
        <v>0</v>
      </c>
      <c r="AF38" s="181">
        <f>IFERROR(LARGE($AG38:AP38,3),0)</f>
        <v>0</v>
      </c>
      <c r="AG38" s="178"/>
      <c r="AH38" s="178"/>
      <c r="AI38" s="178"/>
      <c r="AJ38" s="178"/>
      <c r="AK38" s="178"/>
      <c r="AL38" s="178"/>
      <c r="AM38" s="178"/>
      <c r="AN38" s="178"/>
      <c r="AO38" s="178"/>
      <c r="AP38" s="257"/>
      <c r="AQ38" s="178"/>
      <c r="AR38" s="178"/>
      <c r="AS38" s="178"/>
      <c r="AT38" s="178"/>
      <c r="AU38" s="178"/>
      <c r="AV38" s="178"/>
      <c r="AW38" s="178"/>
    </row>
    <row r="39" spans="20:49" x14ac:dyDescent="0.3">
      <c r="T39" s="138"/>
      <c r="U39" s="138"/>
      <c r="V39" s="178"/>
      <c r="W39" s="178"/>
      <c r="X39" s="138"/>
      <c r="Y39" s="138"/>
      <c r="Z39" s="138"/>
      <c r="AA39" s="181">
        <f t="shared" si="4"/>
        <v>0</v>
      </c>
      <c r="AB39" s="181">
        <f t="shared" si="5"/>
        <v>0</v>
      </c>
      <c r="AC39" s="181">
        <f t="shared" si="6"/>
        <v>0</v>
      </c>
      <c r="AD39" s="181">
        <f>IFERROR(LARGE($AG39:AU39,1),0)</f>
        <v>0</v>
      </c>
      <c r="AE39" s="181">
        <f>IFERROR(LARGE($AG39:AO39,2),0)</f>
        <v>0</v>
      </c>
      <c r="AF39" s="181">
        <f>IFERROR(LARGE($AG39:AP39,3),0)</f>
        <v>0</v>
      </c>
      <c r="AG39" s="178"/>
      <c r="AH39" s="178"/>
      <c r="AI39" s="178"/>
      <c r="AJ39" s="178"/>
      <c r="AK39" s="178"/>
      <c r="AL39" s="178"/>
      <c r="AM39" s="178"/>
      <c r="AN39" s="178"/>
      <c r="AO39" s="178"/>
      <c r="AP39" s="257"/>
      <c r="AQ39" s="178"/>
      <c r="AR39" s="178"/>
      <c r="AS39" s="178"/>
      <c r="AT39" s="178"/>
      <c r="AU39" s="178"/>
      <c r="AV39" s="178"/>
      <c r="AW39" s="178"/>
    </row>
    <row r="40" spans="20:49" x14ac:dyDescent="0.3">
      <c r="T40" s="138"/>
      <c r="U40" s="138"/>
      <c r="V40" s="178"/>
      <c r="W40" s="178"/>
      <c r="X40" s="138"/>
      <c r="Y40" s="138"/>
      <c r="Z40" s="138"/>
      <c r="AA40" s="181">
        <f t="shared" si="4"/>
        <v>0</v>
      </c>
      <c r="AB40" s="181">
        <f t="shared" si="5"/>
        <v>0</v>
      </c>
      <c r="AC40" s="181">
        <f t="shared" si="6"/>
        <v>0</v>
      </c>
      <c r="AD40" s="181">
        <f>IFERROR(LARGE($AG40:AU40,1),0)</f>
        <v>0</v>
      </c>
      <c r="AE40" s="181">
        <f>IFERROR(LARGE($AG40:AO40,2),0)</f>
        <v>0</v>
      </c>
      <c r="AF40" s="181">
        <f>IFERROR(LARGE($AG40:AP40,3),0)</f>
        <v>0</v>
      </c>
      <c r="AG40" s="178"/>
      <c r="AH40" s="178"/>
      <c r="AI40" s="178"/>
      <c r="AJ40" s="178"/>
      <c r="AK40" s="178"/>
      <c r="AL40" s="178"/>
      <c r="AM40" s="178"/>
      <c r="AN40" s="178"/>
      <c r="AO40" s="178"/>
      <c r="AP40" s="257"/>
      <c r="AQ40" s="178"/>
      <c r="AR40" s="178"/>
      <c r="AS40" s="178"/>
      <c r="AT40" s="178"/>
      <c r="AU40" s="178"/>
      <c r="AV40" s="178"/>
      <c r="AW40" s="178"/>
    </row>
    <row r="41" spans="20:49" x14ac:dyDescent="0.3">
      <c r="T41" s="138"/>
      <c r="U41" s="138"/>
      <c r="V41" s="178"/>
      <c r="W41" s="178"/>
      <c r="X41" s="138"/>
      <c r="Y41" s="138"/>
      <c r="Z41" s="138"/>
      <c r="AA41" s="181">
        <f t="shared" si="4"/>
        <v>0</v>
      </c>
      <c r="AB41" s="181">
        <f t="shared" si="5"/>
        <v>0</v>
      </c>
      <c r="AC41" s="181">
        <f t="shared" si="6"/>
        <v>0</v>
      </c>
      <c r="AD41" s="181">
        <f>IFERROR(LARGE($AG41:AU41,1),0)</f>
        <v>0</v>
      </c>
      <c r="AE41" s="181">
        <f>IFERROR(LARGE($AG41:AO41,2),0)</f>
        <v>0</v>
      </c>
      <c r="AF41" s="181">
        <f>IFERROR(LARGE($AG41:AP41,3),0)</f>
        <v>0</v>
      </c>
      <c r="AG41" s="178"/>
      <c r="AH41" s="178"/>
      <c r="AI41" s="178"/>
      <c r="AJ41" s="178"/>
      <c r="AK41" s="178"/>
      <c r="AL41" s="178"/>
      <c r="AM41" s="178"/>
      <c r="AN41" s="178"/>
      <c r="AO41" s="178"/>
      <c r="AP41" s="257"/>
      <c r="AQ41" s="178"/>
      <c r="AR41" s="178"/>
      <c r="AS41" s="178"/>
      <c r="AT41" s="178"/>
      <c r="AU41" s="178"/>
      <c r="AV41" s="178"/>
      <c r="AW41" s="178"/>
    </row>
    <row r="42" spans="20:49" x14ac:dyDescent="0.3">
      <c r="T42" s="138"/>
      <c r="U42" s="138"/>
      <c r="V42" s="178"/>
      <c r="W42" s="178"/>
      <c r="X42" s="138"/>
      <c r="Y42" s="138"/>
      <c r="Z42" s="138"/>
      <c r="AA42" s="181">
        <f t="shared" si="4"/>
        <v>0</v>
      </c>
      <c r="AB42" s="181">
        <f t="shared" si="5"/>
        <v>0</v>
      </c>
      <c r="AC42" s="181">
        <f t="shared" si="6"/>
        <v>0</v>
      </c>
      <c r="AD42" s="181">
        <f>IFERROR(LARGE($AG42:AU42,1),0)</f>
        <v>0</v>
      </c>
      <c r="AE42" s="181">
        <f>IFERROR(LARGE($AG42:AO42,2),0)</f>
        <v>0</v>
      </c>
      <c r="AF42" s="181">
        <f>IFERROR(LARGE($AG42:AP42,3),0)</f>
        <v>0</v>
      </c>
      <c r="AG42" s="178"/>
      <c r="AH42" s="178"/>
      <c r="AI42" s="178"/>
      <c r="AJ42" s="178"/>
      <c r="AK42" s="178"/>
      <c r="AL42" s="178"/>
      <c r="AM42" s="178"/>
      <c r="AN42" s="178"/>
      <c r="AO42" s="178"/>
      <c r="AP42" s="257"/>
      <c r="AQ42" s="178"/>
      <c r="AR42" s="178"/>
      <c r="AS42" s="178"/>
      <c r="AT42" s="178"/>
      <c r="AU42" s="178"/>
      <c r="AV42" s="178"/>
      <c r="AW42" s="178"/>
    </row>
    <row r="43" spans="20:49" x14ac:dyDescent="0.3">
      <c r="T43" s="138"/>
      <c r="U43" s="138"/>
      <c r="V43" s="178"/>
      <c r="W43" s="178"/>
      <c r="X43" s="138"/>
      <c r="Y43" s="138"/>
      <c r="Z43" s="138"/>
      <c r="AA43" s="181">
        <f t="shared" si="4"/>
        <v>0</v>
      </c>
      <c r="AB43" s="181">
        <f t="shared" si="5"/>
        <v>0</v>
      </c>
      <c r="AC43" s="181">
        <f t="shared" si="6"/>
        <v>0</v>
      </c>
      <c r="AD43" s="181">
        <f>IFERROR(LARGE($AG43:AU43,1),0)</f>
        <v>0</v>
      </c>
      <c r="AE43" s="181">
        <f>IFERROR(LARGE($AG43:AO43,2),0)</f>
        <v>0</v>
      </c>
      <c r="AF43" s="181">
        <f>IFERROR(LARGE($AG43:AP43,3),0)</f>
        <v>0</v>
      </c>
      <c r="AG43" s="178"/>
      <c r="AH43" s="178"/>
      <c r="AI43" s="178"/>
      <c r="AJ43" s="178"/>
      <c r="AK43" s="178"/>
      <c r="AL43" s="178"/>
      <c r="AM43" s="178"/>
      <c r="AN43" s="178"/>
      <c r="AO43" s="178"/>
      <c r="AP43" s="257"/>
      <c r="AQ43" s="178"/>
      <c r="AR43" s="178"/>
      <c r="AS43" s="178"/>
      <c r="AT43" s="178"/>
      <c r="AU43" s="178"/>
      <c r="AV43" s="178"/>
      <c r="AW43" s="178"/>
    </row>
    <row r="44" spans="20:49" x14ac:dyDescent="0.3">
      <c r="T44" s="138"/>
      <c r="U44" s="138"/>
      <c r="V44" s="178"/>
      <c r="W44" s="178"/>
      <c r="X44" s="138"/>
      <c r="Y44" s="138"/>
      <c r="Z44" s="138"/>
      <c r="AA44" s="181">
        <f t="shared" si="4"/>
        <v>0</v>
      </c>
      <c r="AB44" s="181">
        <f t="shared" si="5"/>
        <v>0</v>
      </c>
      <c r="AC44" s="181">
        <f t="shared" si="6"/>
        <v>0</v>
      </c>
      <c r="AD44" s="181">
        <f>IFERROR(LARGE($AG44:AU44,1),0)</f>
        <v>0</v>
      </c>
      <c r="AE44" s="181">
        <f>IFERROR(LARGE($AG44:AO44,2),0)</f>
        <v>0</v>
      </c>
      <c r="AF44" s="181">
        <f>IFERROR(LARGE($AG44:AP44,3),0)</f>
        <v>0</v>
      </c>
      <c r="AG44" s="178"/>
      <c r="AH44" s="178"/>
      <c r="AI44" s="178"/>
      <c r="AJ44" s="178"/>
      <c r="AK44" s="178"/>
      <c r="AL44" s="178"/>
      <c r="AM44" s="178"/>
      <c r="AN44" s="178"/>
      <c r="AO44" s="178"/>
      <c r="AP44" s="257"/>
      <c r="AQ44" s="178"/>
      <c r="AR44" s="178"/>
      <c r="AS44" s="178"/>
      <c r="AT44" s="178"/>
      <c r="AU44" s="178"/>
      <c r="AV44" s="178"/>
      <c r="AW44" s="178"/>
    </row>
    <row r="45" spans="20:49" x14ac:dyDescent="0.3">
      <c r="T45" s="138"/>
      <c r="U45" s="138"/>
      <c r="V45" s="178"/>
      <c r="W45" s="178"/>
      <c r="X45" s="138"/>
      <c r="Y45" s="138"/>
      <c r="Z45" s="138"/>
      <c r="AA45" s="181">
        <f t="shared" si="4"/>
        <v>0</v>
      </c>
      <c r="AB45" s="181">
        <f t="shared" si="5"/>
        <v>0</v>
      </c>
      <c r="AC45" s="181">
        <f t="shared" si="6"/>
        <v>0</v>
      </c>
      <c r="AD45" s="181">
        <f>IFERROR(LARGE($AG45:AU45,1),0)</f>
        <v>0</v>
      </c>
      <c r="AE45" s="181">
        <f>IFERROR(LARGE($AG45:AO45,2),0)</f>
        <v>0</v>
      </c>
      <c r="AF45" s="181">
        <f>IFERROR(LARGE($AG45:AP45,3),0)</f>
        <v>0</v>
      </c>
      <c r="AG45" s="178"/>
      <c r="AH45" s="178"/>
      <c r="AI45" s="178"/>
      <c r="AJ45" s="178"/>
      <c r="AK45" s="178"/>
      <c r="AL45" s="178"/>
      <c r="AM45" s="178"/>
      <c r="AN45" s="178"/>
      <c r="AO45" s="178"/>
      <c r="AP45" s="257"/>
      <c r="AQ45" s="178"/>
      <c r="AR45" s="178"/>
      <c r="AS45" s="178"/>
      <c r="AT45" s="178"/>
      <c r="AU45" s="178"/>
      <c r="AV45" s="178"/>
      <c r="AW45" s="178"/>
    </row>
    <row r="46" spans="20:49" x14ac:dyDescent="0.3">
      <c r="T46" s="138"/>
      <c r="U46" s="138"/>
      <c r="V46" s="178"/>
      <c r="W46" s="178"/>
      <c r="X46" s="138"/>
      <c r="Y46" s="138"/>
      <c r="Z46" s="138"/>
      <c r="AA46" s="181">
        <f t="shared" si="4"/>
        <v>0</v>
      </c>
      <c r="AB46" s="181">
        <f t="shared" si="5"/>
        <v>0</v>
      </c>
      <c r="AC46" s="181">
        <f t="shared" si="6"/>
        <v>0</v>
      </c>
      <c r="AD46" s="181">
        <f>IFERROR(LARGE($AG46:AU46,1),0)</f>
        <v>0</v>
      </c>
      <c r="AE46" s="181">
        <f>IFERROR(LARGE($AG46:AO46,2),0)</f>
        <v>0</v>
      </c>
      <c r="AF46" s="181">
        <f>IFERROR(LARGE($AG46:AP46,3),0)</f>
        <v>0</v>
      </c>
      <c r="AG46" s="178"/>
      <c r="AH46" s="178"/>
      <c r="AI46" s="178"/>
      <c r="AJ46" s="178"/>
      <c r="AK46" s="178"/>
      <c r="AL46" s="178"/>
      <c r="AM46" s="178"/>
      <c r="AN46" s="178"/>
      <c r="AO46" s="178"/>
      <c r="AP46" s="257"/>
      <c r="AQ46" s="178"/>
      <c r="AR46" s="178"/>
      <c r="AS46" s="178"/>
      <c r="AT46" s="178"/>
      <c r="AU46" s="178"/>
      <c r="AV46" s="178"/>
      <c r="AW46" s="178"/>
    </row>
    <row r="47" spans="20:49" x14ac:dyDescent="0.3">
      <c r="T47" s="138"/>
      <c r="U47" s="138"/>
      <c r="V47" s="178"/>
      <c r="W47" s="178"/>
      <c r="X47" s="138"/>
      <c r="Y47" s="138"/>
      <c r="Z47" s="138"/>
      <c r="AA47" s="181">
        <f t="shared" si="4"/>
        <v>0</v>
      </c>
      <c r="AB47" s="181">
        <f t="shared" si="5"/>
        <v>0</v>
      </c>
      <c r="AC47" s="181">
        <f t="shared" si="6"/>
        <v>0</v>
      </c>
      <c r="AD47" s="181">
        <f>IFERROR(LARGE($AG47:AU47,1),0)</f>
        <v>0</v>
      </c>
      <c r="AE47" s="181">
        <f>IFERROR(LARGE($AG47:AO47,2),0)</f>
        <v>0</v>
      </c>
      <c r="AF47" s="181">
        <f>IFERROR(LARGE($AG47:AP47,3),0)</f>
        <v>0</v>
      </c>
      <c r="AG47" s="178"/>
      <c r="AH47" s="178"/>
      <c r="AI47" s="178"/>
      <c r="AJ47" s="178"/>
      <c r="AK47" s="178"/>
      <c r="AL47" s="178"/>
      <c r="AM47" s="178"/>
      <c r="AN47" s="178"/>
      <c r="AO47" s="178"/>
      <c r="AP47" s="257"/>
      <c r="AQ47" s="178"/>
      <c r="AR47" s="178"/>
      <c r="AS47" s="178"/>
      <c r="AT47" s="178"/>
      <c r="AU47" s="178"/>
      <c r="AV47" s="178"/>
      <c r="AW47" s="178"/>
    </row>
    <row r="48" spans="20:49" x14ac:dyDescent="0.3">
      <c r="T48" s="138"/>
      <c r="U48" s="138"/>
      <c r="V48" s="178"/>
      <c r="W48" s="178"/>
      <c r="X48" s="138"/>
      <c r="Y48" s="138"/>
      <c r="Z48" s="138"/>
      <c r="AA48" s="181">
        <f t="shared" si="4"/>
        <v>0</v>
      </c>
      <c r="AB48" s="181">
        <f t="shared" si="5"/>
        <v>0</v>
      </c>
      <c r="AC48" s="181">
        <f t="shared" si="6"/>
        <v>0</v>
      </c>
      <c r="AD48" s="181">
        <f>IFERROR(LARGE($AG48:AU48,1),0)</f>
        <v>0</v>
      </c>
      <c r="AE48" s="181">
        <f>IFERROR(LARGE($AG48:AO48,2),0)</f>
        <v>0</v>
      </c>
      <c r="AF48" s="181">
        <f>IFERROR(LARGE($AG48:AP48,3),0)</f>
        <v>0</v>
      </c>
      <c r="AG48" s="178"/>
      <c r="AH48" s="178"/>
      <c r="AI48" s="178"/>
      <c r="AJ48" s="178"/>
      <c r="AK48" s="178"/>
      <c r="AL48" s="178"/>
      <c r="AM48" s="178"/>
      <c r="AN48" s="178"/>
      <c r="AO48" s="178"/>
      <c r="AP48" s="257"/>
      <c r="AQ48" s="178"/>
      <c r="AR48" s="178"/>
      <c r="AS48" s="178"/>
      <c r="AT48" s="178"/>
      <c r="AU48" s="178"/>
      <c r="AV48" s="178"/>
      <c r="AW48" s="178"/>
    </row>
    <row r="49" spans="20:49" x14ac:dyDescent="0.3">
      <c r="T49" s="138"/>
      <c r="U49" s="138"/>
      <c r="V49" s="178"/>
      <c r="W49" s="178"/>
      <c r="X49" s="138"/>
      <c r="Y49" s="138"/>
      <c r="Z49" s="138"/>
      <c r="AA49" s="181">
        <f t="shared" si="4"/>
        <v>0</v>
      </c>
      <c r="AB49" s="181">
        <f t="shared" si="5"/>
        <v>0</v>
      </c>
      <c r="AC49" s="181">
        <f t="shared" si="6"/>
        <v>0</v>
      </c>
      <c r="AD49" s="181">
        <f>IFERROR(LARGE($AG49:AU49,1),0)</f>
        <v>0</v>
      </c>
      <c r="AE49" s="181">
        <f>IFERROR(LARGE($AG49:AO49,2),0)</f>
        <v>0</v>
      </c>
      <c r="AF49" s="181">
        <f>IFERROR(LARGE($AG49:AP49,3),0)</f>
        <v>0</v>
      </c>
      <c r="AG49" s="178"/>
      <c r="AH49" s="178"/>
      <c r="AI49" s="178"/>
      <c r="AJ49" s="178"/>
      <c r="AK49" s="178"/>
      <c r="AL49" s="178"/>
      <c r="AM49" s="178"/>
      <c r="AN49" s="178"/>
      <c r="AO49" s="178"/>
      <c r="AP49" s="257"/>
      <c r="AQ49" s="178"/>
      <c r="AR49" s="178"/>
      <c r="AS49" s="178"/>
      <c r="AT49" s="178"/>
      <c r="AU49" s="178"/>
      <c r="AV49" s="178"/>
      <c r="AW49" s="178"/>
    </row>
    <row r="50" spans="20:49" x14ac:dyDescent="0.3">
      <c r="T50" s="138"/>
      <c r="U50" s="138"/>
      <c r="V50" s="178"/>
      <c r="W50" s="178"/>
      <c r="X50" s="138"/>
      <c r="Y50" s="138"/>
      <c r="Z50" s="138"/>
      <c r="AA50" s="181">
        <f t="shared" si="4"/>
        <v>0</v>
      </c>
      <c r="AB50" s="181">
        <f t="shared" si="5"/>
        <v>0</v>
      </c>
      <c r="AC50" s="181">
        <f t="shared" si="6"/>
        <v>0</v>
      </c>
      <c r="AD50" s="181">
        <f>IFERROR(LARGE($AG50:AU50,1),0)</f>
        <v>0</v>
      </c>
      <c r="AE50" s="181">
        <f>IFERROR(LARGE($AG50:AO50,2),0)</f>
        <v>0</v>
      </c>
      <c r="AF50" s="181">
        <f>IFERROR(LARGE($AG50:AP50,3),0)</f>
        <v>0</v>
      </c>
      <c r="AG50" s="178"/>
      <c r="AH50" s="178"/>
      <c r="AI50" s="178"/>
      <c r="AJ50" s="178"/>
      <c r="AK50" s="178"/>
      <c r="AL50" s="178"/>
      <c r="AM50" s="178"/>
      <c r="AN50" s="178"/>
      <c r="AO50" s="178"/>
      <c r="AP50" s="257"/>
      <c r="AQ50" s="178"/>
      <c r="AR50" s="178"/>
      <c r="AS50" s="178"/>
      <c r="AT50" s="178"/>
      <c r="AU50" s="178"/>
      <c r="AV50" s="178"/>
      <c r="AW50" s="178"/>
    </row>
    <row r="51" spans="20:49" x14ac:dyDescent="0.3">
      <c r="T51" s="138"/>
      <c r="U51" s="138"/>
      <c r="V51" s="178"/>
      <c r="W51" s="178"/>
      <c r="X51" s="138"/>
      <c r="Y51" s="138"/>
      <c r="Z51" s="138"/>
      <c r="AA51" s="181">
        <f t="shared" si="4"/>
        <v>0</v>
      </c>
      <c r="AB51" s="181">
        <f t="shared" si="5"/>
        <v>0</v>
      </c>
      <c r="AC51" s="181">
        <f t="shared" si="6"/>
        <v>0</v>
      </c>
      <c r="AD51" s="181">
        <f>IFERROR(LARGE($AG51:AU51,1),0)</f>
        <v>0</v>
      </c>
      <c r="AE51" s="181">
        <f>IFERROR(LARGE($AG51:AO51,2),0)</f>
        <v>0</v>
      </c>
      <c r="AF51" s="181">
        <f>IFERROR(LARGE($AG51:AP51,3),0)</f>
        <v>0</v>
      </c>
      <c r="AG51" s="178"/>
      <c r="AH51" s="178"/>
      <c r="AI51" s="178"/>
      <c r="AJ51" s="178"/>
      <c r="AK51" s="178"/>
      <c r="AL51" s="178"/>
      <c r="AM51" s="178"/>
      <c r="AN51" s="178"/>
      <c r="AO51" s="178"/>
      <c r="AP51" s="257"/>
      <c r="AQ51" s="178"/>
      <c r="AR51" s="178"/>
      <c r="AS51" s="178"/>
      <c r="AT51" s="178"/>
      <c r="AU51" s="178"/>
      <c r="AV51" s="178"/>
      <c r="AW51" s="178"/>
    </row>
    <row r="52" spans="20:49" x14ac:dyDescent="0.3">
      <c r="T52" s="138"/>
      <c r="U52" s="138"/>
      <c r="V52" s="178"/>
      <c r="W52" s="178"/>
      <c r="X52" s="138"/>
      <c r="Y52" s="138"/>
      <c r="Z52" s="138"/>
      <c r="AA52" s="181">
        <f t="shared" si="4"/>
        <v>0</v>
      </c>
      <c r="AB52" s="181">
        <f t="shared" si="5"/>
        <v>0</v>
      </c>
      <c r="AC52" s="181">
        <f t="shared" si="6"/>
        <v>0</v>
      </c>
      <c r="AD52" s="181">
        <f>IFERROR(LARGE($AG52:AU52,1),0)</f>
        <v>0</v>
      </c>
      <c r="AE52" s="181">
        <f>IFERROR(LARGE($AG52:AO52,2),0)</f>
        <v>0</v>
      </c>
      <c r="AF52" s="181">
        <f>IFERROR(LARGE($AG52:AP52,3),0)</f>
        <v>0</v>
      </c>
      <c r="AG52" s="178"/>
      <c r="AH52" s="178"/>
      <c r="AI52" s="178"/>
      <c r="AJ52" s="178"/>
      <c r="AK52" s="178"/>
      <c r="AL52" s="178"/>
      <c r="AM52" s="178"/>
      <c r="AN52" s="178"/>
      <c r="AO52" s="178"/>
      <c r="AP52" s="257"/>
      <c r="AQ52" s="178"/>
      <c r="AR52" s="178"/>
      <c r="AS52" s="178"/>
      <c r="AT52" s="178"/>
      <c r="AU52" s="178"/>
      <c r="AV52" s="178"/>
      <c r="AW52" s="178"/>
    </row>
    <row r="53" spans="20:49" x14ac:dyDescent="0.3">
      <c r="T53" s="138"/>
      <c r="U53" s="138"/>
      <c r="V53" s="178"/>
      <c r="W53" s="178"/>
      <c r="X53" s="138"/>
      <c r="Y53" s="138"/>
      <c r="Z53" s="138"/>
      <c r="AA53" s="181">
        <f t="shared" si="4"/>
        <v>0</v>
      </c>
      <c r="AB53" s="181">
        <f t="shared" si="5"/>
        <v>0</v>
      </c>
      <c r="AC53" s="181">
        <f t="shared" si="6"/>
        <v>0</v>
      </c>
      <c r="AD53" s="181">
        <f>IFERROR(LARGE($AG53:AU53,1),0)</f>
        <v>0</v>
      </c>
      <c r="AE53" s="181">
        <f>IFERROR(LARGE($AG53:AO53,2),0)</f>
        <v>0</v>
      </c>
      <c r="AF53" s="181">
        <f>IFERROR(LARGE($AG53:AP53,3),0)</f>
        <v>0</v>
      </c>
      <c r="AG53" s="178"/>
      <c r="AH53" s="178"/>
      <c r="AI53" s="178"/>
      <c r="AJ53" s="178"/>
      <c r="AK53" s="178"/>
      <c r="AL53" s="178"/>
      <c r="AM53" s="178"/>
      <c r="AN53" s="178"/>
      <c r="AO53" s="178"/>
      <c r="AP53" s="257"/>
      <c r="AQ53" s="178"/>
      <c r="AR53" s="178"/>
      <c r="AS53" s="178"/>
      <c r="AT53" s="178"/>
      <c r="AU53" s="178"/>
      <c r="AV53" s="178"/>
      <c r="AW53" s="178"/>
    </row>
    <row r="54" spans="20:49" x14ac:dyDescent="0.3">
      <c r="T54" s="138"/>
      <c r="U54" s="138"/>
      <c r="V54" s="178"/>
      <c r="W54" s="178"/>
      <c r="X54" s="138"/>
      <c r="Y54" s="138"/>
      <c r="Z54" s="138"/>
      <c r="AA54" s="181">
        <f t="shared" si="4"/>
        <v>0</v>
      </c>
      <c r="AB54" s="181">
        <f t="shared" si="5"/>
        <v>0</v>
      </c>
      <c r="AC54" s="181">
        <f t="shared" si="6"/>
        <v>0</v>
      </c>
      <c r="AD54" s="181">
        <f>IFERROR(LARGE($AG54:AU54,1),0)</f>
        <v>0</v>
      </c>
      <c r="AE54" s="181">
        <f>IFERROR(LARGE($AG54:AO54,2),0)</f>
        <v>0</v>
      </c>
      <c r="AF54" s="181">
        <f>IFERROR(LARGE($AG54:AP54,3),0)</f>
        <v>0</v>
      </c>
      <c r="AG54" s="178"/>
      <c r="AH54" s="178"/>
      <c r="AI54" s="178"/>
      <c r="AJ54" s="178"/>
      <c r="AK54" s="178"/>
      <c r="AL54" s="178"/>
      <c r="AM54" s="178"/>
      <c r="AN54" s="178"/>
      <c r="AO54" s="178"/>
      <c r="AP54" s="257"/>
      <c r="AQ54" s="178"/>
      <c r="AR54" s="178"/>
      <c r="AS54" s="178"/>
      <c r="AT54" s="178"/>
      <c r="AU54" s="178"/>
      <c r="AV54" s="178"/>
      <c r="AW54" s="178"/>
    </row>
    <row r="55" spans="20:49" x14ac:dyDescent="0.3">
      <c r="T55" s="138"/>
      <c r="U55" s="138"/>
      <c r="V55" s="178"/>
      <c r="W55" s="178"/>
      <c r="X55" s="138"/>
      <c r="Y55" s="138"/>
      <c r="Z55" s="138"/>
      <c r="AA55" s="181">
        <f t="shared" si="4"/>
        <v>0</v>
      </c>
      <c r="AB55" s="181">
        <f t="shared" si="5"/>
        <v>0</v>
      </c>
      <c r="AC55" s="181">
        <f t="shared" si="6"/>
        <v>0</v>
      </c>
      <c r="AD55" s="181">
        <f>IFERROR(LARGE($AG55:AU55,1),0)</f>
        <v>0</v>
      </c>
      <c r="AE55" s="181">
        <f>IFERROR(LARGE($AG55:AO55,2),0)</f>
        <v>0</v>
      </c>
      <c r="AF55" s="181">
        <f>IFERROR(LARGE($AG55:AP55,3),0)</f>
        <v>0</v>
      </c>
      <c r="AG55" s="178"/>
      <c r="AH55" s="178"/>
      <c r="AI55" s="178"/>
      <c r="AJ55" s="178"/>
      <c r="AK55" s="178"/>
      <c r="AL55" s="178"/>
      <c r="AM55" s="178"/>
      <c r="AN55" s="178"/>
      <c r="AO55" s="178"/>
      <c r="AP55" s="257"/>
      <c r="AQ55" s="178"/>
      <c r="AR55" s="178"/>
      <c r="AS55" s="178"/>
      <c r="AT55" s="178"/>
      <c r="AU55" s="178"/>
      <c r="AV55" s="178"/>
      <c r="AW55" s="178"/>
    </row>
    <row r="56" spans="20:49" x14ac:dyDescent="0.3">
      <c r="T56" s="138"/>
      <c r="U56" s="138"/>
      <c r="V56" s="178"/>
      <c r="W56" s="178"/>
      <c r="X56" s="138"/>
      <c r="Y56" s="138"/>
      <c r="Z56" s="138"/>
      <c r="AA56" s="181">
        <f t="shared" si="4"/>
        <v>0</v>
      </c>
      <c r="AB56" s="181">
        <f t="shared" si="5"/>
        <v>0</v>
      </c>
      <c r="AC56" s="181">
        <f t="shared" si="6"/>
        <v>0</v>
      </c>
      <c r="AD56" s="181">
        <f>IFERROR(LARGE($AG56:AU56,1),0)</f>
        <v>0</v>
      </c>
      <c r="AE56" s="181">
        <f>IFERROR(LARGE($AG56:AO56,2),0)</f>
        <v>0</v>
      </c>
      <c r="AF56" s="181">
        <f>IFERROR(LARGE($AG56:AP56,3),0)</f>
        <v>0</v>
      </c>
      <c r="AG56" s="178"/>
      <c r="AH56" s="178"/>
      <c r="AI56" s="178"/>
      <c r="AJ56" s="178"/>
      <c r="AK56" s="178"/>
      <c r="AL56" s="178"/>
      <c r="AM56" s="178"/>
      <c r="AN56" s="178"/>
      <c r="AO56" s="178"/>
      <c r="AP56" s="257"/>
      <c r="AQ56" s="178"/>
      <c r="AR56" s="178"/>
      <c r="AS56" s="178"/>
      <c r="AT56" s="178"/>
      <c r="AU56" s="178"/>
      <c r="AV56" s="178"/>
      <c r="AW56" s="178"/>
    </row>
    <row r="57" spans="20:49" x14ac:dyDescent="0.3">
      <c r="T57" s="138"/>
      <c r="U57" s="138"/>
      <c r="V57" s="178"/>
      <c r="W57" s="178"/>
      <c r="X57" s="138"/>
      <c r="Y57" s="138"/>
      <c r="Z57" s="138"/>
      <c r="AA57" s="181">
        <f t="shared" si="4"/>
        <v>0</v>
      </c>
      <c r="AB57" s="181">
        <f t="shared" si="5"/>
        <v>0</v>
      </c>
      <c r="AC57" s="181">
        <f t="shared" si="6"/>
        <v>0</v>
      </c>
      <c r="AD57" s="181">
        <f>IFERROR(LARGE($AG57:AU57,1),0)</f>
        <v>0</v>
      </c>
      <c r="AE57" s="181">
        <f>IFERROR(LARGE($AG57:AO57,2),0)</f>
        <v>0</v>
      </c>
      <c r="AF57" s="181">
        <f>IFERROR(LARGE($AG57:AP57,3),0)</f>
        <v>0</v>
      </c>
      <c r="AG57" s="178"/>
      <c r="AH57" s="178"/>
      <c r="AI57" s="178"/>
      <c r="AJ57" s="178"/>
      <c r="AK57" s="178"/>
      <c r="AL57" s="178"/>
      <c r="AM57" s="178"/>
      <c r="AN57" s="178"/>
      <c r="AO57" s="178"/>
      <c r="AP57" s="257"/>
      <c r="AQ57" s="178"/>
      <c r="AR57" s="178"/>
      <c r="AS57" s="178"/>
      <c r="AT57" s="178"/>
      <c r="AU57" s="178"/>
      <c r="AV57" s="178"/>
      <c r="AW57" s="178"/>
    </row>
    <row r="58" spans="20:49" x14ac:dyDescent="0.3">
      <c r="T58" s="138"/>
      <c r="U58" s="138"/>
      <c r="V58" s="178"/>
      <c r="W58" s="178"/>
      <c r="X58" s="138"/>
      <c r="Y58" s="138"/>
      <c r="Z58" s="138"/>
      <c r="AA58" s="181">
        <f t="shared" si="4"/>
        <v>0</v>
      </c>
      <c r="AB58" s="181">
        <f t="shared" si="5"/>
        <v>0</v>
      </c>
      <c r="AC58" s="181">
        <f t="shared" si="6"/>
        <v>0</v>
      </c>
      <c r="AD58" s="181">
        <f>IFERROR(LARGE($AG58:AU58,1),0)</f>
        <v>0</v>
      </c>
      <c r="AE58" s="181">
        <f>IFERROR(LARGE($AG58:AO58,2),0)</f>
        <v>0</v>
      </c>
      <c r="AF58" s="181">
        <f>IFERROR(LARGE($AG58:AP58,3),0)</f>
        <v>0</v>
      </c>
      <c r="AG58" s="178"/>
      <c r="AH58" s="178"/>
      <c r="AI58" s="178"/>
      <c r="AJ58" s="178"/>
      <c r="AK58" s="178"/>
      <c r="AL58" s="178"/>
      <c r="AM58" s="178"/>
      <c r="AN58" s="178"/>
      <c r="AO58" s="178"/>
      <c r="AP58" s="257"/>
      <c r="AQ58" s="178"/>
      <c r="AR58" s="178"/>
      <c r="AS58" s="178"/>
      <c r="AT58" s="178"/>
      <c r="AU58" s="178"/>
      <c r="AV58" s="178"/>
      <c r="AW58" s="178"/>
    </row>
    <row r="59" spans="20:49" x14ac:dyDescent="0.3">
      <c r="T59" s="138"/>
      <c r="U59" s="138"/>
      <c r="V59" s="178"/>
      <c r="W59" s="178"/>
      <c r="X59" s="138"/>
      <c r="Y59" s="138"/>
      <c r="Z59" s="138"/>
      <c r="AA59" s="181">
        <f t="shared" si="4"/>
        <v>0</v>
      </c>
      <c r="AB59" s="181">
        <f t="shared" si="5"/>
        <v>0</v>
      </c>
      <c r="AC59" s="181">
        <f t="shared" si="6"/>
        <v>0</v>
      </c>
      <c r="AD59" s="181">
        <f>IFERROR(LARGE($AG59:AU59,1),0)</f>
        <v>0</v>
      </c>
      <c r="AE59" s="181">
        <f>IFERROR(LARGE($AG59:AO59,2),0)</f>
        <v>0</v>
      </c>
      <c r="AF59" s="181">
        <f>IFERROR(LARGE($AG59:AP59,3),0)</f>
        <v>0</v>
      </c>
      <c r="AG59" s="178"/>
      <c r="AH59" s="178"/>
      <c r="AI59" s="178"/>
      <c r="AJ59" s="178"/>
      <c r="AK59" s="178"/>
      <c r="AL59" s="178"/>
      <c r="AM59" s="178"/>
      <c r="AN59" s="178"/>
      <c r="AO59" s="178"/>
      <c r="AP59" s="257"/>
      <c r="AQ59" s="178"/>
      <c r="AR59" s="178"/>
      <c r="AS59" s="178"/>
      <c r="AT59" s="178"/>
      <c r="AU59" s="178"/>
      <c r="AV59" s="178"/>
      <c r="AW59" s="178"/>
    </row>
    <row r="60" spans="20:49" x14ac:dyDescent="0.3">
      <c r="T60" s="138"/>
      <c r="U60" s="138"/>
      <c r="V60" s="178"/>
      <c r="W60" s="178"/>
      <c r="X60" s="138"/>
      <c r="Y60" s="138"/>
      <c r="Z60" s="138"/>
      <c r="AG60" s="178"/>
      <c r="AH60" s="178"/>
      <c r="AI60" s="178"/>
      <c r="AJ60" s="178"/>
      <c r="AK60" s="178"/>
      <c r="AL60" s="178"/>
      <c r="AM60" s="178"/>
      <c r="AN60" s="178"/>
      <c r="AO60" s="178"/>
      <c r="AP60" s="257"/>
      <c r="AQ60" s="178"/>
      <c r="AR60" s="178"/>
      <c r="AS60" s="178"/>
      <c r="AT60" s="178"/>
      <c r="AU60" s="178"/>
      <c r="AV60" s="178"/>
      <c r="AW60" s="178"/>
    </row>
    <row r="61" spans="20:49" x14ac:dyDescent="0.3">
      <c r="T61" s="138"/>
      <c r="U61" s="138"/>
      <c r="V61" s="178"/>
      <c r="W61" s="178"/>
      <c r="X61" s="138"/>
      <c r="Y61" s="138"/>
      <c r="Z61" s="138"/>
      <c r="AG61" s="178"/>
      <c r="AH61" s="178"/>
      <c r="AI61" s="178"/>
      <c r="AJ61" s="178"/>
      <c r="AK61" s="178"/>
      <c r="AL61" s="178"/>
      <c r="AM61" s="178"/>
      <c r="AN61" s="178"/>
      <c r="AO61" s="178"/>
      <c r="AP61" s="257"/>
      <c r="AQ61" s="178"/>
      <c r="AR61" s="178"/>
      <c r="AS61" s="178"/>
      <c r="AT61" s="178"/>
      <c r="AU61" s="178"/>
      <c r="AV61" s="178"/>
      <c r="AW61" s="178"/>
    </row>
    <row r="62" spans="20:49" x14ac:dyDescent="0.3">
      <c r="T62" s="138"/>
      <c r="U62" s="138"/>
      <c r="V62" s="178"/>
      <c r="W62" s="178"/>
      <c r="X62" s="138"/>
      <c r="Y62" s="138"/>
      <c r="Z62" s="138"/>
      <c r="AG62" s="178"/>
      <c r="AH62" s="178"/>
      <c r="AI62" s="178"/>
      <c r="AJ62" s="178"/>
      <c r="AK62" s="178"/>
      <c r="AL62" s="178"/>
      <c r="AM62" s="178"/>
      <c r="AN62" s="178"/>
      <c r="AO62" s="178"/>
      <c r="AP62" s="257"/>
      <c r="AQ62" s="178"/>
      <c r="AR62" s="178"/>
      <c r="AS62" s="178"/>
      <c r="AT62" s="178"/>
      <c r="AU62" s="178"/>
      <c r="AV62" s="178"/>
      <c r="AW62" s="178"/>
    </row>
    <row r="63" spans="20:49" x14ac:dyDescent="0.3">
      <c r="T63" s="138"/>
      <c r="U63" s="138"/>
      <c r="V63" s="178"/>
      <c r="W63" s="178"/>
      <c r="X63" s="138"/>
      <c r="Y63" s="138"/>
      <c r="Z63" s="138"/>
      <c r="AG63" s="178"/>
      <c r="AH63" s="178"/>
      <c r="AI63" s="178"/>
      <c r="AJ63" s="178"/>
      <c r="AK63" s="178"/>
      <c r="AL63" s="178"/>
      <c r="AM63" s="178"/>
      <c r="AN63" s="178"/>
      <c r="AO63" s="178"/>
      <c r="AP63" s="257"/>
      <c r="AQ63" s="178"/>
      <c r="AR63" s="178"/>
      <c r="AS63" s="178"/>
      <c r="AT63" s="178"/>
      <c r="AU63" s="178"/>
      <c r="AV63" s="178"/>
      <c r="AW63" s="178"/>
    </row>
    <row r="64" spans="20:49" x14ac:dyDescent="0.3">
      <c r="T64" s="138"/>
      <c r="U64" s="138"/>
      <c r="V64" s="178"/>
      <c r="W64" s="178"/>
      <c r="X64" s="138"/>
      <c r="Y64" s="138"/>
      <c r="Z64" s="138"/>
      <c r="AG64" s="178"/>
      <c r="AH64" s="178"/>
      <c r="AI64" s="178"/>
      <c r="AJ64" s="178"/>
      <c r="AK64" s="178"/>
      <c r="AL64" s="178"/>
      <c r="AM64" s="178"/>
      <c r="AN64" s="178"/>
      <c r="AO64" s="178"/>
      <c r="AP64" s="257"/>
      <c r="AQ64" s="178"/>
      <c r="AR64" s="178"/>
      <c r="AS64" s="178"/>
      <c r="AT64" s="178"/>
      <c r="AU64" s="178"/>
      <c r="AV64" s="178"/>
      <c r="AW64" s="178"/>
    </row>
    <row r="65" spans="20:49" x14ac:dyDescent="0.3">
      <c r="T65" s="138"/>
      <c r="U65" s="138"/>
      <c r="V65" s="178"/>
      <c r="W65" s="178"/>
      <c r="X65" s="138"/>
      <c r="Y65" s="138"/>
      <c r="Z65" s="138"/>
      <c r="AG65" s="178"/>
      <c r="AH65" s="178"/>
      <c r="AI65" s="178"/>
      <c r="AJ65" s="178"/>
      <c r="AK65" s="178"/>
      <c r="AL65" s="178"/>
      <c r="AM65" s="178"/>
      <c r="AN65" s="178"/>
      <c r="AO65" s="178"/>
      <c r="AP65" s="257"/>
      <c r="AQ65" s="178"/>
      <c r="AR65" s="178"/>
      <c r="AS65" s="178"/>
      <c r="AT65" s="178"/>
      <c r="AU65" s="178"/>
      <c r="AV65" s="178"/>
      <c r="AW65" s="178"/>
    </row>
    <row r="66" spans="20:49" x14ac:dyDescent="0.3">
      <c r="T66" s="138"/>
      <c r="U66" s="138"/>
      <c r="V66" s="178"/>
      <c r="W66" s="178"/>
      <c r="X66" s="138"/>
      <c r="Y66" s="138"/>
      <c r="Z66" s="138"/>
      <c r="AG66" s="178"/>
      <c r="AH66" s="178"/>
      <c r="AI66" s="178"/>
      <c r="AJ66" s="178"/>
      <c r="AK66" s="178"/>
      <c r="AL66" s="178"/>
      <c r="AM66" s="178"/>
      <c r="AN66" s="178"/>
      <c r="AO66" s="178"/>
      <c r="AP66" s="257"/>
      <c r="AQ66" s="178"/>
      <c r="AR66" s="178"/>
      <c r="AS66" s="178"/>
      <c r="AT66" s="178"/>
      <c r="AU66" s="178"/>
      <c r="AV66" s="178"/>
      <c r="AW66" s="178"/>
    </row>
    <row r="67" spans="20:49" x14ac:dyDescent="0.3">
      <c r="T67" s="138"/>
      <c r="U67" s="138"/>
      <c r="V67" s="178"/>
      <c r="W67" s="178"/>
      <c r="X67" s="138"/>
      <c r="Y67" s="138"/>
      <c r="Z67" s="138"/>
      <c r="AG67" s="178"/>
      <c r="AH67" s="178"/>
      <c r="AI67" s="178"/>
      <c r="AJ67" s="178"/>
      <c r="AK67" s="178"/>
      <c r="AL67" s="178"/>
      <c r="AM67" s="178"/>
      <c r="AN67" s="178"/>
      <c r="AO67" s="178"/>
      <c r="AP67" s="257"/>
      <c r="AQ67" s="178"/>
      <c r="AR67" s="178"/>
      <c r="AS67" s="178"/>
      <c r="AT67" s="178"/>
      <c r="AU67" s="178"/>
      <c r="AV67" s="178"/>
      <c r="AW67" s="178"/>
    </row>
    <row r="68" spans="20:49" x14ac:dyDescent="0.3">
      <c r="T68" s="138"/>
      <c r="U68" s="138"/>
      <c r="V68" s="178"/>
      <c r="W68" s="178"/>
      <c r="X68" s="138"/>
      <c r="Y68" s="138"/>
      <c r="Z68" s="138"/>
      <c r="AG68" s="178"/>
      <c r="AH68" s="178"/>
      <c r="AI68" s="178"/>
      <c r="AJ68" s="178"/>
      <c r="AK68" s="178"/>
      <c r="AL68" s="178"/>
      <c r="AM68" s="178"/>
      <c r="AN68" s="178"/>
      <c r="AO68" s="178"/>
      <c r="AP68" s="257"/>
      <c r="AQ68" s="178"/>
      <c r="AR68" s="178"/>
      <c r="AS68" s="178"/>
      <c r="AT68" s="178"/>
      <c r="AU68" s="178"/>
      <c r="AV68" s="178"/>
      <c r="AW68" s="178"/>
    </row>
    <row r="69" spans="20:49" x14ac:dyDescent="0.3">
      <c r="T69" s="138"/>
      <c r="U69" s="138"/>
      <c r="V69" s="178"/>
      <c r="W69" s="178"/>
      <c r="X69" s="138"/>
      <c r="Y69" s="138"/>
      <c r="Z69" s="138"/>
      <c r="AG69" s="178"/>
      <c r="AH69" s="178"/>
      <c r="AI69" s="178"/>
      <c r="AJ69" s="178"/>
      <c r="AK69" s="178"/>
      <c r="AL69" s="178"/>
      <c r="AM69" s="178"/>
      <c r="AN69" s="178"/>
      <c r="AO69" s="178"/>
      <c r="AP69" s="257"/>
      <c r="AQ69" s="178"/>
      <c r="AR69" s="178"/>
      <c r="AS69" s="178"/>
      <c r="AT69" s="178"/>
      <c r="AU69" s="178"/>
      <c r="AV69" s="178"/>
      <c r="AW69" s="178"/>
    </row>
    <row r="70" spans="20:49" x14ac:dyDescent="0.3">
      <c r="T70" s="138"/>
      <c r="U70" s="138"/>
      <c r="V70" s="178"/>
      <c r="W70" s="178"/>
      <c r="X70" s="138"/>
      <c r="Y70" s="138"/>
      <c r="Z70" s="138"/>
      <c r="AG70" s="178"/>
      <c r="AH70" s="178"/>
      <c r="AI70" s="178"/>
      <c r="AJ70" s="178"/>
      <c r="AK70" s="178"/>
      <c r="AL70" s="178"/>
      <c r="AM70" s="178"/>
      <c r="AN70" s="178"/>
      <c r="AO70" s="178"/>
      <c r="AP70" s="257"/>
      <c r="AQ70" s="178"/>
      <c r="AR70" s="178"/>
      <c r="AS70" s="178"/>
      <c r="AT70" s="178"/>
      <c r="AU70" s="178"/>
      <c r="AV70" s="178"/>
      <c r="AW70" s="178"/>
    </row>
    <row r="71" spans="20:49" x14ac:dyDescent="0.3">
      <c r="T71" s="138"/>
      <c r="U71" s="138"/>
      <c r="V71" s="178"/>
      <c r="W71" s="178"/>
      <c r="X71" s="138"/>
      <c r="Y71" s="138"/>
      <c r="Z71" s="138"/>
      <c r="AG71" s="178"/>
      <c r="AH71" s="178"/>
      <c r="AI71" s="178"/>
      <c r="AJ71" s="178"/>
      <c r="AK71" s="178"/>
      <c r="AL71" s="178"/>
      <c r="AM71" s="178"/>
      <c r="AN71" s="178"/>
      <c r="AO71" s="178"/>
      <c r="AP71" s="257"/>
      <c r="AQ71" s="178"/>
      <c r="AR71" s="178"/>
      <c r="AS71" s="178"/>
      <c r="AT71" s="178"/>
      <c r="AU71" s="178"/>
      <c r="AV71" s="178"/>
      <c r="AW71" s="178"/>
    </row>
    <row r="72" spans="20:49" x14ac:dyDescent="0.3">
      <c r="T72" s="138"/>
      <c r="U72" s="138"/>
      <c r="V72" s="178"/>
      <c r="W72" s="178"/>
      <c r="X72" s="138"/>
      <c r="Y72" s="138"/>
      <c r="Z72" s="138"/>
      <c r="AG72" s="178"/>
      <c r="AH72" s="178"/>
      <c r="AI72" s="178"/>
      <c r="AJ72" s="178"/>
      <c r="AK72" s="178"/>
      <c r="AL72" s="178"/>
      <c r="AM72" s="178"/>
      <c r="AN72" s="178"/>
      <c r="AO72" s="178"/>
      <c r="AP72" s="257"/>
      <c r="AQ72" s="178"/>
      <c r="AR72" s="178"/>
      <c r="AS72" s="178"/>
      <c r="AT72" s="178"/>
      <c r="AU72" s="178"/>
      <c r="AV72" s="178"/>
      <c r="AW72" s="178"/>
    </row>
    <row r="73" spans="20:49" x14ac:dyDescent="0.3">
      <c r="T73" s="138"/>
      <c r="U73" s="138"/>
      <c r="V73" s="178"/>
      <c r="W73" s="178"/>
      <c r="X73" s="138"/>
      <c r="Y73" s="138"/>
      <c r="Z73" s="138"/>
      <c r="AG73" s="178"/>
      <c r="AH73" s="178"/>
      <c r="AI73" s="178"/>
      <c r="AJ73" s="178"/>
      <c r="AK73" s="178"/>
      <c r="AL73" s="178"/>
      <c r="AM73" s="178"/>
      <c r="AN73" s="178"/>
      <c r="AO73" s="178"/>
      <c r="AP73" s="257"/>
      <c r="AQ73" s="178"/>
      <c r="AR73" s="178"/>
      <c r="AS73" s="178"/>
      <c r="AT73" s="178"/>
      <c r="AU73" s="178"/>
      <c r="AV73" s="178"/>
      <c r="AW73" s="178"/>
    </row>
    <row r="74" spans="20:49" x14ac:dyDescent="0.3">
      <c r="T74" s="138"/>
      <c r="U74" s="138"/>
      <c r="V74" s="178"/>
      <c r="W74" s="178"/>
      <c r="X74" s="138"/>
      <c r="Y74" s="138"/>
      <c r="Z74" s="138"/>
      <c r="AG74" s="178"/>
      <c r="AH74" s="178"/>
      <c r="AI74" s="178"/>
      <c r="AJ74" s="178"/>
      <c r="AK74" s="178"/>
      <c r="AL74" s="178"/>
      <c r="AM74" s="178"/>
      <c r="AN74" s="178"/>
      <c r="AO74" s="178"/>
      <c r="AP74" s="257"/>
      <c r="AQ74" s="178"/>
      <c r="AR74" s="178"/>
      <c r="AS74" s="178"/>
      <c r="AT74" s="178"/>
      <c r="AU74" s="178"/>
      <c r="AV74" s="178"/>
      <c r="AW74" s="178"/>
    </row>
    <row r="75" spans="20:49" x14ac:dyDescent="0.3">
      <c r="T75" s="138"/>
      <c r="U75" s="138"/>
      <c r="V75" s="178"/>
      <c r="W75" s="178"/>
      <c r="X75" s="138"/>
      <c r="Y75" s="138"/>
      <c r="Z75" s="138"/>
      <c r="AG75" s="178"/>
      <c r="AH75" s="178"/>
      <c r="AI75" s="178"/>
      <c r="AJ75" s="178"/>
      <c r="AK75" s="178"/>
      <c r="AL75" s="178"/>
      <c r="AM75" s="178"/>
      <c r="AN75" s="178"/>
      <c r="AO75" s="178"/>
      <c r="AP75" s="257"/>
      <c r="AQ75" s="178"/>
      <c r="AR75" s="178"/>
      <c r="AS75" s="178"/>
      <c r="AT75" s="178"/>
      <c r="AU75" s="178"/>
      <c r="AV75" s="178"/>
      <c r="AW75" s="178"/>
    </row>
    <row r="76" spans="20:49" x14ac:dyDescent="0.3">
      <c r="T76" s="138"/>
      <c r="U76" s="138"/>
      <c r="V76" s="178"/>
      <c r="W76" s="178"/>
      <c r="X76" s="138"/>
      <c r="Y76" s="138"/>
      <c r="Z76" s="138"/>
      <c r="AG76" s="178"/>
      <c r="AH76" s="178"/>
      <c r="AI76" s="178"/>
      <c r="AJ76" s="178"/>
      <c r="AK76" s="178"/>
      <c r="AL76" s="178"/>
      <c r="AM76" s="178"/>
      <c r="AN76" s="178"/>
      <c r="AO76" s="178"/>
      <c r="AP76" s="257"/>
      <c r="AQ76" s="178"/>
      <c r="AR76" s="178"/>
      <c r="AS76" s="178"/>
      <c r="AT76" s="178"/>
      <c r="AU76" s="178"/>
      <c r="AV76" s="178"/>
      <c r="AW76" s="178"/>
    </row>
    <row r="77" spans="20:49" x14ac:dyDescent="0.3">
      <c r="T77" s="138"/>
      <c r="U77" s="138"/>
      <c r="V77" s="178"/>
      <c r="W77" s="178"/>
      <c r="X77" s="138"/>
      <c r="Y77" s="138"/>
      <c r="Z77" s="138"/>
      <c r="AG77" s="178"/>
      <c r="AH77" s="178"/>
      <c r="AI77" s="178"/>
      <c r="AJ77" s="178"/>
      <c r="AK77" s="178"/>
      <c r="AL77" s="178"/>
      <c r="AM77" s="178"/>
      <c r="AN77" s="178"/>
      <c r="AO77" s="178"/>
      <c r="AP77" s="257"/>
      <c r="AQ77" s="178"/>
      <c r="AR77" s="178"/>
      <c r="AS77" s="178"/>
      <c r="AT77" s="178"/>
      <c r="AU77" s="178"/>
      <c r="AV77" s="178"/>
      <c r="AW77" s="178"/>
    </row>
    <row r="78" spans="20:49" x14ac:dyDescent="0.3">
      <c r="T78" s="138"/>
      <c r="U78" s="138"/>
      <c r="V78" s="178"/>
      <c r="W78" s="178"/>
      <c r="X78" s="138"/>
      <c r="Y78" s="138"/>
      <c r="Z78" s="138"/>
      <c r="AG78" s="178"/>
      <c r="AH78" s="178"/>
      <c r="AI78" s="178"/>
      <c r="AJ78" s="178"/>
      <c r="AK78" s="178"/>
      <c r="AL78" s="178"/>
      <c r="AM78" s="178"/>
      <c r="AN78" s="178"/>
      <c r="AO78" s="178"/>
      <c r="AP78" s="257"/>
      <c r="AQ78" s="178"/>
      <c r="AR78" s="178"/>
      <c r="AS78" s="178"/>
      <c r="AT78" s="178"/>
      <c r="AU78" s="178"/>
      <c r="AV78" s="178"/>
      <c r="AW78" s="178"/>
    </row>
    <row r="79" spans="20:49" x14ac:dyDescent="0.3">
      <c r="T79" s="138"/>
      <c r="U79" s="138"/>
      <c r="V79" s="178"/>
      <c r="W79" s="178"/>
      <c r="X79" s="138"/>
      <c r="Y79" s="138"/>
      <c r="Z79" s="138"/>
      <c r="AG79" s="178"/>
      <c r="AH79" s="178"/>
      <c r="AI79" s="178"/>
      <c r="AJ79" s="178"/>
      <c r="AK79" s="178"/>
      <c r="AL79" s="178"/>
      <c r="AM79" s="178"/>
      <c r="AN79" s="178"/>
      <c r="AO79" s="178"/>
      <c r="AP79" s="257"/>
      <c r="AQ79" s="178"/>
      <c r="AR79" s="178"/>
      <c r="AS79" s="178"/>
      <c r="AT79" s="178"/>
      <c r="AU79" s="178"/>
      <c r="AV79" s="178"/>
      <c r="AW79" s="178"/>
    </row>
    <row r="80" spans="20:49" x14ac:dyDescent="0.3">
      <c r="T80" s="138"/>
      <c r="U80" s="138"/>
      <c r="V80" s="178"/>
      <c r="W80" s="178"/>
      <c r="X80" s="138"/>
      <c r="Y80" s="138"/>
      <c r="Z80" s="138"/>
      <c r="AG80" s="178"/>
      <c r="AH80" s="178"/>
      <c r="AI80" s="178"/>
      <c r="AJ80" s="178"/>
      <c r="AK80" s="178"/>
      <c r="AL80" s="178"/>
      <c r="AM80" s="178"/>
      <c r="AN80" s="178"/>
      <c r="AO80" s="178"/>
      <c r="AP80" s="257"/>
      <c r="AQ80" s="178"/>
      <c r="AR80" s="178"/>
      <c r="AS80" s="178"/>
      <c r="AT80" s="178"/>
      <c r="AU80" s="178"/>
      <c r="AV80" s="178"/>
      <c r="AW80" s="178"/>
    </row>
    <row r="81" spans="20:49" x14ac:dyDescent="0.3">
      <c r="T81" s="138"/>
      <c r="U81" s="138"/>
      <c r="V81" s="178"/>
      <c r="W81" s="178"/>
      <c r="X81" s="138"/>
      <c r="Y81" s="138"/>
      <c r="Z81" s="138"/>
      <c r="AG81" s="178"/>
      <c r="AH81" s="178"/>
      <c r="AI81" s="178"/>
      <c r="AJ81" s="178"/>
      <c r="AK81" s="178"/>
      <c r="AL81" s="178"/>
      <c r="AM81" s="178"/>
      <c r="AN81" s="178"/>
      <c r="AO81" s="178"/>
      <c r="AP81" s="257"/>
      <c r="AQ81" s="178"/>
      <c r="AR81" s="178"/>
      <c r="AS81" s="178"/>
      <c r="AT81" s="178"/>
      <c r="AU81" s="178"/>
      <c r="AV81" s="178"/>
      <c r="AW81" s="178"/>
    </row>
    <row r="82" spans="20:49" x14ac:dyDescent="0.3">
      <c r="T82" s="138"/>
      <c r="U82" s="138"/>
      <c r="V82" s="178"/>
      <c r="W82" s="178"/>
      <c r="X82" s="138"/>
      <c r="Y82" s="138"/>
      <c r="Z82" s="138"/>
      <c r="AG82" s="178"/>
      <c r="AH82" s="178"/>
      <c r="AI82" s="178"/>
      <c r="AJ82" s="178"/>
      <c r="AK82" s="178"/>
      <c r="AL82" s="178"/>
      <c r="AM82" s="178"/>
      <c r="AN82" s="178"/>
      <c r="AO82" s="178"/>
      <c r="AP82" s="257"/>
      <c r="AQ82" s="178"/>
      <c r="AR82" s="178"/>
      <c r="AS82" s="178"/>
      <c r="AT82" s="178"/>
      <c r="AU82" s="178"/>
      <c r="AV82" s="178"/>
      <c r="AW82" s="178"/>
    </row>
    <row r="83" spans="20:49" x14ac:dyDescent="0.3">
      <c r="T83" s="138"/>
      <c r="U83" s="138"/>
      <c r="V83" s="178"/>
      <c r="W83" s="178"/>
      <c r="X83" s="138"/>
      <c r="Y83" s="138"/>
      <c r="Z83" s="138"/>
      <c r="AG83" s="178"/>
      <c r="AH83" s="178"/>
      <c r="AI83" s="178"/>
      <c r="AJ83" s="178"/>
      <c r="AK83" s="178"/>
      <c r="AL83" s="178"/>
      <c r="AM83" s="178"/>
      <c r="AN83" s="178"/>
      <c r="AO83" s="178"/>
      <c r="AP83" s="257"/>
      <c r="AQ83" s="178"/>
      <c r="AR83" s="178"/>
      <c r="AS83" s="178"/>
      <c r="AT83" s="178"/>
      <c r="AU83" s="178"/>
      <c r="AV83" s="178"/>
      <c r="AW83" s="178"/>
    </row>
    <row r="84" spans="20:49" x14ac:dyDescent="0.3">
      <c r="T84" s="138"/>
      <c r="U84" s="138"/>
      <c r="V84" s="178"/>
      <c r="W84" s="178"/>
      <c r="X84" s="138"/>
      <c r="Y84" s="138"/>
      <c r="Z84" s="138"/>
      <c r="AG84" s="178"/>
      <c r="AH84" s="178"/>
      <c r="AI84" s="178"/>
      <c r="AJ84" s="178"/>
      <c r="AK84" s="178"/>
      <c r="AL84" s="178"/>
      <c r="AM84" s="178"/>
      <c r="AN84" s="178"/>
      <c r="AO84" s="178"/>
      <c r="AP84" s="257"/>
      <c r="AQ84" s="178"/>
      <c r="AR84" s="178"/>
      <c r="AS84" s="178"/>
      <c r="AT84" s="178"/>
      <c r="AU84" s="178"/>
      <c r="AV84" s="178"/>
      <c r="AW84" s="178"/>
    </row>
    <row r="85" spans="20:49" x14ac:dyDescent="0.3">
      <c r="T85" s="138"/>
      <c r="U85" s="138"/>
      <c r="V85" s="178"/>
      <c r="W85" s="178"/>
      <c r="X85" s="138"/>
      <c r="Y85" s="138"/>
      <c r="Z85" s="138"/>
      <c r="AG85" s="178"/>
      <c r="AH85" s="178"/>
      <c r="AI85" s="178"/>
      <c r="AJ85" s="178"/>
      <c r="AK85" s="178"/>
      <c r="AL85" s="178"/>
      <c r="AM85" s="178"/>
      <c r="AN85" s="178"/>
      <c r="AO85" s="178"/>
      <c r="AP85" s="257"/>
      <c r="AQ85" s="178"/>
      <c r="AR85" s="178"/>
      <c r="AS85" s="178"/>
      <c r="AT85" s="178"/>
      <c r="AU85" s="178"/>
      <c r="AV85" s="178"/>
      <c r="AW85" s="178"/>
    </row>
    <row r="86" spans="20:49" x14ac:dyDescent="0.3">
      <c r="T86" s="138"/>
      <c r="U86" s="138"/>
      <c r="V86" s="178"/>
      <c r="W86" s="178"/>
      <c r="X86" s="138"/>
      <c r="Y86" s="138"/>
      <c r="Z86" s="138"/>
      <c r="AG86" s="178"/>
      <c r="AH86" s="178"/>
      <c r="AI86" s="178"/>
      <c r="AJ86" s="178"/>
      <c r="AK86" s="178"/>
      <c r="AL86" s="178"/>
      <c r="AM86" s="178"/>
      <c r="AN86" s="178"/>
      <c r="AO86" s="178"/>
      <c r="AP86" s="257"/>
      <c r="AQ86" s="178"/>
      <c r="AR86" s="178"/>
      <c r="AS86" s="178"/>
      <c r="AT86" s="178"/>
      <c r="AU86" s="178"/>
      <c r="AV86" s="178"/>
      <c r="AW86" s="178"/>
    </row>
    <row r="87" spans="20:49" x14ac:dyDescent="0.3">
      <c r="T87" s="138"/>
      <c r="U87" s="138"/>
      <c r="V87" s="178"/>
      <c r="W87" s="178"/>
      <c r="X87" s="138"/>
      <c r="Y87" s="138"/>
      <c r="Z87" s="138"/>
      <c r="AG87" s="178"/>
      <c r="AH87" s="178"/>
      <c r="AI87" s="178"/>
      <c r="AJ87" s="178"/>
      <c r="AK87" s="178"/>
      <c r="AL87" s="178"/>
      <c r="AM87" s="178"/>
      <c r="AN87" s="178"/>
      <c r="AO87" s="178"/>
      <c r="AP87" s="257"/>
      <c r="AQ87" s="178"/>
      <c r="AR87" s="178"/>
      <c r="AS87" s="178"/>
      <c r="AT87" s="178"/>
      <c r="AU87" s="178"/>
      <c r="AV87" s="178"/>
      <c r="AW87" s="178"/>
    </row>
    <row r="88" spans="20:49" x14ac:dyDescent="0.3">
      <c r="T88" s="138"/>
      <c r="U88" s="138"/>
      <c r="V88" s="178"/>
      <c r="W88" s="178"/>
      <c r="X88" s="138"/>
      <c r="Y88" s="138"/>
      <c r="Z88" s="138"/>
      <c r="AG88" s="178"/>
      <c r="AH88" s="178"/>
      <c r="AI88" s="178"/>
      <c r="AJ88" s="178"/>
      <c r="AK88" s="178"/>
      <c r="AL88" s="178"/>
      <c r="AM88" s="178"/>
      <c r="AN88" s="178"/>
      <c r="AO88" s="178"/>
      <c r="AP88" s="257"/>
      <c r="AQ88" s="178"/>
      <c r="AR88" s="178"/>
      <c r="AS88" s="178"/>
      <c r="AT88" s="178"/>
      <c r="AU88" s="178"/>
      <c r="AV88" s="178"/>
      <c r="AW88" s="178"/>
    </row>
    <row r="89" spans="20:49" x14ac:dyDescent="0.3">
      <c r="T89" s="138"/>
      <c r="U89" s="138"/>
      <c r="V89" s="178"/>
      <c r="W89" s="178"/>
      <c r="X89" s="138"/>
      <c r="Y89" s="138"/>
      <c r="Z89" s="138"/>
      <c r="AG89" s="178"/>
      <c r="AH89" s="178"/>
      <c r="AI89" s="178"/>
      <c r="AJ89" s="178"/>
      <c r="AK89" s="178"/>
      <c r="AL89" s="178"/>
      <c r="AM89" s="178"/>
      <c r="AN89" s="178"/>
      <c r="AO89" s="178"/>
      <c r="AP89" s="257"/>
      <c r="AQ89" s="178"/>
      <c r="AR89" s="178"/>
      <c r="AS89" s="178"/>
      <c r="AT89" s="178"/>
      <c r="AU89" s="178"/>
      <c r="AV89" s="178"/>
      <c r="AW89" s="178"/>
    </row>
    <row r="90" spans="20:49" x14ac:dyDescent="0.3">
      <c r="T90" s="138"/>
      <c r="U90" s="138"/>
      <c r="V90" s="178"/>
      <c r="W90" s="178"/>
      <c r="X90" s="138"/>
      <c r="Y90" s="138"/>
      <c r="Z90" s="138"/>
      <c r="AG90" s="178"/>
      <c r="AH90" s="178"/>
      <c r="AI90" s="178"/>
      <c r="AJ90" s="178"/>
      <c r="AK90" s="178"/>
      <c r="AL90" s="178"/>
      <c r="AM90" s="178"/>
      <c r="AN90" s="178"/>
      <c r="AO90" s="178"/>
      <c r="AP90" s="257"/>
      <c r="AQ90" s="178"/>
      <c r="AR90" s="178"/>
      <c r="AS90" s="178"/>
      <c r="AT90" s="178"/>
      <c r="AU90" s="178"/>
      <c r="AV90" s="178"/>
      <c r="AW90" s="178"/>
    </row>
    <row r="91" spans="20:49" x14ac:dyDescent="0.3">
      <c r="T91" s="138"/>
      <c r="U91" s="138"/>
      <c r="V91" s="178"/>
      <c r="W91" s="178"/>
      <c r="X91" s="138"/>
      <c r="Y91" s="138"/>
      <c r="Z91" s="138"/>
      <c r="AG91" s="178"/>
      <c r="AH91" s="178"/>
      <c r="AI91" s="178"/>
      <c r="AJ91" s="178"/>
      <c r="AK91" s="178"/>
      <c r="AL91" s="178"/>
      <c r="AM91" s="178"/>
      <c r="AN91" s="178"/>
      <c r="AO91" s="178"/>
      <c r="AP91" s="257"/>
      <c r="AQ91" s="178"/>
      <c r="AR91" s="178"/>
      <c r="AS91" s="178"/>
      <c r="AT91" s="178"/>
      <c r="AU91" s="178"/>
      <c r="AV91" s="178"/>
      <c r="AW91" s="178"/>
    </row>
    <row r="92" spans="20:49" x14ac:dyDescent="0.3">
      <c r="T92" s="138"/>
      <c r="U92" s="138"/>
      <c r="V92" s="178"/>
      <c r="W92" s="178"/>
      <c r="X92" s="138"/>
      <c r="Y92" s="138"/>
      <c r="Z92" s="138"/>
      <c r="AG92" s="178"/>
      <c r="AH92" s="178"/>
      <c r="AI92" s="178"/>
      <c r="AJ92" s="178"/>
      <c r="AK92" s="178"/>
      <c r="AL92" s="178"/>
      <c r="AM92" s="178"/>
      <c r="AN92" s="178"/>
      <c r="AO92" s="178"/>
      <c r="AP92" s="257"/>
      <c r="AQ92" s="178"/>
      <c r="AR92" s="178"/>
      <c r="AS92" s="178"/>
      <c r="AT92" s="178"/>
      <c r="AU92" s="178"/>
      <c r="AV92" s="178"/>
      <c r="AW92" s="178"/>
    </row>
    <row r="93" spans="20:49" x14ac:dyDescent="0.3">
      <c r="T93" s="138"/>
      <c r="U93" s="138"/>
      <c r="V93" s="178"/>
      <c r="W93" s="178"/>
      <c r="X93" s="138"/>
      <c r="Y93" s="138"/>
      <c r="Z93" s="138"/>
      <c r="AG93" s="178"/>
      <c r="AH93" s="178"/>
      <c r="AI93" s="178"/>
      <c r="AJ93" s="178"/>
      <c r="AK93" s="178"/>
      <c r="AL93" s="178"/>
      <c r="AM93" s="178"/>
      <c r="AN93" s="178"/>
      <c r="AO93" s="178"/>
      <c r="AP93" s="257"/>
      <c r="AQ93" s="178"/>
      <c r="AR93" s="178"/>
      <c r="AS93" s="178"/>
      <c r="AT93" s="178"/>
      <c r="AU93" s="178"/>
      <c r="AV93" s="178"/>
      <c r="AW93" s="178"/>
    </row>
    <row r="94" spans="20:49" x14ac:dyDescent="0.3">
      <c r="T94" s="138"/>
      <c r="U94" s="138"/>
      <c r="V94" s="178"/>
      <c r="W94" s="178"/>
      <c r="X94" s="138"/>
      <c r="Y94" s="138"/>
      <c r="Z94" s="138"/>
      <c r="AG94" s="178"/>
      <c r="AH94" s="178"/>
      <c r="AI94" s="178"/>
      <c r="AJ94" s="178"/>
      <c r="AK94" s="178"/>
      <c r="AL94" s="178"/>
      <c r="AM94" s="178"/>
      <c r="AN94" s="178"/>
      <c r="AO94" s="178"/>
      <c r="AP94" s="257"/>
      <c r="AQ94" s="178"/>
      <c r="AR94" s="178"/>
      <c r="AS94" s="178"/>
      <c r="AT94" s="178"/>
      <c r="AU94" s="178"/>
      <c r="AV94" s="178"/>
      <c r="AW94" s="178"/>
    </row>
    <row r="95" spans="20:49" x14ac:dyDescent="0.3">
      <c r="T95" s="138"/>
      <c r="U95" s="138"/>
      <c r="V95" s="178"/>
      <c r="W95" s="178"/>
      <c r="X95" s="138"/>
      <c r="Y95" s="138"/>
      <c r="Z95" s="138"/>
      <c r="AG95" s="178"/>
      <c r="AH95" s="178"/>
      <c r="AI95" s="178"/>
      <c r="AJ95" s="178"/>
      <c r="AK95" s="178"/>
      <c r="AL95" s="178"/>
      <c r="AM95" s="178"/>
      <c r="AN95" s="178"/>
      <c r="AO95" s="178"/>
      <c r="AP95" s="257"/>
      <c r="AQ95" s="178"/>
      <c r="AR95" s="178"/>
      <c r="AS95" s="178"/>
      <c r="AT95" s="178"/>
      <c r="AU95" s="178"/>
      <c r="AV95" s="178"/>
      <c r="AW95" s="178"/>
    </row>
    <row r="96" spans="20:49" x14ac:dyDescent="0.3">
      <c r="T96" s="138"/>
      <c r="U96" s="138"/>
      <c r="V96" s="178"/>
      <c r="W96" s="178"/>
      <c r="X96" s="138"/>
      <c r="Y96" s="138"/>
      <c r="Z96" s="138"/>
      <c r="AG96" s="178"/>
      <c r="AH96" s="178"/>
      <c r="AI96" s="178"/>
      <c r="AJ96" s="178"/>
      <c r="AK96" s="178"/>
      <c r="AL96" s="178"/>
      <c r="AM96" s="178"/>
      <c r="AN96" s="178"/>
      <c r="AO96" s="178"/>
      <c r="AP96" s="257"/>
      <c r="AQ96" s="178"/>
      <c r="AR96" s="178"/>
      <c r="AS96" s="178"/>
      <c r="AT96" s="178"/>
      <c r="AU96" s="178"/>
      <c r="AV96" s="178"/>
      <c r="AW96" s="178"/>
    </row>
    <row r="97" spans="20:49" x14ac:dyDescent="0.3">
      <c r="T97" s="138"/>
      <c r="U97" s="138"/>
      <c r="V97" s="178"/>
      <c r="W97" s="178"/>
      <c r="X97" s="138"/>
      <c r="Y97" s="138"/>
      <c r="Z97" s="138"/>
      <c r="AG97" s="178"/>
      <c r="AH97" s="178"/>
      <c r="AI97" s="178"/>
      <c r="AJ97" s="178"/>
      <c r="AK97" s="178"/>
      <c r="AL97" s="178"/>
      <c r="AM97" s="178"/>
      <c r="AN97" s="178"/>
      <c r="AO97" s="178"/>
      <c r="AP97" s="257"/>
      <c r="AQ97" s="178"/>
      <c r="AR97" s="178"/>
      <c r="AS97" s="178"/>
      <c r="AT97" s="178"/>
      <c r="AU97" s="178"/>
      <c r="AV97" s="178"/>
      <c r="AW97" s="178"/>
    </row>
    <row r="98" spans="20:49" x14ac:dyDescent="0.3">
      <c r="T98" s="138"/>
      <c r="U98" s="138"/>
      <c r="V98" s="178"/>
      <c r="W98" s="178"/>
      <c r="X98" s="138"/>
      <c r="Y98" s="138"/>
      <c r="Z98" s="138"/>
      <c r="AG98" s="178"/>
      <c r="AH98" s="178"/>
      <c r="AI98" s="178"/>
      <c r="AJ98" s="178"/>
      <c r="AK98" s="178"/>
      <c r="AL98" s="178"/>
      <c r="AM98" s="178"/>
      <c r="AN98" s="178"/>
      <c r="AO98" s="178"/>
      <c r="AP98" s="257"/>
      <c r="AQ98" s="178"/>
      <c r="AR98" s="178"/>
      <c r="AS98" s="178"/>
      <c r="AT98" s="178"/>
      <c r="AU98" s="178"/>
      <c r="AV98" s="178"/>
      <c r="AW98" s="178"/>
    </row>
    <row r="99" spans="20:49" x14ac:dyDescent="0.3">
      <c r="T99" s="138"/>
      <c r="U99" s="138"/>
      <c r="V99" s="178"/>
      <c r="W99" s="178"/>
      <c r="X99" s="138"/>
      <c r="Y99" s="138"/>
      <c r="Z99" s="138"/>
      <c r="AG99" s="178"/>
      <c r="AH99" s="178"/>
      <c r="AI99" s="178"/>
      <c r="AJ99" s="178"/>
      <c r="AK99" s="178"/>
      <c r="AL99" s="178"/>
      <c r="AM99" s="178"/>
      <c r="AN99" s="178"/>
      <c r="AO99" s="178"/>
      <c r="AP99" s="257"/>
      <c r="AQ99" s="178"/>
      <c r="AR99" s="178"/>
      <c r="AS99" s="178"/>
      <c r="AT99" s="178"/>
      <c r="AU99" s="178"/>
      <c r="AV99" s="178"/>
      <c r="AW99" s="178"/>
    </row>
    <row r="100" spans="20:49" x14ac:dyDescent="0.3">
      <c r="T100" s="138"/>
      <c r="U100" s="138"/>
      <c r="V100" s="178"/>
      <c r="W100" s="178"/>
      <c r="X100" s="138"/>
      <c r="Y100" s="138"/>
      <c r="Z100" s="13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257"/>
      <c r="AQ100" s="178"/>
      <c r="AR100" s="178"/>
      <c r="AS100" s="178"/>
      <c r="AT100" s="178"/>
      <c r="AU100" s="178"/>
      <c r="AV100" s="178"/>
      <c r="AW100" s="178"/>
    </row>
    <row r="101" spans="20:49" x14ac:dyDescent="0.3">
      <c r="T101" s="138"/>
      <c r="U101" s="138"/>
      <c r="V101" s="178"/>
      <c r="W101" s="178"/>
      <c r="X101" s="138"/>
      <c r="Y101" s="138"/>
      <c r="Z101" s="13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257"/>
      <c r="AQ101" s="178"/>
      <c r="AR101" s="178"/>
      <c r="AS101" s="178"/>
      <c r="AT101" s="178"/>
      <c r="AU101" s="178"/>
      <c r="AV101" s="178"/>
      <c r="AW101" s="178"/>
    </row>
    <row r="102" spans="20:49" x14ac:dyDescent="0.3">
      <c r="T102" s="138"/>
      <c r="U102" s="138"/>
      <c r="V102" s="178"/>
      <c r="W102" s="178"/>
      <c r="X102" s="138"/>
      <c r="Y102" s="138"/>
      <c r="Z102" s="13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257"/>
      <c r="AQ102" s="178"/>
      <c r="AR102" s="178"/>
      <c r="AS102" s="178"/>
      <c r="AT102" s="178"/>
      <c r="AU102" s="178"/>
      <c r="AV102" s="178"/>
      <c r="AW102" s="178"/>
    </row>
    <row r="103" spans="20:49" x14ac:dyDescent="0.3">
      <c r="T103" s="138"/>
      <c r="U103" s="138"/>
      <c r="V103" s="178"/>
      <c r="W103" s="178"/>
      <c r="X103" s="138"/>
      <c r="Y103" s="138"/>
      <c r="Z103" s="13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257"/>
      <c r="AQ103" s="178"/>
      <c r="AR103" s="178"/>
      <c r="AS103" s="178"/>
      <c r="AT103" s="178"/>
      <c r="AU103" s="178"/>
      <c r="AV103" s="178"/>
      <c r="AW103" s="178"/>
    </row>
    <row r="104" spans="20:49" x14ac:dyDescent="0.3">
      <c r="T104" s="138"/>
      <c r="U104" s="138"/>
      <c r="V104" s="178"/>
      <c r="W104" s="178"/>
      <c r="X104" s="138"/>
      <c r="Y104" s="138"/>
      <c r="Z104" s="13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257"/>
      <c r="AQ104" s="178"/>
      <c r="AR104" s="178"/>
      <c r="AS104" s="178"/>
      <c r="AT104" s="178"/>
      <c r="AU104" s="178"/>
      <c r="AV104" s="178"/>
      <c r="AW104" s="178"/>
    </row>
    <row r="105" spans="20:49" x14ac:dyDescent="0.3">
      <c r="T105" s="138"/>
      <c r="U105" s="138"/>
      <c r="V105" s="340"/>
      <c r="W105" s="340"/>
      <c r="X105" s="138"/>
      <c r="Y105" s="138"/>
      <c r="Z105" s="13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257"/>
      <c r="AQ105" s="178"/>
      <c r="AR105" s="178"/>
      <c r="AS105" s="178"/>
      <c r="AT105" s="178"/>
      <c r="AU105" s="178"/>
      <c r="AV105" s="178"/>
      <c r="AW105" s="178"/>
    </row>
    <row r="106" spans="20:49" x14ac:dyDescent="0.3">
      <c r="T106" s="138"/>
      <c r="U106" s="138"/>
      <c r="V106" s="340"/>
      <c r="W106" s="340"/>
      <c r="X106" s="138"/>
      <c r="Y106" s="138"/>
      <c r="Z106" s="13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257"/>
      <c r="AQ106" s="178"/>
      <c r="AR106" s="178"/>
      <c r="AS106" s="178"/>
      <c r="AT106" s="178"/>
      <c r="AU106" s="178"/>
      <c r="AV106" s="178"/>
      <c r="AW106" s="178"/>
    </row>
    <row r="107" spans="20:49" x14ac:dyDescent="0.3">
      <c r="T107" s="138"/>
      <c r="U107" s="138"/>
      <c r="V107" s="340"/>
      <c r="W107" s="340"/>
      <c r="X107" s="138"/>
      <c r="Y107" s="138"/>
      <c r="Z107" s="13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257"/>
      <c r="AQ107" s="178"/>
      <c r="AR107" s="178"/>
      <c r="AS107" s="178"/>
      <c r="AT107" s="178"/>
      <c r="AU107" s="178"/>
      <c r="AV107" s="178"/>
      <c r="AW107" s="178"/>
    </row>
    <row r="108" spans="20:49" x14ac:dyDescent="0.3">
      <c r="T108" s="138"/>
      <c r="U108" s="138"/>
      <c r="V108" s="340"/>
      <c r="W108" s="340"/>
      <c r="X108" s="138"/>
      <c r="Y108" s="138"/>
      <c r="Z108" s="13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257"/>
      <c r="AQ108" s="178"/>
      <c r="AR108" s="178"/>
      <c r="AS108" s="178"/>
      <c r="AT108" s="178"/>
      <c r="AU108" s="178"/>
      <c r="AV108" s="178"/>
      <c r="AW108" s="178"/>
    </row>
    <row r="109" spans="20:49" x14ac:dyDescent="0.3">
      <c r="T109" s="138"/>
      <c r="U109" s="138"/>
      <c r="V109" s="340"/>
      <c r="W109" s="340"/>
      <c r="X109" s="138"/>
      <c r="Y109" s="138"/>
      <c r="Z109" s="13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257"/>
      <c r="AQ109" s="178"/>
      <c r="AR109" s="178"/>
      <c r="AS109" s="178"/>
      <c r="AT109" s="178"/>
      <c r="AU109" s="178"/>
      <c r="AV109" s="178"/>
      <c r="AW109" s="178"/>
    </row>
    <row r="110" spans="20:49" x14ac:dyDescent="0.3">
      <c r="T110" s="138"/>
      <c r="U110" s="138"/>
      <c r="V110" s="340"/>
      <c r="W110" s="340"/>
      <c r="X110" s="138"/>
      <c r="Y110" s="138"/>
      <c r="Z110" s="13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257"/>
      <c r="AQ110" s="178"/>
      <c r="AR110" s="178"/>
      <c r="AS110" s="178"/>
      <c r="AT110" s="178"/>
      <c r="AU110" s="178"/>
      <c r="AV110" s="178"/>
      <c r="AW110" s="178"/>
    </row>
    <row r="111" spans="20:49" x14ac:dyDescent="0.3">
      <c r="T111" s="138"/>
      <c r="U111" s="138"/>
      <c r="V111" s="340"/>
      <c r="W111" s="340"/>
      <c r="X111" s="138"/>
      <c r="Y111" s="138"/>
      <c r="Z111" s="13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257"/>
      <c r="AQ111" s="178"/>
      <c r="AR111" s="178"/>
      <c r="AS111" s="178"/>
      <c r="AT111" s="178"/>
      <c r="AU111" s="178"/>
      <c r="AV111" s="178"/>
      <c r="AW111" s="178"/>
    </row>
    <row r="112" spans="20:49" x14ac:dyDescent="0.3">
      <c r="T112" s="138"/>
      <c r="U112" s="138"/>
      <c r="V112" s="340"/>
      <c r="W112" s="340"/>
      <c r="X112" s="138"/>
      <c r="Y112" s="138"/>
      <c r="Z112" s="13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257"/>
      <c r="AQ112" s="178"/>
      <c r="AR112" s="178"/>
      <c r="AS112" s="178"/>
      <c r="AT112" s="178"/>
      <c r="AU112" s="178"/>
      <c r="AV112" s="178"/>
      <c r="AW112" s="178"/>
    </row>
    <row r="113" spans="20:49" x14ac:dyDescent="0.3">
      <c r="T113" s="138"/>
      <c r="U113" s="138"/>
      <c r="V113" s="340"/>
      <c r="W113" s="340"/>
      <c r="X113" s="138"/>
      <c r="Y113" s="138"/>
      <c r="Z113" s="13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257"/>
      <c r="AQ113" s="178"/>
      <c r="AR113" s="178"/>
      <c r="AS113" s="178"/>
      <c r="AT113" s="178"/>
      <c r="AU113" s="178"/>
      <c r="AV113" s="178"/>
      <c r="AW113" s="178"/>
    </row>
    <row r="114" spans="20:49" x14ac:dyDescent="0.3">
      <c r="T114" s="138"/>
      <c r="U114" s="138"/>
      <c r="V114" s="340"/>
      <c r="W114" s="340"/>
      <c r="X114" s="138"/>
      <c r="Y114" s="138"/>
      <c r="Z114" s="13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257"/>
      <c r="AQ114" s="178"/>
      <c r="AR114" s="178"/>
      <c r="AS114" s="178"/>
      <c r="AT114" s="178"/>
      <c r="AU114" s="178"/>
      <c r="AV114" s="178"/>
      <c r="AW114" s="178"/>
    </row>
    <row r="115" spans="20:49" x14ac:dyDescent="0.3">
      <c r="T115" s="138"/>
      <c r="U115" s="138"/>
      <c r="V115" s="340"/>
      <c r="W115" s="340"/>
      <c r="X115" s="138"/>
      <c r="Y115" s="138"/>
      <c r="Z115" s="13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257"/>
      <c r="AQ115" s="178"/>
      <c r="AR115" s="178"/>
      <c r="AS115" s="178"/>
      <c r="AT115" s="178"/>
      <c r="AU115" s="178"/>
      <c r="AV115" s="178"/>
      <c r="AW115" s="178"/>
    </row>
    <row r="116" spans="20:49" x14ac:dyDescent="0.3">
      <c r="T116" s="138"/>
      <c r="U116" s="138"/>
      <c r="V116" s="340"/>
      <c r="W116" s="340"/>
      <c r="X116" s="138"/>
      <c r="Y116" s="138"/>
      <c r="Z116" s="13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257"/>
      <c r="AQ116" s="178"/>
      <c r="AR116" s="178"/>
      <c r="AS116" s="178"/>
      <c r="AT116" s="178"/>
      <c r="AU116" s="178"/>
      <c r="AV116" s="178"/>
      <c r="AW116" s="178"/>
    </row>
    <row r="117" spans="20:49" x14ac:dyDescent="0.3">
      <c r="T117" s="138"/>
      <c r="U117" s="138"/>
      <c r="V117" s="340"/>
      <c r="W117" s="340"/>
      <c r="X117" s="138"/>
      <c r="Y117" s="138"/>
      <c r="Z117" s="13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257"/>
      <c r="AQ117" s="178"/>
      <c r="AR117" s="178"/>
      <c r="AS117" s="178"/>
      <c r="AT117" s="178"/>
      <c r="AU117" s="178"/>
      <c r="AV117" s="178"/>
      <c r="AW117" s="178"/>
    </row>
    <row r="118" spans="20:49" x14ac:dyDescent="0.3">
      <c r="T118" s="138"/>
      <c r="U118" s="138"/>
      <c r="V118" s="340"/>
      <c r="W118" s="340"/>
      <c r="X118" s="138"/>
      <c r="Y118" s="138"/>
      <c r="Z118" s="13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257"/>
      <c r="AQ118" s="178"/>
      <c r="AR118" s="178"/>
      <c r="AS118" s="178"/>
      <c r="AT118" s="178"/>
      <c r="AU118" s="178"/>
      <c r="AV118" s="178"/>
      <c r="AW118" s="178"/>
    </row>
    <row r="119" spans="20:49" x14ac:dyDescent="0.3">
      <c r="T119" s="138"/>
      <c r="U119" s="138"/>
      <c r="V119" s="340"/>
      <c r="W119" s="340"/>
      <c r="X119" s="138"/>
      <c r="Y119" s="138"/>
      <c r="Z119" s="13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257"/>
      <c r="AQ119" s="178"/>
      <c r="AR119" s="178"/>
      <c r="AS119" s="178"/>
      <c r="AT119" s="178"/>
      <c r="AU119" s="178"/>
      <c r="AV119" s="178"/>
      <c r="AW119" s="178"/>
    </row>
    <row r="120" spans="20:49" x14ac:dyDescent="0.3">
      <c r="T120" s="138"/>
      <c r="U120" s="138"/>
      <c r="V120" s="340"/>
      <c r="W120" s="340"/>
      <c r="X120" s="138"/>
      <c r="Y120" s="138"/>
      <c r="Z120" s="13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257"/>
      <c r="AQ120" s="178"/>
      <c r="AR120" s="178"/>
      <c r="AS120" s="178"/>
      <c r="AT120" s="178"/>
      <c r="AU120" s="178"/>
      <c r="AV120" s="178"/>
      <c r="AW120" s="178"/>
    </row>
    <row r="121" spans="20:49" x14ac:dyDescent="0.3">
      <c r="T121" s="138"/>
      <c r="U121" s="138"/>
      <c r="V121" s="340"/>
      <c r="W121" s="340"/>
      <c r="X121" s="138"/>
      <c r="Y121" s="138"/>
      <c r="Z121" s="13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257"/>
      <c r="AQ121" s="178"/>
      <c r="AR121" s="178"/>
      <c r="AS121" s="178"/>
      <c r="AT121" s="178"/>
      <c r="AU121" s="178"/>
      <c r="AV121" s="178"/>
      <c r="AW121" s="178"/>
    </row>
    <row r="122" spans="20:49" x14ac:dyDescent="0.3">
      <c r="T122" s="138"/>
      <c r="U122" s="138"/>
      <c r="V122" s="340"/>
      <c r="W122" s="340"/>
      <c r="X122" s="138"/>
      <c r="Y122" s="138"/>
      <c r="Z122" s="13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257"/>
      <c r="AQ122" s="178"/>
      <c r="AR122" s="178"/>
      <c r="AS122" s="178"/>
      <c r="AT122" s="178"/>
      <c r="AU122" s="178"/>
      <c r="AV122" s="178"/>
      <c r="AW122" s="178"/>
    </row>
    <row r="123" spans="20:49" x14ac:dyDescent="0.3">
      <c r="T123" s="138"/>
      <c r="U123" s="138"/>
      <c r="V123" s="340"/>
      <c r="W123" s="340"/>
      <c r="X123" s="138"/>
      <c r="Y123" s="138"/>
      <c r="Z123" s="13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257"/>
      <c r="AQ123" s="178"/>
      <c r="AR123" s="178"/>
      <c r="AS123" s="178"/>
      <c r="AT123" s="178"/>
      <c r="AU123" s="178"/>
      <c r="AV123" s="178"/>
      <c r="AW123" s="178"/>
    </row>
    <row r="124" spans="20:49" x14ac:dyDescent="0.3">
      <c r="T124" s="138"/>
      <c r="U124" s="138"/>
      <c r="V124" s="340"/>
      <c r="W124" s="340"/>
      <c r="X124" s="138"/>
      <c r="Y124" s="138"/>
      <c r="Z124" s="13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257"/>
      <c r="AQ124" s="178"/>
      <c r="AR124" s="178"/>
      <c r="AS124" s="178"/>
      <c r="AT124" s="178"/>
      <c r="AU124" s="178"/>
      <c r="AV124" s="178"/>
      <c r="AW124" s="178"/>
    </row>
    <row r="125" spans="20:49" x14ac:dyDescent="0.3">
      <c r="T125" s="138"/>
      <c r="U125" s="138"/>
      <c r="V125" s="340"/>
      <c r="W125" s="340"/>
      <c r="X125" s="138"/>
      <c r="Y125" s="138"/>
      <c r="Z125" s="13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257"/>
      <c r="AQ125" s="178"/>
      <c r="AR125" s="178"/>
      <c r="AS125" s="178"/>
      <c r="AT125" s="178"/>
      <c r="AU125" s="178"/>
      <c r="AV125" s="178"/>
      <c r="AW125" s="178"/>
    </row>
    <row r="126" spans="20:49" x14ac:dyDescent="0.3">
      <c r="T126" s="138"/>
      <c r="U126" s="138"/>
      <c r="V126" s="340"/>
      <c r="W126" s="340"/>
      <c r="X126" s="138"/>
      <c r="Y126" s="138"/>
      <c r="Z126" s="13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257"/>
      <c r="AQ126" s="178"/>
      <c r="AR126" s="178"/>
      <c r="AS126" s="178"/>
      <c r="AT126" s="178"/>
      <c r="AU126" s="178"/>
      <c r="AV126" s="178"/>
      <c r="AW126" s="178"/>
    </row>
    <row r="127" spans="20:49" x14ac:dyDescent="0.3">
      <c r="T127" s="138"/>
      <c r="U127" s="138"/>
      <c r="V127" s="340"/>
      <c r="W127" s="340"/>
      <c r="X127" s="138"/>
      <c r="Y127" s="138"/>
      <c r="Z127" s="13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257"/>
      <c r="AQ127" s="178"/>
      <c r="AR127" s="178"/>
      <c r="AS127" s="178"/>
      <c r="AT127" s="178"/>
      <c r="AU127" s="178"/>
      <c r="AV127" s="178"/>
      <c r="AW127" s="178"/>
    </row>
    <row r="128" spans="20:49" x14ac:dyDescent="0.3">
      <c r="T128" s="138"/>
      <c r="U128" s="138"/>
      <c r="V128" s="340"/>
      <c r="W128" s="340"/>
      <c r="X128" s="138"/>
      <c r="Y128" s="138"/>
      <c r="Z128" s="13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257"/>
      <c r="AQ128" s="178"/>
      <c r="AR128" s="178"/>
      <c r="AS128" s="178"/>
      <c r="AT128" s="178"/>
      <c r="AU128" s="178"/>
      <c r="AV128" s="178"/>
      <c r="AW128" s="178"/>
    </row>
    <row r="129" spans="20:49" x14ac:dyDescent="0.3">
      <c r="T129" s="138"/>
      <c r="U129" s="138"/>
      <c r="V129" s="340"/>
      <c r="W129" s="340"/>
      <c r="X129" s="138"/>
      <c r="Y129" s="138"/>
      <c r="Z129" s="13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257"/>
      <c r="AQ129" s="178"/>
      <c r="AR129" s="178"/>
      <c r="AS129" s="178"/>
      <c r="AT129" s="178"/>
      <c r="AU129" s="178"/>
      <c r="AV129" s="178"/>
      <c r="AW129" s="178"/>
    </row>
    <row r="130" spans="20:49" x14ac:dyDescent="0.3">
      <c r="T130" s="138"/>
      <c r="U130" s="138"/>
      <c r="V130" s="340"/>
      <c r="W130" s="340"/>
      <c r="X130" s="138"/>
      <c r="Y130" s="138"/>
      <c r="Z130" s="13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257"/>
      <c r="AQ130" s="178"/>
      <c r="AR130" s="178"/>
      <c r="AS130" s="178"/>
      <c r="AT130" s="178"/>
      <c r="AU130" s="178"/>
      <c r="AV130" s="178"/>
      <c r="AW130" s="178"/>
    </row>
    <row r="131" spans="20:49" x14ac:dyDescent="0.3">
      <c r="T131" s="138"/>
      <c r="U131" s="138"/>
      <c r="V131" s="340"/>
      <c r="W131" s="340"/>
      <c r="X131" s="138"/>
      <c r="Y131" s="138"/>
      <c r="Z131" s="13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257"/>
      <c r="AQ131" s="178"/>
      <c r="AR131" s="178"/>
      <c r="AS131" s="178"/>
      <c r="AT131" s="178"/>
      <c r="AU131" s="178"/>
      <c r="AV131" s="178"/>
      <c r="AW131" s="178"/>
    </row>
    <row r="132" spans="20:49" x14ac:dyDescent="0.3">
      <c r="T132" s="138"/>
      <c r="U132" s="138"/>
      <c r="V132" s="340"/>
      <c r="W132" s="340"/>
      <c r="X132" s="138"/>
      <c r="Y132" s="138"/>
      <c r="Z132" s="13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257"/>
      <c r="AQ132" s="178"/>
      <c r="AR132" s="178"/>
      <c r="AS132" s="178"/>
      <c r="AT132" s="178"/>
      <c r="AU132" s="178"/>
      <c r="AV132" s="178"/>
      <c r="AW132" s="178"/>
    </row>
    <row r="133" spans="20:49" x14ac:dyDescent="0.3">
      <c r="AA133" s="144"/>
      <c r="AB133" s="144"/>
      <c r="AC133" s="144"/>
      <c r="AD133" s="144"/>
      <c r="AE133" s="144"/>
      <c r="AF133" s="144"/>
      <c r="AU133" s="212"/>
      <c r="AV133" s="212"/>
    </row>
    <row r="134" spans="20:49" x14ac:dyDescent="0.3">
      <c r="AA134" s="137"/>
      <c r="AB134" s="137"/>
      <c r="AC134" s="137"/>
      <c r="AD134" s="137"/>
      <c r="AE134" s="137"/>
      <c r="AF134" s="137"/>
    </row>
    <row r="135" spans="20:49" x14ac:dyDescent="0.3">
      <c r="AA135" s="137"/>
      <c r="AB135" s="137"/>
      <c r="AC135" s="137"/>
      <c r="AD135" s="137"/>
      <c r="AE135" s="137"/>
      <c r="AF135" s="137"/>
    </row>
    <row r="136" spans="20:49" x14ac:dyDescent="0.3">
      <c r="AA136" s="137"/>
      <c r="AB136" s="137"/>
      <c r="AC136" s="137"/>
      <c r="AD136" s="137"/>
      <c r="AE136" s="137"/>
      <c r="AF136" s="137"/>
    </row>
    <row r="137" spans="20:49" x14ac:dyDescent="0.3">
      <c r="AA137" s="137"/>
      <c r="AB137" s="137"/>
      <c r="AC137" s="137"/>
      <c r="AD137" s="137"/>
      <c r="AE137" s="137"/>
      <c r="AF137" s="137"/>
    </row>
    <row r="138" spans="20:49" x14ac:dyDescent="0.3">
      <c r="AA138" s="137"/>
      <c r="AB138" s="137"/>
      <c r="AC138" s="137"/>
      <c r="AD138" s="137"/>
      <c r="AE138" s="137"/>
      <c r="AF138" s="137"/>
    </row>
    <row r="139" spans="20:49" x14ac:dyDescent="0.3">
      <c r="AA139" s="137"/>
      <c r="AB139" s="137"/>
      <c r="AC139" s="137"/>
      <c r="AD139" s="137"/>
      <c r="AE139" s="137"/>
      <c r="AF139" s="137"/>
    </row>
    <row r="140" spans="20:49" x14ac:dyDescent="0.3">
      <c r="AA140" s="137"/>
      <c r="AB140" s="137"/>
      <c r="AC140" s="137"/>
      <c r="AD140" s="137"/>
      <c r="AE140" s="137"/>
      <c r="AF140" s="137"/>
    </row>
    <row r="141" spans="20:49" x14ac:dyDescent="0.3">
      <c r="AA141" s="137"/>
      <c r="AB141" s="137"/>
      <c r="AC141" s="137"/>
      <c r="AD141" s="137"/>
      <c r="AE141" s="137"/>
      <c r="AF141" s="137"/>
    </row>
    <row r="142" spans="20:49" x14ac:dyDescent="0.3">
      <c r="AA142" s="137"/>
      <c r="AB142" s="137"/>
      <c r="AC142" s="137"/>
      <c r="AD142" s="137"/>
      <c r="AE142" s="137"/>
      <c r="AF142" s="137"/>
    </row>
    <row r="143" spans="20:49" x14ac:dyDescent="0.3">
      <c r="AA143" s="137"/>
      <c r="AB143" s="137"/>
      <c r="AC143" s="137"/>
      <c r="AD143" s="137"/>
      <c r="AE143" s="137"/>
      <c r="AF143" s="137"/>
    </row>
    <row r="144" spans="20:49" x14ac:dyDescent="0.3">
      <c r="AA144" s="137"/>
      <c r="AB144" s="137"/>
      <c r="AC144" s="137"/>
      <c r="AD144" s="137"/>
      <c r="AE144" s="137"/>
      <c r="AF144" s="137"/>
    </row>
    <row r="145" spans="27:32" x14ac:dyDescent="0.3">
      <c r="AA145" s="137"/>
      <c r="AB145" s="137"/>
      <c r="AC145" s="137"/>
      <c r="AD145" s="137"/>
      <c r="AE145" s="137"/>
      <c r="AF145" s="137"/>
    </row>
    <row r="146" spans="27:32" x14ac:dyDescent="0.3">
      <c r="AA146" s="137"/>
      <c r="AB146" s="137"/>
      <c r="AC146" s="137"/>
      <c r="AD146" s="137"/>
      <c r="AE146" s="137"/>
      <c r="AF146" s="137"/>
    </row>
    <row r="147" spans="27:32" x14ac:dyDescent="0.3">
      <c r="AA147" s="137"/>
      <c r="AB147" s="137"/>
      <c r="AC147" s="137"/>
      <c r="AD147" s="137"/>
      <c r="AE147" s="137"/>
      <c r="AF147" s="137"/>
    </row>
    <row r="148" spans="27:32" x14ac:dyDescent="0.3">
      <c r="AA148" s="137"/>
      <c r="AB148" s="137"/>
      <c r="AC148" s="137"/>
      <c r="AD148" s="137"/>
      <c r="AE148" s="137"/>
      <c r="AF148" s="137"/>
    </row>
    <row r="149" spans="27:32" x14ac:dyDescent="0.3">
      <c r="AA149" s="137"/>
      <c r="AB149" s="137"/>
      <c r="AC149" s="137"/>
      <c r="AD149" s="137"/>
      <c r="AE149" s="137"/>
      <c r="AF149" s="137"/>
    </row>
    <row r="150" spans="27:32" x14ac:dyDescent="0.3">
      <c r="AA150" s="137"/>
      <c r="AB150" s="137"/>
      <c r="AC150" s="137"/>
      <c r="AD150" s="137"/>
      <c r="AE150" s="137"/>
      <c r="AF150" s="137"/>
    </row>
    <row r="151" spans="27:32" x14ac:dyDescent="0.3">
      <c r="AA151" s="137"/>
      <c r="AB151" s="137"/>
      <c r="AC151" s="137"/>
      <c r="AD151" s="137"/>
      <c r="AE151" s="137"/>
      <c r="AF151" s="137"/>
    </row>
    <row r="152" spans="27:32" x14ac:dyDescent="0.3">
      <c r="AA152" s="137"/>
      <c r="AB152" s="137"/>
      <c r="AC152" s="137"/>
      <c r="AD152" s="137"/>
      <c r="AE152" s="137"/>
      <c r="AF152" s="137"/>
    </row>
    <row r="153" spans="27:32" x14ac:dyDescent="0.3">
      <c r="AA153" s="137"/>
      <c r="AB153" s="137"/>
      <c r="AC153" s="137"/>
      <c r="AD153" s="137"/>
      <c r="AE153" s="137"/>
      <c r="AF153" s="137"/>
    </row>
    <row r="154" spans="27:32" x14ac:dyDescent="0.3">
      <c r="AA154" s="137"/>
      <c r="AB154" s="137"/>
      <c r="AC154" s="137"/>
      <c r="AD154" s="137"/>
      <c r="AE154" s="137"/>
      <c r="AF154" s="137"/>
    </row>
    <row r="155" spans="27:32" x14ac:dyDescent="0.3">
      <c r="AA155" s="137"/>
      <c r="AB155" s="137"/>
      <c r="AC155" s="137"/>
      <c r="AD155" s="137"/>
      <c r="AE155" s="137"/>
      <c r="AF155" s="137"/>
    </row>
    <row r="156" spans="27:32" x14ac:dyDescent="0.3">
      <c r="AA156" s="137"/>
      <c r="AB156" s="137"/>
      <c r="AC156" s="137"/>
      <c r="AD156" s="137"/>
      <c r="AE156" s="137"/>
      <c r="AF156" s="137"/>
    </row>
    <row r="157" spans="27:32" x14ac:dyDescent="0.3">
      <c r="AA157" s="137"/>
      <c r="AB157" s="137"/>
      <c r="AC157" s="137"/>
      <c r="AD157" s="137"/>
      <c r="AE157" s="137"/>
      <c r="AF157" s="137"/>
    </row>
    <row r="158" spans="27:32" x14ac:dyDescent="0.3">
      <c r="AA158" s="137"/>
      <c r="AB158" s="137"/>
      <c r="AC158" s="137"/>
      <c r="AD158" s="137"/>
      <c r="AE158" s="137"/>
      <c r="AF158" s="137"/>
    </row>
    <row r="159" spans="27:32" x14ac:dyDescent="0.3">
      <c r="AA159" s="137"/>
      <c r="AB159" s="137"/>
      <c r="AC159" s="137"/>
      <c r="AD159" s="137"/>
      <c r="AE159" s="137"/>
      <c r="AF159" s="137"/>
    </row>
    <row r="160" spans="27:32" x14ac:dyDescent="0.3">
      <c r="AA160" s="137"/>
      <c r="AB160" s="137"/>
      <c r="AC160" s="137"/>
      <c r="AD160" s="137"/>
      <c r="AE160" s="137"/>
      <c r="AF160" s="137"/>
    </row>
    <row r="161" spans="27:32" x14ac:dyDescent="0.3">
      <c r="AA161" s="137"/>
      <c r="AB161" s="137"/>
      <c r="AC161" s="137"/>
      <c r="AD161" s="137"/>
      <c r="AE161" s="137"/>
      <c r="AF161" s="137"/>
    </row>
    <row r="162" spans="27:32" x14ac:dyDescent="0.3">
      <c r="AA162" s="137"/>
      <c r="AB162" s="137"/>
      <c r="AC162" s="137"/>
      <c r="AD162" s="137"/>
      <c r="AE162" s="137"/>
      <c r="AF162" s="137"/>
    </row>
    <row r="163" spans="27:32" x14ac:dyDescent="0.3">
      <c r="AA163" s="137"/>
      <c r="AB163" s="137"/>
      <c r="AC163" s="137"/>
      <c r="AD163" s="137"/>
      <c r="AE163" s="137"/>
      <c r="AF163" s="137"/>
    </row>
    <row r="164" spans="27:32" x14ac:dyDescent="0.3">
      <c r="AA164" s="137"/>
      <c r="AB164" s="137"/>
      <c r="AC164" s="137"/>
      <c r="AD164" s="137"/>
      <c r="AE164" s="137"/>
      <c r="AF164" s="137"/>
    </row>
    <row r="165" spans="27:32" x14ac:dyDescent="0.3">
      <c r="AA165" s="137"/>
      <c r="AB165" s="137"/>
      <c r="AC165" s="137"/>
      <c r="AD165" s="137"/>
      <c r="AE165" s="137"/>
      <c r="AF165" s="137"/>
    </row>
    <row r="166" spans="27:32" x14ac:dyDescent="0.3">
      <c r="AA166" s="137"/>
      <c r="AB166" s="137"/>
      <c r="AC166" s="137"/>
      <c r="AD166" s="137"/>
      <c r="AE166" s="137"/>
      <c r="AF166" s="137"/>
    </row>
    <row r="167" spans="27:32" x14ac:dyDescent="0.3">
      <c r="AA167" s="137"/>
      <c r="AB167" s="137"/>
      <c r="AC167" s="137"/>
      <c r="AD167" s="137"/>
      <c r="AE167" s="137"/>
      <c r="AF167" s="137"/>
    </row>
    <row r="168" spans="27:32" x14ac:dyDescent="0.3">
      <c r="AA168" s="137"/>
      <c r="AB168" s="137"/>
      <c r="AC168" s="137"/>
      <c r="AD168" s="137"/>
      <c r="AE168" s="137"/>
      <c r="AF168" s="137"/>
    </row>
    <row r="169" spans="27:32" x14ac:dyDescent="0.3">
      <c r="AA169" s="137"/>
      <c r="AB169" s="137"/>
      <c r="AC169" s="137"/>
      <c r="AD169" s="137"/>
      <c r="AE169" s="137"/>
      <c r="AF169" s="137"/>
    </row>
    <row r="170" spans="27:32" x14ac:dyDescent="0.3">
      <c r="AA170" s="137"/>
      <c r="AB170" s="137"/>
      <c r="AC170" s="137"/>
      <c r="AD170" s="137"/>
      <c r="AE170" s="137"/>
      <c r="AF170" s="137"/>
    </row>
    <row r="171" spans="27:32" x14ac:dyDescent="0.3">
      <c r="AA171" s="137"/>
      <c r="AB171" s="137"/>
      <c r="AC171" s="137"/>
      <c r="AD171" s="137"/>
      <c r="AE171" s="137"/>
      <c r="AF171" s="137"/>
    </row>
    <row r="172" spans="27:32" x14ac:dyDescent="0.3">
      <c r="AA172" s="137"/>
      <c r="AB172" s="137"/>
      <c r="AC172" s="137"/>
      <c r="AD172" s="137"/>
      <c r="AE172" s="137"/>
      <c r="AF172" s="137"/>
    </row>
    <row r="173" spans="27:32" x14ac:dyDescent="0.3">
      <c r="AA173" s="137"/>
      <c r="AB173" s="137"/>
      <c r="AC173" s="137"/>
      <c r="AD173" s="137"/>
      <c r="AE173" s="137"/>
      <c r="AF173" s="137"/>
    </row>
    <row r="174" spans="27:32" x14ac:dyDescent="0.3">
      <c r="AA174" s="137"/>
      <c r="AB174" s="137"/>
      <c r="AC174" s="137"/>
      <c r="AD174" s="137"/>
      <c r="AE174" s="137"/>
      <c r="AF174" s="137"/>
    </row>
    <row r="175" spans="27:32" x14ac:dyDescent="0.3">
      <c r="AA175" s="137"/>
      <c r="AB175" s="137"/>
      <c r="AC175" s="137"/>
      <c r="AD175" s="137"/>
      <c r="AE175" s="137"/>
      <c r="AF175" s="137"/>
    </row>
    <row r="176" spans="27:32" x14ac:dyDescent="0.3">
      <c r="AA176" s="137"/>
      <c r="AB176" s="137"/>
      <c r="AC176" s="137"/>
      <c r="AD176" s="137"/>
      <c r="AE176" s="137"/>
      <c r="AF176" s="137"/>
    </row>
    <row r="177" spans="27:32" x14ac:dyDescent="0.3">
      <c r="AA177" s="137"/>
      <c r="AB177" s="137"/>
      <c r="AC177" s="137"/>
      <c r="AD177" s="137"/>
      <c r="AE177" s="137"/>
      <c r="AF177" s="137"/>
    </row>
    <row r="178" spans="27:32" x14ac:dyDescent="0.3">
      <c r="AA178" s="137"/>
      <c r="AB178" s="137"/>
      <c r="AC178" s="137"/>
      <c r="AD178" s="137"/>
      <c r="AE178" s="137"/>
      <c r="AF178" s="137"/>
    </row>
    <row r="179" spans="27:32" x14ac:dyDescent="0.3">
      <c r="AA179" s="137"/>
      <c r="AB179" s="137"/>
      <c r="AC179" s="137"/>
      <c r="AD179" s="137"/>
      <c r="AE179" s="137"/>
      <c r="AF179" s="137"/>
    </row>
    <row r="180" spans="27:32" x14ac:dyDescent="0.3">
      <c r="AA180" s="137"/>
      <c r="AB180" s="137"/>
      <c r="AC180" s="137"/>
      <c r="AD180" s="137"/>
      <c r="AE180" s="137"/>
      <c r="AF180" s="137"/>
    </row>
    <row r="181" spans="27:32" x14ac:dyDescent="0.3">
      <c r="AA181" s="137"/>
      <c r="AB181" s="137"/>
      <c r="AC181" s="137"/>
      <c r="AD181" s="137"/>
      <c r="AE181" s="137"/>
      <c r="AF181" s="137"/>
    </row>
    <row r="182" spans="27:32" x14ac:dyDescent="0.3">
      <c r="AA182" s="137"/>
      <c r="AB182" s="137"/>
      <c r="AC182" s="137"/>
      <c r="AD182" s="137"/>
      <c r="AE182" s="137"/>
      <c r="AF182" s="137"/>
    </row>
    <row r="183" spans="27:32" x14ac:dyDescent="0.3">
      <c r="AA183" s="137"/>
      <c r="AB183" s="137"/>
      <c r="AC183" s="137"/>
      <c r="AD183" s="137"/>
      <c r="AE183" s="137"/>
      <c r="AF183" s="137"/>
    </row>
    <row r="184" spans="27:32" x14ac:dyDescent="0.3">
      <c r="AA184" s="137"/>
      <c r="AB184" s="137"/>
      <c r="AC184" s="137"/>
      <c r="AD184" s="137"/>
      <c r="AE184" s="137"/>
      <c r="AF184" s="137"/>
    </row>
    <row r="185" spans="27:32" x14ac:dyDescent="0.3">
      <c r="AA185" s="137"/>
      <c r="AB185" s="137"/>
      <c r="AC185" s="137"/>
      <c r="AD185" s="137"/>
      <c r="AE185" s="137"/>
      <c r="AF185" s="137"/>
    </row>
    <row r="186" spans="27:32" x14ac:dyDescent="0.3">
      <c r="AA186" s="137"/>
      <c r="AB186" s="137"/>
      <c r="AC186" s="137"/>
      <c r="AD186" s="137"/>
      <c r="AE186" s="137"/>
      <c r="AF186" s="137"/>
    </row>
    <row r="187" spans="27:32" x14ac:dyDescent="0.3">
      <c r="AA187" s="137"/>
      <c r="AB187" s="137"/>
      <c r="AC187" s="137"/>
      <c r="AD187" s="137"/>
      <c r="AE187" s="137"/>
      <c r="AF187" s="137"/>
    </row>
    <row r="188" spans="27:32" x14ac:dyDescent="0.3">
      <c r="AA188" s="137"/>
      <c r="AB188" s="137"/>
      <c r="AC188" s="137"/>
      <c r="AD188" s="137"/>
      <c r="AE188" s="137"/>
      <c r="AF188" s="137"/>
    </row>
    <row r="189" spans="27:32" x14ac:dyDescent="0.3">
      <c r="AA189" s="137"/>
      <c r="AB189" s="137"/>
      <c r="AC189" s="137"/>
      <c r="AD189" s="137"/>
      <c r="AE189" s="137"/>
      <c r="AF189" s="137"/>
    </row>
    <row r="190" spans="27:32" x14ac:dyDescent="0.3">
      <c r="AA190" s="137"/>
      <c r="AB190" s="137"/>
      <c r="AC190" s="137"/>
      <c r="AD190" s="137"/>
      <c r="AE190" s="137"/>
      <c r="AF190" s="137"/>
    </row>
    <row r="191" spans="27:32" x14ac:dyDescent="0.3">
      <c r="AA191" s="137"/>
      <c r="AB191" s="137"/>
      <c r="AC191" s="137"/>
      <c r="AD191" s="137"/>
      <c r="AE191" s="137"/>
      <c r="AF191" s="137"/>
    </row>
    <row r="192" spans="27:32" x14ac:dyDescent="0.3">
      <c r="AA192" s="137"/>
      <c r="AB192" s="137"/>
      <c r="AC192" s="137"/>
      <c r="AD192" s="137"/>
      <c r="AE192" s="137"/>
      <c r="AF192" s="137"/>
    </row>
    <row r="193" spans="27:32" x14ac:dyDescent="0.3">
      <c r="AA193" s="137"/>
      <c r="AB193" s="137"/>
      <c r="AC193" s="137"/>
      <c r="AD193" s="137"/>
      <c r="AE193" s="137"/>
      <c r="AF193" s="137"/>
    </row>
    <row r="194" spans="27:32" x14ac:dyDescent="0.3">
      <c r="AA194" s="137"/>
      <c r="AB194" s="137"/>
      <c r="AC194" s="137"/>
      <c r="AD194" s="137"/>
      <c r="AE194" s="137"/>
      <c r="AF194" s="137"/>
    </row>
    <row r="195" spans="27:32" x14ac:dyDescent="0.3">
      <c r="AA195" s="137"/>
      <c r="AB195" s="137"/>
      <c r="AC195" s="137"/>
      <c r="AD195" s="137"/>
      <c r="AE195" s="137"/>
      <c r="AF195" s="137"/>
    </row>
    <row r="196" spans="27:32" x14ac:dyDescent="0.3">
      <c r="AA196" s="137"/>
      <c r="AB196" s="137"/>
      <c r="AC196" s="137"/>
      <c r="AD196" s="137"/>
      <c r="AE196" s="137"/>
      <c r="AF196" s="137"/>
    </row>
    <row r="197" spans="27:32" x14ac:dyDescent="0.3">
      <c r="AA197" s="137"/>
      <c r="AB197" s="137"/>
      <c r="AC197" s="137"/>
      <c r="AD197" s="137"/>
      <c r="AE197" s="137"/>
      <c r="AF197" s="137"/>
    </row>
    <row r="198" spans="27:32" x14ac:dyDescent="0.3">
      <c r="AA198" s="137"/>
      <c r="AB198" s="137"/>
      <c r="AC198" s="137"/>
      <c r="AD198" s="137"/>
      <c r="AE198" s="137"/>
      <c r="AF198" s="137"/>
    </row>
    <row r="199" spans="27:32" x14ac:dyDescent="0.3">
      <c r="AA199" s="137"/>
      <c r="AB199" s="137"/>
      <c r="AC199" s="137"/>
      <c r="AD199" s="137"/>
      <c r="AE199" s="137"/>
      <c r="AF199" s="137"/>
    </row>
    <row r="200" spans="27:32" x14ac:dyDescent="0.3">
      <c r="AA200" s="137"/>
      <c r="AB200" s="137"/>
      <c r="AC200" s="137"/>
      <c r="AD200" s="137"/>
      <c r="AE200" s="137"/>
      <c r="AF200" s="137"/>
    </row>
    <row r="201" spans="27:32" x14ac:dyDescent="0.3">
      <c r="AA201" s="137"/>
      <c r="AB201" s="137"/>
      <c r="AC201" s="137"/>
      <c r="AD201" s="137"/>
      <c r="AE201" s="137"/>
      <c r="AF201" s="137"/>
    </row>
    <row r="202" spans="27:32" x14ac:dyDescent="0.3">
      <c r="AA202" s="137"/>
      <c r="AB202" s="137"/>
      <c r="AC202" s="137"/>
      <c r="AD202" s="137"/>
      <c r="AE202" s="137"/>
      <c r="AF202" s="137"/>
    </row>
    <row r="203" spans="27:32" x14ac:dyDescent="0.3">
      <c r="AA203" s="137"/>
      <c r="AB203" s="137"/>
      <c r="AC203" s="137"/>
      <c r="AD203" s="137"/>
      <c r="AE203" s="137"/>
      <c r="AF203" s="137"/>
    </row>
    <row r="204" spans="27:32" x14ac:dyDescent="0.3">
      <c r="AA204" s="137"/>
      <c r="AB204" s="137"/>
      <c r="AC204" s="137"/>
      <c r="AD204" s="137"/>
      <c r="AE204" s="137"/>
      <c r="AF204" s="137"/>
    </row>
    <row r="205" spans="27:32" x14ac:dyDescent="0.3">
      <c r="AA205" s="137"/>
      <c r="AB205" s="137"/>
      <c r="AC205" s="137"/>
      <c r="AD205" s="137"/>
      <c r="AE205" s="137"/>
      <c r="AF205" s="137"/>
    </row>
    <row r="206" spans="27:32" x14ac:dyDescent="0.3">
      <c r="AA206" s="137"/>
      <c r="AB206" s="137"/>
      <c r="AC206" s="137"/>
      <c r="AD206" s="137"/>
      <c r="AE206" s="137"/>
      <c r="AF206" s="137"/>
    </row>
    <row r="207" spans="27:32" x14ac:dyDescent="0.3">
      <c r="AA207" s="137"/>
      <c r="AB207" s="137"/>
      <c r="AC207" s="137"/>
      <c r="AD207" s="137"/>
      <c r="AE207" s="137"/>
      <c r="AF207" s="137"/>
    </row>
    <row r="208" spans="27:32" x14ac:dyDescent="0.3">
      <c r="AA208" s="137"/>
      <c r="AB208" s="137"/>
      <c r="AC208" s="137"/>
      <c r="AD208" s="137"/>
      <c r="AE208" s="137"/>
      <c r="AF208" s="137"/>
    </row>
    <row r="209" spans="27:32" x14ac:dyDescent="0.3">
      <c r="AA209" s="137"/>
      <c r="AB209" s="137"/>
      <c r="AC209" s="137"/>
      <c r="AD209" s="137"/>
      <c r="AE209" s="137"/>
      <c r="AF209" s="137"/>
    </row>
    <row r="210" spans="27:32" x14ac:dyDescent="0.3">
      <c r="AA210" s="137"/>
      <c r="AB210" s="137"/>
      <c r="AC210" s="137"/>
      <c r="AD210" s="137"/>
      <c r="AE210" s="137"/>
      <c r="AF210" s="137"/>
    </row>
    <row r="211" spans="27:32" x14ac:dyDescent="0.3">
      <c r="AA211" s="137"/>
      <c r="AB211" s="137"/>
      <c r="AC211" s="137"/>
      <c r="AD211" s="137"/>
      <c r="AE211" s="137"/>
      <c r="AF211" s="137"/>
    </row>
    <row r="212" spans="27:32" x14ac:dyDescent="0.3">
      <c r="AA212" s="137"/>
      <c r="AB212" s="137"/>
      <c r="AC212" s="137"/>
      <c r="AD212" s="137"/>
      <c r="AE212" s="137"/>
      <c r="AF212" s="137"/>
    </row>
    <row r="213" spans="27:32" x14ac:dyDescent="0.3">
      <c r="AA213" s="137"/>
      <c r="AB213" s="137"/>
      <c r="AC213" s="137"/>
      <c r="AD213" s="137"/>
      <c r="AE213" s="137"/>
      <c r="AF213" s="137"/>
    </row>
    <row r="214" spans="27:32" x14ac:dyDescent="0.3">
      <c r="AA214" s="137"/>
      <c r="AB214" s="137"/>
      <c r="AC214" s="137"/>
      <c r="AD214" s="137"/>
      <c r="AE214" s="137"/>
      <c r="AF214" s="137"/>
    </row>
    <row r="215" spans="27:32" x14ac:dyDescent="0.3">
      <c r="AA215" s="137"/>
      <c r="AB215" s="137"/>
      <c r="AC215" s="137"/>
      <c r="AD215" s="137"/>
      <c r="AE215" s="137"/>
      <c r="AF215" s="137"/>
    </row>
    <row r="216" spans="27:32" x14ac:dyDescent="0.3">
      <c r="AA216" s="137"/>
      <c r="AB216" s="137"/>
      <c r="AC216" s="137"/>
      <c r="AD216" s="137"/>
      <c r="AE216" s="137"/>
      <c r="AF216" s="137"/>
    </row>
    <row r="217" spans="27:32" x14ac:dyDescent="0.3">
      <c r="AA217" s="137"/>
      <c r="AB217" s="137"/>
      <c r="AC217" s="137"/>
      <c r="AD217" s="137"/>
      <c r="AE217" s="137"/>
      <c r="AF217" s="137"/>
    </row>
    <row r="218" spans="27:32" x14ac:dyDescent="0.3">
      <c r="AA218" s="137"/>
      <c r="AB218" s="137"/>
      <c r="AC218" s="137"/>
      <c r="AD218" s="137"/>
      <c r="AE218" s="137"/>
      <c r="AF218" s="137"/>
    </row>
    <row r="219" spans="27:32" x14ac:dyDescent="0.3">
      <c r="AA219" s="137"/>
      <c r="AB219" s="137"/>
      <c r="AC219" s="137"/>
      <c r="AD219" s="137"/>
      <c r="AE219" s="137"/>
      <c r="AF219" s="137"/>
    </row>
    <row r="220" spans="27:32" x14ac:dyDescent="0.3">
      <c r="AA220" s="137"/>
      <c r="AB220" s="137"/>
      <c r="AC220" s="137"/>
      <c r="AD220" s="137"/>
      <c r="AE220" s="137"/>
      <c r="AF220" s="137"/>
    </row>
    <row r="221" spans="27:32" x14ac:dyDescent="0.3">
      <c r="AA221" s="137"/>
      <c r="AB221" s="137"/>
      <c r="AC221" s="137"/>
      <c r="AD221" s="137"/>
      <c r="AE221" s="137"/>
      <c r="AF221" s="137"/>
    </row>
    <row r="222" spans="27:32" x14ac:dyDescent="0.3">
      <c r="AA222" s="137"/>
      <c r="AB222" s="137"/>
      <c r="AC222" s="137"/>
      <c r="AD222" s="137"/>
      <c r="AE222" s="137"/>
      <c r="AF222" s="137"/>
    </row>
    <row r="223" spans="27:32" x14ac:dyDescent="0.3">
      <c r="AA223" s="137"/>
      <c r="AB223" s="137"/>
      <c r="AC223" s="137"/>
      <c r="AD223" s="137"/>
      <c r="AE223" s="137"/>
      <c r="AF223" s="137"/>
    </row>
    <row r="224" spans="27:32" x14ac:dyDescent="0.3">
      <c r="AA224" s="137"/>
      <c r="AB224" s="137"/>
      <c r="AC224" s="137"/>
      <c r="AD224" s="137"/>
      <c r="AE224" s="137"/>
      <c r="AF224" s="137"/>
    </row>
    <row r="225" spans="27:32" x14ac:dyDescent="0.3">
      <c r="AA225" s="137"/>
      <c r="AB225" s="137"/>
      <c r="AC225" s="137"/>
      <c r="AD225" s="137"/>
      <c r="AE225" s="137"/>
      <c r="AF225" s="137"/>
    </row>
    <row r="226" spans="27:32" x14ac:dyDescent="0.3">
      <c r="AA226" s="137"/>
      <c r="AB226" s="137"/>
      <c r="AC226" s="137"/>
      <c r="AD226" s="137"/>
      <c r="AE226" s="137"/>
      <c r="AF226" s="137"/>
    </row>
    <row r="227" spans="27:32" x14ac:dyDescent="0.3">
      <c r="AA227" s="137"/>
      <c r="AB227" s="137"/>
      <c r="AC227" s="137"/>
      <c r="AD227" s="137"/>
      <c r="AE227" s="137"/>
      <c r="AF227" s="137"/>
    </row>
    <row r="228" spans="27:32" x14ac:dyDescent="0.3">
      <c r="AA228" s="137"/>
      <c r="AB228" s="137"/>
      <c r="AC228" s="137"/>
      <c r="AD228" s="137"/>
      <c r="AE228" s="137"/>
      <c r="AF228" s="137"/>
    </row>
    <row r="229" spans="27:32" x14ac:dyDescent="0.3">
      <c r="AA229" s="137"/>
      <c r="AB229" s="137"/>
      <c r="AC229" s="137"/>
      <c r="AD229" s="137"/>
      <c r="AE229" s="137"/>
      <c r="AF229" s="137"/>
    </row>
    <row r="230" spans="27:32" x14ac:dyDescent="0.3">
      <c r="AA230" s="137"/>
      <c r="AB230" s="137"/>
      <c r="AC230" s="137"/>
      <c r="AD230" s="137"/>
      <c r="AE230" s="137"/>
      <c r="AF230" s="137"/>
    </row>
    <row r="231" spans="27:32" x14ac:dyDescent="0.3">
      <c r="AA231" s="137"/>
      <c r="AB231" s="137"/>
      <c r="AC231" s="137"/>
      <c r="AD231" s="137"/>
      <c r="AE231" s="137"/>
      <c r="AF231" s="137"/>
    </row>
    <row r="232" spans="27:32" x14ac:dyDescent="0.3">
      <c r="AA232" s="137"/>
      <c r="AB232" s="137"/>
      <c r="AC232" s="137"/>
      <c r="AD232" s="137"/>
      <c r="AE232" s="137"/>
      <c r="AF232" s="137"/>
    </row>
    <row r="233" spans="27:32" x14ac:dyDescent="0.3">
      <c r="AA233" s="137"/>
      <c r="AB233" s="137"/>
      <c r="AC233" s="137"/>
      <c r="AD233" s="137"/>
      <c r="AE233" s="137"/>
      <c r="AF233" s="137"/>
    </row>
    <row r="234" spans="27:32" x14ac:dyDescent="0.3">
      <c r="AA234" s="137"/>
      <c r="AB234" s="137"/>
      <c r="AC234" s="137"/>
      <c r="AD234" s="137"/>
      <c r="AE234" s="137"/>
      <c r="AF234" s="137"/>
    </row>
    <row r="235" spans="27:32" x14ac:dyDescent="0.3">
      <c r="AA235" s="137"/>
      <c r="AB235" s="137"/>
      <c r="AC235" s="137"/>
      <c r="AD235" s="137"/>
      <c r="AE235" s="137"/>
      <c r="AF235" s="137"/>
    </row>
    <row r="236" spans="27:32" x14ac:dyDescent="0.3">
      <c r="AA236" s="137"/>
      <c r="AB236" s="137"/>
      <c r="AC236" s="137"/>
      <c r="AD236" s="137"/>
      <c r="AE236" s="137"/>
      <c r="AF236" s="137"/>
    </row>
    <row r="237" spans="27:32" x14ac:dyDescent="0.3">
      <c r="AA237" s="137"/>
      <c r="AB237" s="137"/>
      <c r="AC237" s="137"/>
      <c r="AD237" s="137"/>
      <c r="AE237" s="137"/>
      <c r="AF237" s="137"/>
    </row>
    <row r="238" spans="27:32" x14ac:dyDescent="0.3">
      <c r="AA238" s="137"/>
      <c r="AB238" s="137"/>
      <c r="AC238" s="137"/>
      <c r="AD238" s="137"/>
      <c r="AE238" s="137"/>
      <c r="AF238" s="137"/>
    </row>
    <row r="239" spans="27:32" x14ac:dyDescent="0.3">
      <c r="AA239" s="137"/>
      <c r="AB239" s="137"/>
      <c r="AC239" s="137"/>
      <c r="AD239" s="137"/>
      <c r="AE239" s="137"/>
      <c r="AF239" s="137"/>
    </row>
    <row r="240" spans="27:32" x14ac:dyDescent="0.3">
      <c r="AA240" s="137"/>
      <c r="AB240" s="137"/>
      <c r="AC240" s="137"/>
      <c r="AD240" s="137"/>
      <c r="AE240" s="137"/>
      <c r="AF240" s="137"/>
    </row>
    <row r="241" spans="27:32" x14ac:dyDescent="0.3">
      <c r="AA241" s="137"/>
      <c r="AB241" s="137"/>
      <c r="AC241" s="137"/>
      <c r="AD241" s="137"/>
      <c r="AE241" s="137"/>
      <c r="AF241" s="137"/>
    </row>
    <row r="242" spans="27:32" x14ac:dyDescent="0.3">
      <c r="AA242" s="137"/>
      <c r="AB242" s="137"/>
      <c r="AC242" s="137"/>
      <c r="AD242" s="137"/>
      <c r="AE242" s="137"/>
      <c r="AF242" s="137"/>
    </row>
    <row r="243" spans="27:32" x14ac:dyDescent="0.3">
      <c r="AA243" s="137"/>
      <c r="AB243" s="137"/>
      <c r="AC243" s="137"/>
      <c r="AD243" s="137"/>
      <c r="AE243" s="137"/>
      <c r="AF243" s="137"/>
    </row>
    <row r="244" spans="27:32" x14ac:dyDescent="0.3">
      <c r="AA244" s="137"/>
      <c r="AB244" s="137"/>
      <c r="AC244" s="137"/>
      <c r="AD244" s="137"/>
      <c r="AE244" s="137"/>
      <c r="AF244" s="137"/>
    </row>
    <row r="245" spans="27:32" x14ac:dyDescent="0.3">
      <c r="AA245" s="137"/>
      <c r="AB245" s="137"/>
      <c r="AC245" s="137"/>
      <c r="AD245" s="137"/>
      <c r="AE245" s="137"/>
      <c r="AF245" s="137"/>
    </row>
    <row r="246" spans="27:32" x14ac:dyDescent="0.3">
      <c r="AA246" s="137"/>
      <c r="AB246" s="137"/>
      <c r="AC246" s="137"/>
      <c r="AD246" s="137"/>
      <c r="AE246" s="137"/>
      <c r="AF246" s="137"/>
    </row>
    <row r="247" spans="27:32" x14ac:dyDescent="0.3">
      <c r="AA247" s="137"/>
      <c r="AB247" s="137"/>
      <c r="AC247" s="137"/>
      <c r="AD247" s="137"/>
      <c r="AE247" s="137"/>
      <c r="AF247" s="137"/>
    </row>
    <row r="248" spans="27:32" x14ac:dyDescent="0.3">
      <c r="AA248" s="137"/>
      <c r="AB248" s="137"/>
      <c r="AC248" s="137"/>
      <c r="AD248" s="137"/>
      <c r="AE248" s="137"/>
      <c r="AF248" s="137"/>
    </row>
    <row r="249" spans="27:32" x14ac:dyDescent="0.3">
      <c r="AA249" s="137"/>
      <c r="AB249" s="137"/>
      <c r="AC249" s="137"/>
      <c r="AD249" s="137"/>
      <c r="AE249" s="137"/>
      <c r="AF249" s="137"/>
    </row>
    <row r="250" spans="27:32" x14ac:dyDescent="0.3">
      <c r="AA250" s="137"/>
      <c r="AB250" s="137"/>
      <c r="AC250" s="137"/>
      <c r="AD250" s="137"/>
      <c r="AE250" s="137"/>
      <c r="AF250" s="137"/>
    </row>
    <row r="251" spans="27:32" x14ac:dyDescent="0.3">
      <c r="AA251" s="137"/>
      <c r="AB251" s="137"/>
      <c r="AC251" s="137"/>
      <c r="AD251" s="137"/>
      <c r="AE251" s="137"/>
      <c r="AF251" s="137"/>
    </row>
    <row r="252" spans="27:32" x14ac:dyDescent="0.3">
      <c r="AA252" s="137"/>
      <c r="AB252" s="137"/>
      <c r="AC252" s="137"/>
      <c r="AD252" s="137"/>
      <c r="AE252" s="137"/>
      <c r="AF252" s="137"/>
    </row>
    <row r="253" spans="27:32" x14ac:dyDescent="0.3">
      <c r="AA253" s="137"/>
      <c r="AB253" s="137"/>
      <c r="AC253" s="137"/>
      <c r="AD253" s="137"/>
      <c r="AE253" s="137"/>
      <c r="AF253" s="137"/>
    </row>
    <row r="254" spans="27:32" x14ac:dyDescent="0.3">
      <c r="AA254" s="137"/>
      <c r="AB254" s="137"/>
      <c r="AC254" s="137"/>
      <c r="AD254" s="137"/>
      <c r="AE254" s="137"/>
      <c r="AF254" s="137"/>
    </row>
    <row r="255" spans="27:32" x14ac:dyDescent="0.3">
      <c r="AA255" s="137"/>
      <c r="AB255" s="137"/>
      <c r="AC255" s="137"/>
      <c r="AD255" s="137"/>
      <c r="AE255" s="137"/>
      <c r="AF255" s="137"/>
    </row>
    <row r="256" spans="27:32" x14ac:dyDescent="0.3">
      <c r="AA256" s="137"/>
      <c r="AB256" s="137"/>
      <c r="AC256" s="137"/>
      <c r="AD256" s="137"/>
      <c r="AE256" s="137"/>
      <c r="AF256" s="137"/>
    </row>
    <row r="257" spans="27:32" x14ac:dyDescent="0.3">
      <c r="AA257" s="137"/>
      <c r="AB257" s="137"/>
      <c r="AC257" s="137"/>
      <c r="AD257" s="137"/>
      <c r="AE257" s="137"/>
      <c r="AF257" s="137"/>
    </row>
    <row r="258" spans="27:32" x14ac:dyDescent="0.3">
      <c r="AA258" s="137"/>
      <c r="AB258" s="137"/>
      <c r="AC258" s="137"/>
      <c r="AD258" s="137"/>
      <c r="AE258" s="137"/>
      <c r="AF258" s="137"/>
    </row>
    <row r="259" spans="27:32" x14ac:dyDescent="0.3">
      <c r="AA259" s="137"/>
      <c r="AB259" s="137"/>
      <c r="AC259" s="137"/>
      <c r="AD259" s="137"/>
      <c r="AE259" s="137"/>
      <c r="AF259" s="137"/>
    </row>
    <row r="260" spans="27:32" x14ac:dyDescent="0.3">
      <c r="AA260" s="137"/>
      <c r="AB260" s="137"/>
      <c r="AC260" s="137"/>
      <c r="AD260" s="137"/>
      <c r="AE260" s="137"/>
      <c r="AF260" s="137"/>
    </row>
    <row r="261" spans="27:32" x14ac:dyDescent="0.3">
      <c r="AA261" s="137"/>
      <c r="AB261" s="137"/>
      <c r="AC261" s="137"/>
      <c r="AD261" s="137"/>
      <c r="AE261" s="137"/>
      <c r="AF261" s="137"/>
    </row>
    <row r="262" spans="27:32" x14ac:dyDescent="0.3">
      <c r="AA262" s="137"/>
      <c r="AB262" s="137"/>
      <c r="AC262" s="137"/>
      <c r="AD262" s="137"/>
      <c r="AE262" s="137"/>
      <c r="AF262" s="137"/>
    </row>
    <row r="263" spans="27:32" x14ac:dyDescent="0.3">
      <c r="AA263" s="137"/>
      <c r="AB263" s="137"/>
      <c r="AC263" s="137"/>
      <c r="AD263" s="137"/>
      <c r="AE263" s="137"/>
      <c r="AF263" s="137"/>
    </row>
    <row r="264" spans="27:32" x14ac:dyDescent="0.3">
      <c r="AA264" s="137"/>
      <c r="AB264" s="137"/>
      <c r="AC264" s="137"/>
      <c r="AD264" s="137"/>
      <c r="AE264" s="137"/>
      <c r="AF264" s="137"/>
    </row>
    <row r="265" spans="27:32" x14ac:dyDescent="0.3">
      <c r="AA265" s="137"/>
      <c r="AB265" s="137"/>
      <c r="AC265" s="137"/>
      <c r="AD265" s="137"/>
      <c r="AE265" s="137"/>
      <c r="AF265" s="137"/>
    </row>
    <row r="266" spans="27:32" x14ac:dyDescent="0.3">
      <c r="AA266" s="137"/>
      <c r="AB266" s="137"/>
      <c r="AC266" s="137"/>
      <c r="AD266" s="137"/>
      <c r="AE266" s="137"/>
      <c r="AF266" s="137"/>
    </row>
    <row r="267" spans="27:32" x14ac:dyDescent="0.3">
      <c r="AA267" s="137"/>
      <c r="AB267" s="137"/>
      <c r="AC267" s="137"/>
      <c r="AD267" s="137"/>
      <c r="AE267" s="137"/>
      <c r="AF267" s="137"/>
    </row>
    <row r="268" spans="27:32" x14ac:dyDescent="0.3">
      <c r="AA268" s="137"/>
      <c r="AB268" s="137"/>
      <c r="AC268" s="137"/>
      <c r="AD268" s="137"/>
      <c r="AE268" s="137"/>
      <c r="AF268" s="137"/>
    </row>
    <row r="269" spans="27:32" x14ac:dyDescent="0.3">
      <c r="AA269" s="137"/>
      <c r="AB269" s="137"/>
      <c r="AC269" s="137"/>
      <c r="AD269" s="137"/>
      <c r="AE269" s="137"/>
      <c r="AF269" s="137"/>
    </row>
    <row r="270" spans="27:32" x14ac:dyDescent="0.3">
      <c r="AA270" s="137"/>
      <c r="AB270" s="137"/>
      <c r="AC270" s="137"/>
      <c r="AD270" s="137"/>
      <c r="AE270" s="137"/>
      <c r="AF270" s="137"/>
    </row>
    <row r="271" spans="27:32" x14ac:dyDescent="0.3">
      <c r="AA271" s="137"/>
      <c r="AB271" s="137"/>
      <c r="AC271" s="137"/>
      <c r="AD271" s="137"/>
      <c r="AE271" s="137"/>
      <c r="AF271" s="137"/>
    </row>
    <row r="272" spans="27:32" x14ac:dyDescent="0.3">
      <c r="AA272" s="137"/>
      <c r="AB272" s="137"/>
      <c r="AC272" s="137"/>
      <c r="AD272" s="137"/>
      <c r="AE272" s="137"/>
      <c r="AF272" s="137"/>
    </row>
    <row r="273" spans="27:32" x14ac:dyDescent="0.3">
      <c r="AA273" s="137"/>
      <c r="AB273" s="137"/>
      <c r="AC273" s="137"/>
      <c r="AD273" s="137"/>
      <c r="AE273" s="137"/>
      <c r="AF273" s="137"/>
    </row>
    <row r="274" spans="27:32" x14ac:dyDescent="0.3">
      <c r="AA274" s="137"/>
      <c r="AB274" s="137"/>
      <c r="AC274" s="137"/>
      <c r="AD274" s="137"/>
      <c r="AE274" s="137"/>
      <c r="AF274" s="137"/>
    </row>
    <row r="275" spans="27:32" x14ac:dyDescent="0.3">
      <c r="AA275" s="137"/>
      <c r="AB275" s="137"/>
      <c r="AC275" s="137"/>
      <c r="AD275" s="137"/>
      <c r="AE275" s="137"/>
      <c r="AF275" s="137"/>
    </row>
    <row r="276" spans="27:32" x14ac:dyDescent="0.3">
      <c r="AA276" s="137"/>
      <c r="AB276" s="137"/>
      <c r="AC276" s="137"/>
      <c r="AD276" s="137"/>
      <c r="AE276" s="137"/>
      <c r="AF276" s="137"/>
    </row>
    <row r="277" spans="27:32" x14ac:dyDescent="0.3">
      <c r="AA277" s="137"/>
      <c r="AB277" s="137"/>
      <c r="AC277" s="137"/>
      <c r="AD277" s="137"/>
      <c r="AE277" s="137"/>
      <c r="AF277" s="137"/>
    </row>
    <row r="278" spans="27:32" x14ac:dyDescent="0.3">
      <c r="AA278" s="137"/>
      <c r="AB278" s="137"/>
      <c r="AC278" s="137"/>
      <c r="AD278" s="137"/>
      <c r="AE278" s="137"/>
      <c r="AF278" s="137"/>
    </row>
    <row r="279" spans="27:32" x14ac:dyDescent="0.3">
      <c r="AA279" s="137"/>
      <c r="AB279" s="137"/>
      <c r="AC279" s="137"/>
      <c r="AD279" s="137"/>
      <c r="AE279" s="137"/>
      <c r="AF279" s="137"/>
    </row>
    <row r="280" spans="27:32" x14ac:dyDescent="0.3">
      <c r="AA280" s="137"/>
      <c r="AB280" s="137"/>
      <c r="AC280" s="137"/>
      <c r="AD280" s="137"/>
      <c r="AE280" s="137"/>
      <c r="AF280" s="137"/>
    </row>
    <row r="281" spans="27:32" x14ac:dyDescent="0.3">
      <c r="AA281" s="137"/>
      <c r="AB281" s="137"/>
      <c r="AC281" s="137"/>
      <c r="AD281" s="137"/>
      <c r="AE281" s="137"/>
      <c r="AF281" s="137"/>
    </row>
    <row r="282" spans="27:32" x14ac:dyDescent="0.3">
      <c r="AA282" s="137"/>
      <c r="AB282" s="137"/>
      <c r="AC282" s="137"/>
      <c r="AD282" s="137"/>
      <c r="AE282" s="137"/>
      <c r="AF282" s="137"/>
    </row>
    <row r="283" spans="27:32" x14ac:dyDescent="0.3">
      <c r="AA283" s="137"/>
      <c r="AB283" s="137"/>
      <c r="AC283" s="137"/>
      <c r="AD283" s="137"/>
      <c r="AE283" s="137"/>
      <c r="AF283" s="137"/>
    </row>
    <row r="284" spans="27:32" x14ac:dyDescent="0.3">
      <c r="AA284" s="137"/>
      <c r="AB284" s="137"/>
      <c r="AC284" s="137"/>
      <c r="AD284" s="137"/>
      <c r="AE284" s="137"/>
      <c r="AF284" s="137"/>
    </row>
    <row r="285" spans="27:32" x14ac:dyDescent="0.3">
      <c r="AA285" s="137"/>
      <c r="AB285" s="137"/>
      <c r="AC285" s="137"/>
      <c r="AD285" s="137"/>
      <c r="AE285" s="137"/>
      <c r="AF285" s="137"/>
    </row>
    <row r="286" spans="27:32" x14ac:dyDescent="0.3">
      <c r="AA286" s="137"/>
      <c r="AB286" s="137"/>
      <c r="AC286" s="137"/>
      <c r="AD286" s="137"/>
      <c r="AE286" s="137"/>
      <c r="AF286" s="137"/>
    </row>
    <row r="287" spans="27:32" x14ac:dyDescent="0.3">
      <c r="AA287" s="137"/>
      <c r="AB287" s="137"/>
      <c r="AC287" s="137"/>
      <c r="AD287" s="137"/>
      <c r="AE287" s="137"/>
      <c r="AF287" s="137"/>
    </row>
    <row r="288" spans="27:32" x14ac:dyDescent="0.3">
      <c r="AA288" s="137"/>
      <c r="AB288" s="137"/>
      <c r="AC288" s="137"/>
      <c r="AD288" s="137"/>
      <c r="AE288" s="137"/>
      <c r="AF288" s="137"/>
    </row>
    <row r="289" spans="27:32" x14ac:dyDescent="0.3">
      <c r="AA289" s="137"/>
      <c r="AB289" s="137"/>
      <c r="AC289" s="137"/>
      <c r="AD289" s="137"/>
      <c r="AE289" s="137"/>
      <c r="AF289" s="137"/>
    </row>
    <row r="290" spans="27:32" x14ac:dyDescent="0.3">
      <c r="AA290" s="137"/>
      <c r="AB290" s="137"/>
      <c r="AC290" s="137"/>
      <c r="AD290" s="137"/>
      <c r="AE290" s="137"/>
      <c r="AF290" s="137"/>
    </row>
    <row r="291" spans="27:32" x14ac:dyDescent="0.3">
      <c r="AA291" s="137"/>
      <c r="AB291" s="137"/>
      <c r="AC291" s="137"/>
      <c r="AD291" s="137"/>
      <c r="AE291" s="137"/>
      <c r="AF291" s="137"/>
    </row>
    <row r="292" spans="27:32" x14ac:dyDescent="0.3">
      <c r="AA292" s="137"/>
      <c r="AB292" s="137"/>
      <c r="AC292" s="137"/>
      <c r="AD292" s="137"/>
      <c r="AE292" s="137"/>
      <c r="AF292" s="137"/>
    </row>
    <row r="293" spans="27:32" x14ac:dyDescent="0.3">
      <c r="AA293" s="137"/>
      <c r="AB293" s="137"/>
      <c r="AC293" s="137"/>
      <c r="AD293" s="137"/>
      <c r="AE293" s="137"/>
      <c r="AF293" s="137"/>
    </row>
    <row r="294" spans="27:32" x14ac:dyDescent="0.3">
      <c r="AA294" s="137"/>
      <c r="AB294" s="137"/>
      <c r="AC294" s="137"/>
      <c r="AD294" s="137"/>
      <c r="AE294" s="137"/>
      <c r="AF294" s="137"/>
    </row>
    <row r="295" spans="27:32" x14ac:dyDescent="0.3">
      <c r="AA295" s="137"/>
      <c r="AB295" s="137"/>
      <c r="AC295" s="137"/>
      <c r="AD295" s="137"/>
      <c r="AE295" s="137"/>
      <c r="AF295" s="137"/>
    </row>
    <row r="296" spans="27:32" x14ac:dyDescent="0.3">
      <c r="AA296" s="137"/>
      <c r="AB296" s="137"/>
      <c r="AC296" s="137"/>
      <c r="AD296" s="137"/>
      <c r="AE296" s="137"/>
      <c r="AF296" s="137"/>
    </row>
    <row r="297" spans="27:32" x14ac:dyDescent="0.3">
      <c r="AA297" s="137"/>
      <c r="AB297" s="137"/>
      <c r="AC297" s="137"/>
      <c r="AD297" s="137"/>
      <c r="AE297" s="137"/>
      <c r="AF297" s="137"/>
    </row>
    <row r="298" spans="27:32" x14ac:dyDescent="0.3">
      <c r="AA298" s="137"/>
      <c r="AB298" s="137"/>
      <c r="AC298" s="137"/>
      <c r="AD298" s="137"/>
      <c r="AE298" s="137"/>
      <c r="AF298" s="137"/>
    </row>
    <row r="299" spans="27:32" x14ac:dyDescent="0.3">
      <c r="AA299" s="137"/>
      <c r="AB299" s="137"/>
      <c r="AC299" s="137"/>
      <c r="AD299" s="137"/>
      <c r="AE299" s="137"/>
      <c r="AF299" s="137"/>
    </row>
    <row r="300" spans="27:32" x14ac:dyDescent="0.3">
      <c r="AA300" s="137"/>
      <c r="AB300" s="137"/>
      <c r="AC300" s="137"/>
      <c r="AD300" s="137"/>
      <c r="AE300" s="137"/>
      <c r="AF300" s="137"/>
    </row>
    <row r="301" spans="27:32" x14ac:dyDescent="0.3">
      <c r="AA301" s="137"/>
      <c r="AB301" s="137"/>
      <c r="AC301" s="137"/>
      <c r="AD301" s="137"/>
      <c r="AE301" s="137"/>
      <c r="AF301" s="137"/>
    </row>
    <row r="302" spans="27:32" x14ac:dyDescent="0.3">
      <c r="AA302" s="137"/>
      <c r="AB302" s="137"/>
      <c r="AC302" s="137"/>
      <c r="AD302" s="137"/>
      <c r="AE302" s="137"/>
      <c r="AF302" s="137"/>
    </row>
    <row r="303" spans="27:32" x14ac:dyDescent="0.3">
      <c r="AA303" s="137"/>
      <c r="AB303" s="137"/>
      <c r="AC303" s="137"/>
      <c r="AD303" s="137"/>
      <c r="AE303" s="137"/>
      <c r="AF303" s="137"/>
    </row>
    <row r="304" spans="27:32" x14ac:dyDescent="0.3">
      <c r="AA304" s="137"/>
      <c r="AB304" s="137"/>
      <c r="AC304" s="137"/>
      <c r="AD304" s="137"/>
      <c r="AE304" s="137"/>
      <c r="AF304" s="137"/>
    </row>
    <row r="305" spans="27:32" x14ac:dyDescent="0.3">
      <c r="AA305" s="137"/>
      <c r="AB305" s="137"/>
      <c r="AC305" s="137"/>
      <c r="AD305" s="137"/>
      <c r="AE305" s="137"/>
      <c r="AF305" s="137"/>
    </row>
    <row r="306" spans="27:32" x14ac:dyDescent="0.3">
      <c r="AA306" s="137"/>
      <c r="AB306" s="137"/>
      <c r="AC306" s="137"/>
      <c r="AD306" s="137"/>
      <c r="AE306" s="137"/>
      <c r="AF306" s="137"/>
    </row>
    <row r="307" spans="27:32" x14ac:dyDescent="0.3">
      <c r="AA307" s="137"/>
      <c r="AB307" s="137"/>
      <c r="AC307" s="137"/>
      <c r="AD307" s="137"/>
      <c r="AE307" s="137"/>
      <c r="AF307" s="137"/>
    </row>
    <row r="308" spans="27:32" x14ac:dyDescent="0.3">
      <c r="AA308" s="137"/>
      <c r="AB308" s="137"/>
      <c r="AC308" s="137"/>
      <c r="AD308" s="137"/>
      <c r="AE308" s="137"/>
      <c r="AF308" s="137"/>
    </row>
    <row r="309" spans="27:32" x14ac:dyDescent="0.3">
      <c r="AA309" s="137"/>
      <c r="AB309" s="137"/>
      <c r="AC309" s="137"/>
      <c r="AD309" s="137"/>
      <c r="AE309" s="137"/>
      <c r="AF309" s="137"/>
    </row>
    <row r="310" spans="27:32" x14ac:dyDescent="0.3">
      <c r="AA310" s="137"/>
      <c r="AB310" s="137"/>
      <c r="AC310" s="137"/>
      <c r="AD310" s="137"/>
      <c r="AE310" s="137"/>
      <c r="AF310" s="137"/>
    </row>
    <row r="311" spans="27:32" x14ac:dyDescent="0.3">
      <c r="AA311" s="137"/>
      <c r="AB311" s="137"/>
      <c r="AC311" s="137"/>
      <c r="AD311" s="137"/>
      <c r="AE311" s="137"/>
      <c r="AF311" s="137"/>
    </row>
    <row r="312" spans="27:32" x14ac:dyDescent="0.3">
      <c r="AA312" s="137"/>
      <c r="AB312" s="137"/>
      <c r="AC312" s="137"/>
      <c r="AD312" s="137"/>
      <c r="AE312" s="137"/>
      <c r="AF312" s="137"/>
    </row>
    <row r="313" spans="27:32" x14ac:dyDescent="0.3">
      <c r="AA313" s="137"/>
      <c r="AB313" s="137"/>
      <c r="AC313" s="137"/>
      <c r="AD313" s="137"/>
      <c r="AE313" s="137"/>
      <c r="AF313" s="137"/>
    </row>
    <row r="314" spans="27:32" x14ac:dyDescent="0.3">
      <c r="AA314" s="137"/>
      <c r="AB314" s="137"/>
      <c r="AC314" s="137"/>
      <c r="AD314" s="137"/>
      <c r="AE314" s="137"/>
      <c r="AF314" s="137"/>
    </row>
    <row r="315" spans="27:32" x14ac:dyDescent="0.3">
      <c r="AA315" s="137"/>
      <c r="AB315" s="137"/>
      <c r="AC315" s="137"/>
      <c r="AD315" s="137"/>
      <c r="AE315" s="137"/>
      <c r="AF315" s="137"/>
    </row>
    <row r="316" spans="27:32" x14ac:dyDescent="0.3">
      <c r="AA316" s="137"/>
      <c r="AB316" s="137"/>
      <c r="AC316" s="137"/>
      <c r="AD316" s="137"/>
      <c r="AE316" s="137"/>
      <c r="AF316" s="137"/>
    </row>
    <row r="317" spans="27:32" x14ac:dyDescent="0.3">
      <c r="AA317" s="137"/>
      <c r="AB317" s="137"/>
      <c r="AC317" s="137"/>
      <c r="AD317" s="137"/>
      <c r="AE317" s="137"/>
      <c r="AF317" s="137"/>
    </row>
    <row r="318" spans="27:32" x14ac:dyDescent="0.3">
      <c r="AA318" s="137"/>
      <c r="AB318" s="137"/>
      <c r="AC318" s="137"/>
      <c r="AD318" s="137"/>
      <c r="AE318" s="137"/>
      <c r="AF318" s="137"/>
    </row>
    <row r="319" spans="27:32" x14ac:dyDescent="0.3">
      <c r="AA319" s="137"/>
      <c r="AB319" s="137"/>
      <c r="AC319" s="137"/>
      <c r="AD319" s="137"/>
      <c r="AE319" s="137"/>
      <c r="AF319" s="137"/>
    </row>
    <row r="320" spans="27:32" x14ac:dyDescent="0.3">
      <c r="AA320" s="137"/>
      <c r="AB320" s="137"/>
      <c r="AC320" s="137"/>
      <c r="AD320" s="137"/>
      <c r="AE320" s="137"/>
      <c r="AF320" s="137"/>
    </row>
    <row r="321" spans="27:32" x14ac:dyDescent="0.3">
      <c r="AA321" s="137"/>
      <c r="AB321" s="137"/>
      <c r="AC321" s="137"/>
      <c r="AD321" s="137"/>
      <c r="AE321" s="137"/>
      <c r="AF321" s="137"/>
    </row>
    <row r="322" spans="27:32" x14ac:dyDescent="0.3">
      <c r="AA322" s="137"/>
      <c r="AB322" s="137"/>
      <c r="AC322" s="137"/>
      <c r="AD322" s="137"/>
      <c r="AE322" s="137"/>
      <c r="AF322" s="137"/>
    </row>
    <row r="323" spans="27:32" x14ac:dyDescent="0.3">
      <c r="AA323" s="137"/>
      <c r="AB323" s="137"/>
      <c r="AC323" s="137"/>
      <c r="AD323" s="137"/>
      <c r="AE323" s="137"/>
      <c r="AF323" s="137"/>
    </row>
    <row r="324" spans="27:32" x14ac:dyDescent="0.3">
      <c r="AA324" s="137"/>
      <c r="AB324" s="137"/>
      <c r="AC324" s="137"/>
      <c r="AD324" s="137"/>
      <c r="AE324" s="137"/>
      <c r="AF324" s="137"/>
    </row>
    <row r="325" spans="27:32" x14ac:dyDescent="0.3">
      <c r="AA325" s="137"/>
      <c r="AB325" s="137"/>
      <c r="AC325" s="137"/>
      <c r="AD325" s="137"/>
      <c r="AE325" s="137"/>
      <c r="AF325" s="137"/>
    </row>
    <row r="326" spans="27:32" x14ac:dyDescent="0.3">
      <c r="AA326" s="137"/>
      <c r="AB326" s="137"/>
      <c r="AC326" s="137"/>
      <c r="AD326" s="137"/>
      <c r="AE326" s="137"/>
      <c r="AF326" s="137"/>
    </row>
    <row r="327" spans="27:32" x14ac:dyDescent="0.3">
      <c r="AA327" s="137"/>
      <c r="AB327" s="137"/>
      <c r="AC327" s="137"/>
      <c r="AD327" s="137"/>
      <c r="AE327" s="137"/>
      <c r="AF327" s="137"/>
    </row>
    <row r="328" spans="27:32" x14ac:dyDescent="0.3">
      <c r="AA328" s="137"/>
      <c r="AB328" s="137"/>
      <c r="AC328" s="137"/>
      <c r="AD328" s="137"/>
      <c r="AE328" s="137"/>
      <c r="AF328" s="137"/>
    </row>
    <row r="329" spans="27:32" x14ac:dyDescent="0.3">
      <c r="AA329" s="137"/>
      <c r="AB329" s="137"/>
      <c r="AC329" s="137"/>
      <c r="AD329" s="137"/>
      <c r="AE329" s="137"/>
      <c r="AF329" s="137"/>
    </row>
    <row r="330" spans="27:32" x14ac:dyDescent="0.3">
      <c r="AA330" s="137"/>
      <c r="AB330" s="137"/>
      <c r="AC330" s="137"/>
      <c r="AD330" s="137"/>
      <c r="AE330" s="137"/>
      <c r="AF330" s="137"/>
    </row>
    <row r="331" spans="27:32" x14ac:dyDescent="0.3">
      <c r="AA331" s="137"/>
      <c r="AB331" s="137"/>
      <c r="AC331" s="137"/>
      <c r="AD331" s="137"/>
      <c r="AE331" s="137"/>
      <c r="AF331" s="137"/>
    </row>
    <row r="332" spans="27:32" x14ac:dyDescent="0.3">
      <c r="AA332" s="137"/>
      <c r="AB332" s="137"/>
      <c r="AC332" s="137"/>
      <c r="AD332" s="137"/>
      <c r="AE332" s="137"/>
      <c r="AF332" s="137"/>
    </row>
    <row r="333" spans="27:32" x14ac:dyDescent="0.3">
      <c r="AA333" s="137"/>
      <c r="AB333" s="137"/>
      <c r="AC333" s="137"/>
      <c r="AD333" s="137"/>
      <c r="AE333" s="137"/>
      <c r="AF333" s="137"/>
    </row>
    <row r="334" spans="27:32" x14ac:dyDescent="0.3">
      <c r="AA334" s="137"/>
      <c r="AB334" s="137"/>
      <c r="AC334" s="137"/>
      <c r="AD334" s="137"/>
      <c r="AE334" s="137"/>
      <c r="AF334" s="137"/>
    </row>
    <row r="335" spans="27:32" x14ac:dyDescent="0.3">
      <c r="AA335" s="137"/>
      <c r="AB335" s="137"/>
      <c r="AC335" s="137"/>
      <c r="AD335" s="137"/>
      <c r="AE335" s="137"/>
      <c r="AF335" s="137"/>
    </row>
    <row r="336" spans="27:32" x14ac:dyDescent="0.3">
      <c r="AA336" s="137"/>
      <c r="AB336" s="137"/>
      <c r="AC336" s="137"/>
      <c r="AD336" s="137"/>
      <c r="AE336" s="137"/>
      <c r="AF336" s="137"/>
    </row>
    <row r="337" spans="27:32" x14ac:dyDescent="0.3">
      <c r="AA337" s="137"/>
      <c r="AB337" s="137"/>
      <c r="AC337" s="137"/>
      <c r="AD337" s="137"/>
      <c r="AE337" s="137"/>
      <c r="AF337" s="137"/>
    </row>
    <row r="338" spans="27:32" x14ac:dyDescent="0.3">
      <c r="AA338" s="137"/>
      <c r="AB338" s="137"/>
      <c r="AC338" s="137"/>
      <c r="AD338" s="137"/>
      <c r="AE338" s="137"/>
      <c r="AF338" s="137"/>
    </row>
    <row r="339" spans="27:32" x14ac:dyDescent="0.3">
      <c r="AA339" s="137"/>
      <c r="AB339" s="137"/>
      <c r="AC339" s="137"/>
      <c r="AD339" s="137"/>
      <c r="AE339" s="137"/>
      <c r="AF339" s="137"/>
    </row>
    <row r="340" spans="27:32" x14ac:dyDescent="0.3">
      <c r="AA340" s="137"/>
      <c r="AB340" s="137"/>
      <c r="AC340" s="137"/>
      <c r="AD340" s="137"/>
      <c r="AE340" s="137"/>
      <c r="AF340" s="137"/>
    </row>
    <row r="341" spans="27:32" x14ac:dyDescent="0.3">
      <c r="AA341" s="137"/>
      <c r="AB341" s="137"/>
      <c r="AC341" s="137"/>
      <c r="AD341" s="137"/>
      <c r="AE341" s="137"/>
      <c r="AF341" s="137"/>
    </row>
    <row r="342" spans="27:32" x14ac:dyDescent="0.3">
      <c r="AA342" s="137"/>
      <c r="AB342" s="137"/>
      <c r="AC342" s="137"/>
      <c r="AD342" s="137"/>
      <c r="AE342" s="137"/>
      <c r="AF342" s="137"/>
    </row>
    <row r="343" spans="27:32" x14ac:dyDescent="0.3">
      <c r="AA343" s="137"/>
      <c r="AB343" s="137"/>
      <c r="AC343" s="137"/>
      <c r="AD343" s="137"/>
      <c r="AE343" s="137"/>
      <c r="AF343" s="137"/>
    </row>
    <row r="344" spans="27:32" x14ac:dyDescent="0.3">
      <c r="AA344" s="137"/>
      <c r="AB344" s="137"/>
      <c r="AC344" s="137"/>
      <c r="AD344" s="137"/>
      <c r="AE344" s="137"/>
      <c r="AF344" s="137"/>
    </row>
    <row r="345" spans="27:32" x14ac:dyDescent="0.3">
      <c r="AA345" s="137"/>
      <c r="AB345" s="137"/>
      <c r="AC345" s="137"/>
      <c r="AD345" s="137"/>
      <c r="AE345" s="137"/>
      <c r="AF345" s="137"/>
    </row>
    <row r="346" spans="27:32" x14ac:dyDescent="0.3">
      <c r="AA346" s="137"/>
      <c r="AB346" s="137"/>
      <c r="AC346" s="137"/>
      <c r="AD346" s="137"/>
      <c r="AE346" s="137"/>
      <c r="AF346" s="137"/>
    </row>
    <row r="347" spans="27:32" x14ac:dyDescent="0.3">
      <c r="AA347" s="137"/>
      <c r="AB347" s="137"/>
      <c r="AC347" s="137"/>
      <c r="AD347" s="137"/>
      <c r="AE347" s="137"/>
      <c r="AF347" s="137"/>
    </row>
    <row r="348" spans="27:32" x14ac:dyDescent="0.3">
      <c r="AA348" s="137"/>
      <c r="AB348" s="137"/>
      <c r="AC348" s="137"/>
      <c r="AD348" s="137"/>
      <c r="AE348" s="137"/>
      <c r="AF348" s="137"/>
    </row>
    <row r="349" spans="27:32" x14ac:dyDescent="0.3">
      <c r="AA349" s="137"/>
      <c r="AB349" s="137"/>
      <c r="AC349" s="137"/>
      <c r="AD349" s="137"/>
      <c r="AE349" s="137"/>
      <c r="AF349" s="137"/>
    </row>
    <row r="350" spans="27:32" x14ac:dyDescent="0.3">
      <c r="AA350" s="137"/>
      <c r="AB350" s="137"/>
      <c r="AC350" s="137"/>
      <c r="AD350" s="137"/>
      <c r="AE350" s="137"/>
      <c r="AF350" s="137"/>
    </row>
    <row r="351" spans="27:32" x14ac:dyDescent="0.3">
      <c r="AA351" s="137"/>
      <c r="AB351" s="137"/>
      <c r="AC351" s="137"/>
      <c r="AD351" s="137"/>
      <c r="AE351" s="137"/>
      <c r="AF351" s="137"/>
    </row>
    <row r="352" spans="27:32" x14ac:dyDescent="0.3">
      <c r="AA352" s="137"/>
      <c r="AB352" s="137"/>
      <c r="AC352" s="137"/>
      <c r="AD352" s="137"/>
      <c r="AE352" s="137"/>
      <c r="AF352" s="137"/>
    </row>
    <row r="353" spans="27:32" x14ac:dyDescent="0.3">
      <c r="AA353" s="137"/>
      <c r="AB353" s="137"/>
      <c r="AC353" s="137"/>
      <c r="AD353" s="137"/>
      <c r="AE353" s="137"/>
      <c r="AF353" s="137"/>
    </row>
    <row r="354" spans="27:32" x14ac:dyDescent="0.3">
      <c r="AA354" s="137"/>
      <c r="AB354" s="137"/>
      <c r="AC354" s="137"/>
      <c r="AD354" s="137"/>
      <c r="AE354" s="137"/>
      <c r="AF354" s="137"/>
    </row>
    <row r="355" spans="27:32" x14ac:dyDescent="0.3">
      <c r="AA355" s="137"/>
      <c r="AB355" s="137"/>
      <c r="AC355" s="137"/>
      <c r="AD355" s="137"/>
      <c r="AE355" s="137"/>
      <c r="AF355" s="137"/>
    </row>
    <row r="356" spans="27:32" x14ac:dyDescent="0.3">
      <c r="AA356" s="137"/>
      <c r="AB356" s="137"/>
      <c r="AC356" s="137"/>
      <c r="AD356" s="137"/>
      <c r="AE356" s="137"/>
      <c r="AF356" s="137"/>
    </row>
    <row r="357" spans="27:32" x14ac:dyDescent="0.3">
      <c r="AA357" s="137"/>
      <c r="AB357" s="137"/>
      <c r="AC357" s="137"/>
      <c r="AD357" s="137"/>
      <c r="AE357" s="137"/>
      <c r="AF357" s="137"/>
    </row>
    <row r="358" spans="27:32" x14ac:dyDescent="0.3">
      <c r="AA358" s="137"/>
      <c r="AB358" s="137"/>
      <c r="AC358" s="137"/>
      <c r="AD358" s="137"/>
      <c r="AE358" s="137"/>
      <c r="AF358" s="137"/>
    </row>
    <row r="359" spans="27:32" x14ac:dyDescent="0.3">
      <c r="AA359" s="137"/>
      <c r="AB359" s="137"/>
      <c r="AC359" s="137"/>
      <c r="AD359" s="137"/>
      <c r="AE359" s="137"/>
      <c r="AF359" s="137"/>
    </row>
    <row r="360" spans="27:32" x14ac:dyDescent="0.3">
      <c r="AA360" s="137"/>
      <c r="AB360" s="137"/>
      <c r="AC360" s="137"/>
      <c r="AD360" s="137"/>
      <c r="AE360" s="137"/>
      <c r="AF360" s="137"/>
    </row>
    <row r="361" spans="27:32" x14ac:dyDescent="0.3">
      <c r="AA361" s="137"/>
      <c r="AB361" s="137"/>
      <c r="AC361" s="137"/>
      <c r="AD361" s="137"/>
      <c r="AE361" s="137"/>
      <c r="AF361" s="137"/>
    </row>
    <row r="362" spans="27:32" x14ac:dyDescent="0.3">
      <c r="AA362" s="137"/>
      <c r="AB362" s="137"/>
      <c r="AC362" s="137"/>
      <c r="AD362" s="137"/>
      <c r="AE362" s="137"/>
      <c r="AF362" s="137"/>
    </row>
    <row r="363" spans="27:32" x14ac:dyDescent="0.3">
      <c r="AA363" s="137"/>
      <c r="AB363" s="137"/>
      <c r="AC363" s="137"/>
      <c r="AD363" s="137"/>
      <c r="AE363" s="137"/>
      <c r="AF363" s="137"/>
    </row>
    <row r="364" spans="27:32" x14ac:dyDescent="0.3">
      <c r="AA364" s="137"/>
      <c r="AB364" s="137"/>
      <c r="AC364" s="137"/>
      <c r="AD364" s="137"/>
      <c r="AE364" s="137"/>
      <c r="AF364" s="137"/>
    </row>
    <row r="365" spans="27:32" x14ac:dyDescent="0.3">
      <c r="AA365" s="137"/>
      <c r="AB365" s="137"/>
      <c r="AC365" s="137"/>
      <c r="AD365" s="137"/>
      <c r="AE365" s="137"/>
      <c r="AF365" s="137"/>
    </row>
    <row r="366" spans="27:32" x14ac:dyDescent="0.3">
      <c r="AA366" s="137"/>
      <c r="AB366" s="137"/>
      <c r="AC366" s="137"/>
      <c r="AD366" s="137"/>
      <c r="AE366" s="137"/>
      <c r="AF366" s="137"/>
    </row>
    <row r="367" spans="27:32" x14ac:dyDescent="0.3">
      <c r="AA367" s="137"/>
      <c r="AB367" s="137"/>
      <c r="AC367" s="137"/>
      <c r="AD367" s="137"/>
      <c r="AE367" s="137"/>
      <c r="AF367" s="137"/>
    </row>
    <row r="368" spans="27:32" x14ac:dyDescent="0.3">
      <c r="AA368" s="137"/>
      <c r="AB368" s="137"/>
      <c r="AC368" s="137"/>
      <c r="AD368" s="137"/>
      <c r="AE368" s="137"/>
      <c r="AF368" s="137"/>
    </row>
    <row r="369" spans="27:32" x14ac:dyDescent="0.3">
      <c r="AA369" s="137"/>
      <c r="AB369" s="137"/>
      <c r="AC369" s="137"/>
      <c r="AD369" s="137"/>
      <c r="AE369" s="137"/>
      <c r="AF369" s="137"/>
    </row>
    <row r="370" spans="27:32" x14ac:dyDescent="0.3">
      <c r="AA370" s="137"/>
      <c r="AB370" s="137"/>
      <c r="AC370" s="137"/>
      <c r="AD370" s="137"/>
      <c r="AE370" s="137"/>
      <c r="AF370" s="137"/>
    </row>
    <row r="371" spans="27:32" x14ac:dyDescent="0.3">
      <c r="AA371" s="137"/>
      <c r="AB371" s="137"/>
      <c r="AC371" s="137"/>
      <c r="AD371" s="137"/>
      <c r="AE371" s="137"/>
      <c r="AF371" s="137"/>
    </row>
    <row r="372" spans="27:32" x14ac:dyDescent="0.3">
      <c r="AA372" s="137"/>
      <c r="AB372" s="137"/>
      <c r="AC372" s="137"/>
      <c r="AD372" s="137"/>
      <c r="AE372" s="137"/>
      <c r="AF372" s="137"/>
    </row>
    <row r="373" spans="27:32" x14ac:dyDescent="0.3">
      <c r="AA373" s="137"/>
      <c r="AB373" s="137"/>
      <c r="AC373" s="137"/>
      <c r="AD373" s="137"/>
      <c r="AE373" s="137"/>
      <c r="AF373" s="137"/>
    </row>
    <row r="374" spans="27:32" x14ac:dyDescent="0.3">
      <c r="AA374" s="137"/>
      <c r="AB374" s="137"/>
      <c r="AC374" s="137"/>
      <c r="AD374" s="137"/>
      <c r="AE374" s="137"/>
      <c r="AF374" s="137"/>
    </row>
    <row r="375" spans="27:32" x14ac:dyDescent="0.3">
      <c r="AA375" s="137"/>
      <c r="AB375" s="137"/>
      <c r="AC375" s="137"/>
      <c r="AD375" s="137"/>
      <c r="AE375" s="137"/>
      <c r="AF375" s="137"/>
    </row>
    <row r="376" spans="27:32" x14ac:dyDescent="0.3">
      <c r="AA376" s="137"/>
      <c r="AB376" s="137"/>
      <c r="AC376" s="137"/>
      <c r="AD376" s="137"/>
      <c r="AE376" s="137"/>
      <c r="AF376" s="137"/>
    </row>
    <row r="377" spans="27:32" x14ac:dyDescent="0.3">
      <c r="AA377" s="137"/>
      <c r="AB377" s="137"/>
      <c r="AC377" s="137"/>
      <c r="AD377" s="137"/>
      <c r="AE377" s="137"/>
      <c r="AF377" s="137"/>
    </row>
    <row r="378" spans="27:32" x14ac:dyDescent="0.3">
      <c r="AA378" s="137"/>
      <c r="AB378" s="137"/>
      <c r="AC378" s="137"/>
      <c r="AD378" s="137"/>
      <c r="AE378" s="137"/>
      <c r="AF378" s="137"/>
    </row>
    <row r="379" spans="27:32" x14ac:dyDescent="0.3">
      <c r="AA379" s="137"/>
      <c r="AB379" s="137"/>
      <c r="AC379" s="137"/>
      <c r="AD379" s="137"/>
      <c r="AE379" s="137"/>
      <c r="AF379" s="137"/>
    </row>
    <row r="380" spans="27:32" x14ac:dyDescent="0.3">
      <c r="AA380" s="137"/>
      <c r="AB380" s="137"/>
      <c r="AC380" s="137"/>
      <c r="AD380" s="137"/>
      <c r="AE380" s="137"/>
      <c r="AF380" s="137"/>
    </row>
    <row r="381" spans="27:32" x14ac:dyDescent="0.3">
      <c r="AA381" s="137"/>
      <c r="AB381" s="137"/>
      <c r="AC381" s="137"/>
      <c r="AD381" s="137"/>
      <c r="AE381" s="137"/>
      <c r="AF381" s="137"/>
    </row>
    <row r="382" spans="27:32" x14ac:dyDescent="0.3">
      <c r="AA382" s="137"/>
      <c r="AB382" s="137"/>
      <c r="AC382" s="137"/>
      <c r="AD382" s="137"/>
      <c r="AE382" s="137"/>
      <c r="AF382" s="137"/>
    </row>
    <row r="383" spans="27:32" x14ac:dyDescent="0.3">
      <c r="AA383" s="137"/>
      <c r="AB383" s="137"/>
      <c r="AC383" s="137"/>
      <c r="AD383" s="137"/>
      <c r="AE383" s="137"/>
      <c r="AF383" s="137"/>
    </row>
    <row r="384" spans="27:32" x14ac:dyDescent="0.3">
      <c r="AA384" s="137"/>
      <c r="AB384" s="137"/>
      <c r="AC384" s="137"/>
      <c r="AD384" s="137"/>
      <c r="AE384" s="137"/>
      <c r="AF384" s="137"/>
    </row>
    <row r="385" spans="27:32" x14ac:dyDescent="0.3">
      <c r="AA385" s="137"/>
      <c r="AB385" s="137"/>
      <c r="AC385" s="137"/>
      <c r="AD385" s="137"/>
      <c r="AE385" s="137"/>
      <c r="AF385" s="137"/>
    </row>
    <row r="386" spans="27:32" x14ac:dyDescent="0.3">
      <c r="AA386" s="137"/>
      <c r="AB386" s="137"/>
      <c r="AC386" s="137"/>
      <c r="AD386" s="137"/>
      <c r="AE386" s="137"/>
      <c r="AF386" s="137"/>
    </row>
    <row r="387" spans="27:32" x14ac:dyDescent="0.3">
      <c r="AA387" s="137"/>
      <c r="AB387" s="137"/>
      <c r="AC387" s="137"/>
      <c r="AD387" s="137"/>
      <c r="AE387" s="137"/>
      <c r="AF387" s="137"/>
    </row>
    <row r="388" spans="27:32" x14ac:dyDescent="0.3">
      <c r="AA388" s="137"/>
      <c r="AB388" s="137"/>
      <c r="AC388" s="137"/>
      <c r="AD388" s="137"/>
      <c r="AE388" s="137"/>
      <c r="AF388" s="137"/>
    </row>
    <row r="389" spans="27:32" x14ac:dyDescent="0.3">
      <c r="AA389" s="137"/>
      <c r="AB389" s="137"/>
      <c r="AC389" s="137"/>
      <c r="AD389" s="137"/>
      <c r="AE389" s="137"/>
      <c r="AF389" s="137"/>
    </row>
    <row r="390" spans="27:32" x14ac:dyDescent="0.3">
      <c r="AA390" s="137"/>
      <c r="AB390" s="137"/>
      <c r="AC390" s="137"/>
      <c r="AD390" s="137"/>
      <c r="AE390" s="137"/>
      <c r="AF390" s="137"/>
    </row>
    <row r="391" spans="27:32" x14ac:dyDescent="0.3">
      <c r="AA391" s="137"/>
      <c r="AB391" s="137"/>
      <c r="AC391" s="137"/>
      <c r="AD391" s="137"/>
      <c r="AE391" s="137"/>
      <c r="AF391" s="137"/>
    </row>
    <row r="392" spans="27:32" x14ac:dyDescent="0.3">
      <c r="AA392" s="137"/>
      <c r="AB392" s="137"/>
      <c r="AC392" s="137"/>
      <c r="AD392" s="137"/>
      <c r="AE392" s="137"/>
      <c r="AF392" s="137"/>
    </row>
    <row r="393" spans="27:32" x14ac:dyDescent="0.3">
      <c r="AA393" s="137"/>
      <c r="AB393" s="137"/>
      <c r="AC393" s="137"/>
      <c r="AD393" s="137"/>
      <c r="AE393" s="137"/>
      <c r="AF393" s="137"/>
    </row>
    <row r="394" spans="27:32" x14ac:dyDescent="0.3">
      <c r="AA394" s="137"/>
      <c r="AB394" s="137"/>
      <c r="AC394" s="137"/>
      <c r="AD394" s="137"/>
      <c r="AE394" s="137"/>
      <c r="AF394" s="137"/>
    </row>
    <row r="395" spans="27:32" x14ac:dyDescent="0.3">
      <c r="AA395" s="137"/>
      <c r="AB395" s="137"/>
      <c r="AC395" s="137"/>
      <c r="AD395" s="137"/>
      <c r="AE395" s="137"/>
      <c r="AF395" s="137"/>
    </row>
    <row r="396" spans="27:32" x14ac:dyDescent="0.3">
      <c r="AA396" s="137"/>
      <c r="AB396" s="137"/>
      <c r="AC396" s="137"/>
      <c r="AD396" s="137"/>
      <c r="AE396" s="137"/>
      <c r="AF396" s="137"/>
    </row>
    <row r="397" spans="27:32" x14ac:dyDescent="0.3">
      <c r="AA397" s="137"/>
      <c r="AB397" s="137"/>
      <c r="AC397" s="137"/>
      <c r="AD397" s="137"/>
      <c r="AE397" s="137"/>
      <c r="AF397" s="137"/>
    </row>
    <row r="398" spans="27:32" x14ac:dyDescent="0.3">
      <c r="AA398" s="137"/>
      <c r="AB398" s="137"/>
      <c r="AC398" s="137"/>
      <c r="AD398" s="137"/>
      <c r="AE398" s="137"/>
      <c r="AF398" s="137"/>
    </row>
    <row r="399" spans="27:32" x14ac:dyDescent="0.3">
      <c r="AA399" s="137"/>
      <c r="AB399" s="137"/>
      <c r="AC399" s="137"/>
      <c r="AD399" s="137"/>
      <c r="AE399" s="137"/>
      <c r="AF399" s="137"/>
    </row>
    <row r="400" spans="27:32" x14ac:dyDescent="0.3">
      <c r="AA400" s="137"/>
      <c r="AB400" s="137"/>
      <c r="AC400" s="137"/>
      <c r="AD400" s="137"/>
      <c r="AE400" s="137"/>
      <c r="AF400" s="137"/>
    </row>
    <row r="401" spans="27:32" x14ac:dyDescent="0.3">
      <c r="AA401" s="137"/>
      <c r="AB401" s="137"/>
      <c r="AC401" s="137"/>
      <c r="AD401" s="137"/>
      <c r="AE401" s="137"/>
      <c r="AF401" s="137"/>
    </row>
    <row r="402" spans="27:32" x14ac:dyDescent="0.3">
      <c r="AA402" s="137"/>
      <c r="AB402" s="137"/>
      <c r="AC402" s="137"/>
      <c r="AD402" s="137"/>
      <c r="AE402" s="137"/>
      <c r="AF402" s="137"/>
    </row>
    <row r="403" spans="27:32" x14ac:dyDescent="0.3">
      <c r="AA403" s="137"/>
      <c r="AB403" s="137"/>
      <c r="AC403" s="137"/>
      <c r="AD403" s="137"/>
      <c r="AE403" s="137"/>
      <c r="AF403" s="137"/>
    </row>
    <row r="404" spans="27:32" x14ac:dyDescent="0.3">
      <c r="AA404" s="137"/>
      <c r="AB404" s="137"/>
      <c r="AC404" s="137"/>
      <c r="AD404" s="137"/>
      <c r="AE404" s="137"/>
      <c r="AF404" s="137"/>
    </row>
    <row r="405" spans="27:32" x14ac:dyDescent="0.3">
      <c r="AA405" s="137"/>
      <c r="AB405" s="137"/>
      <c r="AC405" s="137"/>
      <c r="AD405" s="137"/>
      <c r="AE405" s="137"/>
      <c r="AF405" s="137"/>
    </row>
    <row r="406" spans="27:32" x14ac:dyDescent="0.3">
      <c r="AA406" s="137"/>
      <c r="AB406" s="137"/>
      <c r="AC406" s="137"/>
      <c r="AD406" s="137"/>
      <c r="AE406" s="137"/>
      <c r="AF406" s="137"/>
    </row>
    <row r="407" spans="27:32" x14ac:dyDescent="0.3">
      <c r="AA407" s="137"/>
      <c r="AB407" s="137"/>
      <c r="AC407" s="137"/>
      <c r="AD407" s="137"/>
      <c r="AE407" s="137"/>
      <c r="AF407" s="137"/>
    </row>
    <row r="408" spans="27:32" x14ac:dyDescent="0.3">
      <c r="AA408" s="137"/>
      <c r="AB408" s="137"/>
      <c r="AC408" s="137"/>
      <c r="AD408" s="137"/>
      <c r="AE408" s="137"/>
      <c r="AF408" s="137"/>
    </row>
    <row r="409" spans="27:32" x14ac:dyDescent="0.3">
      <c r="AA409" s="137"/>
      <c r="AB409" s="137"/>
      <c r="AC409" s="137"/>
      <c r="AD409" s="137"/>
      <c r="AE409" s="137"/>
      <c r="AF409" s="137"/>
    </row>
    <row r="410" spans="27:32" x14ac:dyDescent="0.3">
      <c r="AA410" s="137"/>
      <c r="AB410" s="137"/>
      <c r="AC410" s="137"/>
      <c r="AD410" s="137"/>
      <c r="AE410" s="137"/>
      <c r="AF410" s="137"/>
    </row>
    <row r="411" spans="27:32" x14ac:dyDescent="0.3">
      <c r="AA411" s="137"/>
      <c r="AB411" s="137"/>
      <c r="AC411" s="137"/>
      <c r="AD411" s="137"/>
      <c r="AE411" s="137"/>
      <c r="AF411" s="137"/>
    </row>
    <row r="412" spans="27:32" x14ac:dyDescent="0.3">
      <c r="AA412" s="137"/>
      <c r="AB412" s="137"/>
      <c r="AC412" s="137"/>
      <c r="AD412" s="137"/>
      <c r="AE412" s="137"/>
      <c r="AF412" s="137"/>
    </row>
    <row r="413" spans="27:32" x14ac:dyDescent="0.3">
      <c r="AA413" s="137"/>
      <c r="AB413" s="137"/>
      <c r="AC413" s="137"/>
      <c r="AD413" s="137"/>
      <c r="AE413" s="137"/>
      <c r="AF413" s="137"/>
    </row>
    <row r="414" spans="27:32" x14ac:dyDescent="0.3">
      <c r="AA414" s="137"/>
      <c r="AB414" s="137"/>
      <c r="AC414" s="137"/>
      <c r="AD414" s="137"/>
      <c r="AE414" s="137"/>
      <c r="AF414" s="137"/>
    </row>
    <row r="415" spans="27:32" x14ac:dyDescent="0.3">
      <c r="AA415" s="137"/>
      <c r="AB415" s="137"/>
      <c r="AC415" s="137"/>
      <c r="AD415" s="137"/>
      <c r="AE415" s="137"/>
      <c r="AF415" s="137"/>
    </row>
    <row r="416" spans="27:32" x14ac:dyDescent="0.3">
      <c r="AA416" s="137"/>
      <c r="AB416" s="137"/>
      <c r="AC416" s="137"/>
      <c r="AD416" s="137"/>
      <c r="AE416" s="137"/>
      <c r="AF416" s="137"/>
    </row>
    <row r="417" spans="27:32" x14ac:dyDescent="0.3">
      <c r="AA417" s="137"/>
      <c r="AB417" s="137"/>
      <c r="AC417" s="137"/>
      <c r="AD417" s="137"/>
      <c r="AE417" s="137"/>
      <c r="AF417" s="137"/>
    </row>
    <row r="418" spans="27:32" x14ac:dyDescent="0.3">
      <c r="AA418" s="137"/>
      <c r="AB418" s="137"/>
      <c r="AC418" s="137"/>
      <c r="AD418" s="137"/>
      <c r="AE418" s="137"/>
      <c r="AF418" s="137"/>
    </row>
    <row r="419" spans="27:32" x14ac:dyDescent="0.3">
      <c r="AA419" s="137"/>
      <c r="AB419" s="137"/>
      <c r="AC419" s="137"/>
      <c r="AD419" s="137"/>
      <c r="AE419" s="137"/>
      <c r="AF419" s="137"/>
    </row>
    <row r="420" spans="27:32" x14ac:dyDescent="0.3">
      <c r="AA420" s="137"/>
      <c r="AB420" s="137"/>
      <c r="AC420" s="137"/>
      <c r="AD420" s="137"/>
      <c r="AE420" s="137"/>
      <c r="AF420" s="137"/>
    </row>
    <row r="421" spans="27:32" x14ac:dyDescent="0.3">
      <c r="AA421" s="137"/>
      <c r="AB421" s="137"/>
      <c r="AC421" s="137"/>
      <c r="AD421" s="137"/>
      <c r="AE421" s="137"/>
      <c r="AF421" s="137"/>
    </row>
    <row r="422" spans="27:32" x14ac:dyDescent="0.3">
      <c r="AA422" s="137"/>
      <c r="AB422" s="137"/>
      <c r="AC422" s="137"/>
      <c r="AD422" s="137"/>
      <c r="AE422" s="137"/>
      <c r="AF422" s="137"/>
    </row>
    <row r="423" spans="27:32" x14ac:dyDescent="0.3">
      <c r="AA423" s="137"/>
      <c r="AB423" s="137"/>
      <c r="AC423" s="137"/>
      <c r="AD423" s="137"/>
      <c r="AE423" s="137"/>
      <c r="AF423" s="137"/>
    </row>
    <row r="424" spans="27:32" x14ac:dyDescent="0.3">
      <c r="AA424" s="137"/>
      <c r="AB424" s="137"/>
      <c r="AC424" s="137"/>
      <c r="AD424" s="137"/>
      <c r="AE424" s="137"/>
      <c r="AF424" s="137"/>
    </row>
    <row r="425" spans="27:32" x14ac:dyDescent="0.3">
      <c r="AA425" s="137"/>
      <c r="AB425" s="137"/>
      <c r="AC425" s="137"/>
      <c r="AD425" s="137"/>
      <c r="AE425" s="137"/>
      <c r="AF425" s="137"/>
    </row>
    <row r="426" spans="27:32" x14ac:dyDescent="0.3">
      <c r="AA426" s="137"/>
      <c r="AB426" s="137"/>
      <c r="AC426" s="137"/>
      <c r="AD426" s="137"/>
      <c r="AE426" s="137"/>
      <c r="AF426" s="137"/>
    </row>
    <row r="427" spans="27:32" x14ac:dyDescent="0.3">
      <c r="AA427" s="137"/>
      <c r="AB427" s="137"/>
      <c r="AC427" s="137"/>
      <c r="AD427" s="137"/>
      <c r="AE427" s="137"/>
      <c r="AF427" s="137"/>
    </row>
    <row r="428" spans="27:32" x14ac:dyDescent="0.3">
      <c r="AA428" s="137"/>
      <c r="AB428" s="137"/>
      <c r="AC428" s="137"/>
      <c r="AD428" s="137"/>
      <c r="AE428" s="137"/>
      <c r="AF428" s="137"/>
    </row>
    <row r="429" spans="27:32" x14ac:dyDescent="0.3">
      <c r="AA429" s="137"/>
      <c r="AB429" s="137"/>
      <c r="AC429" s="137"/>
      <c r="AD429" s="137"/>
      <c r="AE429" s="137"/>
      <c r="AF429" s="137"/>
    </row>
    <row r="430" spans="27:32" x14ac:dyDescent="0.3">
      <c r="AA430" s="137"/>
      <c r="AB430" s="137"/>
      <c r="AC430" s="137"/>
      <c r="AD430" s="137"/>
      <c r="AE430" s="137"/>
      <c r="AF430" s="137"/>
    </row>
    <row r="431" spans="27:32" x14ac:dyDescent="0.3">
      <c r="AA431" s="137"/>
      <c r="AB431" s="137"/>
      <c r="AC431" s="137"/>
      <c r="AD431" s="137"/>
      <c r="AE431" s="137"/>
      <c r="AF431" s="137"/>
    </row>
    <row r="432" spans="27:32" x14ac:dyDescent="0.3">
      <c r="AA432" s="137"/>
      <c r="AB432" s="137"/>
      <c r="AC432" s="137"/>
      <c r="AD432" s="137"/>
      <c r="AE432" s="137"/>
      <c r="AF432" s="137"/>
    </row>
    <row r="433" spans="27:32" x14ac:dyDescent="0.3">
      <c r="AA433" s="137"/>
      <c r="AB433" s="137"/>
      <c r="AC433" s="137"/>
      <c r="AD433" s="137"/>
      <c r="AE433" s="137"/>
      <c r="AF433" s="137"/>
    </row>
    <row r="434" spans="27:32" x14ac:dyDescent="0.3">
      <c r="AA434" s="137"/>
      <c r="AB434" s="137"/>
      <c r="AC434" s="137"/>
      <c r="AD434" s="137"/>
      <c r="AE434" s="137"/>
      <c r="AF434" s="137"/>
    </row>
    <row r="435" spans="27:32" x14ac:dyDescent="0.3">
      <c r="AA435" s="137"/>
      <c r="AB435" s="137"/>
      <c r="AC435" s="137"/>
      <c r="AD435" s="137"/>
      <c r="AE435" s="137"/>
      <c r="AF435" s="137"/>
    </row>
    <row r="436" spans="27:32" x14ac:dyDescent="0.3">
      <c r="AA436" s="137"/>
      <c r="AB436" s="137"/>
      <c r="AC436" s="137"/>
      <c r="AD436" s="137"/>
      <c r="AE436" s="137"/>
      <c r="AF436" s="137"/>
    </row>
    <row r="437" spans="27:32" x14ac:dyDescent="0.3">
      <c r="AA437" s="137"/>
      <c r="AB437" s="137"/>
      <c r="AC437" s="137"/>
      <c r="AD437" s="137"/>
      <c r="AE437" s="137"/>
      <c r="AF437" s="137"/>
    </row>
    <row r="438" spans="27:32" x14ac:dyDescent="0.3">
      <c r="AA438" s="137"/>
      <c r="AB438" s="137"/>
      <c r="AC438" s="137"/>
      <c r="AD438" s="137"/>
      <c r="AE438" s="137"/>
      <c r="AF438" s="137"/>
    </row>
    <row r="439" spans="27:32" x14ac:dyDescent="0.3">
      <c r="AA439" s="137"/>
      <c r="AB439" s="137"/>
      <c r="AC439" s="137"/>
      <c r="AD439" s="137"/>
      <c r="AE439" s="137"/>
      <c r="AF439" s="137"/>
    </row>
    <row r="440" spans="27:32" x14ac:dyDescent="0.3">
      <c r="AA440" s="137"/>
      <c r="AB440" s="137"/>
      <c r="AC440" s="137"/>
      <c r="AD440" s="137"/>
      <c r="AE440" s="137"/>
      <c r="AF440" s="137"/>
    </row>
    <row r="441" spans="27:32" x14ac:dyDescent="0.3">
      <c r="AA441" s="137"/>
      <c r="AB441" s="137"/>
      <c r="AC441" s="137"/>
      <c r="AD441" s="137"/>
      <c r="AE441" s="137"/>
      <c r="AF441" s="137"/>
    </row>
    <row r="442" spans="27:32" x14ac:dyDescent="0.3">
      <c r="AA442" s="137"/>
      <c r="AB442" s="137"/>
      <c r="AC442" s="137"/>
      <c r="AD442" s="137"/>
      <c r="AE442" s="137"/>
      <c r="AF442" s="137"/>
    </row>
    <row r="443" spans="27:32" x14ac:dyDescent="0.3">
      <c r="AA443" s="137"/>
      <c r="AB443" s="137"/>
      <c r="AC443" s="137"/>
      <c r="AD443" s="137"/>
      <c r="AE443" s="137"/>
      <c r="AF443" s="137"/>
    </row>
    <row r="444" spans="27:32" x14ac:dyDescent="0.3">
      <c r="AA444" s="137"/>
      <c r="AB444" s="137"/>
      <c r="AC444" s="137"/>
      <c r="AD444" s="137"/>
      <c r="AE444" s="137"/>
      <c r="AF444" s="137"/>
    </row>
    <row r="445" spans="27:32" x14ac:dyDescent="0.3">
      <c r="AA445" s="137"/>
      <c r="AB445" s="137"/>
      <c r="AC445" s="137"/>
      <c r="AD445" s="137"/>
      <c r="AE445" s="137"/>
      <c r="AF445" s="137"/>
    </row>
    <row r="446" spans="27:32" x14ac:dyDescent="0.3">
      <c r="AA446" s="137"/>
      <c r="AB446" s="137"/>
      <c r="AC446" s="137"/>
      <c r="AD446" s="137"/>
      <c r="AE446" s="137"/>
      <c r="AF446" s="137"/>
    </row>
    <row r="447" spans="27:32" x14ac:dyDescent="0.3">
      <c r="AA447" s="137"/>
      <c r="AB447" s="137"/>
      <c r="AC447" s="137"/>
      <c r="AD447" s="137"/>
      <c r="AE447" s="137"/>
      <c r="AF447" s="137"/>
    </row>
    <row r="448" spans="27:32" x14ac:dyDescent="0.3">
      <c r="AA448" s="137"/>
      <c r="AB448" s="137"/>
      <c r="AC448" s="137"/>
      <c r="AD448" s="137"/>
      <c r="AE448" s="137"/>
      <c r="AF448" s="137"/>
    </row>
    <row r="449" spans="27:32" x14ac:dyDescent="0.3">
      <c r="AA449" s="137"/>
      <c r="AB449" s="137"/>
      <c r="AC449" s="137"/>
      <c r="AD449" s="137"/>
      <c r="AE449" s="137"/>
      <c r="AF449" s="137"/>
    </row>
    <row r="450" spans="27:32" x14ac:dyDescent="0.3">
      <c r="AA450" s="137"/>
      <c r="AB450" s="137"/>
      <c r="AC450" s="137"/>
      <c r="AD450" s="137"/>
      <c r="AE450" s="137"/>
      <c r="AF450" s="137"/>
    </row>
    <row r="451" spans="27:32" x14ac:dyDescent="0.3">
      <c r="AA451" s="137"/>
      <c r="AB451" s="137"/>
      <c r="AC451" s="137"/>
      <c r="AD451" s="137"/>
      <c r="AE451" s="137"/>
      <c r="AF451" s="137"/>
    </row>
    <row r="452" spans="27:32" x14ac:dyDescent="0.3">
      <c r="AA452" s="137"/>
      <c r="AB452" s="137"/>
      <c r="AC452" s="137"/>
      <c r="AD452" s="137"/>
      <c r="AE452" s="137"/>
      <c r="AF452" s="137"/>
    </row>
    <row r="453" spans="27:32" x14ac:dyDescent="0.3">
      <c r="AA453" s="137"/>
      <c r="AB453" s="137"/>
      <c r="AC453" s="137"/>
      <c r="AD453" s="137"/>
      <c r="AE453" s="137"/>
      <c r="AF453" s="137"/>
    </row>
    <row r="454" spans="27:32" x14ac:dyDescent="0.3">
      <c r="AA454" s="137"/>
      <c r="AB454" s="137"/>
      <c r="AC454" s="137"/>
      <c r="AD454" s="137"/>
      <c r="AE454" s="137"/>
      <c r="AF454" s="137"/>
    </row>
    <row r="455" spans="27:32" x14ac:dyDescent="0.3">
      <c r="AA455" s="137"/>
      <c r="AB455" s="137"/>
      <c r="AC455" s="137"/>
      <c r="AD455" s="137"/>
      <c r="AE455" s="137"/>
      <c r="AF455" s="137"/>
    </row>
    <row r="456" spans="27:32" x14ac:dyDescent="0.3">
      <c r="AA456" s="137"/>
      <c r="AB456" s="137"/>
      <c r="AC456" s="137"/>
      <c r="AD456" s="137"/>
      <c r="AE456" s="137"/>
      <c r="AF456" s="137"/>
    </row>
    <row r="457" spans="27:32" x14ac:dyDescent="0.3">
      <c r="AA457" s="137"/>
      <c r="AB457" s="137"/>
      <c r="AC457" s="137"/>
      <c r="AD457" s="137"/>
      <c r="AE457" s="137"/>
      <c r="AF457" s="137"/>
    </row>
    <row r="458" spans="27:32" x14ac:dyDescent="0.3">
      <c r="AA458" s="137"/>
      <c r="AB458" s="137"/>
      <c r="AC458" s="137"/>
      <c r="AD458" s="137"/>
      <c r="AE458" s="137"/>
      <c r="AF458" s="137"/>
    </row>
    <row r="459" spans="27:32" x14ac:dyDescent="0.3">
      <c r="AA459" s="137"/>
      <c r="AB459" s="137"/>
      <c r="AC459" s="137"/>
      <c r="AD459" s="137"/>
      <c r="AE459" s="137"/>
      <c r="AF459" s="137"/>
    </row>
    <row r="460" spans="27:32" x14ac:dyDescent="0.3">
      <c r="AA460" s="137"/>
      <c r="AB460" s="137"/>
      <c r="AC460" s="137"/>
      <c r="AD460" s="137"/>
      <c r="AE460" s="137"/>
      <c r="AF460" s="137"/>
    </row>
    <row r="461" spans="27:32" x14ac:dyDescent="0.3">
      <c r="AA461" s="137"/>
      <c r="AB461" s="137"/>
      <c r="AC461" s="137"/>
      <c r="AD461" s="137"/>
      <c r="AE461" s="137"/>
      <c r="AF461" s="137"/>
    </row>
    <row r="462" spans="27:32" x14ac:dyDescent="0.3">
      <c r="AA462" s="137"/>
      <c r="AB462" s="137"/>
      <c r="AC462" s="137"/>
      <c r="AD462" s="137"/>
      <c r="AE462" s="137"/>
      <c r="AF462" s="137"/>
    </row>
    <row r="463" spans="27:32" x14ac:dyDescent="0.3">
      <c r="AA463" s="137"/>
      <c r="AB463" s="137"/>
      <c r="AC463" s="137"/>
      <c r="AD463" s="137"/>
      <c r="AE463" s="137"/>
      <c r="AF463" s="137"/>
    </row>
    <row r="464" spans="27:32" x14ac:dyDescent="0.3">
      <c r="AA464" s="137"/>
      <c r="AB464" s="137"/>
      <c r="AC464" s="137"/>
      <c r="AD464" s="137"/>
      <c r="AE464" s="137"/>
      <c r="AF464" s="137"/>
    </row>
    <row r="465" spans="27:32" x14ac:dyDescent="0.3">
      <c r="AA465" s="137"/>
      <c r="AB465" s="137"/>
      <c r="AC465" s="137"/>
      <c r="AD465" s="137"/>
      <c r="AE465" s="137"/>
      <c r="AF465" s="137"/>
    </row>
    <row r="466" spans="27:32" x14ac:dyDescent="0.3">
      <c r="AA466" s="137"/>
      <c r="AB466" s="137"/>
      <c r="AC466" s="137"/>
      <c r="AD466" s="137"/>
      <c r="AE466" s="137"/>
      <c r="AF466" s="137"/>
    </row>
    <row r="467" spans="27:32" x14ac:dyDescent="0.3">
      <c r="AA467" s="137"/>
      <c r="AB467" s="137"/>
      <c r="AC467" s="137"/>
      <c r="AD467" s="137"/>
      <c r="AE467" s="137"/>
      <c r="AF467" s="137"/>
    </row>
    <row r="468" spans="27:32" x14ac:dyDescent="0.3">
      <c r="AA468" s="137"/>
      <c r="AB468" s="137"/>
      <c r="AC468" s="137"/>
      <c r="AD468" s="137"/>
      <c r="AE468" s="137"/>
      <c r="AF468" s="137"/>
    </row>
    <row r="469" spans="27:32" x14ac:dyDescent="0.3">
      <c r="AA469" s="137"/>
      <c r="AB469" s="137"/>
      <c r="AC469" s="137"/>
      <c r="AD469" s="137"/>
      <c r="AE469" s="137"/>
      <c r="AF469" s="137"/>
    </row>
    <row r="470" spans="27:32" x14ac:dyDescent="0.3">
      <c r="AA470" s="137"/>
      <c r="AB470" s="137"/>
      <c r="AC470" s="137"/>
      <c r="AD470" s="137"/>
      <c r="AE470" s="137"/>
      <c r="AF470" s="137"/>
    </row>
    <row r="471" spans="27:32" x14ac:dyDescent="0.3">
      <c r="AA471" s="137"/>
      <c r="AB471" s="137"/>
      <c r="AC471" s="137"/>
      <c r="AD471" s="137"/>
      <c r="AE471" s="137"/>
      <c r="AF471" s="137"/>
    </row>
    <row r="472" spans="27:32" x14ac:dyDescent="0.3">
      <c r="AA472" s="137"/>
      <c r="AB472" s="137"/>
      <c r="AC472" s="137"/>
      <c r="AD472" s="137"/>
      <c r="AE472" s="137"/>
      <c r="AF472" s="137"/>
    </row>
    <row r="473" spans="27:32" x14ac:dyDescent="0.3">
      <c r="AA473" s="137"/>
      <c r="AB473" s="137"/>
      <c r="AC473" s="137"/>
      <c r="AD473" s="137"/>
      <c r="AE473" s="137"/>
      <c r="AF473" s="137"/>
    </row>
    <row r="474" spans="27:32" x14ac:dyDescent="0.3">
      <c r="AA474" s="137"/>
      <c r="AB474" s="137"/>
      <c r="AC474" s="137"/>
      <c r="AD474" s="137"/>
      <c r="AE474" s="137"/>
      <c r="AF474" s="137"/>
    </row>
    <row r="475" spans="27:32" x14ac:dyDescent="0.3">
      <c r="AA475" s="137"/>
      <c r="AB475" s="137"/>
      <c r="AC475" s="137"/>
      <c r="AD475" s="137"/>
      <c r="AE475" s="137"/>
      <c r="AF475" s="137"/>
    </row>
    <row r="476" spans="27:32" x14ac:dyDescent="0.3">
      <c r="AA476" s="137"/>
      <c r="AB476" s="137"/>
      <c r="AC476" s="137"/>
      <c r="AD476" s="137"/>
      <c r="AE476" s="137"/>
      <c r="AF476" s="137"/>
    </row>
    <row r="477" spans="27:32" x14ac:dyDescent="0.3">
      <c r="AA477" s="137"/>
      <c r="AB477" s="137"/>
      <c r="AC477" s="137"/>
      <c r="AD477" s="137"/>
      <c r="AE477" s="137"/>
      <c r="AF477" s="137"/>
    </row>
    <row r="478" spans="27:32" x14ac:dyDescent="0.3">
      <c r="AA478" s="137"/>
      <c r="AB478" s="137"/>
      <c r="AC478" s="137"/>
      <c r="AD478" s="137"/>
      <c r="AE478" s="137"/>
      <c r="AF478" s="137"/>
    </row>
    <row r="479" spans="27:32" x14ac:dyDescent="0.3">
      <c r="AA479" s="137"/>
      <c r="AB479" s="137"/>
      <c r="AC479" s="137"/>
      <c r="AD479" s="137"/>
      <c r="AE479" s="137"/>
      <c r="AF479" s="137"/>
    </row>
    <row r="480" spans="27:32" x14ac:dyDescent="0.3">
      <c r="AA480" s="137"/>
      <c r="AB480" s="137"/>
      <c r="AC480" s="137"/>
      <c r="AD480" s="137"/>
      <c r="AE480" s="137"/>
      <c r="AF480" s="137"/>
    </row>
    <row r="481" spans="27:32" x14ac:dyDescent="0.3">
      <c r="AA481" s="137"/>
      <c r="AB481" s="137"/>
      <c r="AC481" s="137"/>
      <c r="AD481" s="137"/>
      <c r="AE481" s="137"/>
      <c r="AF481" s="137"/>
    </row>
    <row r="482" spans="27:32" x14ac:dyDescent="0.3">
      <c r="AA482" s="137"/>
      <c r="AB482" s="137"/>
      <c r="AC482" s="137"/>
      <c r="AD482" s="137"/>
      <c r="AE482" s="137"/>
      <c r="AF482" s="137"/>
    </row>
    <row r="483" spans="27:32" x14ac:dyDescent="0.3">
      <c r="AA483" s="137"/>
      <c r="AB483" s="137"/>
      <c r="AC483" s="137"/>
      <c r="AD483" s="137"/>
      <c r="AE483" s="137"/>
      <c r="AF483" s="137"/>
    </row>
    <row r="484" spans="27:32" x14ac:dyDescent="0.3">
      <c r="AA484" s="137"/>
      <c r="AB484" s="137"/>
      <c r="AC484" s="137"/>
      <c r="AD484" s="137"/>
      <c r="AE484" s="137"/>
      <c r="AF484" s="137"/>
    </row>
    <row r="485" spans="27:32" x14ac:dyDescent="0.3">
      <c r="AA485" s="137"/>
      <c r="AB485" s="137"/>
      <c r="AC485" s="137"/>
      <c r="AD485" s="137"/>
      <c r="AE485" s="137"/>
      <c r="AF485" s="137"/>
    </row>
    <row r="486" spans="27:32" x14ac:dyDescent="0.3">
      <c r="AA486" s="137"/>
      <c r="AB486" s="137"/>
      <c r="AC486" s="137"/>
      <c r="AD486" s="137"/>
      <c r="AE486" s="137"/>
      <c r="AF486" s="137"/>
    </row>
    <row r="487" spans="27:32" x14ac:dyDescent="0.3">
      <c r="AA487" s="137"/>
      <c r="AB487" s="137"/>
      <c r="AC487" s="137"/>
      <c r="AD487" s="137"/>
      <c r="AE487" s="137"/>
      <c r="AF487" s="137"/>
    </row>
    <row r="488" spans="27:32" x14ac:dyDescent="0.3">
      <c r="AA488" s="137"/>
      <c r="AB488" s="137"/>
      <c r="AC488" s="137"/>
      <c r="AD488" s="137"/>
      <c r="AE488" s="137"/>
      <c r="AF488" s="137"/>
    </row>
    <row r="489" spans="27:32" x14ac:dyDescent="0.3">
      <c r="AA489" s="137"/>
      <c r="AB489" s="137"/>
      <c r="AC489" s="137"/>
      <c r="AD489" s="137"/>
      <c r="AE489" s="137"/>
      <c r="AF489" s="137"/>
    </row>
    <row r="490" spans="27:32" x14ac:dyDescent="0.3">
      <c r="AA490" s="137"/>
      <c r="AB490" s="137"/>
      <c r="AC490" s="137"/>
      <c r="AD490" s="137"/>
      <c r="AE490" s="137"/>
      <c r="AF490" s="137"/>
    </row>
    <row r="491" spans="27:32" x14ac:dyDescent="0.3">
      <c r="AA491" s="137"/>
      <c r="AB491" s="137"/>
      <c r="AC491" s="137"/>
      <c r="AD491" s="137"/>
      <c r="AE491" s="137"/>
      <c r="AF491" s="137"/>
    </row>
    <row r="492" spans="27:32" x14ac:dyDescent="0.3">
      <c r="AA492" s="137"/>
      <c r="AB492" s="137"/>
      <c r="AC492" s="137"/>
      <c r="AD492" s="137"/>
      <c r="AE492" s="137"/>
      <c r="AF492" s="137"/>
    </row>
    <row r="493" spans="27:32" x14ac:dyDescent="0.3">
      <c r="AA493" s="137"/>
      <c r="AB493" s="137"/>
      <c r="AC493" s="137"/>
      <c r="AD493" s="137"/>
      <c r="AE493" s="137"/>
      <c r="AF493" s="137"/>
    </row>
    <row r="494" spans="27:32" x14ac:dyDescent="0.3">
      <c r="AA494" s="137"/>
      <c r="AB494" s="137"/>
      <c r="AC494" s="137"/>
      <c r="AD494" s="137"/>
      <c r="AE494" s="137"/>
      <c r="AF494" s="137"/>
    </row>
    <row r="495" spans="27:32" x14ac:dyDescent="0.3">
      <c r="AA495" s="137"/>
      <c r="AB495" s="137"/>
      <c r="AC495" s="137"/>
      <c r="AD495" s="137"/>
      <c r="AE495" s="137"/>
      <c r="AF495" s="137"/>
    </row>
    <row r="496" spans="27:32" x14ac:dyDescent="0.3">
      <c r="AA496" s="137"/>
      <c r="AB496" s="137"/>
      <c r="AC496" s="137"/>
      <c r="AD496" s="137"/>
      <c r="AE496" s="137"/>
      <c r="AF496" s="137"/>
    </row>
    <row r="497" spans="27:32" x14ac:dyDescent="0.3">
      <c r="AA497" s="137"/>
      <c r="AB497" s="137"/>
      <c r="AC497" s="137"/>
      <c r="AD497" s="137"/>
      <c r="AE497" s="137"/>
      <c r="AF497" s="137"/>
    </row>
    <row r="498" spans="27:32" x14ac:dyDescent="0.3">
      <c r="AA498" s="137"/>
      <c r="AB498" s="137"/>
      <c r="AC498" s="137"/>
      <c r="AD498" s="137"/>
      <c r="AE498" s="137"/>
      <c r="AF498" s="137"/>
    </row>
    <row r="499" spans="27:32" x14ac:dyDescent="0.3">
      <c r="AA499" s="137"/>
      <c r="AB499" s="137"/>
      <c r="AC499" s="137"/>
      <c r="AD499" s="137"/>
      <c r="AE499" s="137"/>
      <c r="AF499" s="137"/>
    </row>
    <row r="500" spans="27:32" x14ac:dyDescent="0.3">
      <c r="AA500" s="137"/>
      <c r="AB500" s="137"/>
      <c r="AC500" s="137"/>
      <c r="AD500" s="137"/>
      <c r="AE500" s="137"/>
      <c r="AF500" s="137"/>
    </row>
    <row r="501" spans="27:32" x14ac:dyDescent="0.3">
      <c r="AA501" s="137"/>
      <c r="AB501" s="137"/>
      <c r="AC501" s="137"/>
      <c r="AD501" s="137"/>
      <c r="AE501" s="137"/>
      <c r="AF501" s="137"/>
    </row>
    <row r="502" spans="27:32" x14ac:dyDescent="0.3">
      <c r="AA502" s="137"/>
      <c r="AB502" s="137"/>
      <c r="AC502" s="137"/>
      <c r="AD502" s="137"/>
      <c r="AE502" s="137"/>
      <c r="AF502" s="137"/>
    </row>
    <row r="503" spans="27:32" x14ac:dyDescent="0.3">
      <c r="AA503" s="137"/>
      <c r="AB503" s="137"/>
      <c r="AC503" s="137"/>
      <c r="AD503" s="137"/>
      <c r="AE503" s="137"/>
      <c r="AF503" s="137"/>
    </row>
    <row r="504" spans="27:32" x14ac:dyDescent="0.3">
      <c r="AA504" s="137"/>
      <c r="AB504" s="137"/>
      <c r="AC504" s="137"/>
      <c r="AD504" s="137"/>
      <c r="AE504" s="137"/>
      <c r="AF504" s="137"/>
    </row>
    <row r="505" spans="27:32" x14ac:dyDescent="0.3">
      <c r="AA505" s="137"/>
      <c r="AB505" s="137"/>
      <c r="AC505" s="137"/>
      <c r="AD505" s="137"/>
      <c r="AE505" s="137"/>
      <c r="AF505" s="137"/>
    </row>
  </sheetData>
  <autoFilter ref="A2:AI10"/>
  <sortState ref="A3:AV17">
    <sortCondition descending="1" ref="I3:I17"/>
    <sortCondition descending="1" ref="H3:H17"/>
  </sortState>
  <mergeCells count="1">
    <mergeCell ref="A1:D1"/>
  </mergeCells>
  <conditionalFormatting sqref="F13:G17">
    <cfRule type="duplicateValues" dxfId="39" priority="1"/>
  </conditionalFormatting>
  <pageMargins left="0.23622047244094491" right="0.23622047244094491" top="0.74803149606299213" bottom="0.74803149606299213" header="0.31496062992125984" footer="0.31496062992125984"/>
  <pageSetup paperSize="9" scale="76" fitToHeight="5" orientation="portrait" r:id="rId1"/>
  <headerFooter>
    <oddFooter>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tabColor rgb="FFC00000"/>
    <pageSetUpPr fitToPage="1"/>
  </sheetPr>
  <dimension ref="A1:AR49"/>
  <sheetViews>
    <sheetView zoomScale="82" zoomScaleNormal="82" zoomScaleSheetLayoutView="86" workbookViewId="0">
      <pane ySplit="2" topLeftCell="A3" activePane="bottomLeft" state="frozen"/>
      <selection activeCell="AA7" sqref="AA7"/>
      <selection pane="bottomLeft" activeCell="A3" sqref="A3"/>
    </sheetView>
  </sheetViews>
  <sheetFormatPr defaultRowHeight="15.6" x14ac:dyDescent="0.3"/>
  <cols>
    <col min="1" max="1" width="9.109375" style="315" customWidth="1"/>
    <col min="2" max="2" width="4.33203125" style="315" customWidth="1"/>
    <col min="3" max="3" width="12.44140625" style="315" customWidth="1"/>
    <col min="4" max="4" width="9.109375" style="315"/>
    <col min="5" max="5" width="5.109375" style="47" customWidth="1"/>
    <col min="6" max="6" width="17.109375" style="3" customWidth="1"/>
    <col min="7" max="7" width="14.5546875" style="37" customWidth="1"/>
    <col min="8" max="11" width="12.5546875" style="65" customWidth="1"/>
    <col min="12" max="12" width="8.44140625" style="65" customWidth="1"/>
    <col min="13" max="13" width="8" style="65" customWidth="1"/>
    <col min="14" max="14" width="6.44140625" style="59" customWidth="1"/>
    <col min="15" max="18" width="5.33203125" customWidth="1"/>
    <col min="19" max="19" width="5.33203125" style="121" customWidth="1"/>
    <col min="20" max="21" width="5.33203125" style="138" customWidth="1"/>
    <col min="22" max="23" width="5.33203125" style="288" customWidth="1"/>
    <col min="24" max="25" width="5.33203125" style="138" customWidth="1"/>
    <col min="26" max="26" width="5.33203125" style="205" customWidth="1"/>
    <col min="27" max="27" width="5.6640625" style="138" customWidth="1"/>
    <col min="28" max="28" width="5.5546875" style="138" customWidth="1"/>
    <col min="29" max="32" width="5.44140625" style="138" customWidth="1"/>
    <col min="33" max="34" width="5.33203125" style="178" customWidth="1"/>
    <col min="35" max="36" width="5.33203125" style="2" customWidth="1"/>
    <col min="37" max="41" width="5.33203125" customWidth="1"/>
    <col min="42" max="42" width="5.33203125" style="185" customWidth="1"/>
    <col min="43" max="44" width="5.33203125" customWidth="1"/>
  </cols>
  <sheetData>
    <row r="1" spans="1:44" s="6" customFormat="1" ht="112.5" customHeight="1" x14ac:dyDescent="1.1000000000000001">
      <c r="A1" s="502" t="s">
        <v>963</v>
      </c>
      <c r="B1" s="503"/>
      <c r="C1" s="504"/>
      <c r="D1" s="504"/>
      <c r="E1" s="43" t="s">
        <v>192</v>
      </c>
      <c r="F1" s="41"/>
      <c r="G1" s="19" t="s">
        <v>53</v>
      </c>
      <c r="H1" s="63" t="s">
        <v>54</v>
      </c>
      <c r="I1" s="429" t="s">
        <v>3503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374" t="s">
        <v>194</v>
      </c>
      <c r="O1" s="142" t="s">
        <v>1430</v>
      </c>
      <c r="P1" s="143" t="s">
        <v>1431</v>
      </c>
      <c r="Q1" s="97" t="s">
        <v>1432</v>
      </c>
      <c r="R1" s="97" t="s">
        <v>1433</v>
      </c>
      <c r="S1" s="98" t="s">
        <v>1434</v>
      </c>
      <c r="T1" s="117" t="s">
        <v>535</v>
      </c>
      <c r="U1" s="116" t="s">
        <v>1102</v>
      </c>
      <c r="V1" s="286" t="s">
        <v>1420</v>
      </c>
      <c r="W1" s="353" t="s">
        <v>3333</v>
      </c>
      <c r="X1" s="358" t="s">
        <v>1421</v>
      </c>
      <c r="Y1" s="116" t="s">
        <v>1419</v>
      </c>
      <c r="Z1" s="116" t="s">
        <v>3270</v>
      </c>
      <c r="AA1" s="246" t="s">
        <v>1435</v>
      </c>
      <c r="AB1" s="182" t="s">
        <v>1436</v>
      </c>
      <c r="AC1" s="182" t="s">
        <v>1437</v>
      </c>
      <c r="AD1" s="182" t="s">
        <v>1438</v>
      </c>
      <c r="AE1" s="182" t="s">
        <v>1439</v>
      </c>
      <c r="AF1" s="182" t="s">
        <v>1440</v>
      </c>
      <c r="AG1" s="20" t="s">
        <v>1083</v>
      </c>
      <c r="AH1" s="20" t="s">
        <v>1079</v>
      </c>
      <c r="AI1" s="179" t="s">
        <v>1135</v>
      </c>
      <c r="AJ1" s="179" t="s">
        <v>1721</v>
      </c>
      <c r="AK1" s="20" t="s">
        <v>1418</v>
      </c>
      <c r="AL1" s="20" t="s">
        <v>1422</v>
      </c>
      <c r="AM1" s="20" t="s">
        <v>1423</v>
      </c>
      <c r="AN1" s="20" t="s">
        <v>1424</v>
      </c>
      <c r="AO1" s="20" t="s">
        <v>1425</v>
      </c>
      <c r="AP1" s="183" t="s">
        <v>1426</v>
      </c>
      <c r="AQ1" s="20" t="s">
        <v>1427</v>
      </c>
      <c r="AR1" s="20" t="s">
        <v>1428</v>
      </c>
    </row>
    <row r="2" spans="1:44" s="21" customFormat="1" ht="12" customHeight="1" x14ac:dyDescent="0.3">
      <c r="A2" s="56" t="s">
        <v>242</v>
      </c>
      <c r="B2" s="56"/>
      <c r="C2" s="56" t="s">
        <v>241</v>
      </c>
      <c r="D2" s="57" t="s">
        <v>193</v>
      </c>
      <c r="E2" s="58"/>
      <c r="F2" s="42"/>
      <c r="G2" s="22"/>
      <c r="H2" s="64"/>
      <c r="I2" s="64"/>
      <c r="J2" s="64"/>
      <c r="K2" s="64"/>
      <c r="L2" s="64"/>
      <c r="M2" s="64"/>
      <c r="N2" s="64"/>
      <c r="O2" s="46">
        <v>1</v>
      </c>
      <c r="P2" s="36">
        <v>1</v>
      </c>
      <c r="Q2" s="36">
        <v>1</v>
      </c>
      <c r="R2" s="36">
        <v>1</v>
      </c>
      <c r="S2" s="95">
        <v>1</v>
      </c>
      <c r="T2" s="118"/>
      <c r="U2" s="112"/>
      <c r="V2" s="293"/>
      <c r="W2" s="293"/>
      <c r="X2" s="112"/>
      <c r="Y2" s="112"/>
      <c r="Z2" s="203"/>
      <c r="AA2" s="118"/>
      <c r="AB2" s="112"/>
      <c r="AC2" s="112"/>
      <c r="AD2" s="112"/>
      <c r="AE2" s="112"/>
      <c r="AF2" s="112"/>
      <c r="AG2" s="23"/>
      <c r="AH2" s="23"/>
      <c r="AI2" s="180"/>
      <c r="AJ2" s="263"/>
      <c r="AP2" s="184"/>
    </row>
    <row r="3" spans="1:44" ht="14.4" x14ac:dyDescent="0.3">
      <c r="A3" s="11" t="s">
        <v>2955</v>
      </c>
      <c r="B3" s="320" t="s">
        <v>2391</v>
      </c>
      <c r="C3" s="11" t="s">
        <v>38</v>
      </c>
      <c r="D3" s="11" t="s">
        <v>1738</v>
      </c>
      <c r="E3" s="38">
        <v>1</v>
      </c>
      <c r="F3" s="7" t="s">
        <v>930</v>
      </c>
      <c r="G3" s="8" t="s">
        <v>117</v>
      </c>
      <c r="H3" s="319">
        <v>37546</v>
      </c>
      <c r="I3" s="537">
        <v>970</v>
      </c>
      <c r="J3" s="537">
        <v>970</v>
      </c>
      <c r="K3" s="538"/>
      <c r="L3" s="533">
        <f>SUM(M3:N3)</f>
        <v>970</v>
      </c>
      <c r="M3" s="10">
        <v>110</v>
      </c>
      <c r="N3" s="12">
        <f>SUM(O3:S3)</f>
        <v>860</v>
      </c>
      <c r="O3" s="140">
        <f>IFERROR(LARGE($T3:Z3, 1),0)</f>
        <v>250</v>
      </c>
      <c r="P3" s="140">
        <f>IFERROR(LARGE(T3:Z3, 2),0)</f>
        <v>195</v>
      </c>
      <c r="Q3" s="141">
        <f>IFERROR(LARGE(AA3:AF3,1),0)</f>
        <v>195</v>
      </c>
      <c r="R3" s="141">
        <f>IFERROR(LARGE(AA3:AF3,2),0)</f>
        <v>150</v>
      </c>
      <c r="S3" s="141">
        <f>IFERROR(LARGE(AA3:AF3,3),0)</f>
        <v>70</v>
      </c>
      <c r="T3" s="113">
        <v>195</v>
      </c>
      <c r="U3" s="114">
        <v>195</v>
      </c>
      <c r="V3" s="287"/>
      <c r="W3" s="287">
        <v>150</v>
      </c>
      <c r="X3" s="359">
        <v>250</v>
      </c>
      <c r="Y3" s="114"/>
      <c r="Z3" s="114"/>
      <c r="AA3" s="145">
        <f>IFERROR(LARGE($T3:$Z3,3), 0)</f>
        <v>195</v>
      </c>
      <c r="AB3" s="145">
        <f>IFERROR(LARGE($T3:$Z3,4),)</f>
        <v>150</v>
      </c>
      <c r="AC3" s="145">
        <f>IFERROR(LARGE($T3:$Z3,5),0)</f>
        <v>0</v>
      </c>
      <c r="AD3" s="145">
        <f>IFERROR(LARGE($AG3:AR3,1),0)</f>
        <v>70</v>
      </c>
      <c r="AE3" s="145">
        <f>IFERROR(LARGE($AG3:AR3,2),0)</f>
        <v>8</v>
      </c>
      <c r="AF3" s="145">
        <f>IFERROR(LARGE($AG3:AR3,3),0)</f>
        <v>0</v>
      </c>
      <c r="AG3" s="9">
        <v>0</v>
      </c>
      <c r="AH3" s="9">
        <v>8</v>
      </c>
      <c r="AI3" s="14"/>
      <c r="AJ3" s="14"/>
      <c r="AK3" s="9"/>
      <c r="AL3" s="9"/>
      <c r="AM3" s="9">
        <v>70</v>
      </c>
      <c r="AN3" s="9"/>
      <c r="AO3" s="9"/>
      <c r="AP3" s="83"/>
      <c r="AQ3" s="9"/>
      <c r="AR3" s="55"/>
    </row>
    <row r="4" spans="1:44" ht="14.4" x14ac:dyDescent="0.3">
      <c r="A4" s="11" t="s">
        <v>2956</v>
      </c>
      <c r="B4" s="320" t="s">
        <v>474</v>
      </c>
      <c r="C4" s="11" t="s">
        <v>30</v>
      </c>
      <c r="D4" s="11" t="s">
        <v>44</v>
      </c>
      <c r="E4" s="38">
        <f>E3+1</f>
        <v>2</v>
      </c>
      <c r="F4" s="7" t="s">
        <v>931</v>
      </c>
      <c r="G4" s="8" t="s">
        <v>230</v>
      </c>
      <c r="H4" s="319">
        <v>37832</v>
      </c>
      <c r="I4" s="537">
        <v>935</v>
      </c>
      <c r="J4" s="537">
        <v>935</v>
      </c>
      <c r="K4" s="538"/>
      <c r="L4" s="533">
        <f>SUM(M4:N4)</f>
        <v>935</v>
      </c>
      <c r="M4" s="10">
        <v>100</v>
      </c>
      <c r="N4" s="12">
        <f>SUM(O4:S4)</f>
        <v>835</v>
      </c>
      <c r="O4" s="140">
        <f>IFERROR(LARGE($T4:Z4, 1),0)</f>
        <v>195</v>
      </c>
      <c r="P4" s="140">
        <f>IFERROR(LARGE(T4:Z4, 2),0)</f>
        <v>195</v>
      </c>
      <c r="Q4" s="141">
        <f>IFERROR(LARGE(AA4:AF4,1),0)</f>
        <v>150</v>
      </c>
      <c r="R4" s="141">
        <f>IFERROR(LARGE(AA4:AF4,2),0)</f>
        <v>150</v>
      </c>
      <c r="S4" s="141">
        <f>IFERROR(LARGE(AA4:AF4,3),0)</f>
        <v>145</v>
      </c>
      <c r="T4" s="113">
        <v>145</v>
      </c>
      <c r="U4" s="114">
        <v>95</v>
      </c>
      <c r="V4" s="287"/>
      <c r="W4" s="287">
        <v>150</v>
      </c>
      <c r="X4" s="359">
        <v>150</v>
      </c>
      <c r="Y4" s="114">
        <v>195</v>
      </c>
      <c r="Z4" s="114">
        <v>195</v>
      </c>
      <c r="AA4" s="145">
        <f>IFERROR(LARGE($T4:$Z4,3), 0)</f>
        <v>150</v>
      </c>
      <c r="AB4" s="145">
        <f>IFERROR(LARGE($T4:$Z4,4),)</f>
        <v>150</v>
      </c>
      <c r="AC4" s="145">
        <f>IFERROR(LARGE($T4:$Z4,5),0)</f>
        <v>145</v>
      </c>
      <c r="AD4" s="145">
        <f>IFERROR(LARGE($AG4:AR4,1),0)</f>
        <v>0</v>
      </c>
      <c r="AE4" s="145">
        <f>IFERROR(LARGE($AG4:AR4,2),0)</f>
        <v>0</v>
      </c>
      <c r="AF4" s="145">
        <f>IFERROR(LARGE($AG4:AR4,3),0)</f>
        <v>0</v>
      </c>
      <c r="AG4" s="9">
        <v>0</v>
      </c>
      <c r="AH4" s="9">
        <v>0</v>
      </c>
      <c r="AI4" s="14"/>
      <c r="AJ4" s="14"/>
      <c r="AK4" s="9"/>
      <c r="AL4" s="9"/>
      <c r="AM4" s="9"/>
      <c r="AN4" s="9"/>
      <c r="AO4" s="9"/>
      <c r="AP4" s="83"/>
      <c r="AQ4" s="9"/>
      <c r="AR4" s="55"/>
    </row>
    <row r="5" spans="1:44" ht="14.4" x14ac:dyDescent="0.3">
      <c r="A5" s="11" t="s">
        <v>2958</v>
      </c>
      <c r="B5" s="320" t="s">
        <v>577</v>
      </c>
      <c r="C5" s="11" t="s">
        <v>578</v>
      </c>
      <c r="D5" s="11" t="s">
        <v>45</v>
      </c>
      <c r="E5" s="38">
        <f t="shared" ref="E5:E49" si="0">E4+1</f>
        <v>3</v>
      </c>
      <c r="F5" s="7" t="s">
        <v>245</v>
      </c>
      <c r="G5" s="8" t="s">
        <v>934</v>
      </c>
      <c r="H5" s="319">
        <v>37819</v>
      </c>
      <c r="I5" s="537">
        <v>800</v>
      </c>
      <c r="J5" s="537">
        <v>800</v>
      </c>
      <c r="K5" s="538"/>
      <c r="L5" s="533">
        <f>SUM(M5:N5)</f>
        <v>705</v>
      </c>
      <c r="M5" s="10">
        <v>60</v>
      </c>
      <c r="N5" s="12">
        <f>SUM(O5:S5)</f>
        <v>645</v>
      </c>
      <c r="O5" s="140">
        <f>IFERROR(LARGE($T5:Z5, 1),0)</f>
        <v>150</v>
      </c>
      <c r="P5" s="140">
        <f>IFERROR(LARGE(T5:Z5, 2),0)</f>
        <v>145</v>
      </c>
      <c r="Q5" s="141">
        <f>IFERROR(LARGE(AA5:AF5,1),0)</f>
        <v>200</v>
      </c>
      <c r="R5" s="141">
        <f>IFERROR(LARGE(AA5:AF5,2),0)</f>
        <v>95</v>
      </c>
      <c r="S5" s="141">
        <f>IFERROR(LARGE(AA5:AF5,3),0)</f>
        <v>55</v>
      </c>
      <c r="T5" s="113">
        <v>95</v>
      </c>
      <c r="U5" s="114">
        <v>145</v>
      </c>
      <c r="V5" s="287"/>
      <c r="W5" s="287">
        <v>150</v>
      </c>
      <c r="X5" s="359">
        <v>55</v>
      </c>
      <c r="Y5" s="114"/>
      <c r="Z5" s="114"/>
      <c r="AA5" s="145">
        <f>IFERROR(LARGE($T5:$Z5,3), 0)</f>
        <v>95</v>
      </c>
      <c r="AB5" s="145">
        <f>IFERROR(LARGE($T5:$Z5,4),)</f>
        <v>55</v>
      </c>
      <c r="AC5" s="145">
        <f>IFERROR(LARGE($T5:$Z5,5),0)</f>
        <v>0</v>
      </c>
      <c r="AD5" s="145">
        <f>IFERROR(LARGE($AG5:AR5,1),0)</f>
        <v>200</v>
      </c>
      <c r="AE5" s="145">
        <f>IFERROR(LARGE($AG5:AR5,2),0)</f>
        <v>0</v>
      </c>
      <c r="AF5" s="145">
        <f>IFERROR(LARGE($AG5:AR5,3),0)</f>
        <v>0</v>
      </c>
      <c r="AG5" s="9"/>
      <c r="AH5" s="9"/>
      <c r="AI5" s="14"/>
      <c r="AJ5" s="14"/>
      <c r="AK5" s="9"/>
      <c r="AL5" s="9"/>
      <c r="AM5" s="9"/>
      <c r="AN5" s="9"/>
      <c r="AO5" s="9"/>
      <c r="AP5" s="83"/>
      <c r="AQ5" s="9">
        <v>200</v>
      </c>
      <c r="AR5" s="55"/>
    </row>
    <row r="6" spans="1:44" ht="14.4" x14ac:dyDescent="0.3">
      <c r="A6" s="11" t="s">
        <v>2957</v>
      </c>
      <c r="B6" s="320" t="s">
        <v>361</v>
      </c>
      <c r="C6" s="11" t="s">
        <v>39</v>
      </c>
      <c r="D6" s="11" t="s">
        <v>40</v>
      </c>
      <c r="E6" s="38">
        <f t="shared" si="0"/>
        <v>4</v>
      </c>
      <c r="F6" s="7" t="s">
        <v>932</v>
      </c>
      <c r="G6" s="8" t="s">
        <v>933</v>
      </c>
      <c r="H6" s="319">
        <v>37960</v>
      </c>
      <c r="I6" s="537">
        <v>760</v>
      </c>
      <c r="J6" s="537">
        <v>760</v>
      </c>
      <c r="K6" s="538"/>
      <c r="L6" s="533">
        <f>SUM(M6:N6)</f>
        <v>760</v>
      </c>
      <c r="M6" s="10">
        <v>70</v>
      </c>
      <c r="N6" s="12">
        <f>SUM(O6:S6)</f>
        <v>690</v>
      </c>
      <c r="O6" s="140">
        <f>IFERROR(LARGE($T6:Z6, 1),0)</f>
        <v>150</v>
      </c>
      <c r="P6" s="140">
        <f>IFERROR(LARGE(T6:Z6, 2),0)</f>
        <v>150</v>
      </c>
      <c r="Q6" s="141">
        <f>IFERROR(LARGE(AA6:AF6,1),0)</f>
        <v>150</v>
      </c>
      <c r="R6" s="141">
        <f>IFERROR(LARGE(AA6:AF6,2),0)</f>
        <v>145</v>
      </c>
      <c r="S6" s="141">
        <f>IFERROR(LARGE(AA6:AF6,3),0)</f>
        <v>95</v>
      </c>
      <c r="T6" s="113">
        <v>95</v>
      </c>
      <c r="U6" s="114"/>
      <c r="V6" s="287"/>
      <c r="W6" s="287">
        <v>150</v>
      </c>
      <c r="X6" s="359">
        <v>150</v>
      </c>
      <c r="Y6" s="114"/>
      <c r="Z6" s="114">
        <v>145</v>
      </c>
      <c r="AA6" s="145">
        <f>IFERROR(LARGE($T6:$Z6,3), 0)</f>
        <v>145</v>
      </c>
      <c r="AB6" s="145">
        <f>IFERROR(LARGE($T6:$Z6,4),)</f>
        <v>95</v>
      </c>
      <c r="AC6" s="145">
        <f>IFERROR(LARGE($T6:$Z6,5),0)</f>
        <v>0</v>
      </c>
      <c r="AD6" s="145">
        <f>IFERROR(LARGE($AG6:AR6,1),0)</f>
        <v>150</v>
      </c>
      <c r="AE6" s="145">
        <f>IFERROR(LARGE($AG6:AR6,2),0)</f>
        <v>60</v>
      </c>
      <c r="AF6" s="145">
        <f>IFERROR(LARGE($AG6:AR6,3),0)</f>
        <v>8</v>
      </c>
      <c r="AG6" s="9">
        <v>0</v>
      </c>
      <c r="AH6" s="9">
        <v>8</v>
      </c>
      <c r="AI6" s="14">
        <v>60</v>
      </c>
      <c r="AJ6" s="14"/>
      <c r="AK6" s="9"/>
      <c r="AL6" s="9"/>
      <c r="AM6" s="9">
        <v>8</v>
      </c>
      <c r="AN6" s="9">
        <v>0</v>
      </c>
      <c r="AO6" s="9"/>
      <c r="AP6" s="83"/>
      <c r="AQ6" s="9">
        <v>150</v>
      </c>
      <c r="AR6" s="55"/>
    </row>
    <row r="7" spans="1:44" ht="14.4" x14ac:dyDescent="0.3">
      <c r="A7" s="11" t="s">
        <v>2961</v>
      </c>
      <c r="B7" s="320" t="s">
        <v>363</v>
      </c>
      <c r="C7" s="11" t="s">
        <v>146</v>
      </c>
      <c r="D7" s="11" t="s">
        <v>41</v>
      </c>
      <c r="E7" s="38">
        <f t="shared" si="0"/>
        <v>5</v>
      </c>
      <c r="F7" s="7" t="s">
        <v>269</v>
      </c>
      <c r="G7" s="8" t="s">
        <v>935</v>
      </c>
      <c r="H7" s="319">
        <v>37510</v>
      </c>
      <c r="I7" s="537">
        <v>460</v>
      </c>
      <c r="J7" s="537">
        <v>460</v>
      </c>
      <c r="K7" s="538"/>
      <c r="L7" s="533">
        <f>SUM(M7:N7)</f>
        <v>460</v>
      </c>
      <c r="M7" s="10">
        <v>70</v>
      </c>
      <c r="N7" s="12">
        <f>SUM(O7:S7)</f>
        <v>390</v>
      </c>
      <c r="O7" s="140">
        <f>IFERROR(LARGE($T7:Z7, 1),0)</f>
        <v>150</v>
      </c>
      <c r="P7" s="140">
        <f>IFERROR(LARGE(T7:Z7, 2),0)</f>
        <v>95</v>
      </c>
      <c r="Q7" s="141">
        <f>IFERROR(LARGE(AA7:AF7,1),0)</f>
        <v>80</v>
      </c>
      <c r="R7" s="141">
        <f>IFERROR(LARGE(AA7:AF7,2),0)</f>
        <v>65</v>
      </c>
      <c r="S7" s="141">
        <f>IFERROR(LARGE(AA7:AF7,3),0)</f>
        <v>0</v>
      </c>
      <c r="T7" s="113">
        <v>65</v>
      </c>
      <c r="U7" s="114">
        <v>95</v>
      </c>
      <c r="V7" s="287"/>
      <c r="W7" s="287">
        <v>150</v>
      </c>
      <c r="X7" s="359">
        <v>80</v>
      </c>
      <c r="Y7" s="114"/>
      <c r="Z7" s="114"/>
      <c r="AA7" s="145">
        <f>IFERROR(LARGE($T7:$Z7,3), 0)</f>
        <v>80</v>
      </c>
      <c r="AB7" s="145">
        <f>IFERROR(LARGE($T7:$Z7,4),)</f>
        <v>65</v>
      </c>
      <c r="AC7" s="145">
        <f>IFERROR(LARGE($T7:$Z7,5),0)</f>
        <v>0</v>
      </c>
      <c r="AD7" s="145">
        <f>IFERROR(LARGE($AG7:AR7,1),0)</f>
        <v>0</v>
      </c>
      <c r="AE7" s="145">
        <f>IFERROR(LARGE($AG7:AR7,2),0)</f>
        <v>0</v>
      </c>
      <c r="AF7" s="145">
        <f>IFERROR(LARGE($AG7:AR7,3),0)</f>
        <v>0</v>
      </c>
      <c r="AG7" s="9">
        <v>0</v>
      </c>
      <c r="AH7" s="9">
        <v>0</v>
      </c>
      <c r="AI7" s="14"/>
      <c r="AJ7" s="14"/>
      <c r="AK7" s="9"/>
      <c r="AL7" s="9"/>
      <c r="AM7" s="9"/>
      <c r="AN7" s="9"/>
      <c r="AO7" s="9"/>
      <c r="AP7" s="83"/>
      <c r="AQ7" s="9"/>
      <c r="AR7" s="55"/>
    </row>
    <row r="8" spans="1:44" ht="14.4" x14ac:dyDescent="0.3">
      <c r="A8" s="11" t="s">
        <v>2962</v>
      </c>
      <c r="B8" s="320" t="s">
        <v>2174</v>
      </c>
      <c r="C8" s="11" t="s">
        <v>23</v>
      </c>
      <c r="D8" s="11" t="s">
        <v>44</v>
      </c>
      <c r="E8" s="38">
        <f t="shared" si="0"/>
        <v>6</v>
      </c>
      <c r="F8" s="7" t="s">
        <v>246</v>
      </c>
      <c r="G8" s="8" t="s">
        <v>853</v>
      </c>
      <c r="H8" s="319">
        <v>37679</v>
      </c>
      <c r="I8" s="537">
        <v>410</v>
      </c>
      <c r="J8" s="537">
        <v>410</v>
      </c>
      <c r="K8" s="538"/>
      <c r="L8" s="533">
        <f>SUM(M8:N8)</f>
        <v>410</v>
      </c>
      <c r="M8" s="10">
        <v>20</v>
      </c>
      <c r="N8" s="12">
        <f>SUM(O8:S8)</f>
        <v>390</v>
      </c>
      <c r="O8" s="140">
        <f>IFERROR(LARGE($T8:Z8, 1),0)</f>
        <v>150</v>
      </c>
      <c r="P8" s="140">
        <f>IFERROR(LARGE(T8:Z8, 2),0)</f>
        <v>95</v>
      </c>
      <c r="Q8" s="141">
        <f>IFERROR(LARGE(AA8:AF8,1),0)</f>
        <v>95</v>
      </c>
      <c r="R8" s="141">
        <f>IFERROR(LARGE(AA8:AF8,2),0)</f>
        <v>25</v>
      </c>
      <c r="S8" s="141">
        <f>IFERROR(LARGE(AA8:AF8,3),0)</f>
        <v>25</v>
      </c>
      <c r="T8" s="113">
        <v>25</v>
      </c>
      <c r="U8" s="114">
        <v>25</v>
      </c>
      <c r="V8" s="287">
        <v>150</v>
      </c>
      <c r="W8" s="287"/>
      <c r="X8" s="359">
        <v>15</v>
      </c>
      <c r="Y8" s="114">
        <v>95</v>
      </c>
      <c r="Z8" s="114">
        <v>95</v>
      </c>
      <c r="AA8" s="145">
        <f>IFERROR(LARGE($T8:$Z8,3), 0)</f>
        <v>95</v>
      </c>
      <c r="AB8" s="145">
        <f>IFERROR(LARGE($T8:$Z8,4),)</f>
        <v>25</v>
      </c>
      <c r="AC8" s="145">
        <f>IFERROR(LARGE($T8:$Z8,5),0)</f>
        <v>25</v>
      </c>
      <c r="AD8" s="145">
        <f>IFERROR(LARGE($AG8:AR8,1),0)</f>
        <v>0</v>
      </c>
      <c r="AE8" s="145">
        <f>IFERROR(LARGE($AG8:AR8,2),0)</f>
        <v>0</v>
      </c>
      <c r="AF8" s="145">
        <f>IFERROR(LARGE($AG8:AR8,3),0)</f>
        <v>0</v>
      </c>
      <c r="AG8" s="9"/>
      <c r="AH8" s="9"/>
      <c r="AI8" s="14"/>
      <c r="AJ8" s="14"/>
      <c r="AK8" s="9"/>
      <c r="AL8" s="9"/>
      <c r="AM8" s="9"/>
      <c r="AN8" s="9"/>
      <c r="AO8" s="9"/>
      <c r="AP8" s="83"/>
      <c r="AQ8" s="9"/>
      <c r="AR8" s="55"/>
    </row>
    <row r="9" spans="1:44" ht="14.4" x14ac:dyDescent="0.3">
      <c r="A9" s="11" t="s">
        <v>2959</v>
      </c>
      <c r="B9" s="320" t="s">
        <v>525</v>
      </c>
      <c r="C9" s="11" t="s">
        <v>526</v>
      </c>
      <c r="D9" s="11" t="s">
        <v>50</v>
      </c>
      <c r="E9" s="38">
        <f t="shared" si="0"/>
        <v>7</v>
      </c>
      <c r="F9" s="7" t="s">
        <v>277</v>
      </c>
      <c r="G9" s="8" t="s">
        <v>938</v>
      </c>
      <c r="H9" s="319">
        <v>37487</v>
      </c>
      <c r="I9" s="537">
        <v>375</v>
      </c>
      <c r="J9" s="537">
        <v>375</v>
      </c>
      <c r="K9" s="538"/>
      <c r="L9" s="533">
        <f>SUM(M9:N9)</f>
        <v>375</v>
      </c>
      <c r="M9" s="10">
        <v>20</v>
      </c>
      <c r="N9" s="12">
        <f>SUM(O9:S9)</f>
        <v>355</v>
      </c>
      <c r="O9" s="140">
        <f>IFERROR(LARGE($T9:Z9, 1),0)</f>
        <v>150</v>
      </c>
      <c r="P9" s="140">
        <f>IFERROR(LARGE(T9:Z9, 2),0)</f>
        <v>95</v>
      </c>
      <c r="Q9" s="141">
        <f>IFERROR(LARGE(AA9:AF9,1),0)</f>
        <v>65</v>
      </c>
      <c r="R9" s="141">
        <f>IFERROR(LARGE(AA9:AF9,2),0)</f>
        <v>45</v>
      </c>
      <c r="S9" s="141">
        <f>IFERROR(LARGE(AA9:AF9,3),0)</f>
        <v>0</v>
      </c>
      <c r="T9" s="113">
        <v>45</v>
      </c>
      <c r="U9" s="114">
        <v>65</v>
      </c>
      <c r="V9" s="287">
        <v>150</v>
      </c>
      <c r="W9" s="287"/>
      <c r="X9" s="359">
        <v>0</v>
      </c>
      <c r="Y9" s="114">
        <v>95</v>
      </c>
      <c r="Z9" s="114"/>
      <c r="AA9" s="145">
        <f>IFERROR(LARGE($T9:$Z9,3), 0)</f>
        <v>65</v>
      </c>
      <c r="AB9" s="145">
        <f>IFERROR(LARGE($T9:$Z9,4),)</f>
        <v>45</v>
      </c>
      <c r="AC9" s="145">
        <f>IFERROR(LARGE($T9:$Z9,5),0)</f>
        <v>0</v>
      </c>
      <c r="AD9" s="145">
        <f>IFERROR(LARGE($AG9:AR9,1),0)</f>
        <v>0</v>
      </c>
      <c r="AE9" s="145">
        <f>IFERROR(LARGE($AG9:AR9,2),0)</f>
        <v>0</v>
      </c>
      <c r="AF9" s="145">
        <f>IFERROR(LARGE($AG9:AR9,3),0)</f>
        <v>0</v>
      </c>
      <c r="AG9" s="9"/>
      <c r="AH9" s="9"/>
      <c r="AI9" s="14"/>
      <c r="AJ9" s="14"/>
      <c r="AK9" s="9"/>
      <c r="AL9" s="9"/>
      <c r="AM9" s="9"/>
      <c r="AN9" s="9"/>
      <c r="AO9" s="9"/>
      <c r="AP9" s="83"/>
      <c r="AQ9" s="9"/>
      <c r="AR9" s="55"/>
    </row>
    <row r="10" spans="1:44" ht="14.4" x14ac:dyDescent="0.3">
      <c r="A10" s="11" t="s">
        <v>3947</v>
      </c>
      <c r="B10" s="320" t="s">
        <v>354</v>
      </c>
      <c r="C10" s="11" t="s">
        <v>141</v>
      </c>
      <c r="D10" s="11" t="s">
        <v>44</v>
      </c>
      <c r="E10" s="38">
        <f t="shared" si="0"/>
        <v>8</v>
      </c>
      <c r="F10" s="7" t="s">
        <v>3948</v>
      </c>
      <c r="G10" s="8" t="s">
        <v>3949</v>
      </c>
      <c r="H10" s="60">
        <v>38316</v>
      </c>
      <c r="I10" s="530">
        <v>330</v>
      </c>
      <c r="J10" s="530">
        <v>330</v>
      </c>
      <c r="K10" s="541">
        <f>0.5*(L10)</f>
        <v>330</v>
      </c>
      <c r="L10" s="534">
        <f>SUM(O10,P10,Q10,R10,M10)</f>
        <v>660</v>
      </c>
      <c r="M10" s="78">
        <v>20</v>
      </c>
      <c r="N10" s="12">
        <f>SUM(O10:R10)</f>
        <v>640</v>
      </c>
      <c r="O10" s="387">
        <f>LARGE($S10:Z10, 1)</f>
        <v>195</v>
      </c>
      <c r="P10" s="388">
        <f>IFERROR(LARGE($S10:Z10,2),0)</f>
        <v>150</v>
      </c>
      <c r="Q10" s="388">
        <f>IFERROR(LARGE($S10:Z10,3),0)</f>
        <v>150</v>
      </c>
      <c r="R10" s="388">
        <f>IFERROR(LARGE($S10:Z10,4),0)</f>
        <v>145</v>
      </c>
      <c r="S10" s="399">
        <v>145</v>
      </c>
      <c r="T10" s="400">
        <v>145</v>
      </c>
      <c r="U10" s="400">
        <v>195</v>
      </c>
      <c r="V10" s="400">
        <v>145</v>
      </c>
      <c r="W10" s="400"/>
      <c r="X10" s="401"/>
      <c r="Y10" s="402">
        <v>150</v>
      </c>
      <c r="Z10" s="410">
        <v>150</v>
      </c>
      <c r="AA10" s="114"/>
      <c r="AB10" s="114"/>
      <c r="AC10" s="114"/>
      <c r="AD10" s="114"/>
      <c r="AE10" s="114"/>
      <c r="AF10" s="114"/>
      <c r="AG10" s="9"/>
      <c r="AH10" s="9"/>
      <c r="AI10" s="14"/>
      <c r="AJ10" s="14"/>
      <c r="AK10" s="9"/>
      <c r="AL10" s="9"/>
      <c r="AM10" s="9"/>
      <c r="AN10" s="9"/>
      <c r="AO10" s="9"/>
      <c r="AP10" s="83"/>
      <c r="AQ10" s="9"/>
      <c r="AR10" s="55"/>
    </row>
    <row r="11" spans="1:44" ht="14.4" x14ac:dyDescent="0.3">
      <c r="A11" s="11" t="s">
        <v>3921</v>
      </c>
      <c r="B11" s="320" t="s">
        <v>809</v>
      </c>
      <c r="C11" s="11" t="s">
        <v>810</v>
      </c>
      <c r="D11" s="11" t="s">
        <v>49</v>
      </c>
      <c r="E11" s="38">
        <f t="shared" si="0"/>
        <v>9</v>
      </c>
      <c r="F11" s="7" t="s">
        <v>932</v>
      </c>
      <c r="G11" s="8" t="s">
        <v>3922</v>
      </c>
      <c r="H11" s="60">
        <v>38097</v>
      </c>
      <c r="I11" s="530">
        <v>320</v>
      </c>
      <c r="J11" s="530">
        <v>320</v>
      </c>
      <c r="K11" s="541">
        <f>0.5*(L11)</f>
        <v>320</v>
      </c>
      <c r="L11" s="534">
        <f>SUM(O11,P11,Q11,R11,M11)</f>
        <v>640</v>
      </c>
      <c r="M11" s="78"/>
      <c r="N11" s="12">
        <f>SUM(O11:R11)</f>
        <v>640</v>
      </c>
      <c r="O11" s="387">
        <f>LARGE($S11:Z11, 1)</f>
        <v>250</v>
      </c>
      <c r="P11" s="388">
        <f>IFERROR(LARGE($S11:Z11,2),0)</f>
        <v>150</v>
      </c>
      <c r="Q11" s="388">
        <f>IFERROR(LARGE($S11:Z11,3),0)</f>
        <v>145</v>
      </c>
      <c r="R11" s="388">
        <f>IFERROR(LARGE($S11:Z11,4),0)</f>
        <v>95</v>
      </c>
      <c r="S11" s="399">
        <v>95</v>
      </c>
      <c r="T11" s="400">
        <v>95</v>
      </c>
      <c r="U11" s="400">
        <v>145</v>
      </c>
      <c r="V11" s="400">
        <v>95</v>
      </c>
      <c r="W11" s="400">
        <v>95</v>
      </c>
      <c r="X11" s="401"/>
      <c r="Y11" s="402">
        <v>150</v>
      </c>
      <c r="Z11" s="410">
        <v>250</v>
      </c>
      <c r="AA11" s="114"/>
      <c r="AB11" s="114"/>
      <c r="AC11" s="114"/>
      <c r="AD11" s="114"/>
      <c r="AE11" s="114"/>
      <c r="AF11" s="114"/>
      <c r="AG11" s="9"/>
      <c r="AH11" s="9"/>
      <c r="AI11" s="14"/>
      <c r="AJ11" s="14"/>
      <c r="AK11" s="9"/>
      <c r="AL11" s="9"/>
      <c r="AM11" s="9"/>
      <c r="AN11" s="9"/>
      <c r="AO11" s="9"/>
      <c r="AP11" s="83"/>
      <c r="AQ11" s="9"/>
      <c r="AR11" s="55"/>
    </row>
    <row r="12" spans="1:44" ht="14.4" x14ac:dyDescent="0.3">
      <c r="A12" s="11" t="s">
        <v>2960</v>
      </c>
      <c r="B12" s="320" t="s">
        <v>434</v>
      </c>
      <c r="C12" s="11" t="s">
        <v>139</v>
      </c>
      <c r="D12" s="11" t="s">
        <v>49</v>
      </c>
      <c r="E12" s="38">
        <f t="shared" si="0"/>
        <v>10</v>
      </c>
      <c r="F12" s="7" t="s">
        <v>245</v>
      </c>
      <c r="G12" s="8" t="s">
        <v>1366</v>
      </c>
      <c r="H12" s="319">
        <v>37952</v>
      </c>
      <c r="I12" s="537">
        <v>260</v>
      </c>
      <c r="J12" s="537">
        <v>260</v>
      </c>
      <c r="K12" s="538"/>
      <c r="L12" s="533">
        <f>SUM(M12:N12)</f>
        <v>260</v>
      </c>
      <c r="M12" s="10">
        <v>10</v>
      </c>
      <c r="N12" s="12">
        <f>SUM(O12:S12)</f>
        <v>250</v>
      </c>
      <c r="O12" s="140">
        <f>IFERROR(LARGE($T12:Z12, 1),0)</f>
        <v>150</v>
      </c>
      <c r="P12" s="140">
        <f>IFERROR(LARGE(T12:Z12, 2),0)</f>
        <v>55</v>
      </c>
      <c r="Q12" s="141">
        <f>IFERROR(LARGE(AA12:AF12,1),0)</f>
        <v>45</v>
      </c>
      <c r="R12" s="141">
        <f>IFERROR(LARGE(AA12:AF12,2),0)</f>
        <v>0</v>
      </c>
      <c r="S12" s="141">
        <f>IFERROR(LARGE(AA12:AF12,3),0)</f>
        <v>0</v>
      </c>
      <c r="T12" s="114"/>
      <c r="U12" s="114">
        <v>45</v>
      </c>
      <c r="V12" s="287">
        <v>150</v>
      </c>
      <c r="W12" s="287"/>
      <c r="X12" s="359">
        <v>55</v>
      </c>
      <c r="Y12" s="114"/>
      <c r="Z12" s="114"/>
      <c r="AA12" s="145">
        <f>IFERROR(LARGE($T12:$Z12,3), 0)</f>
        <v>45</v>
      </c>
      <c r="AB12" s="145">
        <f>IFERROR(LARGE($T12:$Z12,4),)</f>
        <v>0</v>
      </c>
      <c r="AC12" s="145">
        <f>IFERROR(LARGE($T12:$Z12,5),0)</f>
        <v>0</v>
      </c>
      <c r="AD12" s="145">
        <f>IFERROR(LARGE($AG12:AR12,1),0)</f>
        <v>0</v>
      </c>
      <c r="AE12" s="145">
        <f>IFERROR(LARGE($AG12:AR12,2),0)</f>
        <v>0</v>
      </c>
      <c r="AF12" s="145">
        <f>IFERROR(LARGE($AG12:AR12,3),0)</f>
        <v>0</v>
      </c>
      <c r="AG12" s="9"/>
      <c r="AH12" s="9"/>
      <c r="AI12" s="14"/>
      <c r="AJ12" s="14"/>
      <c r="AK12" s="9"/>
      <c r="AL12" s="9"/>
      <c r="AM12" s="9"/>
      <c r="AN12" s="9"/>
      <c r="AO12" s="9"/>
      <c r="AP12" s="83"/>
      <c r="AQ12" s="9"/>
      <c r="AR12" s="55"/>
    </row>
    <row r="13" spans="1:44" ht="14.4" x14ac:dyDescent="0.3">
      <c r="A13" s="11" t="s">
        <v>2967</v>
      </c>
      <c r="B13" s="320" t="s">
        <v>398</v>
      </c>
      <c r="C13" s="11" t="s">
        <v>172</v>
      </c>
      <c r="D13" s="11" t="s">
        <v>95</v>
      </c>
      <c r="E13" s="38">
        <f t="shared" si="0"/>
        <v>11</v>
      </c>
      <c r="F13" s="7" t="s">
        <v>936</v>
      </c>
      <c r="G13" s="8" t="s">
        <v>1367</v>
      </c>
      <c r="H13" s="319">
        <v>37551</v>
      </c>
      <c r="I13" s="537">
        <v>245</v>
      </c>
      <c r="J13" s="537">
        <v>245</v>
      </c>
      <c r="K13" s="538"/>
      <c r="L13" s="533">
        <f>SUM(M13:N13)</f>
        <v>395</v>
      </c>
      <c r="M13" s="10">
        <v>20</v>
      </c>
      <c r="N13" s="12">
        <f>SUM(O13:S13)</f>
        <v>375</v>
      </c>
      <c r="O13" s="140">
        <f>IFERROR(LARGE($T13:Z13, 1),0)</f>
        <v>150</v>
      </c>
      <c r="P13" s="140">
        <f>IFERROR(LARGE(T13:Z13, 2),0)</f>
        <v>45</v>
      </c>
      <c r="Q13" s="141">
        <f>IFERROR(LARGE(AA13:AF13,1),0)</f>
        <v>150</v>
      </c>
      <c r="R13" s="141">
        <f>IFERROR(LARGE(AA13:AF13,2),0)</f>
        <v>30</v>
      </c>
      <c r="S13" s="141">
        <f>IFERROR(LARGE(AA13:AF13,3),0)</f>
        <v>0</v>
      </c>
      <c r="T13" s="114"/>
      <c r="U13" s="114">
        <v>45</v>
      </c>
      <c r="V13" s="287">
        <v>150</v>
      </c>
      <c r="W13" s="287"/>
      <c r="X13" s="359">
        <v>30</v>
      </c>
      <c r="Y13" s="114"/>
      <c r="Z13" s="114"/>
      <c r="AA13" s="145">
        <f>IFERROR(LARGE($T13:$Z13,3), 0)</f>
        <v>30</v>
      </c>
      <c r="AB13" s="145">
        <f>IFERROR(LARGE($T13:$Z13,4),)</f>
        <v>0</v>
      </c>
      <c r="AC13" s="145">
        <f>IFERROR(LARGE($T13:$Z13,5),0)</f>
        <v>0</v>
      </c>
      <c r="AD13" s="145">
        <f>IFERROR(LARGE($AG13:AR13,1),0)</f>
        <v>150</v>
      </c>
      <c r="AE13" s="145">
        <f>IFERROR(LARGE($AG13:AR13,2),0)</f>
        <v>0</v>
      </c>
      <c r="AF13" s="145">
        <f>IFERROR(LARGE($AG13:AR13,3),0)</f>
        <v>0</v>
      </c>
      <c r="AG13" s="9"/>
      <c r="AH13" s="9"/>
      <c r="AI13" s="14"/>
      <c r="AJ13" s="14"/>
      <c r="AK13" s="9"/>
      <c r="AL13" s="9"/>
      <c r="AM13" s="9"/>
      <c r="AN13" s="9"/>
      <c r="AO13" s="9"/>
      <c r="AP13" s="83"/>
      <c r="AQ13" s="9"/>
      <c r="AR13" s="55">
        <v>150</v>
      </c>
    </row>
    <row r="14" spans="1:44" ht="14.4" x14ac:dyDescent="0.3">
      <c r="A14" s="11" t="s">
        <v>3941</v>
      </c>
      <c r="B14" s="320" t="s">
        <v>424</v>
      </c>
      <c r="C14" s="11" t="s">
        <v>150</v>
      </c>
      <c r="D14" s="11" t="s">
        <v>45</v>
      </c>
      <c r="E14" s="38">
        <f t="shared" si="0"/>
        <v>12</v>
      </c>
      <c r="F14" s="7" t="s">
        <v>263</v>
      </c>
      <c r="G14" s="8" t="s">
        <v>3942</v>
      </c>
      <c r="H14" s="60">
        <v>38244</v>
      </c>
      <c r="I14" s="530">
        <v>222.5</v>
      </c>
      <c r="J14" s="530">
        <v>222.5</v>
      </c>
      <c r="K14" s="541">
        <f>0.5*(L14)</f>
        <v>222.5</v>
      </c>
      <c r="L14" s="534">
        <f>SUM(O14,P14,Q14,R14,M14)</f>
        <v>445</v>
      </c>
      <c r="M14" s="78">
        <v>20</v>
      </c>
      <c r="N14" s="12">
        <f>SUM(O14:R14)</f>
        <v>425</v>
      </c>
      <c r="O14" s="387">
        <f>LARGE($S14:Z14, 1)</f>
        <v>150</v>
      </c>
      <c r="P14" s="388">
        <f>IFERROR(LARGE($S14:Z14,2),0)</f>
        <v>145</v>
      </c>
      <c r="Q14" s="388">
        <f>IFERROR(LARGE($S14:Z14,3),0)</f>
        <v>65</v>
      </c>
      <c r="R14" s="388">
        <f>IFERROR(LARGE($S14:Z14,4),0)</f>
        <v>65</v>
      </c>
      <c r="S14" s="399">
        <v>0</v>
      </c>
      <c r="T14" s="400">
        <v>65</v>
      </c>
      <c r="U14" s="400">
        <v>65</v>
      </c>
      <c r="V14" s="400"/>
      <c r="W14" s="400">
        <v>145</v>
      </c>
      <c r="X14" s="401"/>
      <c r="Y14" s="402">
        <v>150</v>
      </c>
      <c r="Z14" s="410">
        <v>0</v>
      </c>
      <c r="AA14" s="114"/>
      <c r="AB14" s="114"/>
      <c r="AC14" s="114"/>
      <c r="AD14" s="114"/>
      <c r="AE14" s="114"/>
      <c r="AF14" s="114"/>
      <c r="AG14" s="9"/>
      <c r="AH14" s="9"/>
      <c r="AI14" s="14"/>
      <c r="AJ14" s="14"/>
      <c r="AK14" s="9"/>
      <c r="AL14" s="9"/>
      <c r="AM14" s="9"/>
      <c r="AN14" s="9"/>
      <c r="AO14" s="9"/>
      <c r="AP14" s="83"/>
      <c r="AQ14" s="9"/>
      <c r="AR14" s="55"/>
    </row>
    <row r="15" spans="1:44" ht="14.4" x14ac:dyDescent="0.3">
      <c r="A15" s="11" t="s">
        <v>3915</v>
      </c>
      <c r="B15" s="320" t="s">
        <v>361</v>
      </c>
      <c r="C15" s="11" t="s">
        <v>39</v>
      </c>
      <c r="D15" s="11" t="s">
        <v>40</v>
      </c>
      <c r="E15" s="38">
        <f t="shared" si="0"/>
        <v>13</v>
      </c>
      <c r="F15" s="7" t="s">
        <v>280</v>
      </c>
      <c r="G15" s="8" t="s">
        <v>3916</v>
      </c>
      <c r="H15" s="60">
        <v>38007</v>
      </c>
      <c r="I15" s="530">
        <v>220</v>
      </c>
      <c r="J15" s="530">
        <v>220</v>
      </c>
      <c r="K15" s="541">
        <f>0.5*(L15)</f>
        <v>220</v>
      </c>
      <c r="L15" s="534">
        <f>SUM(O15,P15,Q15,R15,M15)</f>
        <v>440</v>
      </c>
      <c r="M15" s="78">
        <v>50</v>
      </c>
      <c r="N15" s="12">
        <f>SUM(O15:R15)</f>
        <v>390</v>
      </c>
      <c r="O15" s="387">
        <f>LARGE($S15:Z15, 1)</f>
        <v>195</v>
      </c>
      <c r="P15" s="388">
        <f>IFERROR(LARGE($S15:Z15,2),0)</f>
        <v>195</v>
      </c>
      <c r="Q15" s="388">
        <f>IFERROR(LARGE($S15:Z15,3),0)</f>
        <v>0</v>
      </c>
      <c r="R15" s="388">
        <f>IFERROR(LARGE($S15:Z15,4),0)</f>
        <v>0</v>
      </c>
      <c r="S15" s="399">
        <v>195</v>
      </c>
      <c r="T15" s="400">
        <v>195</v>
      </c>
      <c r="U15" s="400"/>
      <c r="V15" s="400"/>
      <c r="W15" s="400"/>
      <c r="X15" s="401"/>
      <c r="Y15" s="402"/>
      <c r="Z15" s="410"/>
      <c r="AA15" s="114"/>
      <c r="AB15" s="114"/>
      <c r="AC15" s="114"/>
      <c r="AD15" s="114"/>
      <c r="AE15" s="114"/>
      <c r="AF15" s="114"/>
      <c r="AG15" s="9"/>
      <c r="AH15" s="9"/>
      <c r="AI15" s="14"/>
      <c r="AJ15" s="14"/>
      <c r="AK15" s="9"/>
      <c r="AL15" s="9"/>
      <c r="AM15" s="9"/>
      <c r="AN15" s="9"/>
      <c r="AO15" s="9"/>
      <c r="AP15" s="83"/>
      <c r="AQ15" s="9"/>
      <c r="AR15" s="55"/>
    </row>
    <row r="16" spans="1:44" ht="14.4" x14ac:dyDescent="0.3">
      <c r="A16" s="11"/>
      <c r="B16" s="11"/>
      <c r="C16" s="11" t="s">
        <v>172</v>
      </c>
      <c r="D16" s="11" t="s">
        <v>95</v>
      </c>
      <c r="E16" s="38">
        <f t="shared" si="0"/>
        <v>14</v>
      </c>
      <c r="F16" s="7" t="s">
        <v>1068</v>
      </c>
      <c r="G16" s="8" t="s">
        <v>1098</v>
      </c>
      <c r="H16" s="327">
        <v>37412</v>
      </c>
      <c r="I16" s="539">
        <v>210</v>
      </c>
      <c r="J16" s="539">
        <v>210</v>
      </c>
      <c r="K16" s="540"/>
      <c r="L16" s="533">
        <f>SUM(M16:N16)</f>
        <v>210</v>
      </c>
      <c r="M16" s="10"/>
      <c r="N16" s="12">
        <f>SUM(O16:S16)</f>
        <v>210</v>
      </c>
      <c r="O16" s="140">
        <f>IFERROR(LARGE($T16:Z16, 1),0)</f>
        <v>145</v>
      </c>
      <c r="P16" s="140">
        <f>IFERROR(LARGE(T16:Z16, 2),0)</f>
        <v>65</v>
      </c>
      <c r="Q16" s="141">
        <f>IFERROR(LARGE(AA16:AF16,1),0)</f>
        <v>0</v>
      </c>
      <c r="R16" s="141">
        <f>IFERROR(LARGE(AA16:AF16,2),0)</f>
        <v>0</v>
      </c>
      <c r="S16" s="141">
        <f>IFERROR(LARGE(AA16:AF16,3),0)</f>
        <v>0</v>
      </c>
      <c r="T16" s="114"/>
      <c r="U16" s="114"/>
      <c r="V16" s="287"/>
      <c r="W16" s="287"/>
      <c r="X16" s="359"/>
      <c r="Y16" s="114">
        <v>145</v>
      </c>
      <c r="Z16" s="114">
        <v>65</v>
      </c>
      <c r="AA16" s="145">
        <f>IFERROR(LARGE($T16:$Z16,3), 0)</f>
        <v>0</v>
      </c>
      <c r="AB16" s="145">
        <f>IFERROR(LARGE($T16:$Z16,4),)</f>
        <v>0</v>
      </c>
      <c r="AC16" s="145">
        <f>IFERROR(LARGE($T16:$Z16,5),0)</f>
        <v>0</v>
      </c>
      <c r="AD16" s="145">
        <f>IFERROR(LARGE($AG16:AR16,1),0)</f>
        <v>0</v>
      </c>
      <c r="AE16" s="145">
        <f>IFERROR(LARGE($AG16:AR16,2),0)</f>
        <v>0</v>
      </c>
      <c r="AF16" s="145">
        <f>IFERROR(LARGE($AG16:AR16,3),0)</f>
        <v>0</v>
      </c>
      <c r="AG16" s="9"/>
      <c r="AH16" s="9"/>
      <c r="AI16" s="14"/>
      <c r="AJ16" s="14"/>
      <c r="AK16" s="9"/>
      <c r="AL16" s="9"/>
      <c r="AM16" s="9"/>
      <c r="AN16" s="9"/>
      <c r="AO16" s="9"/>
      <c r="AP16" s="83"/>
      <c r="AQ16" s="9"/>
      <c r="AR16" s="55"/>
    </row>
    <row r="17" spans="1:44" ht="14.4" x14ac:dyDescent="0.3">
      <c r="A17" s="11">
        <v>483306</v>
      </c>
      <c r="B17" s="320" t="s">
        <v>570</v>
      </c>
      <c r="C17" s="11" t="s">
        <v>571</v>
      </c>
      <c r="D17" s="11" t="s">
        <v>52</v>
      </c>
      <c r="E17" s="38">
        <f t="shared" si="0"/>
        <v>15</v>
      </c>
      <c r="F17" s="7" t="s">
        <v>2975</v>
      </c>
      <c r="G17" s="8" t="s">
        <v>1622</v>
      </c>
      <c r="H17" s="317">
        <v>37973</v>
      </c>
      <c r="I17" s="536">
        <v>205</v>
      </c>
      <c r="J17" s="536">
        <v>205</v>
      </c>
      <c r="K17" s="399"/>
      <c r="L17" s="533">
        <f>SUM(M17:N17)</f>
        <v>205</v>
      </c>
      <c r="M17" s="10"/>
      <c r="N17" s="12">
        <f>SUM(O17:S17)</f>
        <v>205</v>
      </c>
      <c r="O17" s="140">
        <f>IFERROR(LARGE($T17:Z17, 1),0)</f>
        <v>110</v>
      </c>
      <c r="P17" s="140">
        <f>IFERROR(LARGE(T17:Z17, 2),0)</f>
        <v>95</v>
      </c>
      <c r="Q17" s="141">
        <f>IFERROR(LARGE(AA17:AF17,1),0)</f>
        <v>0</v>
      </c>
      <c r="R17" s="141">
        <f>IFERROR(LARGE(AA17:AF17,2),0)</f>
        <v>0</v>
      </c>
      <c r="S17" s="141">
        <f>IFERROR(LARGE(AA17:AF17,3),0)</f>
        <v>0</v>
      </c>
      <c r="T17" s="114"/>
      <c r="U17" s="114"/>
      <c r="V17" s="287">
        <v>110</v>
      </c>
      <c r="W17" s="287"/>
      <c r="X17" s="359"/>
      <c r="Y17" s="114"/>
      <c r="Z17" s="114">
        <v>95</v>
      </c>
      <c r="AA17" s="145">
        <f>IFERROR(LARGE($T17:$Z17,3), 0)</f>
        <v>0</v>
      </c>
      <c r="AB17" s="145">
        <f>IFERROR(LARGE($T17:$Z17,4),)</f>
        <v>0</v>
      </c>
      <c r="AC17" s="145">
        <f>IFERROR(LARGE($T17:$Z17,5),0)</f>
        <v>0</v>
      </c>
      <c r="AD17" s="145">
        <f>IFERROR(LARGE($AG17:AR17,1),0)</f>
        <v>0</v>
      </c>
      <c r="AE17" s="145">
        <f>IFERROR(LARGE($AG17:AR17,2),0)</f>
        <v>0</v>
      </c>
      <c r="AF17" s="145">
        <f>IFERROR(LARGE($AG17:AR17,3),0)</f>
        <v>0</v>
      </c>
      <c r="AG17" s="9"/>
      <c r="AH17" s="9"/>
      <c r="AI17" s="14"/>
      <c r="AJ17" s="14"/>
      <c r="AK17" s="9"/>
      <c r="AL17" s="9"/>
      <c r="AM17" s="9"/>
      <c r="AN17" s="9"/>
      <c r="AO17" s="9"/>
      <c r="AP17" s="83"/>
      <c r="AQ17" s="9"/>
      <c r="AR17" s="55"/>
    </row>
    <row r="18" spans="1:44" ht="14.4" x14ac:dyDescent="0.3">
      <c r="A18" s="11" t="s">
        <v>2963</v>
      </c>
      <c r="B18" s="320" t="s">
        <v>737</v>
      </c>
      <c r="C18" s="11" t="s">
        <v>738</v>
      </c>
      <c r="D18" s="11" t="s">
        <v>40</v>
      </c>
      <c r="E18" s="38">
        <f t="shared" si="0"/>
        <v>16</v>
      </c>
      <c r="F18" s="7" t="s">
        <v>936</v>
      </c>
      <c r="G18" s="8" t="s">
        <v>937</v>
      </c>
      <c r="H18" s="319">
        <v>37834</v>
      </c>
      <c r="I18" s="537">
        <v>200</v>
      </c>
      <c r="J18" s="537">
        <v>200</v>
      </c>
      <c r="K18" s="538"/>
      <c r="L18" s="533">
        <f>SUM(M18:N18)</f>
        <v>200</v>
      </c>
      <c r="M18" s="10"/>
      <c r="N18" s="12">
        <f>SUM(O18:S18)</f>
        <v>200</v>
      </c>
      <c r="O18" s="140">
        <f>IFERROR(LARGE($T18:Z18, 1),0)</f>
        <v>110</v>
      </c>
      <c r="P18" s="140">
        <f>IFERROR(LARGE(T18:Z18, 2),0)</f>
        <v>65</v>
      </c>
      <c r="Q18" s="141">
        <f>IFERROR(LARGE(AA18:AF18,1),0)</f>
        <v>25</v>
      </c>
      <c r="R18" s="141">
        <f>IFERROR(LARGE(AA18:AF18,2),0)</f>
        <v>0</v>
      </c>
      <c r="S18" s="141">
        <f>IFERROR(LARGE(AA18:AF18,3),0)</f>
        <v>0</v>
      </c>
      <c r="T18" s="113">
        <v>65</v>
      </c>
      <c r="U18" s="114">
        <v>25</v>
      </c>
      <c r="V18" s="287">
        <v>110</v>
      </c>
      <c r="W18" s="287"/>
      <c r="X18" s="359"/>
      <c r="Y18" s="114"/>
      <c r="Z18" s="114"/>
      <c r="AA18" s="145">
        <f>IFERROR(LARGE($T18:$Z18,3), 0)</f>
        <v>25</v>
      </c>
      <c r="AB18" s="145">
        <f>IFERROR(LARGE($T18:$Z18,4),)</f>
        <v>0</v>
      </c>
      <c r="AC18" s="145">
        <f>IFERROR(LARGE($T18:$Z18,5),0)</f>
        <v>0</v>
      </c>
      <c r="AD18" s="145">
        <f>IFERROR(LARGE($AG18:AR18,1),0)</f>
        <v>0</v>
      </c>
      <c r="AE18" s="145">
        <f>IFERROR(LARGE($AG18:AR18,2),0)</f>
        <v>0</v>
      </c>
      <c r="AF18" s="145">
        <f>IFERROR(LARGE($AG18:AR18,3),0)</f>
        <v>0</v>
      </c>
      <c r="AG18" s="9"/>
      <c r="AH18" s="9"/>
      <c r="AI18" s="14"/>
      <c r="AJ18" s="14"/>
      <c r="AK18" s="9"/>
      <c r="AL18" s="9"/>
      <c r="AM18" s="9"/>
      <c r="AN18" s="9"/>
      <c r="AO18" s="9"/>
      <c r="AP18" s="83"/>
      <c r="AQ18" s="9"/>
      <c r="AR18" s="55"/>
    </row>
    <row r="19" spans="1:44" ht="14.4" x14ac:dyDescent="0.3">
      <c r="A19" s="11" t="s">
        <v>3919</v>
      </c>
      <c r="B19" s="320" t="s">
        <v>1216</v>
      </c>
      <c r="C19" s="11" t="s">
        <v>1217</v>
      </c>
      <c r="D19" s="11" t="s">
        <v>43</v>
      </c>
      <c r="E19" s="38">
        <f t="shared" si="0"/>
        <v>17</v>
      </c>
      <c r="F19" s="7" t="s">
        <v>248</v>
      </c>
      <c r="G19" s="8" t="s">
        <v>3920</v>
      </c>
      <c r="H19" s="60">
        <v>38079</v>
      </c>
      <c r="I19" s="530">
        <v>195</v>
      </c>
      <c r="J19" s="530">
        <v>195</v>
      </c>
      <c r="K19" s="541">
        <f>0.5*(L19)</f>
        <v>195</v>
      </c>
      <c r="L19" s="534">
        <f>SUM(O19,P19,Q19,R19,M19)</f>
        <v>390</v>
      </c>
      <c r="M19" s="78"/>
      <c r="N19" s="12">
        <f>SUM(O19:R19)</f>
        <v>390</v>
      </c>
      <c r="O19" s="387">
        <f>LARGE($S19:Z19, 1)</f>
        <v>150</v>
      </c>
      <c r="P19" s="388">
        <f>IFERROR(LARGE($S19:Z19,2),0)</f>
        <v>95</v>
      </c>
      <c r="Q19" s="388">
        <f>IFERROR(LARGE($S19:Z19,3),0)</f>
        <v>80</v>
      </c>
      <c r="R19" s="388">
        <f>IFERROR(LARGE($S19:Z19,4),0)</f>
        <v>65</v>
      </c>
      <c r="S19" s="399">
        <v>65</v>
      </c>
      <c r="T19" s="400"/>
      <c r="U19" s="400"/>
      <c r="V19" s="400">
        <v>95</v>
      </c>
      <c r="W19" s="400">
        <v>25</v>
      </c>
      <c r="X19" s="401"/>
      <c r="Y19" s="402">
        <v>150</v>
      </c>
      <c r="Z19" s="410">
        <v>80</v>
      </c>
      <c r="AA19" s="114"/>
      <c r="AB19" s="114"/>
      <c r="AC19" s="114"/>
      <c r="AD19" s="114"/>
      <c r="AE19" s="114"/>
      <c r="AF19" s="114"/>
      <c r="AG19" s="9"/>
      <c r="AH19" s="9"/>
      <c r="AI19" s="14"/>
      <c r="AJ19" s="14"/>
      <c r="AK19" s="9"/>
      <c r="AL19" s="9"/>
      <c r="AM19" s="9"/>
      <c r="AN19" s="9"/>
      <c r="AO19" s="9"/>
      <c r="AP19" s="83"/>
      <c r="AQ19" s="9"/>
      <c r="AR19" s="55"/>
    </row>
    <row r="20" spans="1:44" ht="14.4" x14ac:dyDescent="0.3">
      <c r="A20" s="11" t="s">
        <v>3929</v>
      </c>
      <c r="B20" s="320" t="s">
        <v>3930</v>
      </c>
      <c r="C20" s="11" t="s">
        <v>3931</v>
      </c>
      <c r="D20" s="11" t="s">
        <v>46</v>
      </c>
      <c r="E20" s="38">
        <f t="shared" si="0"/>
        <v>18</v>
      </c>
      <c r="F20" s="7" t="s">
        <v>286</v>
      </c>
      <c r="G20" s="8" t="s">
        <v>3932</v>
      </c>
      <c r="H20" s="60">
        <v>38194</v>
      </c>
      <c r="I20" s="530">
        <v>190</v>
      </c>
      <c r="J20" s="530">
        <v>190</v>
      </c>
      <c r="K20" s="541">
        <f>0.5*(L20)</f>
        <v>190</v>
      </c>
      <c r="L20" s="534">
        <f>SUM(O20,P20,Q20,R20,M20)</f>
        <v>380</v>
      </c>
      <c r="M20" s="78">
        <v>20</v>
      </c>
      <c r="N20" s="12">
        <f>SUM(O20:R20)</f>
        <v>360</v>
      </c>
      <c r="O20" s="387">
        <f>LARGE($S20:Z20, 1)</f>
        <v>150</v>
      </c>
      <c r="P20" s="388">
        <f>IFERROR(LARGE($S20:Z20,2),0)</f>
        <v>80</v>
      </c>
      <c r="Q20" s="388">
        <f>IFERROR(LARGE($S20:Z20,3),0)</f>
        <v>65</v>
      </c>
      <c r="R20" s="388">
        <f>IFERROR(LARGE($S20:Z20,4),0)</f>
        <v>65</v>
      </c>
      <c r="S20" s="399">
        <v>0</v>
      </c>
      <c r="T20" s="400">
        <v>65</v>
      </c>
      <c r="U20" s="400">
        <v>65</v>
      </c>
      <c r="V20" s="400">
        <v>65</v>
      </c>
      <c r="W20" s="400">
        <v>45</v>
      </c>
      <c r="X20" s="401"/>
      <c r="Y20" s="402">
        <v>150</v>
      </c>
      <c r="Z20" s="410">
        <v>80</v>
      </c>
      <c r="AA20" s="114"/>
      <c r="AB20" s="114"/>
      <c r="AC20" s="114"/>
      <c r="AD20" s="114"/>
      <c r="AE20" s="114"/>
      <c r="AF20" s="114"/>
      <c r="AG20" s="9"/>
      <c r="AH20" s="9"/>
      <c r="AI20" s="14"/>
      <c r="AJ20" s="14"/>
      <c r="AK20" s="9"/>
      <c r="AL20" s="9"/>
      <c r="AM20" s="9"/>
      <c r="AN20" s="9"/>
      <c r="AO20" s="9"/>
      <c r="AP20" s="83"/>
      <c r="AQ20" s="9"/>
      <c r="AR20" s="55"/>
    </row>
    <row r="21" spans="1:44" ht="14.4" x14ac:dyDescent="0.3">
      <c r="A21" s="11" t="s">
        <v>2965</v>
      </c>
      <c r="B21" s="320" t="s">
        <v>1616</v>
      </c>
      <c r="C21" s="11" t="s">
        <v>1617</v>
      </c>
      <c r="D21" s="11" t="s">
        <v>43</v>
      </c>
      <c r="E21" s="38">
        <f t="shared" si="0"/>
        <v>19</v>
      </c>
      <c r="F21" s="7" t="s">
        <v>931</v>
      </c>
      <c r="G21" s="8" t="s">
        <v>1621</v>
      </c>
      <c r="H21" s="319">
        <v>37837</v>
      </c>
      <c r="I21" s="537">
        <v>160</v>
      </c>
      <c r="J21" s="537">
        <v>160</v>
      </c>
      <c r="K21" s="538"/>
      <c r="L21" s="533">
        <f>SUM(M21:N21)</f>
        <v>160</v>
      </c>
      <c r="M21" s="10">
        <v>10</v>
      </c>
      <c r="N21" s="12">
        <f>SUM(O21:S21)</f>
        <v>150</v>
      </c>
      <c r="O21" s="140">
        <f>IFERROR(LARGE($T21:Z21, 1),0)</f>
        <v>150</v>
      </c>
      <c r="P21" s="140">
        <f>IFERROR(LARGE(T21:Z21, 2),0)</f>
        <v>0</v>
      </c>
      <c r="Q21" s="141">
        <f>IFERROR(LARGE(AA21:AF21,1),0)</f>
        <v>0</v>
      </c>
      <c r="R21" s="141">
        <f>IFERROR(LARGE(AA21:AF21,2),0)</f>
        <v>0</v>
      </c>
      <c r="S21" s="141">
        <f>IFERROR(LARGE(AA21:AF21,3),0)</f>
        <v>0</v>
      </c>
      <c r="T21" s="114"/>
      <c r="U21" s="114"/>
      <c r="V21" s="287">
        <v>150</v>
      </c>
      <c r="W21" s="287"/>
      <c r="X21" s="359">
        <v>0</v>
      </c>
      <c r="Y21" s="114"/>
      <c r="Z21" s="114"/>
      <c r="AA21" s="145">
        <f>IFERROR(LARGE($T21:$Z21,3), 0)</f>
        <v>0</v>
      </c>
      <c r="AB21" s="145">
        <f>IFERROR(LARGE($T21:$Z21,4),)</f>
        <v>0</v>
      </c>
      <c r="AC21" s="145">
        <f>IFERROR(LARGE($T21:$Z21,5),0)</f>
        <v>0</v>
      </c>
      <c r="AD21" s="145">
        <f>IFERROR(LARGE($AG21:AR21,1),0)</f>
        <v>0</v>
      </c>
      <c r="AE21" s="145">
        <f>IFERROR(LARGE($AG21:AR21,2),0)</f>
        <v>0</v>
      </c>
      <c r="AF21" s="145">
        <f>IFERROR(LARGE($AG21:AR21,3),0)</f>
        <v>0</v>
      </c>
      <c r="AG21" s="9"/>
      <c r="AH21" s="9"/>
      <c r="AI21" s="14"/>
      <c r="AJ21" s="14"/>
      <c r="AK21" s="9"/>
      <c r="AL21" s="9"/>
      <c r="AM21" s="9"/>
      <c r="AN21" s="9"/>
      <c r="AO21" s="9"/>
      <c r="AP21" s="83"/>
      <c r="AQ21" s="9"/>
      <c r="AR21" s="55"/>
    </row>
    <row r="22" spans="1:44" ht="14.4" x14ac:dyDescent="0.3">
      <c r="A22" s="11" t="s">
        <v>3917</v>
      </c>
      <c r="B22" s="320" t="s">
        <v>399</v>
      </c>
      <c r="C22" s="11" t="s">
        <v>183</v>
      </c>
      <c r="D22" s="11" t="s">
        <v>49</v>
      </c>
      <c r="E22" s="38">
        <f t="shared" si="0"/>
        <v>20</v>
      </c>
      <c r="F22" s="7" t="s">
        <v>269</v>
      </c>
      <c r="G22" s="8" t="s">
        <v>3918</v>
      </c>
      <c r="H22" s="60">
        <v>38015</v>
      </c>
      <c r="I22" s="530">
        <v>157.5</v>
      </c>
      <c r="J22" s="530">
        <v>157.5</v>
      </c>
      <c r="K22" s="541">
        <f>0.5*(L22)</f>
        <v>157.5</v>
      </c>
      <c r="L22" s="534">
        <f>SUM(O22,P22,Q22,R22,M22)</f>
        <v>315</v>
      </c>
      <c r="M22" s="78"/>
      <c r="N22" s="12">
        <f>SUM(O22:R22)</f>
        <v>315</v>
      </c>
      <c r="O22" s="387">
        <f>LARGE($S22:Z22, 1)</f>
        <v>150</v>
      </c>
      <c r="P22" s="388">
        <f>IFERROR(LARGE($S22:Z22,2),0)</f>
        <v>65</v>
      </c>
      <c r="Q22" s="388">
        <f>IFERROR(LARGE($S22:Z22,3),0)</f>
        <v>55</v>
      </c>
      <c r="R22" s="388">
        <f>IFERROR(LARGE($S22:Z22,4),0)</f>
        <v>45</v>
      </c>
      <c r="S22" s="399">
        <v>0</v>
      </c>
      <c r="T22" s="400">
        <v>45</v>
      </c>
      <c r="U22" s="400"/>
      <c r="V22" s="400">
        <v>65</v>
      </c>
      <c r="W22" s="400">
        <v>45</v>
      </c>
      <c r="X22" s="401"/>
      <c r="Y22" s="402">
        <v>150</v>
      </c>
      <c r="Z22" s="410">
        <v>55</v>
      </c>
      <c r="AA22" s="114"/>
      <c r="AB22" s="114"/>
      <c r="AC22" s="114"/>
      <c r="AD22" s="114"/>
      <c r="AE22" s="114"/>
      <c r="AF22" s="114"/>
      <c r="AG22" s="9"/>
      <c r="AH22" s="9"/>
      <c r="AI22" s="14"/>
      <c r="AJ22" s="14"/>
      <c r="AK22" s="9"/>
      <c r="AL22" s="9"/>
      <c r="AM22" s="9"/>
      <c r="AN22" s="9"/>
      <c r="AO22" s="9"/>
      <c r="AP22" s="83"/>
      <c r="AQ22" s="9"/>
      <c r="AR22" s="55"/>
    </row>
    <row r="23" spans="1:44" ht="14.4" x14ac:dyDescent="0.3">
      <c r="A23" s="11" t="s">
        <v>2964</v>
      </c>
      <c r="B23" s="320" t="s">
        <v>570</v>
      </c>
      <c r="C23" s="11" t="s">
        <v>571</v>
      </c>
      <c r="D23" s="11" t="s">
        <v>52</v>
      </c>
      <c r="E23" s="38">
        <f t="shared" si="0"/>
        <v>21</v>
      </c>
      <c r="F23" s="7" t="s">
        <v>990</v>
      </c>
      <c r="G23" s="8" t="s">
        <v>1622</v>
      </c>
      <c r="H23" s="319">
        <v>37973</v>
      </c>
      <c r="I23" s="537">
        <v>150</v>
      </c>
      <c r="J23" s="537">
        <v>150</v>
      </c>
      <c r="K23" s="538"/>
      <c r="L23" s="533">
        <f>SUM(M23:N23)</f>
        <v>150</v>
      </c>
      <c r="M23" s="10"/>
      <c r="N23" s="12">
        <f>SUM(O23:S23)</f>
        <v>150</v>
      </c>
      <c r="O23" s="140">
        <f>IFERROR(LARGE($T23:Z23, 1),0)</f>
        <v>150</v>
      </c>
      <c r="P23" s="140">
        <f>IFERROR(LARGE(T23:Z23, 2),0)</f>
        <v>0</v>
      </c>
      <c r="Q23" s="141">
        <f>IFERROR(LARGE(AA23:AF23,1),0)</f>
        <v>0</v>
      </c>
      <c r="R23" s="141">
        <f>IFERROR(LARGE(AA23:AF23,2),0)</f>
        <v>0</v>
      </c>
      <c r="S23" s="141">
        <f>IFERROR(LARGE(AA23:AF23,3),0)</f>
        <v>0</v>
      </c>
      <c r="T23" s="114"/>
      <c r="U23" s="114"/>
      <c r="V23" s="287">
        <v>150</v>
      </c>
      <c r="W23" s="287"/>
      <c r="X23" s="359">
        <v>0</v>
      </c>
      <c r="Y23" s="114"/>
      <c r="Z23" s="114"/>
      <c r="AA23" s="145">
        <f>IFERROR(LARGE($T23:$Z23,3), 0)</f>
        <v>0</v>
      </c>
      <c r="AB23" s="145">
        <f>IFERROR(LARGE($T23:$Z23,4),)</f>
        <v>0</v>
      </c>
      <c r="AC23" s="145">
        <f>IFERROR(LARGE($T23:$Z23,5),0)</f>
        <v>0</v>
      </c>
      <c r="AD23" s="145">
        <f>IFERROR(LARGE($AG23:AR23,1),0)</f>
        <v>0</v>
      </c>
      <c r="AE23" s="145">
        <f>IFERROR(LARGE($AG23:AR23,2),0)</f>
        <v>0</v>
      </c>
      <c r="AF23" s="145">
        <f>IFERROR(LARGE($AG23:AR23,3),0)</f>
        <v>0</v>
      </c>
      <c r="AG23" s="9"/>
      <c r="AH23" s="9"/>
      <c r="AI23" s="14"/>
      <c r="AJ23" s="14"/>
      <c r="AK23" s="9"/>
      <c r="AL23" s="9"/>
      <c r="AM23" s="9"/>
      <c r="AN23" s="9"/>
      <c r="AO23" s="9"/>
      <c r="AP23" s="83"/>
      <c r="AQ23" s="9"/>
      <c r="AR23" s="55"/>
    </row>
    <row r="24" spans="1:44" ht="14.4" x14ac:dyDescent="0.3">
      <c r="A24" s="11" t="s">
        <v>2966</v>
      </c>
      <c r="B24" s="320" t="s">
        <v>476</v>
      </c>
      <c r="C24" s="11" t="s">
        <v>33</v>
      </c>
      <c r="D24" s="11" t="s">
        <v>51</v>
      </c>
      <c r="E24" s="38">
        <f t="shared" si="0"/>
        <v>22</v>
      </c>
      <c r="F24" s="7" t="s">
        <v>1619</v>
      </c>
      <c r="G24" s="8" t="s">
        <v>1620</v>
      </c>
      <c r="H24" s="319">
        <v>37590</v>
      </c>
      <c r="I24" s="537">
        <v>150</v>
      </c>
      <c r="J24" s="537">
        <v>150</v>
      </c>
      <c r="K24" s="538"/>
      <c r="L24" s="533">
        <f>SUM(M24:N24)</f>
        <v>150</v>
      </c>
      <c r="M24" s="10"/>
      <c r="N24" s="12">
        <f>SUM(O24:S24)</f>
        <v>150</v>
      </c>
      <c r="O24" s="140">
        <f>IFERROR(LARGE($T24:Z24, 1),0)</f>
        <v>150</v>
      </c>
      <c r="P24" s="140">
        <f>IFERROR(LARGE(T24:Z24, 2),0)</f>
        <v>0</v>
      </c>
      <c r="Q24" s="141">
        <f>IFERROR(LARGE(AA24:AF24,1),0)</f>
        <v>0</v>
      </c>
      <c r="R24" s="141">
        <f>IFERROR(LARGE(AA24:AF24,2),0)</f>
        <v>0</v>
      </c>
      <c r="S24" s="141">
        <f>IFERROR(LARGE(AA24:AF24,3),0)</f>
        <v>0</v>
      </c>
      <c r="T24" s="114"/>
      <c r="U24" s="114"/>
      <c r="V24" s="287">
        <v>150</v>
      </c>
      <c r="W24" s="287"/>
      <c r="X24" s="359">
        <v>0</v>
      </c>
      <c r="Y24" s="114"/>
      <c r="Z24" s="114"/>
      <c r="AA24" s="145">
        <f>IFERROR(LARGE($T24:$Z24,3), 0)</f>
        <v>0</v>
      </c>
      <c r="AB24" s="145">
        <f>IFERROR(LARGE($T24:$Z24,4),)</f>
        <v>0</v>
      </c>
      <c r="AC24" s="145">
        <f>IFERROR(LARGE($T24:$Z24,5),0)</f>
        <v>0</v>
      </c>
      <c r="AD24" s="145">
        <f>IFERROR(LARGE($AG24:AR24,1),0)</f>
        <v>0</v>
      </c>
      <c r="AE24" s="145">
        <f>IFERROR(LARGE($AG24:AR24,2),0)</f>
        <v>0</v>
      </c>
      <c r="AF24" s="145">
        <f>IFERROR(LARGE($AG24:AR24,3),0)</f>
        <v>0</v>
      </c>
      <c r="AG24" s="9"/>
      <c r="AH24" s="9"/>
      <c r="AI24" s="14"/>
      <c r="AJ24" s="14"/>
      <c r="AK24" s="9"/>
      <c r="AL24" s="9"/>
      <c r="AM24" s="9"/>
      <c r="AN24" s="9"/>
      <c r="AO24" s="9"/>
      <c r="AP24" s="83"/>
      <c r="AQ24" s="9"/>
      <c r="AR24" s="55"/>
    </row>
    <row r="25" spans="1:44" ht="14.4" x14ac:dyDescent="0.3">
      <c r="A25" s="11" t="s">
        <v>2968</v>
      </c>
      <c r="B25" s="320" t="s">
        <v>364</v>
      </c>
      <c r="C25" s="11" t="s">
        <v>236</v>
      </c>
      <c r="D25" s="11" t="s">
        <v>40</v>
      </c>
      <c r="E25" s="38">
        <f t="shared" si="0"/>
        <v>23</v>
      </c>
      <c r="F25" s="7" t="s">
        <v>1021</v>
      </c>
      <c r="G25" s="8" t="s">
        <v>1618</v>
      </c>
      <c r="H25" s="319">
        <v>37447</v>
      </c>
      <c r="I25" s="537">
        <v>150</v>
      </c>
      <c r="J25" s="537">
        <v>150</v>
      </c>
      <c r="K25" s="538"/>
      <c r="L25" s="533">
        <f>SUM(M25:N25)</f>
        <v>150</v>
      </c>
      <c r="M25" s="10"/>
      <c r="N25" s="12">
        <f>SUM(O25:S25)</f>
        <v>150</v>
      </c>
      <c r="O25" s="140">
        <f>IFERROR(LARGE($T25:Z25, 1),0)</f>
        <v>150</v>
      </c>
      <c r="P25" s="140">
        <f>IFERROR(LARGE(T25:Z25, 2),0)</f>
        <v>0</v>
      </c>
      <c r="Q25" s="141">
        <f>IFERROR(LARGE(AA25:AF25,1),0)</f>
        <v>0</v>
      </c>
      <c r="R25" s="141">
        <f>IFERROR(LARGE(AA25:AF25,2),0)</f>
        <v>0</v>
      </c>
      <c r="S25" s="141">
        <f>IFERROR(LARGE(AA25:AF25,3),0)</f>
        <v>0</v>
      </c>
      <c r="T25" s="114"/>
      <c r="U25" s="114"/>
      <c r="V25" s="287">
        <v>150</v>
      </c>
      <c r="W25" s="287"/>
      <c r="X25" s="359">
        <v>0</v>
      </c>
      <c r="Y25" s="114"/>
      <c r="Z25" s="114"/>
      <c r="AA25" s="145">
        <f>IFERROR(LARGE($T25:$Z25,3), 0)</f>
        <v>0</v>
      </c>
      <c r="AB25" s="145">
        <f>IFERROR(LARGE($T25:$Z25,4),)</f>
        <v>0</v>
      </c>
      <c r="AC25" s="145">
        <f>IFERROR(LARGE($T25:$Z25,5),0)</f>
        <v>0</v>
      </c>
      <c r="AD25" s="145">
        <f>IFERROR(LARGE($AG25:AR25,1),0)</f>
        <v>0</v>
      </c>
      <c r="AE25" s="145">
        <f>IFERROR(LARGE($AG25:AR25,2),0)</f>
        <v>0</v>
      </c>
      <c r="AF25" s="145">
        <f>IFERROR(LARGE($AG25:AR25,3),0)</f>
        <v>0</v>
      </c>
      <c r="AG25" s="9"/>
      <c r="AH25" s="9"/>
      <c r="AI25" s="14"/>
      <c r="AJ25" s="14"/>
      <c r="AK25" s="9"/>
      <c r="AL25" s="9"/>
      <c r="AM25" s="9"/>
      <c r="AN25" s="9"/>
      <c r="AO25" s="9"/>
      <c r="AP25" s="83"/>
      <c r="AQ25" s="9"/>
      <c r="AR25" s="55"/>
    </row>
    <row r="26" spans="1:44" ht="14.4" x14ac:dyDescent="0.3">
      <c r="A26" s="11" t="s">
        <v>2969</v>
      </c>
      <c r="B26" s="320" t="s">
        <v>344</v>
      </c>
      <c r="C26" s="11" t="s">
        <v>137</v>
      </c>
      <c r="D26" s="11" t="s">
        <v>49</v>
      </c>
      <c r="E26" s="38">
        <f t="shared" si="0"/>
        <v>24</v>
      </c>
      <c r="F26" s="7" t="s">
        <v>246</v>
      </c>
      <c r="G26" s="8" t="s">
        <v>1831</v>
      </c>
      <c r="H26" s="319">
        <v>37655</v>
      </c>
      <c r="I26" s="537">
        <v>130</v>
      </c>
      <c r="J26" s="537">
        <v>130</v>
      </c>
      <c r="K26" s="538"/>
      <c r="L26" s="533">
        <f>SUM(M26:N26)</f>
        <v>130</v>
      </c>
      <c r="M26" s="10">
        <v>20</v>
      </c>
      <c r="N26" s="12">
        <f>SUM(O26:S26)</f>
        <v>110</v>
      </c>
      <c r="O26" s="140">
        <f>IFERROR(LARGE($T26:Z26, 1),0)</f>
        <v>110</v>
      </c>
      <c r="P26" s="140">
        <f>IFERROR(LARGE(T26:Z26, 2),0)</f>
        <v>0</v>
      </c>
      <c r="Q26" s="141">
        <f>IFERROR(LARGE(AA26:AF26,1),0)</f>
        <v>0</v>
      </c>
      <c r="R26" s="141">
        <f>IFERROR(LARGE(AA26:AF26,2),0)</f>
        <v>0</v>
      </c>
      <c r="S26" s="141">
        <f>IFERROR(LARGE(AA26:AF26,3),0)</f>
        <v>0</v>
      </c>
      <c r="T26" s="114"/>
      <c r="U26" s="114"/>
      <c r="V26" s="287">
        <v>110</v>
      </c>
      <c r="W26" s="287"/>
      <c r="X26" s="359"/>
      <c r="Y26" s="114"/>
      <c r="Z26" s="114"/>
      <c r="AA26" s="145">
        <f>IFERROR(LARGE($T26:$Z26,3), 0)</f>
        <v>0</v>
      </c>
      <c r="AB26" s="145">
        <f>IFERROR(LARGE($T26:$Z26,4),)</f>
        <v>0</v>
      </c>
      <c r="AC26" s="145">
        <f>IFERROR(LARGE($T26:$Z26,5),0)</f>
        <v>0</v>
      </c>
      <c r="AD26" s="145">
        <f>IFERROR(LARGE($AG26:AR26,1),0)</f>
        <v>0</v>
      </c>
      <c r="AE26" s="145">
        <f>IFERROR(LARGE($AG26:AR26,2),0)</f>
        <v>0</v>
      </c>
      <c r="AF26" s="145">
        <f>IFERROR(LARGE($AG26:AR26,3),0)</f>
        <v>0</v>
      </c>
      <c r="AG26" s="9"/>
      <c r="AH26" s="9"/>
      <c r="AI26" s="14"/>
      <c r="AJ26" s="14"/>
      <c r="AK26" s="9"/>
      <c r="AL26" s="9"/>
      <c r="AM26" s="9"/>
      <c r="AN26" s="9"/>
      <c r="AO26" s="9"/>
      <c r="AP26" s="83"/>
      <c r="AQ26" s="9"/>
      <c r="AR26" s="55"/>
    </row>
    <row r="27" spans="1:44" ht="14.4" x14ac:dyDescent="0.3">
      <c r="A27" s="11" t="s">
        <v>3937</v>
      </c>
      <c r="B27" s="320" t="s">
        <v>576</v>
      </c>
      <c r="C27" s="11" t="s">
        <v>98</v>
      </c>
      <c r="D27" s="11" t="s">
        <v>47</v>
      </c>
      <c r="E27" s="38">
        <f t="shared" si="0"/>
        <v>25</v>
      </c>
      <c r="F27" s="7" t="s">
        <v>3938</v>
      </c>
      <c r="G27" s="8" t="s">
        <v>546</v>
      </c>
      <c r="H27" s="60">
        <v>38226</v>
      </c>
      <c r="I27" s="530">
        <v>127.5</v>
      </c>
      <c r="J27" s="530">
        <v>127.5</v>
      </c>
      <c r="K27" s="541">
        <f>0.5*(L27)</f>
        <v>127.5</v>
      </c>
      <c r="L27" s="534">
        <f>SUM(O27,P27,Q27,R27,M27)</f>
        <v>255</v>
      </c>
      <c r="M27" s="78">
        <v>40</v>
      </c>
      <c r="N27" s="12">
        <f>SUM(O27:R27)</f>
        <v>215</v>
      </c>
      <c r="O27" s="387">
        <f>LARGE($S27:Z27, 1)</f>
        <v>150</v>
      </c>
      <c r="P27" s="388">
        <f>IFERROR(LARGE($S27:Z27,2),0)</f>
        <v>25</v>
      </c>
      <c r="Q27" s="388">
        <f>IFERROR(LARGE($S27:Z27,3),0)</f>
        <v>25</v>
      </c>
      <c r="R27" s="388">
        <f>IFERROR(LARGE($S27:Z27,4),0)</f>
        <v>15</v>
      </c>
      <c r="S27" s="399">
        <v>0</v>
      </c>
      <c r="T27" s="400"/>
      <c r="U27" s="400">
        <v>25</v>
      </c>
      <c r="V27" s="400">
        <v>25</v>
      </c>
      <c r="W27" s="400"/>
      <c r="X27" s="401"/>
      <c r="Y27" s="402">
        <v>150</v>
      </c>
      <c r="Z27" s="410">
        <v>15</v>
      </c>
      <c r="AA27" s="114"/>
      <c r="AB27" s="114"/>
      <c r="AC27" s="114"/>
      <c r="AD27" s="114"/>
      <c r="AE27" s="114"/>
      <c r="AF27" s="114"/>
      <c r="AG27" s="9"/>
      <c r="AH27" s="9"/>
      <c r="AI27" s="14"/>
      <c r="AJ27" s="14"/>
      <c r="AK27" s="9"/>
      <c r="AL27" s="9"/>
      <c r="AM27" s="9"/>
      <c r="AN27" s="9"/>
      <c r="AO27" s="9"/>
      <c r="AP27" s="83"/>
      <c r="AQ27" s="9"/>
      <c r="AR27" s="55"/>
    </row>
    <row r="28" spans="1:44" ht="14.4" x14ac:dyDescent="0.3">
      <c r="A28" s="10"/>
      <c r="B28" s="10"/>
      <c r="C28" s="10" t="s">
        <v>234</v>
      </c>
      <c r="D28" s="10" t="s">
        <v>40</v>
      </c>
      <c r="E28" s="38">
        <f t="shared" si="0"/>
        <v>26</v>
      </c>
      <c r="F28" s="7" t="s">
        <v>290</v>
      </c>
      <c r="G28" s="8" t="s">
        <v>3914</v>
      </c>
      <c r="H28" s="60">
        <v>38000</v>
      </c>
      <c r="I28" s="530">
        <v>112.5</v>
      </c>
      <c r="J28" s="530">
        <v>112.5</v>
      </c>
      <c r="K28" s="541">
        <f>0.5*(L28)</f>
        <v>112.5</v>
      </c>
      <c r="L28" s="534">
        <f>SUM(O28,P28,Q28,R28,M28)</f>
        <v>225</v>
      </c>
      <c r="M28" s="78"/>
      <c r="N28" s="12">
        <f>SUM(O28:R28)</f>
        <v>225</v>
      </c>
      <c r="O28" s="387">
        <f>LARGE($S28:Z28, 1)</f>
        <v>150</v>
      </c>
      <c r="P28" s="388">
        <f>IFERROR(LARGE($S28:Z28,2),0)</f>
        <v>65</v>
      </c>
      <c r="Q28" s="388">
        <f>IFERROR(LARGE($S28:Z28,3),0)</f>
        <v>10</v>
      </c>
      <c r="R28" s="388">
        <f>IFERROR(LARGE($S28:Z28,4),0)</f>
        <v>0</v>
      </c>
      <c r="S28" s="400"/>
      <c r="T28" s="400"/>
      <c r="U28" s="400"/>
      <c r="V28" s="400">
        <v>65</v>
      </c>
      <c r="W28" s="400">
        <v>10</v>
      </c>
      <c r="X28" s="401"/>
      <c r="Y28" s="402"/>
      <c r="Z28" s="410">
        <v>150</v>
      </c>
      <c r="AA28" s="114"/>
      <c r="AB28" s="114"/>
      <c r="AC28" s="114"/>
      <c r="AD28" s="114"/>
      <c r="AE28" s="114"/>
      <c r="AF28" s="114"/>
      <c r="AG28" s="9"/>
      <c r="AH28" s="9"/>
      <c r="AI28" s="14"/>
      <c r="AJ28" s="14"/>
      <c r="AK28" s="9"/>
      <c r="AL28" s="9"/>
      <c r="AM28" s="9"/>
      <c r="AN28" s="9"/>
      <c r="AO28" s="9"/>
      <c r="AP28" s="83"/>
      <c r="AQ28" s="9"/>
      <c r="AR28" s="55"/>
    </row>
    <row r="29" spans="1:44" ht="14.4" x14ac:dyDescent="0.3">
      <c r="A29" s="11" t="s">
        <v>2954</v>
      </c>
      <c r="B29" s="320" t="s">
        <v>1250</v>
      </c>
      <c r="C29" s="11" t="s">
        <v>1251</v>
      </c>
      <c r="D29" s="11" t="s">
        <v>95</v>
      </c>
      <c r="E29" s="38">
        <f t="shared" si="0"/>
        <v>27</v>
      </c>
      <c r="F29" s="7" t="s">
        <v>1361</v>
      </c>
      <c r="G29" s="8" t="s">
        <v>1362</v>
      </c>
      <c r="H29" s="319">
        <v>37685</v>
      </c>
      <c r="I29" s="537">
        <v>110</v>
      </c>
      <c r="J29" s="537">
        <v>110</v>
      </c>
      <c r="K29" s="538"/>
      <c r="L29" s="533">
        <f>SUM(M29:N29)</f>
        <v>110</v>
      </c>
      <c r="M29" s="10"/>
      <c r="N29" s="12">
        <f>SUM(O29:S29)</f>
        <v>110</v>
      </c>
      <c r="O29" s="140">
        <f>IFERROR(LARGE($T29:Z29, 1),0)</f>
        <v>110</v>
      </c>
      <c r="P29" s="140">
        <f>IFERROR(LARGE(T29:Z29, 2),0)</f>
        <v>0</v>
      </c>
      <c r="Q29" s="141">
        <f>IFERROR(LARGE(AA29:AF29,1),0)</f>
        <v>0</v>
      </c>
      <c r="R29" s="141">
        <f>IFERROR(LARGE(AA29:AF29,2),0)</f>
        <v>0</v>
      </c>
      <c r="S29" s="141">
        <f>IFERROR(LARGE(AA29:AF29,3),0)</f>
        <v>0</v>
      </c>
      <c r="T29" s="114"/>
      <c r="U29" s="114"/>
      <c r="V29" s="287">
        <v>110</v>
      </c>
      <c r="W29" s="287"/>
      <c r="X29" s="359"/>
      <c r="Y29" s="114"/>
      <c r="Z29" s="114"/>
      <c r="AA29" s="145">
        <f>IFERROR(LARGE($T29:$Z29,3), 0)</f>
        <v>0</v>
      </c>
      <c r="AB29" s="145">
        <f>IFERROR(LARGE($T29:$Z29,4),)</f>
        <v>0</v>
      </c>
      <c r="AC29" s="145">
        <f>IFERROR(LARGE($T29:$Z29,5),0)</f>
        <v>0</v>
      </c>
      <c r="AD29" s="145">
        <f>IFERROR(LARGE($AG29:AR29,1),0)</f>
        <v>0</v>
      </c>
      <c r="AE29" s="145">
        <f>IFERROR(LARGE($AG29:AR29,2),0)</f>
        <v>0</v>
      </c>
      <c r="AF29" s="145">
        <f>IFERROR(LARGE($AG29:AR29,3),0)</f>
        <v>0</v>
      </c>
      <c r="AG29" s="9"/>
      <c r="AH29" s="9"/>
      <c r="AI29" s="14"/>
      <c r="AJ29" s="14"/>
      <c r="AK29" s="9"/>
      <c r="AL29" s="9"/>
      <c r="AM29" s="9"/>
      <c r="AN29" s="9"/>
      <c r="AO29" s="9"/>
      <c r="AP29" s="83"/>
      <c r="AQ29" s="9"/>
    </row>
    <row r="30" spans="1:44" ht="14.4" x14ac:dyDescent="0.3">
      <c r="A30" s="11" t="s">
        <v>2970</v>
      </c>
      <c r="B30" s="320" t="s">
        <v>2321</v>
      </c>
      <c r="C30" s="11" t="s">
        <v>1498</v>
      </c>
      <c r="D30" s="11" t="s">
        <v>47</v>
      </c>
      <c r="E30" s="38">
        <f t="shared" si="0"/>
        <v>28</v>
      </c>
      <c r="F30" s="7" t="s">
        <v>275</v>
      </c>
      <c r="G30" s="8" t="s">
        <v>1370</v>
      </c>
      <c r="H30" s="319">
        <v>37517</v>
      </c>
      <c r="I30" s="537">
        <v>85</v>
      </c>
      <c r="J30" s="537">
        <v>85</v>
      </c>
      <c r="K30" s="538"/>
      <c r="L30" s="533">
        <f>SUM(M30:N30)</f>
        <v>85</v>
      </c>
      <c r="M30" s="10"/>
      <c r="N30" s="12">
        <f>SUM(O30:S30)</f>
        <v>85</v>
      </c>
      <c r="O30" s="140">
        <f>IFERROR(LARGE($T30:Z30, 1),0)</f>
        <v>60</v>
      </c>
      <c r="P30" s="140">
        <f>IFERROR(LARGE(T30:Z30, 2),0)</f>
        <v>25</v>
      </c>
      <c r="Q30" s="141">
        <f>IFERROR(LARGE(AA30:AF30,1),0)</f>
        <v>0</v>
      </c>
      <c r="R30" s="141">
        <f>IFERROR(LARGE(AA30:AF30,2),0)</f>
        <v>0</v>
      </c>
      <c r="S30" s="141">
        <f>IFERROR(LARGE(AA30:AF30,3),0)</f>
        <v>0</v>
      </c>
      <c r="T30" s="114"/>
      <c r="U30" s="114">
        <v>25</v>
      </c>
      <c r="V30" s="287">
        <v>60</v>
      </c>
      <c r="W30" s="287"/>
      <c r="X30" s="359"/>
      <c r="Y30" s="114"/>
      <c r="Z30" s="114"/>
      <c r="AA30" s="145">
        <f>IFERROR(LARGE($T30:$Z30,3), 0)</f>
        <v>0</v>
      </c>
      <c r="AB30" s="145">
        <f>IFERROR(LARGE($T30:$Z30,4),)</f>
        <v>0</v>
      </c>
      <c r="AC30" s="145">
        <f>IFERROR(LARGE($T30:$Z30,5),0)</f>
        <v>0</v>
      </c>
      <c r="AD30" s="145">
        <f>IFERROR(LARGE($AG30:AR30,1),0)</f>
        <v>0</v>
      </c>
      <c r="AE30" s="145">
        <f>IFERROR(LARGE($AG30:AR30,2),0)</f>
        <v>0</v>
      </c>
      <c r="AF30" s="145">
        <f>IFERROR(LARGE($AG30:AR30,3),0)</f>
        <v>0</v>
      </c>
      <c r="AG30" s="9"/>
      <c r="AH30" s="9"/>
      <c r="AI30" s="14"/>
      <c r="AJ30" s="14"/>
      <c r="AK30" s="9"/>
      <c r="AL30" s="9"/>
      <c r="AM30" s="9"/>
      <c r="AN30" s="9"/>
      <c r="AO30" s="9"/>
      <c r="AP30" s="83"/>
      <c r="AQ30" s="9"/>
    </row>
    <row r="31" spans="1:44" ht="14.4" x14ac:dyDescent="0.3">
      <c r="A31" s="11" t="s">
        <v>2971</v>
      </c>
      <c r="B31" s="320" t="s">
        <v>2940</v>
      </c>
      <c r="C31" s="11" t="s">
        <v>1899</v>
      </c>
      <c r="D31" s="11" t="s">
        <v>52</v>
      </c>
      <c r="E31" s="38">
        <f t="shared" si="0"/>
        <v>29</v>
      </c>
      <c r="F31" s="7" t="s">
        <v>998</v>
      </c>
      <c r="G31" s="8" t="s">
        <v>1898</v>
      </c>
      <c r="H31" s="319">
        <v>37865</v>
      </c>
      <c r="I31" s="537">
        <v>60</v>
      </c>
      <c r="J31" s="537">
        <v>60</v>
      </c>
      <c r="K31" s="538"/>
      <c r="L31" s="533">
        <f>SUM(M31:N31)</f>
        <v>60</v>
      </c>
      <c r="M31" s="10"/>
      <c r="N31" s="12">
        <f>SUM(O31:S31)</f>
        <v>60</v>
      </c>
      <c r="O31" s="140">
        <f>IFERROR(LARGE($T31:Z31, 1),0)</f>
        <v>60</v>
      </c>
      <c r="P31" s="140">
        <f>IFERROR(LARGE(T31:Z31, 2),0)</f>
        <v>0</v>
      </c>
      <c r="Q31" s="141">
        <f>IFERROR(LARGE(AA31:AF31,1),0)</f>
        <v>0</v>
      </c>
      <c r="R31" s="141">
        <f>IFERROR(LARGE(AA31:AF31,2),0)</f>
        <v>0</v>
      </c>
      <c r="S31" s="141">
        <f>IFERROR(LARGE(AA31:AF31,3),0)</f>
        <v>0</v>
      </c>
      <c r="T31" s="114"/>
      <c r="U31" s="114"/>
      <c r="V31" s="287">
        <v>60</v>
      </c>
      <c r="W31" s="287"/>
      <c r="X31" s="359"/>
      <c r="Y31" s="114"/>
      <c r="Z31" s="114"/>
      <c r="AA31" s="145">
        <f>IFERROR(LARGE($T31:$Z31,3), 0)</f>
        <v>0</v>
      </c>
      <c r="AB31" s="145">
        <f>IFERROR(LARGE($T31:$Z31,4),)</f>
        <v>0</v>
      </c>
      <c r="AC31" s="145">
        <f>IFERROR(LARGE($T31:$Z31,5),0)</f>
        <v>0</v>
      </c>
      <c r="AD31" s="145">
        <f>IFERROR(LARGE($AG31:AR31,1),0)</f>
        <v>0</v>
      </c>
      <c r="AE31" s="145">
        <f>IFERROR(LARGE($AG31:AR31,2),0)</f>
        <v>0</v>
      </c>
      <c r="AF31" s="145">
        <f>IFERROR(LARGE($AG31:AR31,3),0)</f>
        <v>0</v>
      </c>
      <c r="AG31" s="9"/>
      <c r="AH31" s="9"/>
      <c r="AI31" s="14"/>
      <c r="AJ31" s="14"/>
      <c r="AK31" s="9"/>
      <c r="AL31" s="9"/>
      <c r="AM31" s="9"/>
      <c r="AN31" s="9"/>
      <c r="AO31" s="9"/>
      <c r="AP31" s="83"/>
      <c r="AQ31" s="9"/>
    </row>
    <row r="32" spans="1:44" ht="14.4" x14ac:dyDescent="0.3">
      <c r="A32" s="11" t="s">
        <v>2972</v>
      </c>
      <c r="B32" s="320" t="s">
        <v>2973</v>
      </c>
      <c r="C32" s="11" t="s">
        <v>1834</v>
      </c>
      <c r="D32" s="11" t="s">
        <v>49</v>
      </c>
      <c r="E32" s="38">
        <f t="shared" si="0"/>
        <v>30</v>
      </c>
      <c r="F32" s="7" t="s">
        <v>1833</v>
      </c>
      <c r="G32" s="8" t="s">
        <v>1832</v>
      </c>
      <c r="H32" s="319">
        <v>37328</v>
      </c>
      <c r="I32" s="537">
        <v>60</v>
      </c>
      <c r="J32" s="537">
        <v>60</v>
      </c>
      <c r="K32" s="538"/>
      <c r="L32" s="533">
        <f>SUM(M32:N32)</f>
        <v>60</v>
      </c>
      <c r="M32" s="10"/>
      <c r="N32" s="12">
        <f>SUM(O32:S32)</f>
        <v>60</v>
      </c>
      <c r="O32" s="140">
        <f>IFERROR(LARGE($T32:Z32, 1),0)</f>
        <v>60</v>
      </c>
      <c r="P32" s="140">
        <f>IFERROR(LARGE(T32:Z32, 2),0)</f>
        <v>0</v>
      </c>
      <c r="Q32" s="141">
        <f>IFERROR(LARGE(AA32:AF32,1),0)</f>
        <v>0</v>
      </c>
      <c r="R32" s="141">
        <f>IFERROR(LARGE(AA32:AF32,2),0)</f>
        <v>0</v>
      </c>
      <c r="S32" s="141">
        <f>IFERROR(LARGE(AA32:AF32,3),0)</f>
        <v>0</v>
      </c>
      <c r="T32" s="114"/>
      <c r="U32" s="114"/>
      <c r="V32" s="287">
        <v>60</v>
      </c>
      <c r="W32" s="287"/>
      <c r="X32" s="359"/>
      <c r="Y32" s="114"/>
      <c r="Z32" s="114"/>
      <c r="AA32" s="145">
        <f>IFERROR(LARGE($T32:$Z32,3), 0)</f>
        <v>0</v>
      </c>
      <c r="AB32" s="145">
        <f>IFERROR(LARGE($T32:$Z32,4),)</f>
        <v>0</v>
      </c>
      <c r="AC32" s="145">
        <f>IFERROR(LARGE($T32:$Z32,5),0)</f>
        <v>0</v>
      </c>
      <c r="AD32" s="145">
        <f>IFERROR(LARGE($AG32:AR32,1),0)</f>
        <v>0</v>
      </c>
      <c r="AE32" s="145">
        <f>IFERROR(LARGE($AG32:AR32,2),0)</f>
        <v>0</v>
      </c>
      <c r="AF32" s="145">
        <f>IFERROR(LARGE($AG32:AR32,3),0)</f>
        <v>0</v>
      </c>
      <c r="AG32" s="9"/>
      <c r="AH32" s="9"/>
      <c r="AI32" s="14"/>
      <c r="AJ32" s="14"/>
      <c r="AK32" s="9"/>
      <c r="AL32" s="9"/>
      <c r="AM32" s="9"/>
      <c r="AN32" s="9"/>
      <c r="AO32" s="9"/>
      <c r="AP32" s="83"/>
      <c r="AQ32" s="9"/>
    </row>
    <row r="33" spans="1:43" ht="14.4" x14ac:dyDescent="0.3">
      <c r="A33" s="11" t="s">
        <v>3926</v>
      </c>
      <c r="B33" s="320" t="s">
        <v>381</v>
      </c>
      <c r="C33" s="11" t="s">
        <v>203</v>
      </c>
      <c r="D33" s="11" t="s">
        <v>41</v>
      </c>
      <c r="E33" s="38">
        <f t="shared" si="0"/>
        <v>31</v>
      </c>
      <c r="F33" s="7" t="s">
        <v>3908</v>
      </c>
      <c r="G33" s="8" t="s">
        <v>3909</v>
      </c>
      <c r="H33" s="60">
        <v>38149</v>
      </c>
      <c r="I33" s="530">
        <v>55</v>
      </c>
      <c r="J33" s="530">
        <v>55</v>
      </c>
      <c r="K33" s="541">
        <f>0.5*(L33)</f>
        <v>55</v>
      </c>
      <c r="L33" s="534">
        <f>SUM(O33,P33,Q33,R33,M33)</f>
        <v>110</v>
      </c>
      <c r="M33" s="78"/>
      <c r="N33" s="12">
        <f>SUM(O33:R33)</f>
        <v>110</v>
      </c>
      <c r="O33" s="387">
        <f>LARGE($S33:Z33, 1)</f>
        <v>65</v>
      </c>
      <c r="P33" s="388">
        <f>IFERROR(LARGE($S33:Z33,2),0)</f>
        <v>45</v>
      </c>
      <c r="Q33" s="388">
        <f>IFERROR(LARGE($S33:Z33,3),0)</f>
        <v>0</v>
      </c>
      <c r="R33" s="388">
        <f>IFERROR(LARGE($S33:Z33,4),0)</f>
        <v>0</v>
      </c>
      <c r="S33" s="399">
        <v>0</v>
      </c>
      <c r="T33" s="400">
        <v>45</v>
      </c>
      <c r="U33" s="400"/>
      <c r="V33" s="400"/>
      <c r="W33" s="400">
        <v>65</v>
      </c>
      <c r="X33" s="401"/>
      <c r="Y33" s="402"/>
      <c r="Z33" s="410"/>
      <c r="AA33" s="114"/>
      <c r="AB33" s="114"/>
      <c r="AC33" s="114"/>
      <c r="AD33" s="114"/>
      <c r="AE33" s="114"/>
      <c r="AF33" s="114"/>
      <c r="AG33" s="9"/>
      <c r="AH33" s="9"/>
      <c r="AI33" s="14"/>
      <c r="AJ33" s="14"/>
      <c r="AK33" s="9"/>
      <c r="AL33" s="9"/>
      <c r="AM33" s="9"/>
      <c r="AN33" s="9"/>
      <c r="AO33" s="9"/>
      <c r="AP33" s="83"/>
      <c r="AQ33" s="9"/>
    </row>
    <row r="34" spans="1:43" ht="14.4" x14ac:dyDescent="0.3">
      <c r="A34" s="11" t="s">
        <v>3923</v>
      </c>
      <c r="B34" s="320" t="s">
        <v>576</v>
      </c>
      <c r="C34" s="11" t="s">
        <v>98</v>
      </c>
      <c r="D34" s="11" t="s">
        <v>47</v>
      </c>
      <c r="E34" s="38">
        <f t="shared" si="0"/>
        <v>32</v>
      </c>
      <c r="F34" s="7" t="s">
        <v>3924</v>
      </c>
      <c r="G34" s="8" t="s">
        <v>3925</v>
      </c>
      <c r="H34" s="60">
        <v>38145</v>
      </c>
      <c r="I34" s="530">
        <v>35</v>
      </c>
      <c r="J34" s="530">
        <v>35</v>
      </c>
      <c r="K34" s="541">
        <f>0.5*(L34)</f>
        <v>35</v>
      </c>
      <c r="L34" s="534">
        <f>SUM(O34,P34,Q34,R34,M34)</f>
        <v>70</v>
      </c>
      <c r="M34" s="78"/>
      <c r="N34" s="12">
        <f>SUM(O34:R34)</f>
        <v>70</v>
      </c>
      <c r="O34" s="387">
        <f>LARGE($S34:Z34, 1)</f>
        <v>45</v>
      </c>
      <c r="P34" s="388">
        <f>IFERROR(LARGE($S34:Z34,2),0)</f>
        <v>15</v>
      </c>
      <c r="Q34" s="388">
        <f>IFERROR(LARGE($S34:Z34,3),0)</f>
        <v>10</v>
      </c>
      <c r="R34" s="388">
        <f>IFERROR(LARGE($S34:Z34,4),0)</f>
        <v>0</v>
      </c>
      <c r="S34" s="399">
        <v>10</v>
      </c>
      <c r="T34" s="400"/>
      <c r="U34" s="400">
        <v>45</v>
      </c>
      <c r="V34" s="400"/>
      <c r="W34" s="400"/>
      <c r="X34" s="401"/>
      <c r="Y34" s="402"/>
      <c r="Z34" s="410">
        <v>15</v>
      </c>
      <c r="AA34" s="114"/>
      <c r="AB34" s="114"/>
      <c r="AC34" s="114"/>
      <c r="AD34" s="114"/>
      <c r="AE34" s="114"/>
      <c r="AF34" s="114"/>
      <c r="AG34" s="9"/>
      <c r="AH34" s="9"/>
      <c r="AI34" s="14"/>
      <c r="AJ34" s="14"/>
      <c r="AK34" s="9"/>
      <c r="AL34" s="9"/>
      <c r="AM34" s="9"/>
      <c r="AN34" s="9"/>
      <c r="AO34" s="9"/>
      <c r="AP34" s="83"/>
      <c r="AQ34" s="9"/>
    </row>
    <row r="35" spans="1:43" ht="14.4" x14ac:dyDescent="0.3">
      <c r="A35" s="11" t="s">
        <v>2951</v>
      </c>
      <c r="B35" s="320" t="s">
        <v>376</v>
      </c>
      <c r="C35" s="11" t="s">
        <v>154</v>
      </c>
      <c r="D35" s="11" t="s">
        <v>40</v>
      </c>
      <c r="E35" s="38">
        <f t="shared" si="0"/>
        <v>33</v>
      </c>
      <c r="F35" s="7" t="s">
        <v>247</v>
      </c>
      <c r="G35" s="8" t="s">
        <v>939</v>
      </c>
      <c r="H35" s="319">
        <v>37700</v>
      </c>
      <c r="I35" s="537">
        <v>25</v>
      </c>
      <c r="J35" s="537">
        <v>25</v>
      </c>
      <c r="K35" s="538"/>
      <c r="L35" s="533">
        <f>SUM(M35:N35)</f>
        <v>25</v>
      </c>
      <c r="M35" s="10"/>
      <c r="N35" s="12">
        <f>SUM(O35:S35)</f>
        <v>25</v>
      </c>
      <c r="O35" s="140">
        <f>IFERROR(LARGE($T35:Z35, 1),0)</f>
        <v>25</v>
      </c>
      <c r="P35" s="140">
        <f>IFERROR(LARGE(T35:Z35, 2),0)</f>
        <v>0</v>
      </c>
      <c r="Q35" s="141">
        <f>IFERROR(LARGE(AA35:AF35,1),0)</f>
        <v>0</v>
      </c>
      <c r="R35" s="141">
        <f>IFERROR(LARGE(AA35:AF35,2),0)</f>
        <v>0</v>
      </c>
      <c r="S35" s="141">
        <f>IFERROR(LARGE(AA35:AF35,3),0)</f>
        <v>0</v>
      </c>
      <c r="T35" s="113">
        <v>25</v>
      </c>
      <c r="U35" s="114"/>
      <c r="V35" s="287"/>
      <c r="W35" s="287"/>
      <c r="X35" s="359"/>
      <c r="Y35" s="114"/>
      <c r="Z35" s="114"/>
      <c r="AA35" s="145">
        <f>IFERROR(LARGE($T35:$Z35,3), 0)</f>
        <v>0</v>
      </c>
      <c r="AB35" s="145">
        <f>IFERROR(LARGE($T35:$Z35,4),)</f>
        <v>0</v>
      </c>
      <c r="AC35" s="145">
        <f>IFERROR(LARGE($T35:$Z35,5),0)</f>
        <v>0</v>
      </c>
      <c r="AD35" s="145">
        <f>IFERROR(LARGE($AG35:AR35,1),0)</f>
        <v>0</v>
      </c>
      <c r="AE35" s="145">
        <f>IFERROR(LARGE($AG35:AR35,2),0)</f>
        <v>0</v>
      </c>
      <c r="AF35" s="145">
        <f>IFERROR(LARGE($AG35:AR35,3),0)</f>
        <v>0</v>
      </c>
      <c r="AG35" s="9"/>
      <c r="AH35" s="9"/>
      <c r="AI35" s="14"/>
      <c r="AJ35" s="14"/>
      <c r="AK35" s="9"/>
      <c r="AL35" s="9"/>
      <c r="AM35" s="9"/>
      <c r="AN35" s="9"/>
      <c r="AO35" s="9"/>
      <c r="AP35" s="83"/>
      <c r="AQ35" s="9"/>
    </row>
    <row r="36" spans="1:43" ht="14.4" x14ac:dyDescent="0.3">
      <c r="A36" s="11" t="s">
        <v>2974</v>
      </c>
      <c r="B36" s="320" t="s">
        <v>463</v>
      </c>
      <c r="C36" s="11" t="s">
        <v>35</v>
      </c>
      <c r="D36" s="11" t="s">
        <v>46</v>
      </c>
      <c r="E36" s="38">
        <f t="shared" si="0"/>
        <v>34</v>
      </c>
      <c r="F36" s="7" t="s">
        <v>1368</v>
      </c>
      <c r="G36" s="8" t="s">
        <v>1369</v>
      </c>
      <c r="H36" s="319">
        <v>37303</v>
      </c>
      <c r="I36" s="537">
        <v>25</v>
      </c>
      <c r="J36" s="537">
        <v>25</v>
      </c>
      <c r="K36" s="538"/>
      <c r="L36" s="533">
        <f>SUM(M36:N36)</f>
        <v>25</v>
      </c>
      <c r="M36" s="10"/>
      <c r="N36" s="12">
        <f>SUM(O36:S36)</f>
        <v>25</v>
      </c>
      <c r="O36" s="140">
        <f>IFERROR(LARGE($T36:Z36, 1),0)</f>
        <v>25</v>
      </c>
      <c r="P36" s="140">
        <f>IFERROR(LARGE(T36:Z36, 2),0)</f>
        <v>0</v>
      </c>
      <c r="Q36" s="141">
        <f>IFERROR(LARGE(AA36:AF36,1),0)</f>
        <v>0</v>
      </c>
      <c r="R36" s="141">
        <f>IFERROR(LARGE(AA36:AF36,2),0)</f>
        <v>0</v>
      </c>
      <c r="S36" s="141">
        <f>IFERROR(LARGE(AA36:AF36,3),0)</f>
        <v>0</v>
      </c>
      <c r="T36" s="114"/>
      <c r="U36" s="114">
        <v>25</v>
      </c>
      <c r="V36" s="287"/>
      <c r="W36" s="287"/>
      <c r="X36" s="359"/>
      <c r="Y36" s="114"/>
      <c r="Z36" s="114"/>
      <c r="AA36" s="145">
        <f>IFERROR(LARGE($T36:$Z36,3), 0)</f>
        <v>0</v>
      </c>
      <c r="AB36" s="145">
        <f>IFERROR(LARGE($T36:$Z36,4),)</f>
        <v>0</v>
      </c>
      <c r="AC36" s="145">
        <f>IFERROR(LARGE($T36:$Z36,5),0)</f>
        <v>0</v>
      </c>
      <c r="AD36" s="145">
        <f>IFERROR(LARGE($AG36:AR36,1),0)</f>
        <v>0</v>
      </c>
      <c r="AE36" s="145">
        <f>IFERROR(LARGE($AG36:AR36,2),0)</f>
        <v>0</v>
      </c>
      <c r="AF36" s="145">
        <f>IFERROR(LARGE($AG36:AR36,3),0)</f>
        <v>0</v>
      </c>
      <c r="AG36" s="9"/>
      <c r="AH36" s="9"/>
      <c r="AI36" s="14"/>
      <c r="AJ36" s="14"/>
      <c r="AK36" s="9"/>
      <c r="AL36" s="9"/>
      <c r="AM36" s="9"/>
      <c r="AN36" s="9"/>
      <c r="AO36" s="9"/>
      <c r="AP36" s="83"/>
      <c r="AQ36" s="9"/>
    </row>
    <row r="37" spans="1:43" ht="14.4" x14ac:dyDescent="0.3">
      <c r="A37" s="11" t="s">
        <v>3912</v>
      </c>
      <c r="B37" s="320" t="s">
        <v>399</v>
      </c>
      <c r="C37" s="11" t="s">
        <v>183</v>
      </c>
      <c r="D37" s="11" t="s">
        <v>49</v>
      </c>
      <c r="E37" s="38">
        <f t="shared" si="0"/>
        <v>35</v>
      </c>
      <c r="F37" s="7" t="s">
        <v>286</v>
      </c>
      <c r="G37" s="8" t="s">
        <v>3913</v>
      </c>
      <c r="H37" s="60">
        <v>37995</v>
      </c>
      <c r="I37" s="530">
        <v>22.5</v>
      </c>
      <c r="J37" s="530">
        <v>22.5</v>
      </c>
      <c r="K37" s="541">
        <f>0.5*(L37)</f>
        <v>22.5</v>
      </c>
      <c r="L37" s="534">
        <f>SUM(O37,P37,Q37,R37,M37)</f>
        <v>45</v>
      </c>
      <c r="M37" s="78"/>
      <c r="N37" s="12">
        <f>SUM(O37:R37)</f>
        <v>45</v>
      </c>
      <c r="O37" s="387">
        <f>LARGE($S37:Z37, 1)</f>
        <v>45</v>
      </c>
      <c r="P37" s="388">
        <f>IFERROR(LARGE($S37:Z37,2),0)</f>
        <v>0</v>
      </c>
      <c r="Q37" s="388">
        <f>IFERROR(LARGE($S37:Z37,3),0)</f>
        <v>0</v>
      </c>
      <c r="R37" s="388">
        <f>IFERROR(LARGE($S37:Z37,4),0)</f>
        <v>0</v>
      </c>
      <c r="S37" s="399">
        <v>45</v>
      </c>
      <c r="T37" s="400"/>
      <c r="U37" s="400"/>
      <c r="V37" s="400"/>
      <c r="W37" s="400"/>
      <c r="X37" s="401"/>
      <c r="Y37" s="402"/>
      <c r="Z37" s="410"/>
      <c r="AA37" s="114"/>
      <c r="AB37" s="114"/>
      <c r="AC37" s="114"/>
      <c r="AD37" s="114"/>
      <c r="AE37" s="114"/>
      <c r="AF37" s="114"/>
      <c r="AG37" s="9"/>
      <c r="AH37" s="9"/>
      <c r="AI37" s="14"/>
      <c r="AJ37" s="14"/>
      <c r="AK37" s="9"/>
      <c r="AL37" s="9"/>
      <c r="AM37" s="9"/>
      <c r="AN37" s="9"/>
      <c r="AO37" s="9"/>
      <c r="AP37" s="83"/>
      <c r="AQ37" s="9"/>
    </row>
    <row r="38" spans="1:43" ht="14.4" x14ac:dyDescent="0.3">
      <c r="A38" s="11"/>
      <c r="B38" s="11"/>
      <c r="C38" s="11"/>
      <c r="D38" s="11" t="s">
        <v>41</v>
      </c>
      <c r="E38" s="38">
        <f t="shared" si="0"/>
        <v>36</v>
      </c>
      <c r="F38" s="7" t="s">
        <v>926</v>
      </c>
      <c r="G38" s="8" t="s">
        <v>927</v>
      </c>
      <c r="H38" s="319">
        <v>37857</v>
      </c>
      <c r="I38" s="537">
        <v>20</v>
      </c>
      <c r="J38" s="537">
        <v>20</v>
      </c>
      <c r="K38" s="538"/>
      <c r="L38" s="533">
        <f>SUM(M38:N38)</f>
        <v>20</v>
      </c>
      <c r="M38" s="10">
        <v>20</v>
      </c>
      <c r="N38" s="12">
        <f>SUM(O38:S38)</f>
        <v>0</v>
      </c>
      <c r="O38" s="140">
        <f>IFERROR(LARGE($T38:Z38, 1),0)</f>
        <v>0</v>
      </c>
      <c r="P38" s="140">
        <f>IFERROR(LARGE(T38:Z38, 2),0)</f>
        <v>0</v>
      </c>
      <c r="Q38" s="141">
        <f>IFERROR(LARGE(AA38:AF38,1),0)</f>
        <v>0</v>
      </c>
      <c r="R38" s="141">
        <f>IFERROR(LARGE(AA38:AF38,2),0)</f>
        <v>0</v>
      </c>
      <c r="S38" s="141">
        <f>IFERROR(LARGE(AA38:AF38,3),0)</f>
        <v>0</v>
      </c>
      <c r="T38" s="114"/>
      <c r="U38" s="114"/>
      <c r="V38" s="287"/>
      <c r="W38" s="287"/>
      <c r="X38" s="359"/>
      <c r="Y38" s="114"/>
      <c r="Z38" s="114"/>
      <c r="AA38" s="145">
        <f>IFERROR(LARGE($T38:$Z38,3), 0)</f>
        <v>0</v>
      </c>
      <c r="AB38" s="145">
        <f>IFERROR(LARGE($T38:$Z38,4),)</f>
        <v>0</v>
      </c>
      <c r="AC38" s="145">
        <f>IFERROR(LARGE($T38:$Z38,5),0)</f>
        <v>0</v>
      </c>
      <c r="AD38" s="145">
        <f>IFERROR(LARGE($AG38:AR38,1),0)</f>
        <v>0</v>
      </c>
      <c r="AE38" s="145">
        <f>IFERROR(LARGE($AG38:AR38,2),0)</f>
        <v>0</v>
      </c>
      <c r="AF38" s="145">
        <f>IFERROR(LARGE($AG38:AR38,3),0)</f>
        <v>0</v>
      </c>
      <c r="AG38" s="9"/>
      <c r="AH38" s="9"/>
      <c r="AI38" s="14"/>
      <c r="AJ38" s="14"/>
      <c r="AK38" s="9"/>
      <c r="AL38" s="9"/>
      <c r="AM38" s="9"/>
      <c r="AN38" s="9"/>
      <c r="AO38" s="9"/>
      <c r="AP38" s="83"/>
      <c r="AQ38" s="9"/>
    </row>
    <row r="39" spans="1:43" ht="14.4" x14ac:dyDescent="0.3">
      <c r="A39" s="10"/>
      <c r="B39" s="10"/>
      <c r="C39" s="10"/>
      <c r="D39" s="10" t="s">
        <v>47</v>
      </c>
      <c r="E39" s="38">
        <f t="shared" si="0"/>
        <v>37</v>
      </c>
      <c r="F39" s="7" t="s">
        <v>288</v>
      </c>
      <c r="G39" s="8" t="s">
        <v>1593</v>
      </c>
      <c r="H39" s="319">
        <v>37565</v>
      </c>
      <c r="I39" s="537">
        <v>20</v>
      </c>
      <c r="J39" s="537">
        <v>20</v>
      </c>
      <c r="K39" s="538"/>
      <c r="L39" s="533">
        <f>SUM(M39:N39)</f>
        <v>20</v>
      </c>
      <c r="M39" s="10">
        <v>20</v>
      </c>
      <c r="N39" s="12">
        <f>SUM(O39:S39)</f>
        <v>0</v>
      </c>
      <c r="O39" s="140">
        <f>IFERROR(LARGE($T39:Z39, 1),0)</f>
        <v>0</v>
      </c>
      <c r="P39" s="140">
        <f>IFERROR(LARGE(T39:Z39, 2),0)</f>
        <v>0</v>
      </c>
      <c r="Q39" s="141">
        <f>IFERROR(LARGE(AA39:AF39,1),0)</f>
        <v>0</v>
      </c>
      <c r="R39" s="141">
        <f>IFERROR(LARGE(AA39:AF39,2),0)</f>
        <v>0</v>
      </c>
      <c r="S39" s="141">
        <f>IFERROR(LARGE(AA39:AF39,3),0)</f>
        <v>0</v>
      </c>
      <c r="T39" s="114"/>
      <c r="U39" s="114"/>
      <c r="V39" s="287"/>
      <c r="W39" s="287"/>
      <c r="X39" s="359"/>
      <c r="Y39" s="114"/>
      <c r="Z39" s="114"/>
      <c r="AA39" s="145">
        <f>IFERROR(LARGE($T39:$Z39,3), 0)</f>
        <v>0</v>
      </c>
      <c r="AB39" s="145">
        <f>IFERROR(LARGE($T39:$Z39,4),)</f>
        <v>0</v>
      </c>
      <c r="AC39" s="145">
        <f>IFERROR(LARGE($T39:$Z39,5),0)</f>
        <v>0</v>
      </c>
      <c r="AD39" s="145">
        <f>IFERROR(LARGE($AG39:AR39,1),0)</f>
        <v>0</v>
      </c>
      <c r="AE39" s="145">
        <f>IFERROR(LARGE($AG39:AR39,2),0)</f>
        <v>0</v>
      </c>
      <c r="AF39" s="145">
        <f>IFERROR(LARGE($AG39:AR39,3),0)</f>
        <v>0</v>
      </c>
      <c r="AG39" s="9"/>
      <c r="AH39" s="9"/>
      <c r="AI39" s="14"/>
      <c r="AJ39" s="14"/>
      <c r="AK39" s="9"/>
      <c r="AL39" s="9"/>
      <c r="AM39" s="9"/>
      <c r="AN39" s="9"/>
      <c r="AO39" s="9"/>
      <c r="AP39" s="83"/>
      <c r="AQ39" s="9"/>
    </row>
    <row r="40" spans="1:43" ht="14.4" x14ac:dyDescent="0.3">
      <c r="A40" s="10"/>
      <c r="B40" s="10"/>
      <c r="C40" s="10" t="s">
        <v>642</v>
      </c>
      <c r="D40" s="10" t="s">
        <v>1738</v>
      </c>
      <c r="E40" s="38">
        <f t="shared" si="0"/>
        <v>38</v>
      </c>
      <c r="F40" s="7" t="s">
        <v>265</v>
      </c>
      <c r="G40" s="8" t="s">
        <v>3939</v>
      </c>
      <c r="H40" s="60">
        <v>38226</v>
      </c>
      <c r="I40" s="530">
        <v>17.5</v>
      </c>
      <c r="J40" s="530">
        <v>17.5</v>
      </c>
      <c r="K40" s="541">
        <f>0.5*(L40)</f>
        <v>17.5</v>
      </c>
      <c r="L40" s="534">
        <f>SUM(O40,P40,Q40,R40,M40)</f>
        <v>35</v>
      </c>
      <c r="M40" s="78">
        <v>20</v>
      </c>
      <c r="N40" s="12">
        <f>SUM(O40:R40)</f>
        <v>15</v>
      </c>
      <c r="O40" s="387">
        <f>LARGE($S40:Z40, 1)</f>
        <v>15</v>
      </c>
      <c r="P40" s="388">
        <f>IFERROR(LARGE($S40:Z40,2),0)</f>
        <v>0</v>
      </c>
      <c r="Q40" s="388">
        <f>IFERROR(LARGE($S40:Z40,3),0)</f>
        <v>0</v>
      </c>
      <c r="R40" s="388">
        <f>IFERROR(LARGE($S40:Z40,4),0)</f>
        <v>0</v>
      </c>
      <c r="S40" s="400"/>
      <c r="T40" s="400"/>
      <c r="U40" s="400"/>
      <c r="V40" s="400"/>
      <c r="W40" s="400"/>
      <c r="X40" s="401"/>
      <c r="Y40" s="402"/>
      <c r="Z40" s="410">
        <v>15</v>
      </c>
      <c r="AA40" s="114"/>
      <c r="AB40" s="114"/>
      <c r="AC40" s="114"/>
      <c r="AD40" s="114"/>
      <c r="AE40" s="114"/>
      <c r="AF40" s="114"/>
      <c r="AG40" s="9"/>
      <c r="AH40" s="9"/>
      <c r="AI40" s="14"/>
      <c r="AJ40" s="14"/>
      <c r="AK40" s="9"/>
      <c r="AL40" s="9"/>
      <c r="AM40" s="9"/>
      <c r="AN40" s="9"/>
      <c r="AO40" s="9"/>
      <c r="AP40" s="83"/>
      <c r="AQ40" s="9"/>
    </row>
    <row r="41" spans="1:43" ht="14.4" x14ac:dyDescent="0.3">
      <c r="A41" s="10"/>
      <c r="B41" s="10"/>
      <c r="C41" s="10"/>
      <c r="D41" s="10" t="s">
        <v>41</v>
      </c>
      <c r="E41" s="38">
        <f t="shared" si="0"/>
        <v>39</v>
      </c>
      <c r="F41" s="7" t="s">
        <v>3940</v>
      </c>
      <c r="G41" s="8" t="s">
        <v>968</v>
      </c>
      <c r="H41" s="60">
        <v>38228</v>
      </c>
      <c r="I41" s="530">
        <v>15</v>
      </c>
      <c r="J41" s="530">
        <v>15</v>
      </c>
      <c r="K41" s="541">
        <f>0.5*(L41)</f>
        <v>15</v>
      </c>
      <c r="L41" s="534">
        <f>SUM(O41,P41,Q41,R41,M41)</f>
        <v>30</v>
      </c>
      <c r="M41" s="10">
        <v>30</v>
      </c>
      <c r="N41" s="12">
        <f>SUM(O41:R41)</f>
        <v>0</v>
      </c>
      <c r="O41" s="387">
        <f>LARGE($S41:Z41, 1)</f>
        <v>0</v>
      </c>
      <c r="P41" s="388">
        <f>IFERROR(LARGE($S41:Z41,2),0)</f>
        <v>0</v>
      </c>
      <c r="Q41" s="388">
        <f>IFERROR(LARGE($S41:Z41,3),0)</f>
        <v>0</v>
      </c>
      <c r="R41" s="388">
        <f>IFERROR(LARGE($S41:Z41,4),0)</f>
        <v>0</v>
      </c>
      <c r="S41" s="9"/>
      <c r="T41" s="9"/>
      <c r="U41" s="9"/>
      <c r="V41" s="9"/>
      <c r="W41" s="9"/>
      <c r="X41" s="405"/>
      <c r="Y41" s="406">
        <v>0</v>
      </c>
      <c r="Z41" s="412"/>
      <c r="AA41" s="114"/>
      <c r="AB41" s="114"/>
      <c r="AC41" s="114"/>
      <c r="AD41" s="114"/>
      <c r="AE41" s="114"/>
      <c r="AF41" s="114"/>
      <c r="AG41" s="9"/>
      <c r="AH41" s="9"/>
      <c r="AI41" s="14"/>
      <c r="AJ41" s="14"/>
      <c r="AK41" s="9"/>
      <c r="AL41" s="9"/>
      <c r="AM41" s="9"/>
      <c r="AN41" s="9"/>
      <c r="AO41" s="9"/>
      <c r="AP41" s="83"/>
      <c r="AQ41" s="9"/>
    </row>
    <row r="42" spans="1:43" ht="14.4" x14ac:dyDescent="0.3">
      <c r="A42" s="10"/>
      <c r="B42" s="325" t="s">
        <v>3950</v>
      </c>
      <c r="C42" s="10" t="s">
        <v>642</v>
      </c>
      <c r="D42" s="10" t="s">
        <v>1738</v>
      </c>
      <c r="E42" s="38">
        <f t="shared" si="0"/>
        <v>40</v>
      </c>
      <c r="F42" s="7" t="s">
        <v>3951</v>
      </c>
      <c r="G42" s="8" t="s">
        <v>3952</v>
      </c>
      <c r="H42" s="60">
        <v>38331</v>
      </c>
      <c r="I42" s="530">
        <v>10</v>
      </c>
      <c r="J42" s="530">
        <v>10</v>
      </c>
      <c r="K42" s="541">
        <f>0.5*(L42)</f>
        <v>10</v>
      </c>
      <c r="L42" s="534">
        <f>SUM(O42,P42,Q42,R42,M42)</f>
        <v>20</v>
      </c>
      <c r="M42" s="78"/>
      <c r="N42" s="12">
        <f>SUM(O42:R42)</f>
        <v>20</v>
      </c>
      <c r="O42" s="387">
        <f>LARGE($S42:Z42, 1)</f>
        <v>10</v>
      </c>
      <c r="P42" s="388">
        <f>IFERROR(LARGE($S42:Z42,2),0)</f>
        <v>10</v>
      </c>
      <c r="Q42" s="388">
        <f>IFERROR(LARGE($S42:Z42,3),0)</f>
        <v>0</v>
      </c>
      <c r="R42" s="388">
        <f>IFERROR(LARGE($S42:Z42,4),0)</f>
        <v>0</v>
      </c>
      <c r="S42" s="399"/>
      <c r="T42" s="400">
        <v>10</v>
      </c>
      <c r="U42" s="400"/>
      <c r="V42" s="400">
        <v>10</v>
      </c>
      <c r="W42" s="400"/>
      <c r="X42" s="401"/>
      <c r="Y42" s="402"/>
      <c r="Z42" s="410"/>
      <c r="AA42" s="114"/>
      <c r="AB42" s="114"/>
      <c r="AC42" s="114"/>
      <c r="AD42" s="114"/>
      <c r="AE42" s="114"/>
      <c r="AF42" s="114"/>
      <c r="AG42" s="9"/>
      <c r="AH42" s="9"/>
      <c r="AI42" s="14"/>
      <c r="AJ42" s="14"/>
      <c r="AK42" s="9"/>
      <c r="AL42" s="9"/>
      <c r="AM42" s="9"/>
      <c r="AN42" s="9"/>
      <c r="AO42" s="9"/>
      <c r="AP42" s="83"/>
      <c r="AQ42" s="9"/>
    </row>
    <row r="43" spans="1:43" ht="14.4" x14ac:dyDescent="0.3">
      <c r="A43" s="11" t="s">
        <v>3945</v>
      </c>
      <c r="B43" s="320" t="s">
        <v>474</v>
      </c>
      <c r="C43" s="11" t="s">
        <v>30</v>
      </c>
      <c r="D43" s="11" t="s">
        <v>44</v>
      </c>
      <c r="E43" s="38">
        <f t="shared" si="0"/>
        <v>41</v>
      </c>
      <c r="F43" s="7" t="s">
        <v>270</v>
      </c>
      <c r="G43" s="8" t="s">
        <v>3946</v>
      </c>
      <c r="H43" s="60">
        <v>38298</v>
      </c>
      <c r="I43" s="530">
        <v>10</v>
      </c>
      <c r="J43" s="530">
        <v>10</v>
      </c>
      <c r="K43" s="541">
        <f>0.5*(L43)</f>
        <v>10</v>
      </c>
      <c r="L43" s="534">
        <f>SUM(O43,P43,Q43,R43,M43)</f>
        <v>20</v>
      </c>
      <c r="M43" s="78">
        <v>20</v>
      </c>
      <c r="N43" s="12">
        <f>SUM(O43:R43)</f>
        <v>0</v>
      </c>
      <c r="O43" s="387">
        <f>LARGE($S43:Z43, 1)</f>
        <v>0</v>
      </c>
      <c r="P43" s="388">
        <f>IFERROR(LARGE($S43:Z43,2),0)</f>
        <v>0</v>
      </c>
      <c r="Q43" s="388">
        <f>IFERROR(LARGE($S43:Z43,3),0)</f>
        <v>0</v>
      </c>
      <c r="R43" s="388">
        <f>IFERROR(LARGE($S43:Z43,4),0)</f>
        <v>0</v>
      </c>
      <c r="S43" s="399">
        <v>0</v>
      </c>
      <c r="T43" s="400"/>
      <c r="U43" s="400"/>
      <c r="V43" s="400"/>
      <c r="W43" s="400"/>
      <c r="X43" s="401"/>
      <c r="Y43" s="402"/>
      <c r="Z43" s="410"/>
      <c r="AA43" s="114"/>
      <c r="AB43" s="114"/>
      <c r="AC43" s="114"/>
      <c r="AD43" s="114"/>
      <c r="AE43" s="114"/>
      <c r="AF43" s="114"/>
      <c r="AG43" s="9"/>
      <c r="AH43" s="9"/>
      <c r="AI43" s="14"/>
      <c r="AJ43" s="14"/>
      <c r="AK43" s="9"/>
      <c r="AL43" s="9"/>
      <c r="AM43" s="9"/>
      <c r="AN43" s="9"/>
      <c r="AO43" s="9"/>
      <c r="AP43" s="83"/>
      <c r="AQ43" s="9"/>
    </row>
    <row r="44" spans="1:43" ht="14.4" x14ac:dyDescent="0.3">
      <c r="A44" s="10"/>
      <c r="B44" s="10"/>
      <c r="C44" s="10"/>
      <c r="D44" s="10" t="s">
        <v>50</v>
      </c>
      <c r="E44" s="38">
        <f t="shared" si="0"/>
        <v>42</v>
      </c>
      <c r="F44" s="7" t="s">
        <v>998</v>
      </c>
      <c r="G44" s="8" t="s">
        <v>3292</v>
      </c>
      <c r="H44" s="319">
        <v>37956</v>
      </c>
      <c r="I44" s="537">
        <v>10</v>
      </c>
      <c r="J44" s="537">
        <v>10</v>
      </c>
      <c r="K44" s="538"/>
      <c r="L44" s="533">
        <f>SUM(M44:N44)</f>
        <v>10</v>
      </c>
      <c r="M44" s="10">
        <v>10</v>
      </c>
      <c r="N44" s="12">
        <f>SUM(O44:S44)</f>
        <v>0</v>
      </c>
      <c r="O44" s="140">
        <f>IFERROR(LARGE($T44:Z44, 1),0)</f>
        <v>0</v>
      </c>
      <c r="P44" s="140">
        <f>IFERROR(LARGE(T44:Z44, 2),0)</f>
        <v>0</v>
      </c>
      <c r="Q44" s="141">
        <f>IFERROR(LARGE(AA44:AF44,1),0)</f>
        <v>0</v>
      </c>
      <c r="R44" s="141">
        <f>IFERROR(LARGE(AA44:AF44,2),0)</f>
        <v>0</v>
      </c>
      <c r="S44" s="141">
        <f>IFERROR(LARGE(AA44:AF44,3),0)</f>
        <v>0</v>
      </c>
      <c r="T44" s="114"/>
      <c r="U44" s="114"/>
      <c r="V44" s="287"/>
      <c r="W44" s="287"/>
      <c r="X44" s="359"/>
      <c r="Y44" s="114"/>
      <c r="Z44" s="114"/>
      <c r="AA44" s="145">
        <f>IFERROR(LARGE($T44:$Z44,3), 0)</f>
        <v>0</v>
      </c>
      <c r="AB44" s="145">
        <f>IFERROR(LARGE($T44:$Z44,4),)</f>
        <v>0</v>
      </c>
      <c r="AC44" s="145">
        <f>IFERROR(LARGE($T44:$Z44,5),0)</f>
        <v>0</v>
      </c>
      <c r="AD44" s="145">
        <f>IFERROR(LARGE($AG44:AR44,1),0)</f>
        <v>0</v>
      </c>
      <c r="AE44" s="145">
        <f>IFERROR(LARGE($AG44:AR44,2),0)</f>
        <v>0</v>
      </c>
      <c r="AF44" s="145">
        <f>IFERROR(LARGE($AG44:AR44,3),0)</f>
        <v>0</v>
      </c>
      <c r="AG44" s="9"/>
      <c r="AH44" s="9"/>
      <c r="AI44" s="14"/>
      <c r="AJ44" s="14"/>
      <c r="AK44" s="9"/>
      <c r="AL44" s="9"/>
      <c r="AM44" s="9"/>
      <c r="AN44" s="9"/>
      <c r="AO44" s="9"/>
      <c r="AP44" s="83"/>
      <c r="AQ44" s="9"/>
    </row>
    <row r="45" spans="1:43" ht="14.4" x14ac:dyDescent="0.3">
      <c r="A45" s="10"/>
      <c r="B45" s="325" t="s">
        <v>3943</v>
      </c>
      <c r="C45" s="10" t="s">
        <v>646</v>
      </c>
      <c r="D45" s="10" t="s">
        <v>50</v>
      </c>
      <c r="E45" s="38">
        <f t="shared" si="0"/>
        <v>43</v>
      </c>
      <c r="F45" s="7" t="s">
        <v>998</v>
      </c>
      <c r="G45" s="8" t="s">
        <v>3944</v>
      </c>
      <c r="H45" s="60">
        <v>38258</v>
      </c>
      <c r="I45" s="530">
        <v>5</v>
      </c>
      <c r="J45" s="530">
        <v>5</v>
      </c>
      <c r="K45" s="541">
        <f>0.5*(L45)</f>
        <v>5</v>
      </c>
      <c r="L45" s="534">
        <f>SUM(O45,P45,Q45,R45,M45)</f>
        <v>10</v>
      </c>
      <c r="M45" s="78"/>
      <c r="N45" s="12">
        <f>SUM(O45:R45)</f>
        <v>10</v>
      </c>
      <c r="O45" s="387">
        <f>LARGE($S45:Z45, 1)</f>
        <v>10</v>
      </c>
      <c r="P45" s="388">
        <f>IFERROR(LARGE($S45:Z45,2),0)</f>
        <v>0</v>
      </c>
      <c r="Q45" s="388">
        <f>IFERROR(LARGE($S45:Z45,3),0)</f>
        <v>0</v>
      </c>
      <c r="R45" s="388">
        <f>IFERROR(LARGE($S45:Z45,4),0)</f>
        <v>0</v>
      </c>
      <c r="S45" s="399"/>
      <c r="T45" s="400">
        <v>10</v>
      </c>
      <c r="U45" s="400"/>
      <c r="V45" s="400"/>
      <c r="W45" s="400"/>
      <c r="X45" s="401"/>
      <c r="Y45" s="402"/>
      <c r="Z45" s="410"/>
      <c r="AA45" s="114"/>
      <c r="AB45" s="114"/>
      <c r="AC45" s="114"/>
      <c r="AD45" s="114"/>
      <c r="AE45" s="114"/>
      <c r="AF45" s="114"/>
      <c r="AG45" s="9"/>
      <c r="AH45" s="9"/>
      <c r="AI45" s="14"/>
      <c r="AJ45" s="14"/>
      <c r="AK45" s="9"/>
      <c r="AL45" s="9"/>
      <c r="AM45" s="9"/>
      <c r="AN45" s="9"/>
      <c r="AO45" s="9"/>
      <c r="AP45" s="83"/>
      <c r="AQ45" s="9"/>
    </row>
    <row r="46" spans="1:43" ht="14.4" x14ac:dyDescent="0.3">
      <c r="A46" s="10"/>
      <c r="B46" s="325" t="s">
        <v>3933</v>
      </c>
      <c r="C46" s="10" t="s">
        <v>301</v>
      </c>
      <c r="D46" s="10" t="s">
        <v>41</v>
      </c>
      <c r="E46" s="38">
        <f t="shared" si="0"/>
        <v>44</v>
      </c>
      <c r="F46" s="7" t="s">
        <v>1633</v>
      </c>
      <c r="G46" s="8" t="s">
        <v>3934</v>
      </c>
      <c r="H46" s="60">
        <v>38202</v>
      </c>
      <c r="I46" s="530">
        <v>5</v>
      </c>
      <c r="J46" s="530">
        <v>5</v>
      </c>
      <c r="K46" s="541">
        <f>0.5*(L46)</f>
        <v>5</v>
      </c>
      <c r="L46" s="534">
        <f>SUM(O46,P46,Q46,R46,M46)</f>
        <v>10</v>
      </c>
      <c r="M46" s="78"/>
      <c r="N46" s="12">
        <f>SUM(O46:R46)</f>
        <v>10</v>
      </c>
      <c r="O46" s="387">
        <f>LARGE($S46:Z46, 1)</f>
        <v>10</v>
      </c>
      <c r="P46" s="388">
        <f>IFERROR(LARGE($S46:Z46,2),0)</f>
        <v>0</v>
      </c>
      <c r="Q46" s="388">
        <f>IFERROR(LARGE($S46:Z46,3),0)</f>
        <v>0</v>
      </c>
      <c r="R46" s="388">
        <f>IFERROR(LARGE($S46:Z46,4),0)</f>
        <v>0</v>
      </c>
      <c r="S46" s="399"/>
      <c r="T46" s="400">
        <v>10</v>
      </c>
      <c r="U46" s="400"/>
      <c r="V46" s="400"/>
      <c r="W46" s="400"/>
      <c r="X46" s="401"/>
      <c r="Y46" s="402"/>
      <c r="Z46" s="410"/>
      <c r="AA46" s="114"/>
      <c r="AB46" s="114"/>
      <c r="AC46" s="114"/>
      <c r="AD46" s="114"/>
      <c r="AE46" s="114"/>
      <c r="AF46" s="114"/>
      <c r="AG46" s="9"/>
      <c r="AH46" s="9"/>
      <c r="AI46" s="14"/>
      <c r="AJ46" s="14"/>
      <c r="AK46" s="9"/>
      <c r="AL46" s="9"/>
      <c r="AM46" s="9"/>
      <c r="AN46" s="9"/>
      <c r="AO46" s="9"/>
      <c r="AP46" s="83"/>
      <c r="AQ46" s="9"/>
    </row>
    <row r="47" spans="1:43" ht="14.4" x14ac:dyDescent="0.3">
      <c r="A47" s="10"/>
      <c r="B47" s="10"/>
      <c r="C47" s="10" t="s">
        <v>1500</v>
      </c>
      <c r="D47" s="10" t="s">
        <v>49</v>
      </c>
      <c r="E47" s="38">
        <f t="shared" si="0"/>
        <v>45</v>
      </c>
      <c r="F47" s="7" t="s">
        <v>3935</v>
      </c>
      <c r="G47" s="8" t="s">
        <v>3936</v>
      </c>
      <c r="H47" s="60">
        <v>38219</v>
      </c>
      <c r="I47" s="530">
        <v>0</v>
      </c>
      <c r="J47" s="530">
        <v>0</v>
      </c>
      <c r="K47" s="541">
        <f>0.5*(L47)</f>
        <v>0</v>
      </c>
      <c r="L47" s="534">
        <f>SUM(O47,P47,Q47,R47,M47)</f>
        <v>0</v>
      </c>
      <c r="M47" s="10"/>
      <c r="N47" s="12">
        <f>SUM(O47:R47)</f>
        <v>0</v>
      </c>
      <c r="O47" s="387">
        <f>LARGE($S47:Z47, 1)</f>
        <v>0</v>
      </c>
      <c r="P47" s="388">
        <f>IFERROR(LARGE($S47:Z47,2),0)</f>
        <v>0</v>
      </c>
      <c r="Q47" s="388">
        <f>IFERROR(LARGE($S47:Z47,3),0)</f>
        <v>0</v>
      </c>
      <c r="R47" s="388">
        <f>IFERROR(LARGE($S47:Z47,4),0)</f>
        <v>0</v>
      </c>
      <c r="S47" s="9"/>
      <c r="T47" s="9"/>
      <c r="U47" s="9"/>
      <c r="V47" s="9"/>
      <c r="W47" s="9"/>
      <c r="X47" s="405"/>
      <c r="Y47" s="406"/>
      <c r="Z47" s="412">
        <v>0</v>
      </c>
      <c r="AA47" s="114"/>
      <c r="AB47" s="114"/>
      <c r="AC47" s="114"/>
      <c r="AD47" s="114"/>
      <c r="AE47" s="114"/>
      <c r="AF47" s="114"/>
      <c r="AG47" s="9"/>
      <c r="AH47" s="9"/>
      <c r="AI47" s="14"/>
      <c r="AJ47" s="14"/>
      <c r="AK47" s="9"/>
      <c r="AL47" s="9"/>
      <c r="AM47" s="9"/>
      <c r="AN47" s="9"/>
      <c r="AO47" s="9"/>
      <c r="AP47" s="83"/>
      <c r="AQ47" s="9"/>
    </row>
    <row r="48" spans="1:43" ht="14.4" x14ac:dyDescent="0.3">
      <c r="A48" s="11" t="s">
        <v>3927</v>
      </c>
      <c r="B48" s="320" t="s">
        <v>570</v>
      </c>
      <c r="C48" s="11" t="s">
        <v>571</v>
      </c>
      <c r="D48" s="11" t="s">
        <v>52</v>
      </c>
      <c r="E48" s="38">
        <f t="shared" si="0"/>
        <v>46</v>
      </c>
      <c r="F48" s="7" t="s">
        <v>278</v>
      </c>
      <c r="G48" s="8" t="s">
        <v>3928</v>
      </c>
      <c r="H48" s="60">
        <v>38150</v>
      </c>
      <c r="I48" s="530">
        <v>0</v>
      </c>
      <c r="J48" s="530">
        <v>0</v>
      </c>
      <c r="K48" s="541">
        <f>0.5*(L48)</f>
        <v>0</v>
      </c>
      <c r="L48" s="534">
        <f>SUM(O48,P48,Q48,R48,M48)</f>
        <v>0</v>
      </c>
      <c r="M48" s="78"/>
      <c r="N48" s="12">
        <f>SUM(O48:R48)</f>
        <v>0</v>
      </c>
      <c r="O48" s="387">
        <f>LARGE($S48:Z48, 1)</f>
        <v>0</v>
      </c>
      <c r="P48" s="388">
        <f>IFERROR(LARGE($S48:Z48,2),0)</f>
        <v>0</v>
      </c>
      <c r="Q48" s="388">
        <f>IFERROR(LARGE($S48:Z48,3),0)</f>
        <v>0</v>
      </c>
      <c r="R48" s="388">
        <f>IFERROR(LARGE($S48:Z48,4),0)</f>
        <v>0</v>
      </c>
      <c r="S48" s="399">
        <v>0</v>
      </c>
      <c r="T48" s="400"/>
      <c r="U48" s="400"/>
      <c r="V48" s="400"/>
      <c r="W48" s="400"/>
      <c r="X48" s="401"/>
      <c r="Y48" s="402"/>
      <c r="Z48" s="410"/>
      <c r="AA48" s="114"/>
      <c r="AB48" s="114"/>
      <c r="AC48" s="114"/>
      <c r="AD48" s="114"/>
      <c r="AE48" s="114"/>
      <c r="AF48" s="114"/>
      <c r="AG48" s="9"/>
      <c r="AH48" s="9"/>
      <c r="AI48" s="14"/>
      <c r="AJ48" s="14"/>
      <c r="AK48" s="9"/>
      <c r="AL48" s="9"/>
      <c r="AM48" s="9"/>
      <c r="AN48" s="9"/>
      <c r="AO48" s="9"/>
      <c r="AP48" s="83"/>
      <c r="AQ48" s="9"/>
    </row>
    <row r="49" spans="1:43" ht="14.4" x14ac:dyDescent="0.3">
      <c r="A49" s="10"/>
      <c r="B49" s="10"/>
      <c r="C49" s="10" t="s">
        <v>3619</v>
      </c>
      <c r="D49" s="10" t="s">
        <v>50</v>
      </c>
      <c r="E49" s="38">
        <f t="shared" si="0"/>
        <v>47</v>
      </c>
      <c r="F49" s="7" t="s">
        <v>270</v>
      </c>
      <c r="G49" s="8" t="s">
        <v>1358</v>
      </c>
      <c r="H49" s="60">
        <v>38072</v>
      </c>
      <c r="I49" s="530">
        <v>0</v>
      </c>
      <c r="J49" s="530">
        <v>0</v>
      </c>
      <c r="K49" s="541">
        <f>0.5*(L49)</f>
        <v>0</v>
      </c>
      <c r="L49" s="534">
        <f>SUM(O49,P49,Q49,R49,M49)</f>
        <v>0</v>
      </c>
      <c r="M49" s="10"/>
      <c r="N49" s="12">
        <f>SUM(O49:R49)</f>
        <v>0</v>
      </c>
      <c r="O49" s="387">
        <f>LARGE($S49:Z49, 1)</f>
        <v>0</v>
      </c>
      <c r="P49" s="388">
        <f>IFERROR(LARGE($S49:Z49,2),0)</f>
        <v>0</v>
      </c>
      <c r="Q49" s="388">
        <f>IFERROR(LARGE($S49:Z49,3),0)</f>
        <v>0</v>
      </c>
      <c r="R49" s="388">
        <f>IFERROR(LARGE($S49:Z49,4),0)</f>
        <v>0</v>
      </c>
      <c r="S49" s="9"/>
      <c r="T49" s="9"/>
      <c r="U49" s="9"/>
      <c r="V49" s="9"/>
      <c r="W49" s="9"/>
      <c r="X49" s="405"/>
      <c r="Y49" s="406"/>
      <c r="Z49" s="412">
        <v>0</v>
      </c>
      <c r="AA49" s="114"/>
      <c r="AB49" s="114"/>
      <c r="AC49" s="114"/>
      <c r="AD49" s="114"/>
      <c r="AE49" s="114"/>
      <c r="AF49" s="114"/>
      <c r="AG49" s="9"/>
      <c r="AH49" s="9"/>
      <c r="AI49" s="14"/>
      <c r="AJ49" s="14"/>
      <c r="AK49" s="9"/>
      <c r="AL49" s="9"/>
      <c r="AM49" s="9"/>
      <c r="AN49" s="9"/>
      <c r="AO49" s="9"/>
      <c r="AP49" s="83"/>
      <c r="AQ49" s="9"/>
    </row>
  </sheetData>
  <autoFilter ref="A2:AI28"/>
  <sortState ref="A3:AQ49">
    <sortCondition descending="1" ref="I3:I49"/>
    <sortCondition descending="1" ref="H3:H49"/>
  </sortState>
  <mergeCells count="1">
    <mergeCell ref="A1:D1"/>
  </mergeCells>
  <conditionalFormatting sqref="A25:A1048576 A1:A12">
    <cfRule type="duplicateValues" dxfId="38" priority="9"/>
  </conditionalFormatting>
  <conditionalFormatting sqref="A15:A16">
    <cfRule type="duplicateValues" dxfId="37" priority="8"/>
  </conditionalFormatting>
  <conditionalFormatting sqref="G1:G1048576">
    <cfRule type="duplicateValues" dxfId="36" priority="7"/>
  </conditionalFormatting>
  <conditionalFormatting sqref="A13">
    <cfRule type="duplicateValues" dxfId="35" priority="6"/>
  </conditionalFormatting>
  <conditionalFormatting sqref="A14">
    <cfRule type="duplicateValues" dxfId="34" priority="5"/>
  </conditionalFormatting>
  <conditionalFormatting sqref="G19:G24">
    <cfRule type="duplicateValues" dxfId="33" priority="4"/>
  </conditionalFormatting>
  <conditionalFormatting sqref="A20:A24 A17">
    <cfRule type="duplicateValues" dxfId="32" priority="3"/>
  </conditionalFormatting>
  <conditionalFormatting sqref="A18">
    <cfRule type="duplicateValues" dxfId="31" priority="1"/>
    <cfRule type="duplicateValues" dxfId="30" priority="2"/>
  </conditionalFormatting>
  <pageMargins left="0.23622047244094491" right="0.23622047244094491" top="0.74803149606299213" bottom="0.74803149606299213" header="0.31496062992125984" footer="0.31496062992125984"/>
  <pageSetup paperSize="9" scale="76" fitToHeight="5" orientation="portrait" r:id="rId1"/>
  <headerFooter>
    <oddFooter>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C00000"/>
    <pageSetUpPr fitToPage="1"/>
  </sheetPr>
  <dimension ref="A1:AT77"/>
  <sheetViews>
    <sheetView zoomScale="86" zoomScaleNormal="86" zoomScaleSheetLayoutView="86" workbookViewId="0">
      <pane ySplit="2" topLeftCell="A3" activePane="bottomLeft" state="frozen"/>
      <selection activeCell="AA7" sqref="AA7"/>
      <selection pane="bottomLeft" activeCell="A3" sqref="A3"/>
    </sheetView>
  </sheetViews>
  <sheetFormatPr defaultRowHeight="15.6" x14ac:dyDescent="0.3"/>
  <cols>
    <col min="1" max="1" width="9.109375" style="315"/>
    <col min="2" max="2" width="4.33203125" style="315" customWidth="1"/>
    <col min="3" max="3" width="12.44140625" style="315" customWidth="1"/>
    <col min="4" max="4" width="9.109375" style="315"/>
    <col min="5" max="5" width="7.33203125" style="47" customWidth="1"/>
    <col min="6" max="6" width="17.109375" style="3" customWidth="1"/>
    <col min="7" max="7" width="19.109375" style="53" customWidth="1"/>
    <col min="8" max="11" width="12.5546875" style="17" customWidth="1"/>
    <col min="12" max="12" width="9.33203125" style="17" customWidth="1"/>
    <col min="13" max="13" width="8.33203125" style="17" customWidth="1"/>
    <col min="14" max="14" width="8" style="53" customWidth="1"/>
    <col min="15" max="18" width="5.44140625" style="232" customWidth="1"/>
    <col min="19" max="19" width="5.44140625" style="224" customWidth="1"/>
    <col min="20" max="21" width="5.44140625" style="124" customWidth="1"/>
    <col min="22" max="23" width="5.44140625" style="294" customWidth="1"/>
    <col min="24" max="25" width="5.44140625" style="115" customWidth="1"/>
    <col min="26" max="26" width="5.44140625" style="205" customWidth="1"/>
    <col min="27" max="27" width="5.44140625" style="138" hidden="1" customWidth="1"/>
    <col min="28" max="28" width="5.6640625" style="138" customWidth="1"/>
    <col min="29" max="29" width="5.88671875" style="138" customWidth="1"/>
    <col min="30" max="30" width="5.6640625" style="138" customWidth="1"/>
    <col min="31" max="32" width="5.44140625" style="138" customWidth="1"/>
    <col min="33" max="35" width="5.44140625" style="62" customWidth="1"/>
    <col min="36" max="36" width="5.44140625" style="259" customWidth="1"/>
    <col min="37" max="41" width="5.44140625" customWidth="1"/>
    <col min="42" max="42" width="5.44140625" style="185" customWidth="1"/>
    <col min="43" max="44" width="5.44140625" customWidth="1"/>
  </cols>
  <sheetData>
    <row r="1" spans="1:46" s="6" customFormat="1" ht="103.5" customHeight="1" x14ac:dyDescent="1.1000000000000001">
      <c r="A1" s="502" t="s">
        <v>335</v>
      </c>
      <c r="B1" s="503"/>
      <c r="C1" s="504"/>
      <c r="D1" s="504"/>
      <c r="E1" s="43" t="s">
        <v>192</v>
      </c>
      <c r="F1" s="41"/>
      <c r="G1" s="19" t="s">
        <v>53</v>
      </c>
      <c r="H1" s="44" t="s">
        <v>54</v>
      </c>
      <c r="I1" s="429" t="s">
        <v>3502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374" t="s">
        <v>194</v>
      </c>
      <c r="O1" s="142" t="s">
        <v>1430</v>
      </c>
      <c r="P1" s="143" t="s">
        <v>1431</v>
      </c>
      <c r="Q1" s="97" t="s">
        <v>1432</v>
      </c>
      <c r="R1" s="97" t="s">
        <v>1433</v>
      </c>
      <c r="S1" s="98" t="s">
        <v>1434</v>
      </c>
      <c r="T1" s="117" t="s">
        <v>535</v>
      </c>
      <c r="U1" s="116" t="s">
        <v>1102</v>
      </c>
      <c r="V1" s="286" t="s">
        <v>1420</v>
      </c>
      <c r="W1" s="353" t="s">
        <v>3333</v>
      </c>
      <c r="X1" s="358" t="s">
        <v>1421</v>
      </c>
      <c r="Y1" s="116" t="s">
        <v>1419</v>
      </c>
      <c r="Z1" s="116" t="s">
        <v>3270</v>
      </c>
      <c r="AA1" s="134"/>
      <c r="AB1" s="134"/>
      <c r="AC1" s="134"/>
      <c r="AD1" s="134"/>
      <c r="AE1" s="134"/>
      <c r="AF1" s="134"/>
      <c r="AG1" s="20" t="s">
        <v>1083</v>
      </c>
      <c r="AH1" s="20" t="s">
        <v>1079</v>
      </c>
      <c r="AI1" s="20" t="s">
        <v>1135</v>
      </c>
      <c r="AJ1" s="20" t="s">
        <v>1721</v>
      </c>
      <c r="AK1" s="20" t="s">
        <v>1418</v>
      </c>
      <c r="AL1" s="20" t="s">
        <v>1422</v>
      </c>
      <c r="AM1" s="20" t="s">
        <v>1423</v>
      </c>
      <c r="AN1" s="20" t="s">
        <v>1424</v>
      </c>
      <c r="AO1" s="20" t="s">
        <v>1425</v>
      </c>
      <c r="AP1" s="183" t="s">
        <v>1426</v>
      </c>
      <c r="AQ1" s="20" t="s">
        <v>1427</v>
      </c>
      <c r="AR1" s="20" t="s">
        <v>1428</v>
      </c>
    </row>
    <row r="2" spans="1:46" s="21" customFormat="1" ht="12" customHeight="1" x14ac:dyDescent="0.2">
      <c r="A2" s="56" t="s">
        <v>242</v>
      </c>
      <c r="B2" s="56"/>
      <c r="C2" s="56" t="s">
        <v>241</v>
      </c>
      <c r="D2" s="57" t="s">
        <v>193</v>
      </c>
      <c r="E2" s="58"/>
      <c r="F2" s="42"/>
      <c r="G2" s="22"/>
      <c r="H2" s="45"/>
      <c r="I2" s="45"/>
      <c r="J2" s="45"/>
      <c r="K2" s="45"/>
      <c r="L2" s="45"/>
      <c r="M2" s="45"/>
      <c r="N2" s="45"/>
      <c r="O2" s="80">
        <v>1</v>
      </c>
      <c r="P2" s="36">
        <v>1</v>
      </c>
      <c r="Q2" s="36">
        <v>1</v>
      </c>
      <c r="R2" s="36">
        <v>1</v>
      </c>
      <c r="S2" s="95">
        <v>1</v>
      </c>
      <c r="T2" s="118"/>
      <c r="U2" s="112"/>
      <c r="V2" s="293"/>
      <c r="W2" s="293"/>
      <c r="X2" s="112"/>
      <c r="Y2" s="112"/>
      <c r="Z2" s="203"/>
      <c r="AA2" s="135"/>
      <c r="AB2" s="135"/>
      <c r="AC2" s="135"/>
      <c r="AD2" s="135"/>
      <c r="AE2" s="135"/>
      <c r="AF2" s="135"/>
      <c r="AG2" s="23"/>
      <c r="AH2" s="23"/>
      <c r="AI2" s="23"/>
      <c r="AJ2" s="262"/>
      <c r="AP2" s="184"/>
    </row>
    <row r="3" spans="1:46" ht="14.4" x14ac:dyDescent="0.3">
      <c r="A3" s="11" t="s">
        <v>2976</v>
      </c>
      <c r="B3" s="320" t="s">
        <v>1337</v>
      </c>
      <c r="C3" s="11" t="s">
        <v>1338</v>
      </c>
      <c r="D3" s="11" t="s">
        <v>43</v>
      </c>
      <c r="E3" s="38">
        <v>1</v>
      </c>
      <c r="F3" s="7" t="s">
        <v>1100</v>
      </c>
      <c r="G3" s="8" t="s">
        <v>1099</v>
      </c>
      <c r="H3" s="319">
        <v>37273</v>
      </c>
      <c r="I3" s="537">
        <v>1470</v>
      </c>
      <c r="J3" s="537">
        <v>1470</v>
      </c>
      <c r="K3" s="538"/>
      <c r="L3" s="533">
        <f>SUM(M3:N3)</f>
        <v>1470</v>
      </c>
      <c r="M3" s="9">
        <v>70</v>
      </c>
      <c r="N3" s="122">
        <f>SUM(O3:S3)</f>
        <v>1400</v>
      </c>
      <c r="O3" s="247">
        <f>IFERROR(LARGE($T3:Z3, 1),0)</f>
        <v>250</v>
      </c>
      <c r="P3" s="247">
        <f>IFERROR(LARGE(T3:Z3, 2),0)</f>
        <v>150</v>
      </c>
      <c r="Q3" s="141">
        <f>IFERROR(LARGE(AA3:AF3,1),0)</f>
        <v>600</v>
      </c>
      <c r="R3" s="141">
        <f>IFERROR(LARGE(AA3:AF3,2),0)</f>
        <v>200</v>
      </c>
      <c r="S3" s="141">
        <f>IFERROR(LARGE(AA3:AF3,3),0)</f>
        <v>200</v>
      </c>
      <c r="T3" s="123"/>
      <c r="U3" s="123"/>
      <c r="V3" s="287"/>
      <c r="W3" s="287">
        <v>150</v>
      </c>
      <c r="X3" s="359">
        <v>250</v>
      </c>
      <c r="Y3" s="114"/>
      <c r="Z3" s="114"/>
      <c r="AA3" s="145">
        <f>IFERROR(LARGE($T3:$Z3,3), 0)</f>
        <v>0</v>
      </c>
      <c r="AB3" s="145">
        <f>IFERROR(LARGE($T3:$Z3,4),)</f>
        <v>0</v>
      </c>
      <c r="AC3" s="145">
        <f>IFERROR(LARGE($T3:$Z3,5),0)</f>
        <v>0</v>
      </c>
      <c r="AD3" s="145">
        <f>IFERROR(LARGE($AG3:AR3,1),0)</f>
        <v>600</v>
      </c>
      <c r="AE3" s="145">
        <f>IFERROR(LARGE($AG3:AO3,2),0)</f>
        <v>200</v>
      </c>
      <c r="AF3" s="145">
        <f>IFERROR(LARGE($AG3:AR3,3),0)</f>
        <v>200</v>
      </c>
      <c r="AG3" s="10">
        <v>200</v>
      </c>
      <c r="AH3" s="10"/>
      <c r="AI3" s="10"/>
      <c r="AJ3" s="10"/>
      <c r="AK3" s="9">
        <v>100</v>
      </c>
      <c r="AL3" s="9"/>
      <c r="AM3" s="9"/>
      <c r="AN3" s="9"/>
      <c r="AO3" s="9">
        <v>200</v>
      </c>
      <c r="AP3" s="83">
        <v>600</v>
      </c>
      <c r="AQ3" s="9"/>
      <c r="AR3" s="9"/>
      <c r="AS3" s="178"/>
      <c r="AT3" s="178"/>
    </row>
    <row r="4" spans="1:46" ht="14.4" x14ac:dyDescent="0.3">
      <c r="A4" s="11" t="s">
        <v>2977</v>
      </c>
      <c r="B4" s="320" t="s">
        <v>361</v>
      </c>
      <c r="C4" s="11" t="s">
        <v>39</v>
      </c>
      <c r="D4" s="11" t="s">
        <v>40</v>
      </c>
      <c r="E4" s="38">
        <f>E3+1</f>
        <v>2</v>
      </c>
      <c r="F4" s="7" t="s">
        <v>940</v>
      </c>
      <c r="G4" s="8" t="s">
        <v>933</v>
      </c>
      <c r="H4" s="319">
        <v>37365</v>
      </c>
      <c r="I4" s="537">
        <v>1255</v>
      </c>
      <c r="J4" s="537">
        <v>1255</v>
      </c>
      <c r="K4" s="538"/>
      <c r="L4" s="533">
        <f>SUM(M4:N4)</f>
        <v>1255</v>
      </c>
      <c r="M4" s="9">
        <v>160</v>
      </c>
      <c r="N4" s="122">
        <f>SUM(O4:S4)</f>
        <v>1095</v>
      </c>
      <c r="O4" s="247">
        <f>IFERROR(LARGE($T4:Z4, 1),0)</f>
        <v>200</v>
      </c>
      <c r="P4" s="247">
        <f>IFERROR(LARGE(T4:Z4, 2),0)</f>
        <v>195</v>
      </c>
      <c r="Q4" s="141">
        <f>IFERROR(LARGE(AA4:AF4,1),0)</f>
        <v>400</v>
      </c>
      <c r="R4" s="141">
        <f>IFERROR(LARGE(AA4:AF4,2),0)</f>
        <v>150</v>
      </c>
      <c r="S4" s="141">
        <f>IFERROR(LARGE(AA4:AF4,3),0)</f>
        <v>150</v>
      </c>
      <c r="T4" s="113">
        <v>195</v>
      </c>
      <c r="U4" s="123"/>
      <c r="V4" s="287"/>
      <c r="W4" s="287">
        <v>150</v>
      </c>
      <c r="X4" s="359">
        <v>200</v>
      </c>
      <c r="Y4" s="114"/>
      <c r="Z4" s="114"/>
      <c r="AA4" s="145">
        <f>IFERROR(LARGE($T4:$Z4,3), 0)</f>
        <v>150</v>
      </c>
      <c r="AB4" s="145">
        <f>IFERROR(LARGE($T4:$Z4,4),)</f>
        <v>0</v>
      </c>
      <c r="AC4" s="145">
        <f>IFERROR(LARGE($T4:$Z4,5),0)</f>
        <v>0</v>
      </c>
      <c r="AD4" s="145">
        <f>IFERROR(LARGE($AG4:AR4,1),0)</f>
        <v>400</v>
      </c>
      <c r="AE4" s="145">
        <f>IFERROR(LARGE($AG4:AO4,2),0)</f>
        <v>150</v>
      </c>
      <c r="AF4" s="145">
        <f>IFERROR(LARGE($AG4:AR4,3),0)</f>
        <v>150</v>
      </c>
      <c r="AG4" s="10">
        <v>70</v>
      </c>
      <c r="AH4" s="10">
        <v>100</v>
      </c>
      <c r="AI4" s="10">
        <v>200</v>
      </c>
      <c r="AJ4" s="10"/>
      <c r="AK4" s="9">
        <v>100</v>
      </c>
      <c r="AL4" s="9"/>
      <c r="AM4" s="9"/>
      <c r="AN4" s="9"/>
      <c r="AO4" s="9">
        <v>150</v>
      </c>
      <c r="AP4" s="83">
        <v>400</v>
      </c>
      <c r="AQ4" s="9"/>
      <c r="AR4" s="9"/>
    </row>
    <row r="5" spans="1:46" ht="14.4" x14ac:dyDescent="0.3">
      <c r="A5" s="11" t="s">
        <v>2978</v>
      </c>
      <c r="B5" s="320" t="s">
        <v>2137</v>
      </c>
      <c r="C5" s="11" t="s">
        <v>72</v>
      </c>
      <c r="D5" s="11" t="s">
        <v>41</v>
      </c>
      <c r="E5" s="38">
        <f t="shared" ref="E5:E68" si="0">E4+1</f>
        <v>3</v>
      </c>
      <c r="F5" s="7" t="s">
        <v>280</v>
      </c>
      <c r="G5" s="8" t="s">
        <v>514</v>
      </c>
      <c r="H5" s="319">
        <v>37369</v>
      </c>
      <c r="I5" s="537">
        <v>720</v>
      </c>
      <c r="J5" s="537">
        <v>720</v>
      </c>
      <c r="K5" s="538"/>
      <c r="L5" s="533">
        <f>SUM(M5:N5)</f>
        <v>720</v>
      </c>
      <c r="M5" s="9">
        <v>150</v>
      </c>
      <c r="N5" s="122">
        <f>SUM(O5:S5)</f>
        <v>570</v>
      </c>
      <c r="O5" s="247">
        <f>IFERROR(LARGE($T5:Z5, 1),0)</f>
        <v>195</v>
      </c>
      <c r="P5" s="247">
        <f>IFERROR(LARGE(T5:Z5, 2),0)</f>
        <v>150</v>
      </c>
      <c r="Q5" s="141">
        <f>IFERROR(LARGE(AA5:AF5,1),0)</f>
        <v>95</v>
      </c>
      <c r="R5" s="141">
        <f>IFERROR(LARGE(AA5:AF5,2),0)</f>
        <v>70</v>
      </c>
      <c r="S5" s="141">
        <f>IFERROR(LARGE(AA5:AF5,3),0)</f>
        <v>60</v>
      </c>
      <c r="T5" s="113">
        <v>95</v>
      </c>
      <c r="U5" s="123">
        <v>195</v>
      </c>
      <c r="V5" s="287"/>
      <c r="W5" s="287">
        <v>150</v>
      </c>
      <c r="X5" s="359">
        <v>0</v>
      </c>
      <c r="Y5" s="114"/>
      <c r="Z5" s="114"/>
      <c r="AA5" s="145">
        <f>IFERROR(LARGE($T5:$Z5,3), 0)</f>
        <v>95</v>
      </c>
      <c r="AB5" s="145">
        <f>IFERROR(LARGE($T5:$Z5,4),)</f>
        <v>0</v>
      </c>
      <c r="AC5" s="145">
        <f>IFERROR(LARGE($T5:$Z5,5),0)</f>
        <v>0</v>
      </c>
      <c r="AD5" s="145">
        <f>IFERROR(LARGE($AG5:AR5,1),0)</f>
        <v>70</v>
      </c>
      <c r="AE5" s="145">
        <f>IFERROR(LARGE($AG5:AO5,2),0)</f>
        <v>60</v>
      </c>
      <c r="AF5" s="145">
        <f>IFERROR(LARGE($AG5:AR5,3),0)</f>
        <v>60</v>
      </c>
      <c r="AG5" s="10">
        <v>8</v>
      </c>
      <c r="AH5" s="10">
        <v>60</v>
      </c>
      <c r="AI5" s="10"/>
      <c r="AJ5" s="10"/>
      <c r="AK5" s="9"/>
      <c r="AL5" s="9"/>
      <c r="AM5" s="9">
        <v>60</v>
      </c>
      <c r="AN5" s="9"/>
      <c r="AO5" s="9">
        <v>70</v>
      </c>
      <c r="AP5" s="83"/>
      <c r="AQ5" s="9"/>
      <c r="AR5" s="9"/>
      <c r="AS5" s="178"/>
      <c r="AT5" s="178"/>
    </row>
    <row r="6" spans="1:46" ht="14.4" x14ac:dyDescent="0.3">
      <c r="A6" s="11" t="s">
        <v>2979</v>
      </c>
      <c r="B6" s="320" t="s">
        <v>376</v>
      </c>
      <c r="C6" s="11" t="s">
        <v>154</v>
      </c>
      <c r="D6" s="11" t="s">
        <v>40</v>
      </c>
      <c r="E6" s="38">
        <f t="shared" si="0"/>
        <v>4</v>
      </c>
      <c r="F6" s="7" t="s">
        <v>269</v>
      </c>
      <c r="G6" s="8" t="s">
        <v>943</v>
      </c>
      <c r="H6" s="319">
        <v>37666</v>
      </c>
      <c r="I6" s="537">
        <v>685</v>
      </c>
      <c r="J6" s="537">
        <v>685</v>
      </c>
      <c r="K6" s="538"/>
      <c r="L6" s="533">
        <f>SUM(M6:N6)</f>
        <v>685</v>
      </c>
      <c r="M6" s="9">
        <v>120</v>
      </c>
      <c r="N6" s="122">
        <f>SUM(O6:S6)</f>
        <v>565</v>
      </c>
      <c r="O6" s="247">
        <f>IFERROR(LARGE($T6:Z6, 1),0)</f>
        <v>150</v>
      </c>
      <c r="P6" s="247">
        <f>IFERROR(LARGE(T6:Z6, 2),0)</f>
        <v>150</v>
      </c>
      <c r="Q6" s="141">
        <f>IFERROR(LARGE(AA6:AF6,1),0)</f>
        <v>100</v>
      </c>
      <c r="R6" s="141">
        <f>IFERROR(LARGE(AA6:AF6,2),0)</f>
        <v>95</v>
      </c>
      <c r="S6" s="141">
        <f>IFERROR(LARGE(AA6:AF6,3),0)</f>
        <v>70</v>
      </c>
      <c r="T6" s="113">
        <v>95</v>
      </c>
      <c r="U6" s="123"/>
      <c r="V6" s="287"/>
      <c r="W6" s="287">
        <v>150</v>
      </c>
      <c r="X6" s="359">
        <v>150</v>
      </c>
      <c r="Y6" s="114"/>
      <c r="Z6" s="114"/>
      <c r="AA6" s="145">
        <f>IFERROR(LARGE($T6:$Z6,3), 0)</f>
        <v>95</v>
      </c>
      <c r="AB6" s="145">
        <f>IFERROR(LARGE($T6:$Z6,4),)</f>
        <v>0</v>
      </c>
      <c r="AC6" s="145">
        <f>IFERROR(LARGE($T6:$Z6,5),0)</f>
        <v>0</v>
      </c>
      <c r="AD6" s="145">
        <f>IFERROR(LARGE($AG6:AR6,1),0)</f>
        <v>100</v>
      </c>
      <c r="AE6" s="145">
        <f>IFERROR(LARGE($AG6:AO6,2),0)</f>
        <v>70</v>
      </c>
      <c r="AF6" s="145">
        <f>IFERROR(LARGE($AG6:AR6,3),0)</f>
        <v>8</v>
      </c>
      <c r="AG6" s="10">
        <v>100</v>
      </c>
      <c r="AH6" s="10"/>
      <c r="AI6" s="10">
        <v>8</v>
      </c>
      <c r="AJ6" s="10"/>
      <c r="AK6" s="9">
        <v>70</v>
      </c>
      <c r="AL6" s="9"/>
      <c r="AM6" s="9">
        <v>8</v>
      </c>
      <c r="AN6" s="9"/>
      <c r="AO6" s="9"/>
      <c r="AP6" s="83"/>
      <c r="AQ6" s="9"/>
      <c r="AR6" s="9"/>
    </row>
    <row r="7" spans="1:46" ht="14.4" x14ac:dyDescent="0.3">
      <c r="A7" s="11" t="s">
        <v>2980</v>
      </c>
      <c r="B7" s="320" t="s">
        <v>361</v>
      </c>
      <c r="C7" s="11" t="s">
        <v>39</v>
      </c>
      <c r="D7" s="11" t="s">
        <v>40</v>
      </c>
      <c r="E7" s="38">
        <f t="shared" si="0"/>
        <v>5</v>
      </c>
      <c r="F7" s="7" t="s">
        <v>280</v>
      </c>
      <c r="G7" s="8" t="s">
        <v>1089</v>
      </c>
      <c r="H7" s="319">
        <v>37592</v>
      </c>
      <c r="I7" s="537">
        <v>600</v>
      </c>
      <c r="J7" s="537">
        <v>600</v>
      </c>
      <c r="K7" s="538"/>
      <c r="L7" s="533">
        <f>SUM(M7:N7)</f>
        <v>600</v>
      </c>
      <c r="M7" s="9">
        <v>90</v>
      </c>
      <c r="N7" s="122">
        <f>SUM(O7:S7)</f>
        <v>510</v>
      </c>
      <c r="O7" s="247">
        <f>IFERROR(LARGE($T7:Z7, 1),0)</f>
        <v>150</v>
      </c>
      <c r="P7" s="247">
        <f>IFERROR(LARGE(T7:Z7, 2),0)</f>
        <v>150</v>
      </c>
      <c r="Q7" s="141">
        <f>IFERROR(LARGE(AA7:AF7,1),0)</f>
        <v>150</v>
      </c>
      <c r="R7" s="141">
        <f>IFERROR(LARGE(AA7:AF7,2),0)</f>
        <v>60</v>
      </c>
      <c r="S7" s="141">
        <f>IFERROR(LARGE(AA7:AF7,3),0)</f>
        <v>0</v>
      </c>
      <c r="T7" s="123">
        <v>0</v>
      </c>
      <c r="U7" s="123"/>
      <c r="V7" s="287"/>
      <c r="W7" s="287">
        <v>150</v>
      </c>
      <c r="X7" s="359">
        <v>150</v>
      </c>
      <c r="Y7" s="114"/>
      <c r="Z7" s="114"/>
      <c r="AA7" s="145">
        <f>IFERROR(LARGE($T7:$Z7,3), 0)</f>
        <v>0</v>
      </c>
      <c r="AB7" s="145">
        <f>IFERROR(LARGE($T7:$Z7,4),)</f>
        <v>0</v>
      </c>
      <c r="AC7" s="145">
        <f>IFERROR(LARGE($T7:$Z7,5),0)</f>
        <v>0</v>
      </c>
      <c r="AD7" s="145">
        <f>IFERROR(LARGE($AG7:AR7,1),0)</f>
        <v>150</v>
      </c>
      <c r="AE7" s="145">
        <f>IFERROR(LARGE($AG7:AO7,2),0)</f>
        <v>60</v>
      </c>
      <c r="AF7" s="145">
        <f>IFERROR(LARGE($AG7:AR7,3),0)</f>
        <v>0</v>
      </c>
      <c r="AG7" s="10">
        <v>150</v>
      </c>
      <c r="AH7" s="10">
        <v>60</v>
      </c>
      <c r="AI7" s="10"/>
      <c r="AJ7" s="10"/>
      <c r="AK7" s="9"/>
      <c r="AL7" s="9"/>
      <c r="AM7" s="9"/>
      <c r="AN7" s="9"/>
      <c r="AO7" s="9"/>
      <c r="AP7" s="83"/>
      <c r="AQ7" s="9"/>
      <c r="AR7" s="9"/>
    </row>
    <row r="8" spans="1:46" ht="14.4" x14ac:dyDescent="0.3">
      <c r="A8" s="11" t="s">
        <v>2981</v>
      </c>
      <c r="B8" s="320" t="s">
        <v>2137</v>
      </c>
      <c r="C8" s="11" t="s">
        <v>72</v>
      </c>
      <c r="D8" s="11" t="s">
        <v>41</v>
      </c>
      <c r="E8" s="38">
        <f t="shared" si="0"/>
        <v>6</v>
      </c>
      <c r="F8" s="7" t="s">
        <v>940</v>
      </c>
      <c r="G8" s="8" t="s">
        <v>947</v>
      </c>
      <c r="H8" s="319">
        <v>37705</v>
      </c>
      <c r="I8" s="537">
        <v>570</v>
      </c>
      <c r="J8" s="537">
        <v>570</v>
      </c>
      <c r="K8" s="538"/>
      <c r="L8" s="533">
        <f>SUM(M8:N8)</f>
        <v>570</v>
      </c>
      <c r="M8" s="9">
        <v>90</v>
      </c>
      <c r="N8" s="122">
        <f>SUM(O8:S8)</f>
        <v>480</v>
      </c>
      <c r="O8" s="247">
        <f>IFERROR(LARGE($T8:Z8, 1),0)</f>
        <v>150</v>
      </c>
      <c r="P8" s="247">
        <f>IFERROR(LARGE(T8:Z8, 2),0)</f>
        <v>145</v>
      </c>
      <c r="Q8" s="141">
        <f>IFERROR(LARGE(AA8:AF8,1),0)</f>
        <v>80</v>
      </c>
      <c r="R8" s="141">
        <f>IFERROR(LARGE(AA8:AF8,2),0)</f>
        <v>60</v>
      </c>
      <c r="S8" s="141">
        <f>IFERROR(LARGE(AA8:AF8,3),0)</f>
        <v>45</v>
      </c>
      <c r="T8" s="113">
        <v>45</v>
      </c>
      <c r="U8" s="123">
        <v>145</v>
      </c>
      <c r="V8" s="287"/>
      <c r="W8" s="287">
        <v>150</v>
      </c>
      <c r="X8" s="359">
        <v>80</v>
      </c>
      <c r="Y8" s="114"/>
      <c r="Z8" s="114"/>
      <c r="AA8" s="145">
        <f>IFERROR(LARGE($T8:$Z8,3), 0)</f>
        <v>80</v>
      </c>
      <c r="AB8" s="145">
        <f>IFERROR(LARGE($T8:$Z8,4),)</f>
        <v>45</v>
      </c>
      <c r="AC8" s="145">
        <f>IFERROR(LARGE($T8:$Z8,5),0)</f>
        <v>0</v>
      </c>
      <c r="AD8" s="145">
        <f>IFERROR(LARGE($AG8:AR8,1),0)</f>
        <v>60</v>
      </c>
      <c r="AE8" s="145">
        <f>IFERROR(LARGE($AG8:AO8,2),0)</f>
        <v>0</v>
      </c>
      <c r="AF8" s="145">
        <f>IFERROR(LARGE($AG8:AR8,3),0)</f>
        <v>0</v>
      </c>
      <c r="AG8" s="10">
        <v>0</v>
      </c>
      <c r="AH8" s="10"/>
      <c r="AI8" s="10"/>
      <c r="AJ8" s="10"/>
      <c r="AK8" s="9"/>
      <c r="AL8" s="9"/>
      <c r="AM8" s="9">
        <v>60</v>
      </c>
      <c r="AN8" s="9"/>
      <c r="AO8" s="9"/>
      <c r="AP8" s="83"/>
      <c r="AQ8" s="9">
        <v>8</v>
      </c>
      <c r="AR8" s="9"/>
    </row>
    <row r="9" spans="1:46" ht="14.4" x14ac:dyDescent="0.3">
      <c r="A9" s="11" t="s">
        <v>3000</v>
      </c>
      <c r="B9" s="320" t="s">
        <v>376</v>
      </c>
      <c r="C9" s="11" t="s">
        <v>154</v>
      </c>
      <c r="D9" s="11" t="s">
        <v>40</v>
      </c>
      <c r="E9" s="38">
        <f t="shared" si="0"/>
        <v>7</v>
      </c>
      <c r="F9" s="7" t="s">
        <v>275</v>
      </c>
      <c r="G9" s="8" t="s">
        <v>951</v>
      </c>
      <c r="H9" s="319">
        <v>37789</v>
      </c>
      <c r="I9" s="537">
        <v>515</v>
      </c>
      <c r="J9" s="537">
        <v>515</v>
      </c>
      <c r="K9" s="538"/>
      <c r="L9" s="533">
        <f>SUM(M9:N9)</f>
        <v>515</v>
      </c>
      <c r="M9" s="9">
        <v>20</v>
      </c>
      <c r="N9" s="122">
        <f>SUM(O9:S9)</f>
        <v>495</v>
      </c>
      <c r="O9" s="247">
        <f>IFERROR(LARGE($T9:Z9, 1),0)</f>
        <v>150</v>
      </c>
      <c r="P9" s="247">
        <f>IFERROR(LARGE(T9:Z9, 2),0)</f>
        <v>145</v>
      </c>
      <c r="Q9" s="141">
        <f>IFERROR(LARGE(AA9:AF9,1),0)</f>
        <v>95</v>
      </c>
      <c r="R9" s="141">
        <f>IFERROR(LARGE(AA9:AF9,2),0)</f>
        <v>95</v>
      </c>
      <c r="S9" s="141">
        <f>IFERROR(LARGE(AA9:AF9,3),0)</f>
        <v>10</v>
      </c>
      <c r="T9" s="113">
        <v>10</v>
      </c>
      <c r="U9" s="123">
        <v>95</v>
      </c>
      <c r="V9" s="287"/>
      <c r="W9" s="287">
        <v>150</v>
      </c>
      <c r="X9" s="359">
        <v>0</v>
      </c>
      <c r="Y9" s="114">
        <v>145</v>
      </c>
      <c r="Z9" s="114">
        <v>95</v>
      </c>
      <c r="AA9" s="145">
        <f>IFERROR(LARGE($T9:$Z9,3), 0)</f>
        <v>95</v>
      </c>
      <c r="AB9" s="145">
        <f>IFERROR(LARGE($T9:$Z9,4),)</f>
        <v>95</v>
      </c>
      <c r="AC9" s="145">
        <f>IFERROR(LARGE($T9:$Z9,5),0)</f>
        <v>10</v>
      </c>
      <c r="AD9" s="145">
        <f>IFERROR(LARGE($AG9:AR9,1),0)</f>
        <v>0</v>
      </c>
      <c r="AE9" s="145">
        <f>IFERROR(LARGE($AG9:AO9,2),0)</f>
        <v>0</v>
      </c>
      <c r="AF9" s="145">
        <f>IFERROR(LARGE($AG9:AR9,3),0)</f>
        <v>0</v>
      </c>
      <c r="AG9" s="10">
        <v>0</v>
      </c>
      <c r="AH9" s="10"/>
      <c r="AI9" s="10"/>
      <c r="AJ9" s="10"/>
      <c r="AK9" s="9"/>
      <c r="AL9" s="9"/>
      <c r="AM9" s="9">
        <v>0</v>
      </c>
      <c r="AN9" s="9"/>
      <c r="AO9" s="9"/>
      <c r="AP9" s="83"/>
      <c r="AQ9" s="9"/>
      <c r="AR9" s="9"/>
      <c r="AS9" s="178"/>
      <c r="AT9" s="178"/>
    </row>
    <row r="10" spans="1:46" ht="14.4" x14ac:dyDescent="0.3">
      <c r="A10" s="11" t="s">
        <v>2992</v>
      </c>
      <c r="B10" s="320" t="s">
        <v>959</v>
      </c>
      <c r="C10" s="11" t="s">
        <v>301</v>
      </c>
      <c r="D10" s="11" t="s">
        <v>41</v>
      </c>
      <c r="E10" s="38">
        <f t="shared" si="0"/>
        <v>8</v>
      </c>
      <c r="F10" s="7" t="s">
        <v>948</v>
      </c>
      <c r="G10" s="8" t="s">
        <v>904</v>
      </c>
      <c r="H10" s="319">
        <v>37546</v>
      </c>
      <c r="I10" s="537">
        <v>490</v>
      </c>
      <c r="J10" s="537">
        <v>490</v>
      </c>
      <c r="K10" s="538"/>
      <c r="L10" s="533">
        <f>SUM(M10:N10)</f>
        <v>490</v>
      </c>
      <c r="M10" s="9"/>
      <c r="N10" s="122">
        <f>SUM(O10:S10)</f>
        <v>490</v>
      </c>
      <c r="O10" s="247">
        <f>IFERROR(LARGE($T10:Z10, 1),0)</f>
        <v>195</v>
      </c>
      <c r="P10" s="247">
        <f>IFERROR(LARGE(T10:Z10, 2),0)</f>
        <v>150</v>
      </c>
      <c r="Q10" s="141">
        <f>IFERROR(LARGE(AA10:AF10,1),0)</f>
        <v>65</v>
      </c>
      <c r="R10" s="141">
        <f>IFERROR(LARGE(AA10:AF10,2),0)</f>
        <v>55</v>
      </c>
      <c r="S10" s="141">
        <f>IFERROR(LARGE(AA10:AF10,3),0)</f>
        <v>25</v>
      </c>
      <c r="T10" s="113">
        <v>25</v>
      </c>
      <c r="U10" s="123">
        <v>65</v>
      </c>
      <c r="V10" s="287"/>
      <c r="W10" s="287">
        <v>150</v>
      </c>
      <c r="X10" s="359">
        <v>55</v>
      </c>
      <c r="Y10" s="114">
        <v>195</v>
      </c>
      <c r="Z10" s="114"/>
      <c r="AA10" s="145">
        <f>IFERROR(LARGE($T10:$Z10,3), 0)</f>
        <v>65</v>
      </c>
      <c r="AB10" s="145">
        <f>IFERROR(LARGE($T10:$Z10,4),)</f>
        <v>55</v>
      </c>
      <c r="AC10" s="145">
        <f>IFERROR(LARGE($T10:$Z10,5),0)</f>
        <v>25</v>
      </c>
      <c r="AD10" s="145">
        <f>IFERROR(LARGE($AG10:AR10,1),0)</f>
        <v>0</v>
      </c>
      <c r="AE10" s="145">
        <f>IFERROR(LARGE($AG10:AO10,2),0)</f>
        <v>0</v>
      </c>
      <c r="AF10" s="145">
        <f>IFERROR(LARGE($AG10:AR10,3),0)</f>
        <v>0</v>
      </c>
      <c r="AG10" s="10"/>
      <c r="AH10" s="10"/>
      <c r="AI10" s="10"/>
      <c r="AJ10" s="10"/>
      <c r="AK10" s="9"/>
      <c r="AL10" s="9"/>
      <c r="AM10" s="9"/>
      <c r="AN10" s="9"/>
      <c r="AO10" s="9"/>
      <c r="AP10" s="83"/>
      <c r="AQ10" s="9"/>
      <c r="AR10" s="9"/>
    </row>
    <row r="11" spans="1:46" ht="14.4" x14ac:dyDescent="0.3">
      <c r="A11" s="11" t="s">
        <v>3965</v>
      </c>
      <c r="B11" s="320" t="s">
        <v>1548</v>
      </c>
      <c r="C11" s="11" t="s">
        <v>1549</v>
      </c>
      <c r="D11" s="11" t="s">
        <v>52</v>
      </c>
      <c r="E11" s="38">
        <f t="shared" si="0"/>
        <v>9</v>
      </c>
      <c r="F11" s="7" t="s">
        <v>3966</v>
      </c>
      <c r="G11" s="8" t="s">
        <v>3967</v>
      </c>
      <c r="H11" s="60">
        <v>38105</v>
      </c>
      <c r="I11" s="530">
        <v>477.5</v>
      </c>
      <c r="J11" s="530">
        <v>477.5</v>
      </c>
      <c r="K11" s="541">
        <f>0.5*(L11)</f>
        <v>477.5</v>
      </c>
      <c r="L11" s="534">
        <f>SUM(O11,P11,Q11,R11,M11)</f>
        <v>955</v>
      </c>
      <c r="M11" s="78">
        <v>170</v>
      </c>
      <c r="N11" s="12">
        <f>SUM(O11:R11)</f>
        <v>785</v>
      </c>
      <c r="O11" s="387">
        <f>LARGE($S11:Z11, 1)</f>
        <v>200</v>
      </c>
      <c r="P11" s="388">
        <f>IFERROR(LARGE($S11:Z11,2),0)</f>
        <v>195</v>
      </c>
      <c r="Q11" s="388">
        <f>IFERROR(LARGE($S11:Z11,3),0)</f>
        <v>195</v>
      </c>
      <c r="R11" s="388">
        <f>IFERROR(LARGE($S11:Z11,4),0)</f>
        <v>195</v>
      </c>
      <c r="S11" s="399">
        <v>195</v>
      </c>
      <c r="T11" s="400">
        <v>195</v>
      </c>
      <c r="U11" s="400">
        <v>145</v>
      </c>
      <c r="V11" s="400">
        <v>195</v>
      </c>
      <c r="W11" s="400">
        <v>145</v>
      </c>
      <c r="X11" s="401"/>
      <c r="Y11" s="402">
        <v>150</v>
      </c>
      <c r="Z11" s="410">
        <v>200</v>
      </c>
      <c r="AA11" s="114"/>
      <c r="AB11" s="114"/>
      <c r="AC11" s="114"/>
      <c r="AD11" s="114"/>
      <c r="AE11" s="114"/>
      <c r="AF11" s="114"/>
      <c r="AG11" s="10"/>
      <c r="AH11" s="10"/>
      <c r="AI11" s="10"/>
      <c r="AJ11" s="10"/>
      <c r="AK11" s="9"/>
      <c r="AL11" s="9"/>
      <c r="AM11" s="9"/>
      <c r="AN11" s="9"/>
      <c r="AO11" s="9"/>
      <c r="AP11" s="83"/>
      <c r="AQ11" s="9"/>
      <c r="AR11" s="9"/>
      <c r="AS11" s="178"/>
      <c r="AT11" s="178"/>
    </row>
    <row r="12" spans="1:46" ht="14.4" x14ac:dyDescent="0.3">
      <c r="A12" s="11" t="s">
        <v>3983</v>
      </c>
      <c r="B12" s="320" t="s">
        <v>404</v>
      </c>
      <c r="C12" s="11" t="s">
        <v>179</v>
      </c>
      <c r="D12" s="11" t="s">
        <v>44</v>
      </c>
      <c r="E12" s="38">
        <f t="shared" si="0"/>
        <v>10</v>
      </c>
      <c r="F12" s="7" t="s">
        <v>245</v>
      </c>
      <c r="G12" s="8" t="s">
        <v>3984</v>
      </c>
      <c r="H12" s="60">
        <v>38265</v>
      </c>
      <c r="I12" s="530">
        <v>475</v>
      </c>
      <c r="J12" s="530">
        <v>475</v>
      </c>
      <c r="K12" s="541">
        <f>0.5*(L12)</f>
        <v>475</v>
      </c>
      <c r="L12" s="534">
        <f>SUM(O12,P12,Q12,R12,M12)</f>
        <v>950</v>
      </c>
      <c r="M12" s="78">
        <v>160</v>
      </c>
      <c r="N12" s="12">
        <f>SUM(O12:R12)</f>
        <v>790</v>
      </c>
      <c r="O12" s="387">
        <f>LARGE($S12:Z12, 1)</f>
        <v>250</v>
      </c>
      <c r="P12" s="388">
        <f>IFERROR(LARGE($S12:Z12,2),0)</f>
        <v>195</v>
      </c>
      <c r="Q12" s="388">
        <f>IFERROR(LARGE($S12:Z12,3),0)</f>
        <v>195</v>
      </c>
      <c r="R12" s="388">
        <f>IFERROR(LARGE($S12:Z12,4),0)</f>
        <v>150</v>
      </c>
      <c r="S12" s="399">
        <v>95</v>
      </c>
      <c r="T12" s="400">
        <v>95</v>
      </c>
      <c r="U12" s="400">
        <v>195</v>
      </c>
      <c r="V12" s="400"/>
      <c r="W12" s="400">
        <v>195</v>
      </c>
      <c r="X12" s="401"/>
      <c r="Y12" s="402">
        <v>150</v>
      </c>
      <c r="Z12" s="410">
        <v>250</v>
      </c>
      <c r="AA12" s="114"/>
      <c r="AB12" s="114"/>
      <c r="AC12" s="114"/>
      <c r="AD12" s="114"/>
      <c r="AE12" s="114"/>
      <c r="AF12" s="114"/>
      <c r="AG12" s="10"/>
      <c r="AH12" s="10"/>
      <c r="AI12" s="10"/>
      <c r="AJ12" s="10"/>
      <c r="AK12" s="9"/>
      <c r="AL12" s="9"/>
      <c r="AM12" s="9"/>
      <c r="AN12" s="9"/>
      <c r="AO12" s="9"/>
      <c r="AP12" s="83"/>
      <c r="AQ12" s="9"/>
      <c r="AR12" s="9"/>
      <c r="AS12" s="178"/>
      <c r="AT12" s="178"/>
    </row>
    <row r="13" spans="1:46" ht="14.4" x14ac:dyDescent="0.3">
      <c r="A13" s="11" t="s">
        <v>3001</v>
      </c>
      <c r="B13" s="320" t="s">
        <v>961</v>
      </c>
      <c r="C13" s="11" t="s">
        <v>962</v>
      </c>
      <c r="D13" s="11" t="s">
        <v>50</v>
      </c>
      <c r="E13" s="38">
        <f t="shared" si="0"/>
        <v>11</v>
      </c>
      <c r="F13" s="7" t="s">
        <v>266</v>
      </c>
      <c r="G13" s="8" t="s">
        <v>950</v>
      </c>
      <c r="H13" s="319">
        <v>37645</v>
      </c>
      <c r="I13" s="537">
        <v>365</v>
      </c>
      <c r="J13" s="537">
        <v>365</v>
      </c>
      <c r="K13" s="538"/>
      <c r="L13" s="533">
        <f>SUM(M13:N13)</f>
        <v>365</v>
      </c>
      <c r="M13" s="9">
        <v>30</v>
      </c>
      <c r="N13" s="122">
        <f>SUM(O13:S13)</f>
        <v>335</v>
      </c>
      <c r="O13" s="247">
        <f>IFERROR(LARGE($T13:Z13, 1),0)</f>
        <v>150</v>
      </c>
      <c r="P13" s="247">
        <f>IFERROR(LARGE(T13:Z13, 2),0)</f>
        <v>95</v>
      </c>
      <c r="Q13" s="141">
        <f>IFERROR(LARGE(AA13:AF13,1),0)</f>
        <v>65</v>
      </c>
      <c r="R13" s="141">
        <f>IFERROR(LARGE(AA13:AF13,2),0)</f>
        <v>15</v>
      </c>
      <c r="S13" s="141">
        <f>IFERROR(LARGE(AA13:AF13,3),0)</f>
        <v>10</v>
      </c>
      <c r="T13" s="113">
        <v>10</v>
      </c>
      <c r="U13" s="123">
        <v>65</v>
      </c>
      <c r="V13" s="287"/>
      <c r="W13" s="287">
        <v>150</v>
      </c>
      <c r="X13" s="359">
        <v>15</v>
      </c>
      <c r="Y13" s="114">
        <v>95</v>
      </c>
      <c r="Z13" s="114"/>
      <c r="AA13" s="145">
        <f>IFERROR(LARGE($T13:$Z13,3), 0)</f>
        <v>65</v>
      </c>
      <c r="AB13" s="145">
        <f>IFERROR(LARGE($T13:$Z13,4),)</f>
        <v>15</v>
      </c>
      <c r="AC13" s="145">
        <f>IFERROR(LARGE($T13:$Z13,5),0)</f>
        <v>10</v>
      </c>
      <c r="AD13" s="145">
        <f>IFERROR(LARGE($AG13:AR13,1),0)</f>
        <v>0</v>
      </c>
      <c r="AE13" s="145">
        <f>IFERROR(LARGE($AG13:AO13,2),0)</f>
        <v>0</v>
      </c>
      <c r="AF13" s="145">
        <f>IFERROR(LARGE($AG13:AR13,3),0)</f>
        <v>0</v>
      </c>
      <c r="AG13" s="10">
        <v>0</v>
      </c>
      <c r="AH13" s="10"/>
      <c r="AI13" s="10"/>
      <c r="AJ13" s="10"/>
      <c r="AK13" s="9"/>
      <c r="AL13" s="9"/>
      <c r="AM13" s="9"/>
      <c r="AN13" s="9"/>
      <c r="AO13" s="9"/>
      <c r="AP13" s="83"/>
      <c r="AQ13" s="9"/>
      <c r="AR13" s="9"/>
    </row>
    <row r="14" spans="1:46" ht="14.4" x14ac:dyDescent="0.3">
      <c r="A14" s="10"/>
      <c r="B14" s="325" t="s">
        <v>3968</v>
      </c>
      <c r="C14" s="10" t="s">
        <v>38</v>
      </c>
      <c r="D14" s="10" t="s">
        <v>1738</v>
      </c>
      <c r="E14" s="38">
        <f t="shared" si="0"/>
        <v>12</v>
      </c>
      <c r="F14" s="7" t="s">
        <v>1052</v>
      </c>
      <c r="G14" s="8" t="s">
        <v>3969</v>
      </c>
      <c r="H14" s="60">
        <v>38119</v>
      </c>
      <c r="I14" s="530">
        <v>350</v>
      </c>
      <c r="J14" s="530">
        <v>350</v>
      </c>
      <c r="K14" s="541">
        <f>0.5*(L14)</f>
        <v>350</v>
      </c>
      <c r="L14" s="534">
        <f>SUM(O14,P14,Q14,R14,M14)</f>
        <v>700</v>
      </c>
      <c r="M14" s="78">
        <v>110</v>
      </c>
      <c r="N14" s="12">
        <f>SUM(O14:R14)</f>
        <v>590</v>
      </c>
      <c r="O14" s="387">
        <f>LARGE($S14:Z14, 1)</f>
        <v>150</v>
      </c>
      <c r="P14" s="388">
        <f>IFERROR(LARGE($S14:Z14,2),0)</f>
        <v>150</v>
      </c>
      <c r="Q14" s="388">
        <f>IFERROR(LARGE($S14:Z14,3),0)</f>
        <v>145</v>
      </c>
      <c r="R14" s="388">
        <f>IFERROR(LARGE($S14:Z14,4),0)</f>
        <v>145</v>
      </c>
      <c r="S14" s="399"/>
      <c r="T14" s="400">
        <v>145</v>
      </c>
      <c r="U14" s="400">
        <v>45</v>
      </c>
      <c r="V14" s="400">
        <v>145</v>
      </c>
      <c r="W14" s="400">
        <v>95</v>
      </c>
      <c r="X14" s="401"/>
      <c r="Y14" s="402">
        <v>150</v>
      </c>
      <c r="Z14" s="410">
        <v>150</v>
      </c>
      <c r="AA14" s="114"/>
      <c r="AB14" s="114"/>
      <c r="AC14" s="114"/>
      <c r="AD14" s="114"/>
      <c r="AE14" s="114"/>
      <c r="AF14" s="114"/>
      <c r="AG14" s="10"/>
      <c r="AH14" s="10"/>
      <c r="AI14" s="10"/>
      <c r="AJ14" s="10"/>
      <c r="AK14" s="9"/>
      <c r="AL14" s="9"/>
      <c r="AM14" s="9"/>
      <c r="AN14" s="9"/>
      <c r="AO14" s="9"/>
      <c r="AP14" s="83"/>
      <c r="AQ14" s="9"/>
      <c r="AR14" s="9"/>
    </row>
    <row r="15" spans="1:46" ht="14.4" x14ac:dyDescent="0.3">
      <c r="A15" s="11" t="s">
        <v>2991</v>
      </c>
      <c r="B15" s="320" t="s">
        <v>390</v>
      </c>
      <c r="C15" s="11" t="s">
        <v>32</v>
      </c>
      <c r="D15" s="11" t="s">
        <v>44</v>
      </c>
      <c r="E15" s="38">
        <f t="shared" si="0"/>
        <v>13</v>
      </c>
      <c r="F15" s="7" t="s">
        <v>945</v>
      </c>
      <c r="G15" s="8" t="s">
        <v>946</v>
      </c>
      <c r="H15" s="319">
        <v>37945</v>
      </c>
      <c r="I15" s="537">
        <v>335</v>
      </c>
      <c r="J15" s="537">
        <v>335</v>
      </c>
      <c r="K15" s="538"/>
      <c r="L15" s="533">
        <f>SUM(M15:N15)</f>
        <v>335</v>
      </c>
      <c r="M15" s="9">
        <v>40</v>
      </c>
      <c r="N15" s="122">
        <f>SUM(O15:S15)</f>
        <v>295</v>
      </c>
      <c r="O15" s="247">
        <f>IFERROR(LARGE($T15:Z15, 1),0)</f>
        <v>150</v>
      </c>
      <c r="P15" s="247">
        <f>IFERROR(LARGE(T15:Z15, 2),0)</f>
        <v>80</v>
      </c>
      <c r="Q15" s="141">
        <f>IFERROR(LARGE(AA15:AF15,1),0)</f>
        <v>65</v>
      </c>
      <c r="R15" s="141">
        <f>IFERROR(LARGE(AA15:AF15,2),0)</f>
        <v>0</v>
      </c>
      <c r="S15" s="141">
        <f>IFERROR(LARGE(AA15:AF15,3),0)</f>
        <v>0</v>
      </c>
      <c r="T15" s="113">
        <v>65</v>
      </c>
      <c r="U15" s="123">
        <v>0</v>
      </c>
      <c r="V15" s="287"/>
      <c r="W15" s="287">
        <v>150</v>
      </c>
      <c r="X15" s="359">
        <v>80</v>
      </c>
      <c r="Y15" s="114"/>
      <c r="Z15" s="114"/>
      <c r="AA15" s="145">
        <f>IFERROR(LARGE($T15:$Z15,3), 0)</f>
        <v>65</v>
      </c>
      <c r="AB15" s="145">
        <f>IFERROR(LARGE($T15:$Z15,4),)</f>
        <v>0</v>
      </c>
      <c r="AC15" s="145">
        <f>IFERROR(LARGE($T15:$Z15,5),0)</f>
        <v>0</v>
      </c>
      <c r="AD15" s="145">
        <f>IFERROR(LARGE($AG15:AR15,1),0)</f>
        <v>0</v>
      </c>
      <c r="AE15" s="145">
        <f>IFERROR(LARGE($AG15:AO15,2),0)</f>
        <v>0</v>
      </c>
      <c r="AF15" s="145">
        <f>IFERROR(LARGE($AG15:AR15,3),0)</f>
        <v>0</v>
      </c>
      <c r="AG15" s="10"/>
      <c r="AH15" s="10"/>
      <c r="AI15" s="10"/>
      <c r="AJ15" s="10"/>
      <c r="AK15" s="9"/>
      <c r="AL15" s="9"/>
      <c r="AM15" s="9"/>
      <c r="AN15" s="9"/>
      <c r="AO15" s="9"/>
      <c r="AP15" s="83"/>
      <c r="AQ15" s="9"/>
      <c r="AR15" s="9"/>
      <c r="AS15" s="178"/>
      <c r="AT15" s="178"/>
    </row>
    <row r="16" spans="1:46" ht="14.4" x14ac:dyDescent="0.3">
      <c r="A16" s="11" t="s">
        <v>2985</v>
      </c>
      <c r="B16" s="320" t="s">
        <v>361</v>
      </c>
      <c r="C16" s="11" t="s">
        <v>39</v>
      </c>
      <c r="D16" s="11" t="s">
        <v>40</v>
      </c>
      <c r="E16" s="38">
        <f t="shared" si="0"/>
        <v>14</v>
      </c>
      <c r="F16" s="7" t="s">
        <v>941</v>
      </c>
      <c r="G16" s="8" t="s">
        <v>942</v>
      </c>
      <c r="H16" s="319">
        <v>37268</v>
      </c>
      <c r="I16" s="537">
        <v>283</v>
      </c>
      <c r="J16" s="537">
        <v>283</v>
      </c>
      <c r="K16" s="538"/>
      <c r="L16" s="533">
        <f>SUM(M16:N16)</f>
        <v>283</v>
      </c>
      <c r="M16" s="9">
        <v>130</v>
      </c>
      <c r="N16" s="122">
        <f>SUM(O16:S16)</f>
        <v>153</v>
      </c>
      <c r="O16" s="247">
        <f>IFERROR(LARGE($T16:Z16, 1),0)</f>
        <v>145</v>
      </c>
      <c r="P16" s="247">
        <f>IFERROR(LARGE(T16:Z16, 2),0)</f>
        <v>0</v>
      </c>
      <c r="Q16" s="141">
        <f>IFERROR(LARGE(AA16:AF16,1),0)</f>
        <v>8</v>
      </c>
      <c r="R16" s="141">
        <f>IFERROR(LARGE(AA16:AF16,2),0)</f>
        <v>0</v>
      </c>
      <c r="S16" s="141">
        <f>IFERROR(LARGE(AA16:AF16,3),0)</f>
        <v>0</v>
      </c>
      <c r="T16" s="113">
        <v>145</v>
      </c>
      <c r="U16" s="123"/>
      <c r="V16" s="287"/>
      <c r="W16" s="287"/>
      <c r="X16" s="359"/>
      <c r="Y16" s="114"/>
      <c r="Z16" s="114"/>
      <c r="AA16" s="145">
        <f>IFERROR(LARGE($T16:$Z16,3), 0)</f>
        <v>0</v>
      </c>
      <c r="AB16" s="145">
        <f>IFERROR(LARGE($T16:$Z16,4),)</f>
        <v>0</v>
      </c>
      <c r="AC16" s="145">
        <f>IFERROR(LARGE($T16:$Z16,5),0)</f>
        <v>0</v>
      </c>
      <c r="AD16" s="145">
        <f>IFERROR(LARGE($AG16:AR16,1),0)</f>
        <v>8</v>
      </c>
      <c r="AE16" s="145">
        <f>IFERROR(LARGE($AG16:AO16,2),0)</f>
        <v>0</v>
      </c>
      <c r="AF16" s="145">
        <f>IFERROR(LARGE($AG16:AR16,3),0)</f>
        <v>0</v>
      </c>
      <c r="AG16" s="10">
        <v>8</v>
      </c>
      <c r="AH16" s="10"/>
      <c r="AI16" s="10"/>
      <c r="AJ16" s="10"/>
      <c r="AK16" s="9"/>
      <c r="AL16" s="9"/>
      <c r="AM16" s="9"/>
      <c r="AN16" s="9"/>
      <c r="AO16" s="9"/>
      <c r="AP16" s="83"/>
      <c r="AQ16" s="9"/>
      <c r="AR16" s="9"/>
    </row>
    <row r="17" spans="1:46" ht="14.4" x14ac:dyDescent="0.3">
      <c r="A17" s="11" t="s">
        <v>2983</v>
      </c>
      <c r="B17" s="320" t="s">
        <v>570</v>
      </c>
      <c r="C17" s="11" t="s">
        <v>571</v>
      </c>
      <c r="D17" s="11" t="s">
        <v>52</v>
      </c>
      <c r="E17" s="38">
        <f t="shared" si="0"/>
        <v>15</v>
      </c>
      <c r="F17" s="7" t="s">
        <v>1625</v>
      </c>
      <c r="G17" s="8" t="s">
        <v>1626</v>
      </c>
      <c r="H17" s="319">
        <v>37361</v>
      </c>
      <c r="I17" s="537">
        <v>280</v>
      </c>
      <c r="J17" s="537">
        <v>280</v>
      </c>
      <c r="K17" s="538"/>
      <c r="L17" s="533">
        <f>SUM(M17:N17)</f>
        <v>280</v>
      </c>
      <c r="M17" s="9">
        <v>20</v>
      </c>
      <c r="N17" s="122">
        <f>SUM(O17:S17)</f>
        <v>260</v>
      </c>
      <c r="O17" s="247">
        <f>IFERROR(LARGE($T17:Z17, 1),0)</f>
        <v>150</v>
      </c>
      <c r="P17" s="247">
        <f>IFERROR(LARGE(T17:Z17, 2),0)</f>
        <v>95</v>
      </c>
      <c r="Q17" s="141">
        <f>IFERROR(LARGE(AA17:AF17,1),0)</f>
        <v>15</v>
      </c>
      <c r="R17" s="141">
        <f>IFERROR(LARGE(AA17:AF17,2),0)</f>
        <v>0</v>
      </c>
      <c r="S17" s="141">
        <f>IFERROR(LARGE(AA17:AF17,3),0)</f>
        <v>0</v>
      </c>
      <c r="T17" s="123"/>
      <c r="U17" s="123"/>
      <c r="V17" s="287">
        <v>150</v>
      </c>
      <c r="W17" s="287"/>
      <c r="X17" s="359">
        <v>15</v>
      </c>
      <c r="Y17" s="114">
        <v>95</v>
      </c>
      <c r="Z17" s="114"/>
      <c r="AA17" s="145">
        <f>IFERROR(LARGE($T17:$Z17,3), 0)</f>
        <v>15</v>
      </c>
      <c r="AB17" s="145">
        <f>IFERROR(LARGE($T17:$Z17,4),)</f>
        <v>0</v>
      </c>
      <c r="AC17" s="145">
        <f>IFERROR(LARGE($T17:$Z17,5),0)</f>
        <v>0</v>
      </c>
      <c r="AD17" s="145">
        <f>IFERROR(LARGE($AG17:AR17,1),0)</f>
        <v>0</v>
      </c>
      <c r="AE17" s="145">
        <f>IFERROR(LARGE($AG17:AO17,2),0)</f>
        <v>0</v>
      </c>
      <c r="AF17" s="145">
        <f>IFERROR(LARGE($AG17:AR17,3),0)</f>
        <v>0</v>
      </c>
      <c r="AG17" s="10"/>
      <c r="AH17" s="10"/>
      <c r="AI17" s="10"/>
      <c r="AJ17" s="10"/>
      <c r="AK17" s="9"/>
      <c r="AL17" s="9"/>
      <c r="AM17" s="9"/>
      <c r="AN17" s="9"/>
      <c r="AO17" s="9"/>
      <c r="AP17" s="83"/>
      <c r="AQ17" s="9"/>
      <c r="AR17" s="9"/>
    </row>
    <row r="18" spans="1:46" ht="14.4" x14ac:dyDescent="0.3">
      <c r="A18" s="11" t="s">
        <v>3012</v>
      </c>
      <c r="B18" s="320" t="s">
        <v>391</v>
      </c>
      <c r="C18" s="11" t="s">
        <v>83</v>
      </c>
      <c r="D18" s="11" t="s">
        <v>40</v>
      </c>
      <c r="E18" s="38">
        <f t="shared" si="0"/>
        <v>16</v>
      </c>
      <c r="F18" s="7" t="s">
        <v>940</v>
      </c>
      <c r="G18" s="8" t="s">
        <v>953</v>
      </c>
      <c r="H18" s="319">
        <v>37965</v>
      </c>
      <c r="I18" s="537">
        <v>275</v>
      </c>
      <c r="J18" s="537">
        <v>275</v>
      </c>
      <c r="K18" s="538"/>
      <c r="L18" s="533">
        <f>SUM(M18:N18)</f>
        <v>275</v>
      </c>
      <c r="M18" s="9">
        <v>70</v>
      </c>
      <c r="N18" s="122">
        <f>SUM(O18:S18)</f>
        <v>205</v>
      </c>
      <c r="O18" s="247">
        <f>IFERROR(LARGE($T18:Z18, 1),0)</f>
        <v>150</v>
      </c>
      <c r="P18" s="247">
        <f>IFERROR(LARGE(T18:Z18, 2),0)</f>
        <v>55</v>
      </c>
      <c r="Q18" s="141">
        <f>IFERROR(LARGE(AA18:AF18,1),0)</f>
        <v>0</v>
      </c>
      <c r="R18" s="141">
        <f>IFERROR(LARGE(AA18:AF18,2),0)</f>
        <v>0</v>
      </c>
      <c r="S18" s="141">
        <f>IFERROR(LARGE(AA18:AF18,3),0)</f>
        <v>0</v>
      </c>
      <c r="T18" s="113">
        <v>0</v>
      </c>
      <c r="U18" s="123"/>
      <c r="V18" s="287"/>
      <c r="W18" s="287">
        <v>150</v>
      </c>
      <c r="X18" s="359">
        <v>55</v>
      </c>
      <c r="Y18" s="114"/>
      <c r="Z18" s="114"/>
      <c r="AA18" s="145">
        <f>IFERROR(LARGE($T18:$Z18,3), 0)</f>
        <v>0</v>
      </c>
      <c r="AB18" s="145">
        <f>IFERROR(LARGE($T18:$Z18,4),)</f>
        <v>0</v>
      </c>
      <c r="AC18" s="145">
        <f>IFERROR(LARGE($T18:$Z18,5),0)</f>
        <v>0</v>
      </c>
      <c r="AD18" s="145">
        <f>IFERROR(LARGE($AG18:AR18,1),0)</f>
        <v>0</v>
      </c>
      <c r="AE18" s="145">
        <f>IFERROR(LARGE($AG18:AO18,2),0)</f>
        <v>0</v>
      </c>
      <c r="AF18" s="145">
        <f>IFERROR(LARGE($AG18:AR18,3),0)</f>
        <v>0</v>
      </c>
      <c r="AG18" s="10">
        <v>0</v>
      </c>
      <c r="AH18" s="10"/>
      <c r="AI18" s="10"/>
      <c r="AJ18" s="10"/>
      <c r="AK18" s="9"/>
      <c r="AL18" s="9"/>
      <c r="AM18" s="9"/>
      <c r="AN18" s="9"/>
      <c r="AO18" s="9"/>
      <c r="AP18" s="83"/>
      <c r="AQ18" s="9"/>
      <c r="AR18" s="9"/>
      <c r="AS18" s="178"/>
      <c r="AT18" s="178"/>
    </row>
    <row r="19" spans="1:46" ht="14.4" x14ac:dyDescent="0.3">
      <c r="A19" s="11" t="s">
        <v>3970</v>
      </c>
      <c r="B19" s="320" t="s">
        <v>472</v>
      </c>
      <c r="C19" s="11" t="s">
        <v>26</v>
      </c>
      <c r="D19" s="11" t="s">
        <v>50</v>
      </c>
      <c r="E19" s="38">
        <f t="shared" si="0"/>
        <v>17</v>
      </c>
      <c r="F19" s="7" t="s">
        <v>247</v>
      </c>
      <c r="G19" s="8" t="s">
        <v>3971</v>
      </c>
      <c r="H19" s="60">
        <v>38148</v>
      </c>
      <c r="I19" s="530">
        <v>242.5</v>
      </c>
      <c r="J19" s="530">
        <v>242.5</v>
      </c>
      <c r="K19" s="541">
        <f>0.5*(L19)</f>
        <v>242.5</v>
      </c>
      <c r="L19" s="534">
        <f>SUM(O19,P19,Q19,R19,M19)</f>
        <v>485</v>
      </c>
      <c r="M19" s="78">
        <v>30</v>
      </c>
      <c r="N19" s="12">
        <f>SUM(O19:R19)</f>
        <v>455</v>
      </c>
      <c r="O19" s="387">
        <f>LARGE($S19:Z19, 1)</f>
        <v>150</v>
      </c>
      <c r="P19" s="388">
        <f>IFERROR(LARGE($S19:Z19,2),0)</f>
        <v>145</v>
      </c>
      <c r="Q19" s="388">
        <f>IFERROR(LARGE($S19:Z19,3),0)</f>
        <v>95</v>
      </c>
      <c r="R19" s="388">
        <f>IFERROR(LARGE($S19:Z19,4),0)</f>
        <v>65</v>
      </c>
      <c r="S19" s="399">
        <v>145</v>
      </c>
      <c r="T19" s="400">
        <v>65</v>
      </c>
      <c r="U19" s="400">
        <v>95</v>
      </c>
      <c r="V19" s="400">
        <v>65</v>
      </c>
      <c r="W19" s="400">
        <v>65</v>
      </c>
      <c r="X19" s="401"/>
      <c r="Y19" s="402">
        <v>150</v>
      </c>
      <c r="Z19" s="410">
        <v>55</v>
      </c>
      <c r="AA19" s="114"/>
      <c r="AB19" s="114"/>
      <c r="AC19" s="114"/>
      <c r="AD19" s="114"/>
      <c r="AE19" s="114"/>
      <c r="AF19" s="114"/>
      <c r="AG19" s="10"/>
      <c r="AH19" s="10"/>
      <c r="AI19" s="10"/>
      <c r="AJ19" s="10"/>
      <c r="AK19" s="9"/>
      <c r="AL19" s="9"/>
      <c r="AM19" s="9"/>
      <c r="AN19" s="9"/>
      <c r="AO19" s="9"/>
      <c r="AP19" s="83"/>
      <c r="AQ19" s="9"/>
      <c r="AR19" s="9"/>
    </row>
    <row r="20" spans="1:46" ht="14.4" x14ac:dyDescent="0.3">
      <c r="A20" s="11" t="s">
        <v>2996</v>
      </c>
      <c r="B20" s="320" t="s">
        <v>529</v>
      </c>
      <c r="C20" s="11" t="s">
        <v>530</v>
      </c>
      <c r="D20" s="11" t="s">
        <v>49</v>
      </c>
      <c r="E20" s="38">
        <f t="shared" si="0"/>
        <v>18</v>
      </c>
      <c r="F20" s="7" t="s">
        <v>300</v>
      </c>
      <c r="G20" s="8" t="s">
        <v>956</v>
      </c>
      <c r="H20" s="319">
        <v>37701</v>
      </c>
      <c r="I20" s="537">
        <v>225</v>
      </c>
      <c r="J20" s="537">
        <v>225</v>
      </c>
      <c r="K20" s="538"/>
      <c r="L20" s="533">
        <f>SUM(M20:N20)</f>
        <v>225</v>
      </c>
      <c r="M20" s="9">
        <v>20</v>
      </c>
      <c r="N20" s="122">
        <f>SUM(O20:S20)</f>
        <v>205</v>
      </c>
      <c r="O20" s="247">
        <f>IFERROR(LARGE($T20:Z20, 1),0)</f>
        <v>110</v>
      </c>
      <c r="P20" s="247">
        <f>IFERROR(LARGE(T20:Z20, 2),0)</f>
        <v>95</v>
      </c>
      <c r="Q20" s="141">
        <f>IFERROR(LARGE(AA20:AF20,1),0)</f>
        <v>0</v>
      </c>
      <c r="R20" s="141">
        <f>IFERROR(LARGE(AA20:AF20,2),0)</f>
        <v>0</v>
      </c>
      <c r="S20" s="141">
        <f>IFERROR(LARGE(AA20:AF20,3),0)</f>
        <v>0</v>
      </c>
      <c r="T20" s="113">
        <v>0</v>
      </c>
      <c r="U20" s="123">
        <v>0</v>
      </c>
      <c r="V20" s="287">
        <v>110</v>
      </c>
      <c r="W20" s="287"/>
      <c r="X20" s="359">
        <v>0</v>
      </c>
      <c r="Y20" s="114"/>
      <c r="Z20" s="114">
        <v>95</v>
      </c>
      <c r="AA20" s="145">
        <f>IFERROR(LARGE($T20:$Z20,3), 0)</f>
        <v>0</v>
      </c>
      <c r="AB20" s="145">
        <f>IFERROR(LARGE($T20:$Z20,4),)</f>
        <v>0</v>
      </c>
      <c r="AC20" s="145">
        <f>IFERROR(LARGE($T20:$Z20,5),0)</f>
        <v>0</v>
      </c>
      <c r="AD20" s="145">
        <f>IFERROR(LARGE($AG20:AR20,1),0)</f>
        <v>0</v>
      </c>
      <c r="AE20" s="145">
        <f>IFERROR(LARGE($AG20:AO20,2),0)</f>
        <v>0</v>
      </c>
      <c r="AF20" s="145">
        <f>IFERROR(LARGE($AG20:AR20,3),0)</f>
        <v>0</v>
      </c>
      <c r="AG20" s="10"/>
      <c r="AH20" s="10"/>
      <c r="AI20" s="10"/>
      <c r="AJ20" s="10"/>
      <c r="AK20" s="9"/>
      <c r="AL20" s="9"/>
      <c r="AM20" s="9"/>
      <c r="AN20" s="9"/>
      <c r="AO20" s="9"/>
      <c r="AP20" s="83"/>
      <c r="AQ20" s="9"/>
      <c r="AR20" s="9"/>
      <c r="AS20" s="178"/>
      <c r="AT20" s="178"/>
    </row>
    <row r="21" spans="1:46" ht="14.4" x14ac:dyDescent="0.3">
      <c r="A21" s="10"/>
      <c r="B21" s="325"/>
      <c r="C21" s="10" t="s">
        <v>39</v>
      </c>
      <c r="D21" s="10" t="s">
        <v>40</v>
      </c>
      <c r="E21" s="38">
        <f t="shared" si="0"/>
        <v>19</v>
      </c>
      <c r="F21" s="7" t="s">
        <v>280</v>
      </c>
      <c r="G21" s="8" t="s">
        <v>3916</v>
      </c>
      <c r="H21" s="60">
        <v>38007</v>
      </c>
      <c r="I21" s="530">
        <v>185</v>
      </c>
      <c r="J21" s="530">
        <v>185</v>
      </c>
      <c r="K21" s="541">
        <f>0.5*(L21)</f>
        <v>185</v>
      </c>
      <c r="L21" s="534">
        <f>SUM(O21,P21,Q21,R21,M21)</f>
        <v>370</v>
      </c>
      <c r="M21" s="78"/>
      <c r="N21" s="12">
        <f>SUM(O21:R21)</f>
        <v>370</v>
      </c>
      <c r="O21" s="387">
        <f>LARGE($S21:Z21, 1)</f>
        <v>150</v>
      </c>
      <c r="P21" s="388">
        <f>IFERROR(LARGE($S21:Z21,2),0)</f>
        <v>95</v>
      </c>
      <c r="Q21" s="388">
        <f>IFERROR(LARGE($S21:Z21,3),0)</f>
        <v>80</v>
      </c>
      <c r="R21" s="388">
        <f>IFERROR(LARGE($S21:Z21,4),0)</f>
        <v>45</v>
      </c>
      <c r="S21" s="399"/>
      <c r="T21" s="400"/>
      <c r="U21" s="400">
        <v>25</v>
      </c>
      <c r="V21" s="400">
        <v>95</v>
      </c>
      <c r="W21" s="400">
        <v>45</v>
      </c>
      <c r="X21" s="401"/>
      <c r="Y21" s="402">
        <v>150</v>
      </c>
      <c r="Z21" s="410">
        <v>80</v>
      </c>
      <c r="AA21" s="114"/>
      <c r="AB21" s="114"/>
      <c r="AC21" s="114"/>
      <c r="AD21" s="114"/>
      <c r="AE21" s="114"/>
      <c r="AF21" s="114"/>
      <c r="AG21" s="10"/>
      <c r="AH21" s="10"/>
      <c r="AI21" s="10"/>
      <c r="AJ21" s="10"/>
      <c r="AK21" s="9"/>
      <c r="AL21" s="9"/>
      <c r="AM21" s="9"/>
      <c r="AN21" s="9"/>
      <c r="AO21" s="9"/>
      <c r="AP21" s="83"/>
      <c r="AQ21" s="9"/>
      <c r="AR21" s="9"/>
      <c r="AS21" s="178"/>
      <c r="AT21" s="178"/>
    </row>
    <row r="22" spans="1:46" ht="14.4" x14ac:dyDescent="0.3">
      <c r="A22" s="11" t="s">
        <v>3962</v>
      </c>
      <c r="B22" s="320" t="s">
        <v>399</v>
      </c>
      <c r="C22" s="11" t="s">
        <v>183</v>
      </c>
      <c r="D22" s="11" t="s">
        <v>49</v>
      </c>
      <c r="E22" s="38">
        <f t="shared" si="0"/>
        <v>20</v>
      </c>
      <c r="F22" s="7" t="s">
        <v>1120</v>
      </c>
      <c r="G22" s="8" t="s">
        <v>3963</v>
      </c>
      <c r="H22" s="60">
        <v>38076</v>
      </c>
      <c r="I22" s="530">
        <v>182.5</v>
      </c>
      <c r="J22" s="530">
        <v>182.5</v>
      </c>
      <c r="K22" s="541">
        <f>0.5*(L22)</f>
        <v>182.5</v>
      </c>
      <c r="L22" s="534">
        <f>SUM(O22,P22,Q22,R22,M22)</f>
        <v>365</v>
      </c>
      <c r="M22" s="78">
        <v>30</v>
      </c>
      <c r="N22" s="12">
        <f>SUM(O22:R22)</f>
        <v>335</v>
      </c>
      <c r="O22" s="387">
        <f>LARGE($S22:Z22, 1)</f>
        <v>150</v>
      </c>
      <c r="P22" s="388">
        <f>IFERROR(LARGE($S22:Z22,2),0)</f>
        <v>95</v>
      </c>
      <c r="Q22" s="388">
        <f>IFERROR(LARGE($S22:Z22,3),0)</f>
        <v>45</v>
      </c>
      <c r="R22" s="388">
        <f>IFERROR(LARGE($S22:Z22,4),0)</f>
        <v>45</v>
      </c>
      <c r="S22" s="399">
        <v>95</v>
      </c>
      <c r="T22" s="400">
        <v>45</v>
      </c>
      <c r="U22" s="400">
        <v>45</v>
      </c>
      <c r="V22" s="400">
        <v>10</v>
      </c>
      <c r="W22" s="400">
        <v>10</v>
      </c>
      <c r="X22" s="401"/>
      <c r="Y22" s="402">
        <v>150</v>
      </c>
      <c r="Z22" s="410">
        <v>15</v>
      </c>
      <c r="AA22" s="114"/>
      <c r="AB22" s="114"/>
      <c r="AC22" s="114"/>
      <c r="AD22" s="114"/>
      <c r="AE22" s="114"/>
      <c r="AF22" s="114"/>
      <c r="AG22" s="10"/>
      <c r="AH22" s="10"/>
      <c r="AI22" s="10"/>
      <c r="AJ22" s="10"/>
      <c r="AK22" s="9"/>
      <c r="AL22" s="9"/>
      <c r="AM22" s="9"/>
      <c r="AN22" s="9"/>
      <c r="AO22" s="9"/>
      <c r="AP22" s="83"/>
      <c r="AQ22" s="9"/>
      <c r="AR22" s="9"/>
    </row>
    <row r="23" spans="1:46" ht="14.4" x14ac:dyDescent="0.3">
      <c r="A23" s="11" t="s">
        <v>3979</v>
      </c>
      <c r="B23" s="320" t="s">
        <v>576</v>
      </c>
      <c r="C23" s="11" t="s">
        <v>98</v>
      </c>
      <c r="D23" s="11" t="s">
        <v>47</v>
      </c>
      <c r="E23" s="38">
        <f t="shared" si="0"/>
        <v>21</v>
      </c>
      <c r="F23" s="7" t="s">
        <v>1685</v>
      </c>
      <c r="G23" s="8" t="s">
        <v>3980</v>
      </c>
      <c r="H23" s="60">
        <v>38254</v>
      </c>
      <c r="I23" s="530">
        <v>172.5</v>
      </c>
      <c r="J23" s="530">
        <v>172.5</v>
      </c>
      <c r="K23" s="541">
        <f>0.5*(L23)</f>
        <v>172.5</v>
      </c>
      <c r="L23" s="534">
        <f>SUM(O23,P23,Q23,R23,M23)</f>
        <v>345</v>
      </c>
      <c r="M23" s="78">
        <v>20</v>
      </c>
      <c r="N23" s="12">
        <f>SUM(O23:R23)</f>
        <v>325</v>
      </c>
      <c r="O23" s="387">
        <f>LARGE($S23:Z23, 1)</f>
        <v>150</v>
      </c>
      <c r="P23" s="388">
        <f>IFERROR(LARGE($S23:Z23,2),0)</f>
        <v>65</v>
      </c>
      <c r="Q23" s="388">
        <f>IFERROR(LARGE($S23:Z23,3),0)</f>
        <v>65</v>
      </c>
      <c r="R23" s="388">
        <f>IFERROR(LARGE($S23:Z23,4),0)</f>
        <v>45</v>
      </c>
      <c r="S23" s="399">
        <v>65</v>
      </c>
      <c r="T23" s="400"/>
      <c r="U23" s="400">
        <v>65</v>
      </c>
      <c r="V23" s="400">
        <v>45</v>
      </c>
      <c r="W23" s="400"/>
      <c r="X23" s="401"/>
      <c r="Y23" s="402">
        <v>150</v>
      </c>
      <c r="Z23" s="410">
        <v>30</v>
      </c>
      <c r="AA23" s="114"/>
      <c r="AB23" s="114"/>
      <c r="AC23" s="114"/>
      <c r="AD23" s="114"/>
      <c r="AE23" s="114"/>
      <c r="AF23" s="114"/>
      <c r="AG23" s="10"/>
      <c r="AH23" s="10"/>
      <c r="AI23" s="10"/>
      <c r="AJ23" s="10"/>
      <c r="AK23" s="9"/>
      <c r="AL23" s="9"/>
      <c r="AM23" s="9"/>
      <c r="AN23" s="9"/>
      <c r="AO23" s="9"/>
      <c r="AP23" s="83"/>
      <c r="AQ23" s="9"/>
      <c r="AR23" s="9"/>
    </row>
    <row r="24" spans="1:46" ht="14.4" x14ac:dyDescent="0.3">
      <c r="A24" s="10"/>
      <c r="B24" s="325" t="s">
        <v>3955</v>
      </c>
      <c r="C24" s="10" t="s">
        <v>183</v>
      </c>
      <c r="D24" s="10" t="s">
        <v>49</v>
      </c>
      <c r="E24" s="38">
        <f t="shared" si="0"/>
        <v>22</v>
      </c>
      <c r="F24" s="7" t="s">
        <v>286</v>
      </c>
      <c r="G24" s="8" t="s">
        <v>3913</v>
      </c>
      <c r="H24" s="60">
        <v>37995</v>
      </c>
      <c r="I24" s="530">
        <v>172.5</v>
      </c>
      <c r="J24" s="530">
        <v>172.5</v>
      </c>
      <c r="K24" s="541">
        <f>0.5*(L24)</f>
        <v>172.5</v>
      </c>
      <c r="L24" s="534">
        <f>SUM(O24,P24,Q24,R24,M24)</f>
        <v>345</v>
      </c>
      <c r="M24" s="78">
        <v>30</v>
      </c>
      <c r="N24" s="12">
        <f>SUM(O24:R24)</f>
        <v>315</v>
      </c>
      <c r="O24" s="387">
        <f>LARGE($S24:Z24, 1)</f>
        <v>150</v>
      </c>
      <c r="P24" s="388">
        <f>IFERROR(LARGE($S24:Z24,2),0)</f>
        <v>95</v>
      </c>
      <c r="Q24" s="388">
        <f>IFERROR(LARGE($S24:Z24,3),0)</f>
        <v>45</v>
      </c>
      <c r="R24" s="388">
        <f>IFERROR(LARGE($S24:Z24,4),0)</f>
        <v>25</v>
      </c>
      <c r="S24" s="399"/>
      <c r="T24" s="400">
        <v>45</v>
      </c>
      <c r="U24" s="400">
        <v>25</v>
      </c>
      <c r="V24" s="400">
        <v>95</v>
      </c>
      <c r="W24" s="400">
        <v>10</v>
      </c>
      <c r="X24" s="401"/>
      <c r="Y24" s="402">
        <v>150</v>
      </c>
      <c r="Z24" s="410">
        <v>0</v>
      </c>
      <c r="AA24" s="114"/>
      <c r="AB24" s="114"/>
      <c r="AC24" s="114"/>
      <c r="AD24" s="114"/>
      <c r="AE24" s="114"/>
      <c r="AF24" s="114"/>
      <c r="AG24" s="10"/>
      <c r="AH24" s="10"/>
      <c r="AI24" s="10"/>
      <c r="AJ24" s="10"/>
      <c r="AK24" s="9"/>
      <c r="AL24" s="9"/>
      <c r="AM24" s="9"/>
      <c r="AN24" s="9"/>
      <c r="AO24" s="9"/>
      <c r="AP24" s="83"/>
      <c r="AQ24" s="9"/>
      <c r="AR24" s="9"/>
      <c r="AS24" s="178"/>
      <c r="AT24" s="178"/>
    </row>
    <row r="25" spans="1:46" ht="14.4" x14ac:dyDescent="0.3">
      <c r="A25" s="11" t="s">
        <v>2982</v>
      </c>
      <c r="B25" s="320" t="s">
        <v>2263</v>
      </c>
      <c r="C25" s="11" t="s">
        <v>1551</v>
      </c>
      <c r="D25" s="11" t="s">
        <v>43</v>
      </c>
      <c r="E25" s="38">
        <f t="shared" si="0"/>
        <v>23</v>
      </c>
      <c r="F25" s="7" t="s">
        <v>1629</v>
      </c>
      <c r="G25" s="8" t="s">
        <v>1630</v>
      </c>
      <c r="H25" s="319">
        <v>37425</v>
      </c>
      <c r="I25" s="537">
        <v>165</v>
      </c>
      <c r="J25" s="537">
        <v>165</v>
      </c>
      <c r="K25" s="538"/>
      <c r="L25" s="533">
        <f>SUM(M25:N25)</f>
        <v>165</v>
      </c>
      <c r="M25" s="9"/>
      <c r="N25" s="122">
        <f>SUM(O25:S25)</f>
        <v>165</v>
      </c>
      <c r="O25" s="247">
        <f>IFERROR(LARGE($T25:Z25, 1),0)</f>
        <v>150</v>
      </c>
      <c r="P25" s="247">
        <f>IFERROR(LARGE(T25:Z25, 2),0)</f>
        <v>15</v>
      </c>
      <c r="Q25" s="141">
        <f>IFERROR(LARGE(AA25:AF25,1),0)</f>
        <v>0</v>
      </c>
      <c r="R25" s="141">
        <f>IFERROR(LARGE(AA25:AF25,2),0)</f>
        <v>0</v>
      </c>
      <c r="S25" s="141">
        <f>IFERROR(LARGE(AA25:AF25,3),0)</f>
        <v>0</v>
      </c>
      <c r="T25" s="123"/>
      <c r="U25" s="123"/>
      <c r="V25" s="287">
        <v>150</v>
      </c>
      <c r="W25" s="287"/>
      <c r="X25" s="359">
        <v>15</v>
      </c>
      <c r="Y25" s="114"/>
      <c r="Z25" s="114"/>
      <c r="AA25" s="145">
        <f>IFERROR(LARGE($T25:$Z25,3), 0)</f>
        <v>0</v>
      </c>
      <c r="AB25" s="145">
        <f>IFERROR(LARGE($T25:$Z25,4),)</f>
        <v>0</v>
      </c>
      <c r="AC25" s="145">
        <f>IFERROR(LARGE($T25:$Z25,5),0)</f>
        <v>0</v>
      </c>
      <c r="AD25" s="145">
        <f>IFERROR(LARGE($AG25:AR25,1),0)</f>
        <v>0</v>
      </c>
      <c r="AE25" s="145">
        <f>IFERROR(LARGE($AG25:AO25,2),0)</f>
        <v>0</v>
      </c>
      <c r="AF25" s="145">
        <f>IFERROR(LARGE($AG25:AR25,3),0)</f>
        <v>0</v>
      </c>
      <c r="AG25" s="10"/>
      <c r="AH25" s="10"/>
      <c r="AI25" s="10"/>
      <c r="AJ25" s="10"/>
      <c r="AK25" s="9"/>
      <c r="AL25" s="9"/>
      <c r="AM25" s="9"/>
      <c r="AN25" s="9"/>
      <c r="AO25" s="9"/>
      <c r="AP25" s="83"/>
      <c r="AQ25" s="9"/>
      <c r="AR25" s="9"/>
    </row>
    <row r="26" spans="1:46" ht="14.4" x14ac:dyDescent="0.3">
      <c r="A26" s="11" t="s">
        <v>2984</v>
      </c>
      <c r="B26" s="320" t="s">
        <v>1623</v>
      </c>
      <c r="C26" s="11" t="s">
        <v>1624</v>
      </c>
      <c r="D26" s="11" t="s">
        <v>48</v>
      </c>
      <c r="E26" s="38">
        <f t="shared" si="0"/>
        <v>24</v>
      </c>
      <c r="F26" s="7" t="s">
        <v>289</v>
      </c>
      <c r="G26" s="8" t="s">
        <v>1627</v>
      </c>
      <c r="H26" s="319">
        <v>37258</v>
      </c>
      <c r="I26" s="530">
        <v>165</v>
      </c>
      <c r="J26" s="537">
        <v>165</v>
      </c>
      <c r="K26" s="538"/>
      <c r="L26" s="533">
        <f>SUM(M26:N26)</f>
        <v>165</v>
      </c>
      <c r="M26" s="9"/>
      <c r="N26" s="122">
        <f>SUM(O26:S26)</f>
        <v>165</v>
      </c>
      <c r="O26" s="247">
        <f>IFERROR(LARGE($T26:Z26, 1),0)</f>
        <v>150</v>
      </c>
      <c r="P26" s="247">
        <f>IFERROR(LARGE(T26:Z26, 2),0)</f>
        <v>15</v>
      </c>
      <c r="Q26" s="141">
        <f>IFERROR(LARGE(AA26:AF26,1),0)</f>
        <v>0</v>
      </c>
      <c r="R26" s="141">
        <f>IFERROR(LARGE(AA26:AF26,2),0)</f>
        <v>0</v>
      </c>
      <c r="S26" s="141">
        <f>IFERROR(LARGE(AA26:AF26,3),0)</f>
        <v>0</v>
      </c>
      <c r="T26" s="123"/>
      <c r="U26" s="123"/>
      <c r="V26" s="287">
        <v>150</v>
      </c>
      <c r="W26" s="287"/>
      <c r="X26" s="359">
        <v>15</v>
      </c>
      <c r="Y26" s="114"/>
      <c r="Z26" s="114"/>
      <c r="AA26" s="145">
        <f>IFERROR(LARGE($T26:$Z26,3), 0)</f>
        <v>0</v>
      </c>
      <c r="AB26" s="145">
        <f>IFERROR(LARGE($T26:$Z26,4),)</f>
        <v>0</v>
      </c>
      <c r="AC26" s="145">
        <f>IFERROR(LARGE($T26:$Z26,5),0)</f>
        <v>0</v>
      </c>
      <c r="AD26" s="145">
        <f>IFERROR(LARGE($AG26:AR26,1),0)</f>
        <v>0</v>
      </c>
      <c r="AE26" s="145">
        <f>IFERROR(LARGE($AG26:AO26,2),0)</f>
        <v>0</v>
      </c>
      <c r="AF26" s="145">
        <f>IFERROR(LARGE($AG26:AR26,3),0)</f>
        <v>0</v>
      </c>
      <c r="AG26" s="10"/>
      <c r="AH26" s="10"/>
      <c r="AI26" s="10"/>
      <c r="AJ26" s="10"/>
      <c r="AK26" s="9"/>
      <c r="AL26" s="9"/>
      <c r="AM26" s="9"/>
      <c r="AN26" s="9"/>
      <c r="AO26" s="9"/>
      <c r="AP26" s="83"/>
      <c r="AQ26" s="9"/>
      <c r="AR26" s="9"/>
    </row>
    <row r="27" spans="1:46" ht="14.4" x14ac:dyDescent="0.3">
      <c r="A27" s="11" t="s">
        <v>2986</v>
      </c>
      <c r="B27" s="320" t="s">
        <v>1250</v>
      </c>
      <c r="C27" s="11" t="s">
        <v>1251</v>
      </c>
      <c r="D27" s="11" t="s">
        <v>95</v>
      </c>
      <c r="E27" s="38">
        <f t="shared" si="0"/>
        <v>25</v>
      </c>
      <c r="F27" s="7" t="s">
        <v>1633</v>
      </c>
      <c r="G27" s="8" t="s">
        <v>1634</v>
      </c>
      <c r="H27" s="319">
        <v>37941</v>
      </c>
      <c r="I27" s="537">
        <v>150</v>
      </c>
      <c r="J27" s="537">
        <v>150</v>
      </c>
      <c r="K27" s="538"/>
      <c r="L27" s="533">
        <f>SUM(M27:N27)</f>
        <v>150</v>
      </c>
      <c r="M27" s="9"/>
      <c r="N27" s="122">
        <f>SUM(O27:S27)</f>
        <v>150</v>
      </c>
      <c r="O27" s="247">
        <f>IFERROR(LARGE($T27:Z27, 1),0)</f>
        <v>150</v>
      </c>
      <c r="P27" s="247">
        <f>IFERROR(LARGE(T27:Z27, 2),0)</f>
        <v>0</v>
      </c>
      <c r="Q27" s="141">
        <f>IFERROR(LARGE(AA27:AF27,1),0)</f>
        <v>0</v>
      </c>
      <c r="R27" s="141">
        <f>IFERROR(LARGE(AA27:AF27,2),0)</f>
        <v>0</v>
      </c>
      <c r="S27" s="141">
        <f>IFERROR(LARGE(AA27:AF27,3),0)</f>
        <v>0</v>
      </c>
      <c r="T27" s="123"/>
      <c r="U27" s="123"/>
      <c r="V27" s="287">
        <v>150</v>
      </c>
      <c r="W27" s="287"/>
      <c r="X27" s="359">
        <v>0</v>
      </c>
      <c r="Y27" s="114"/>
      <c r="Z27" s="114"/>
      <c r="AA27" s="145">
        <f>IFERROR(LARGE($T27:$Z27,3), 0)</f>
        <v>0</v>
      </c>
      <c r="AB27" s="145">
        <f>IFERROR(LARGE($T27:$Z27,4),)</f>
        <v>0</v>
      </c>
      <c r="AC27" s="145">
        <f>IFERROR(LARGE($T27:$Z27,5),0)</f>
        <v>0</v>
      </c>
      <c r="AD27" s="145">
        <f>IFERROR(LARGE($AG27:AR27,1),0)</f>
        <v>0</v>
      </c>
      <c r="AE27" s="145">
        <f>IFERROR(LARGE($AG27:AO27,2),0)</f>
        <v>0</v>
      </c>
      <c r="AF27" s="145">
        <f>IFERROR(LARGE($AG27:AR27,3),0)</f>
        <v>0</v>
      </c>
      <c r="AG27" s="10"/>
      <c r="AH27" s="10"/>
      <c r="AI27" s="10"/>
      <c r="AJ27" s="10"/>
      <c r="AK27" s="9"/>
      <c r="AL27" s="9"/>
      <c r="AM27" s="9"/>
      <c r="AN27" s="9"/>
      <c r="AO27" s="9"/>
      <c r="AP27" s="83"/>
      <c r="AQ27" s="9"/>
      <c r="AR27" s="9"/>
    </row>
    <row r="28" spans="1:46" ht="14.4" x14ac:dyDescent="0.3">
      <c r="A28" s="11" t="s">
        <v>2987</v>
      </c>
      <c r="B28" s="320" t="s">
        <v>344</v>
      </c>
      <c r="C28" s="11" t="s">
        <v>137</v>
      </c>
      <c r="D28" s="11" t="s">
        <v>49</v>
      </c>
      <c r="E28" s="38">
        <f t="shared" si="0"/>
        <v>26</v>
      </c>
      <c r="F28" s="7" t="s">
        <v>1087</v>
      </c>
      <c r="G28" s="8" t="s">
        <v>1635</v>
      </c>
      <c r="H28" s="319">
        <v>37726</v>
      </c>
      <c r="I28" s="537">
        <v>150</v>
      </c>
      <c r="J28" s="537">
        <v>150</v>
      </c>
      <c r="K28" s="538"/>
      <c r="L28" s="533">
        <f>SUM(M28:N28)</f>
        <v>150</v>
      </c>
      <c r="M28" s="9"/>
      <c r="N28" s="122">
        <f>SUM(O28:S28)</f>
        <v>150</v>
      </c>
      <c r="O28" s="247">
        <f>IFERROR(LARGE($T28:Z28, 1),0)</f>
        <v>150</v>
      </c>
      <c r="P28" s="247">
        <f>IFERROR(LARGE(T28:Z28, 2),0)</f>
        <v>0</v>
      </c>
      <c r="Q28" s="141">
        <f>IFERROR(LARGE(AA28:AF28,1),0)</f>
        <v>0</v>
      </c>
      <c r="R28" s="141">
        <f>IFERROR(LARGE(AA28:AF28,2),0)</f>
        <v>0</v>
      </c>
      <c r="S28" s="141">
        <f>IFERROR(LARGE(AA28:AF28,3),0)</f>
        <v>0</v>
      </c>
      <c r="T28" s="123"/>
      <c r="U28" s="123"/>
      <c r="V28" s="287">
        <v>150</v>
      </c>
      <c r="W28" s="287"/>
      <c r="X28" s="359">
        <v>0</v>
      </c>
      <c r="Y28" s="114"/>
      <c r="Z28" s="114"/>
      <c r="AA28" s="145">
        <f>IFERROR(LARGE($T28:$Z28,3), 0)</f>
        <v>0</v>
      </c>
      <c r="AB28" s="145">
        <f>IFERROR(LARGE($T28:$Z28,4),)</f>
        <v>0</v>
      </c>
      <c r="AC28" s="145">
        <f>IFERROR(LARGE($T28:$Z28,5),0)</f>
        <v>0</v>
      </c>
      <c r="AD28" s="145">
        <f>IFERROR(LARGE($AG28:AR28,1),0)</f>
        <v>0</v>
      </c>
      <c r="AE28" s="145">
        <f>IFERROR(LARGE($AG28:AO28,2),0)</f>
        <v>0</v>
      </c>
      <c r="AF28" s="145">
        <f>IFERROR(LARGE($AG28:AR28,3),0)</f>
        <v>0</v>
      </c>
      <c r="AG28" s="10"/>
      <c r="AH28" s="10"/>
      <c r="AI28" s="10"/>
      <c r="AJ28" s="10"/>
      <c r="AK28" s="9"/>
      <c r="AL28" s="9"/>
      <c r="AM28" s="9"/>
      <c r="AN28" s="9"/>
      <c r="AO28" s="9"/>
      <c r="AP28" s="83"/>
      <c r="AQ28" s="9"/>
      <c r="AR28" s="9"/>
    </row>
    <row r="29" spans="1:46" ht="14.4" x14ac:dyDescent="0.3">
      <c r="A29" s="11" t="s">
        <v>2988</v>
      </c>
      <c r="B29" s="320" t="s">
        <v>641</v>
      </c>
      <c r="C29" s="11" t="s">
        <v>642</v>
      </c>
      <c r="D29" s="11" t="s">
        <v>1738</v>
      </c>
      <c r="E29" s="38">
        <f t="shared" si="0"/>
        <v>27</v>
      </c>
      <c r="F29" s="7" t="s">
        <v>1796</v>
      </c>
      <c r="G29" s="8" t="s">
        <v>1795</v>
      </c>
      <c r="H29" s="319">
        <v>37718</v>
      </c>
      <c r="I29" s="537">
        <v>150</v>
      </c>
      <c r="J29" s="537">
        <v>150</v>
      </c>
      <c r="K29" s="538"/>
      <c r="L29" s="533">
        <f>SUM(M29:N29)</f>
        <v>150</v>
      </c>
      <c r="M29" s="9"/>
      <c r="N29" s="122">
        <f>SUM(O29:S29)</f>
        <v>150</v>
      </c>
      <c r="O29" s="247">
        <f>IFERROR(LARGE($T29:Z29, 1),0)</f>
        <v>150</v>
      </c>
      <c r="P29" s="247">
        <f>IFERROR(LARGE(T29:Z29, 2),0)</f>
        <v>0</v>
      </c>
      <c r="Q29" s="141">
        <f>IFERROR(LARGE(AA29:AF29,1),0)</f>
        <v>0</v>
      </c>
      <c r="R29" s="141">
        <f>IFERROR(LARGE(AA29:AF29,2),0)</f>
        <v>0</v>
      </c>
      <c r="S29" s="141">
        <f>IFERROR(LARGE(AA29:AF29,3),0)</f>
        <v>0</v>
      </c>
      <c r="T29" s="123"/>
      <c r="U29" s="123"/>
      <c r="V29" s="287">
        <v>150</v>
      </c>
      <c r="W29" s="287"/>
      <c r="X29" s="359"/>
      <c r="Y29" s="114"/>
      <c r="Z29" s="114"/>
      <c r="AA29" s="114"/>
      <c r="AB29" s="145">
        <f>IFERROR(LARGE($T29:$Z29,4),)</f>
        <v>0</v>
      </c>
      <c r="AC29" s="145">
        <f>IFERROR(LARGE($T29:$Z29,5),0)</f>
        <v>0</v>
      </c>
      <c r="AD29" s="145">
        <f>IFERROR(LARGE($AG29:AR29,1),0)</f>
        <v>0</v>
      </c>
      <c r="AE29" s="145">
        <f>IFERROR(LARGE($AG29:AO29,2),0)</f>
        <v>0</v>
      </c>
      <c r="AF29" s="145">
        <f>IFERROR(LARGE($AG29:AR29,3),0)</f>
        <v>0</v>
      </c>
      <c r="AG29" s="10"/>
      <c r="AH29" s="10"/>
      <c r="AI29" s="10"/>
      <c r="AJ29" s="10"/>
      <c r="AK29" s="9"/>
      <c r="AL29" s="9"/>
      <c r="AM29" s="9"/>
      <c r="AN29" s="9"/>
      <c r="AO29" s="9"/>
      <c r="AP29" s="83"/>
      <c r="AQ29" s="9"/>
      <c r="AR29" s="9"/>
      <c r="AS29" s="178"/>
      <c r="AT29" s="178"/>
    </row>
    <row r="30" spans="1:46" ht="14.4" x14ac:dyDescent="0.3">
      <c r="A30" s="11" t="s">
        <v>2989</v>
      </c>
      <c r="B30" s="320" t="s">
        <v>1149</v>
      </c>
      <c r="C30" s="11" t="s">
        <v>1150</v>
      </c>
      <c r="D30" s="11" t="s">
        <v>46</v>
      </c>
      <c r="E30" s="38">
        <f t="shared" si="0"/>
        <v>28</v>
      </c>
      <c r="F30" s="7" t="s">
        <v>1372</v>
      </c>
      <c r="G30" s="8" t="s">
        <v>1373</v>
      </c>
      <c r="H30" s="319">
        <v>37529</v>
      </c>
      <c r="I30" s="537">
        <v>150</v>
      </c>
      <c r="J30" s="537">
        <v>150</v>
      </c>
      <c r="K30" s="538"/>
      <c r="L30" s="533">
        <f>SUM(M30:N30)</f>
        <v>150</v>
      </c>
      <c r="M30" s="9"/>
      <c r="N30" s="122">
        <f>SUM(O30:S30)</f>
        <v>150</v>
      </c>
      <c r="O30" s="247">
        <f>IFERROR(LARGE($T30:Z30, 1),0)</f>
        <v>150</v>
      </c>
      <c r="P30" s="247">
        <f>IFERROR(LARGE(T30:Z30, 2),0)</f>
        <v>0</v>
      </c>
      <c r="Q30" s="141">
        <f>IFERROR(LARGE(AA30:AF30,1),0)</f>
        <v>0</v>
      </c>
      <c r="R30" s="141">
        <f>IFERROR(LARGE(AA30:AF30,2),0)</f>
        <v>0</v>
      </c>
      <c r="S30" s="141">
        <f>IFERROR(LARGE(AA30:AF30,3),0)</f>
        <v>0</v>
      </c>
      <c r="T30" s="123"/>
      <c r="U30" s="123">
        <v>0</v>
      </c>
      <c r="V30" s="287">
        <v>150</v>
      </c>
      <c r="W30" s="287"/>
      <c r="X30" s="359">
        <v>0</v>
      </c>
      <c r="Y30" s="114"/>
      <c r="Z30" s="114"/>
      <c r="AA30" s="145">
        <f>IFERROR(LARGE($T30:$Z30,3), 0)</f>
        <v>0</v>
      </c>
      <c r="AB30" s="145">
        <f>IFERROR(LARGE($T30:$Z30,4),)</f>
        <v>0</v>
      </c>
      <c r="AC30" s="145">
        <f>IFERROR(LARGE($T30:$Z30,5),0)</f>
        <v>0</v>
      </c>
      <c r="AD30" s="145">
        <f>IFERROR(LARGE($AG30:AR30,1),0)</f>
        <v>0</v>
      </c>
      <c r="AE30" s="145">
        <f>IFERROR(LARGE($AG30:AO30,2),0)</f>
        <v>0</v>
      </c>
      <c r="AF30" s="145">
        <f>IFERROR(LARGE($AG30:AR30,3),0)</f>
        <v>0</v>
      </c>
      <c r="AG30" s="10"/>
      <c r="AH30" s="10"/>
      <c r="AI30" s="10"/>
      <c r="AJ30" s="10"/>
      <c r="AK30" s="9"/>
      <c r="AL30" s="9"/>
      <c r="AM30" s="9"/>
      <c r="AN30" s="9"/>
      <c r="AO30" s="9"/>
      <c r="AP30" s="83"/>
      <c r="AQ30" s="9"/>
      <c r="AR30" s="9"/>
    </row>
    <row r="31" spans="1:46" ht="14.4" x14ac:dyDescent="0.3">
      <c r="A31" s="11" t="s">
        <v>2990</v>
      </c>
      <c r="B31" s="320" t="s">
        <v>807</v>
      </c>
      <c r="C31" s="11" t="s">
        <v>808</v>
      </c>
      <c r="D31" s="11" t="s">
        <v>44</v>
      </c>
      <c r="E31" s="38">
        <f t="shared" si="0"/>
        <v>29</v>
      </c>
      <c r="F31" s="7" t="s">
        <v>1631</v>
      </c>
      <c r="G31" s="8" t="s">
        <v>1632</v>
      </c>
      <c r="H31" s="319">
        <v>37408</v>
      </c>
      <c r="I31" s="537">
        <v>150</v>
      </c>
      <c r="J31" s="537">
        <v>150</v>
      </c>
      <c r="K31" s="538"/>
      <c r="L31" s="533">
        <f>SUM(M31:N31)</f>
        <v>150</v>
      </c>
      <c r="M31" s="9"/>
      <c r="N31" s="122">
        <f>SUM(O31:S31)</f>
        <v>150</v>
      </c>
      <c r="O31" s="247">
        <f>IFERROR(LARGE($T31:Z31, 1),0)</f>
        <v>150</v>
      </c>
      <c r="P31" s="247">
        <f>IFERROR(LARGE(T31:Z31, 2),0)</f>
        <v>0</v>
      </c>
      <c r="Q31" s="141">
        <f>IFERROR(LARGE(AA31:AF31,1),0)</f>
        <v>0</v>
      </c>
      <c r="R31" s="141">
        <f>IFERROR(LARGE(AA31:AF31,2),0)</f>
        <v>0</v>
      </c>
      <c r="S31" s="141">
        <f>IFERROR(LARGE(AA31:AF31,3),0)</f>
        <v>0</v>
      </c>
      <c r="T31" s="123"/>
      <c r="U31" s="123"/>
      <c r="V31" s="287">
        <v>150</v>
      </c>
      <c r="W31" s="287"/>
      <c r="X31" s="359">
        <v>0</v>
      </c>
      <c r="Y31" s="114"/>
      <c r="Z31" s="114"/>
      <c r="AA31" s="145">
        <f>IFERROR(LARGE($T31:$Z31,3), 0)</f>
        <v>0</v>
      </c>
      <c r="AB31" s="145">
        <f>IFERROR(LARGE($T31:$Z31,4),)</f>
        <v>0</v>
      </c>
      <c r="AC31" s="145">
        <f>IFERROR(LARGE($T31:$Z31,5),0)</f>
        <v>0</v>
      </c>
      <c r="AD31" s="145">
        <f>IFERROR(LARGE($AG31:AR31,1),0)</f>
        <v>0</v>
      </c>
      <c r="AE31" s="145">
        <f>IFERROR(LARGE($AG31:AO31,2),0)</f>
        <v>0</v>
      </c>
      <c r="AF31" s="145">
        <f>IFERROR(LARGE($AG31:AR31,3),0)</f>
        <v>0</v>
      </c>
      <c r="AG31" s="10"/>
      <c r="AH31" s="10"/>
      <c r="AI31" s="10"/>
      <c r="AJ31" s="10"/>
      <c r="AK31" s="9"/>
      <c r="AL31" s="9"/>
      <c r="AM31" s="9"/>
      <c r="AN31" s="9"/>
      <c r="AO31" s="9"/>
      <c r="AP31" s="83"/>
      <c r="AQ31" s="9"/>
      <c r="AR31" s="9"/>
    </row>
    <row r="32" spans="1:46" ht="14.4" x14ac:dyDescent="0.3">
      <c r="A32" s="10"/>
      <c r="B32" s="10"/>
      <c r="C32" s="10" t="s">
        <v>139</v>
      </c>
      <c r="D32" s="10" t="s">
        <v>49</v>
      </c>
      <c r="E32" s="38">
        <f t="shared" si="0"/>
        <v>30</v>
      </c>
      <c r="F32" s="7" t="s">
        <v>245</v>
      </c>
      <c r="G32" s="8" t="s">
        <v>1366</v>
      </c>
      <c r="H32" s="319">
        <v>37952</v>
      </c>
      <c r="I32" s="537">
        <v>145</v>
      </c>
      <c r="J32" s="537">
        <v>145</v>
      </c>
      <c r="K32" s="538"/>
      <c r="L32" s="533">
        <f>SUM(M32:N32)</f>
        <v>145</v>
      </c>
      <c r="M32" s="9"/>
      <c r="N32" s="122">
        <f>SUM(O32:S32)</f>
        <v>145</v>
      </c>
      <c r="O32" s="247">
        <f>IFERROR(LARGE($T32:Z32, 1),0)</f>
        <v>145</v>
      </c>
      <c r="P32" s="247">
        <f>IFERROR(LARGE(T32:Z32, 2),0)</f>
        <v>0</v>
      </c>
      <c r="Q32" s="141">
        <f>IFERROR(LARGE(AA32:AF32,1),0)</f>
        <v>0</v>
      </c>
      <c r="R32" s="141">
        <f>IFERROR(LARGE(AA32:AF32,2),0)</f>
        <v>0</v>
      </c>
      <c r="S32" s="141">
        <f>IFERROR(LARGE(AA32:AF32,3),0)</f>
        <v>0</v>
      </c>
      <c r="T32" s="113"/>
      <c r="U32" s="123"/>
      <c r="V32" s="287"/>
      <c r="W32" s="287"/>
      <c r="X32" s="359"/>
      <c r="Y32" s="114"/>
      <c r="Z32" s="114">
        <v>145</v>
      </c>
      <c r="AA32" s="114"/>
      <c r="AB32" s="145">
        <f>IFERROR(LARGE($T32:$Z32,4),)</f>
        <v>0</v>
      </c>
      <c r="AC32" s="145">
        <f>IFERROR(LARGE($T32:$Z32,5),0)</f>
        <v>0</v>
      </c>
      <c r="AD32" s="145">
        <f>IFERROR(LARGE($AG32:AR32,1),0)</f>
        <v>0</v>
      </c>
      <c r="AE32" s="145">
        <f>IFERROR(LARGE($AG32:AO32,2),0)</f>
        <v>0</v>
      </c>
      <c r="AF32" s="145">
        <f>IFERROR(LARGE($AG32:AR32,3),0)</f>
        <v>0</v>
      </c>
      <c r="AG32" s="10"/>
      <c r="AH32" s="10"/>
      <c r="AI32" s="10"/>
      <c r="AJ32" s="10"/>
      <c r="AK32" s="9"/>
      <c r="AL32" s="9"/>
      <c r="AM32" s="9"/>
      <c r="AN32" s="9"/>
      <c r="AO32" s="9"/>
      <c r="AP32" s="83"/>
      <c r="AQ32" s="9"/>
      <c r="AR32" s="9"/>
      <c r="AS32" s="178"/>
      <c r="AT32" s="178"/>
    </row>
    <row r="33" spans="1:46" ht="14.4" x14ac:dyDescent="0.3">
      <c r="A33" s="11" t="s">
        <v>3002</v>
      </c>
      <c r="B33" s="320" t="s">
        <v>957</v>
      </c>
      <c r="C33" s="11" t="s">
        <v>958</v>
      </c>
      <c r="D33" s="11" t="s">
        <v>40</v>
      </c>
      <c r="E33" s="38">
        <f t="shared" si="0"/>
        <v>31</v>
      </c>
      <c r="F33" s="7" t="s">
        <v>245</v>
      </c>
      <c r="G33" s="8" t="s">
        <v>944</v>
      </c>
      <c r="H33" s="319">
        <v>37714</v>
      </c>
      <c r="I33" s="537">
        <v>125</v>
      </c>
      <c r="J33" s="537">
        <v>125</v>
      </c>
      <c r="K33" s="538"/>
      <c r="L33" s="533">
        <f>SUM(M33:N33)</f>
        <v>125</v>
      </c>
      <c r="M33" s="9">
        <v>60</v>
      </c>
      <c r="N33" s="122">
        <f>SUM(O33:S33)</f>
        <v>65</v>
      </c>
      <c r="O33" s="247">
        <f>IFERROR(LARGE($T33:Z33, 1),0)</f>
        <v>65</v>
      </c>
      <c r="P33" s="247">
        <f>IFERROR(LARGE(T33:Z33, 2),0)</f>
        <v>0</v>
      </c>
      <c r="Q33" s="141">
        <f>IFERROR(LARGE(AA33:AF33,1),0)</f>
        <v>0</v>
      </c>
      <c r="R33" s="141">
        <f>IFERROR(LARGE(AA33:AF33,2),0)</f>
        <v>0</v>
      </c>
      <c r="S33" s="141">
        <f>IFERROR(LARGE(AA33:AF33,3),0)</f>
        <v>0</v>
      </c>
      <c r="T33" s="113">
        <v>65</v>
      </c>
      <c r="U33" s="123"/>
      <c r="V33" s="287"/>
      <c r="W33" s="287"/>
      <c r="X33" s="359"/>
      <c r="Y33" s="114"/>
      <c r="Z33" s="114"/>
      <c r="AA33" s="145">
        <f>IFERROR(LARGE($T33:$Z33,3), 0)</f>
        <v>0</v>
      </c>
      <c r="AB33" s="145">
        <f>IFERROR(LARGE($T33:$Z33,4),)</f>
        <v>0</v>
      </c>
      <c r="AC33" s="145">
        <f>IFERROR(LARGE($T33:$Z33,5),0)</f>
        <v>0</v>
      </c>
      <c r="AD33" s="145">
        <f>IFERROR(LARGE($AG33:AR33,1),0)</f>
        <v>0</v>
      </c>
      <c r="AE33" s="145">
        <f>IFERROR(LARGE($AG33:AO33,2),0)</f>
        <v>0</v>
      </c>
      <c r="AF33" s="145">
        <f>IFERROR(LARGE($AG33:AR33,3),0)</f>
        <v>0</v>
      </c>
      <c r="AG33" s="10">
        <v>0</v>
      </c>
      <c r="AH33" s="10"/>
      <c r="AI33" s="10"/>
      <c r="AJ33" s="10"/>
      <c r="AK33" s="9"/>
      <c r="AL33" s="9"/>
      <c r="AM33" s="9"/>
      <c r="AN33" s="9"/>
      <c r="AO33" s="9"/>
      <c r="AP33" s="83"/>
      <c r="AQ33" s="9"/>
      <c r="AR33" s="9"/>
      <c r="AS33" s="178"/>
      <c r="AT33" s="178"/>
    </row>
    <row r="34" spans="1:46" ht="14.4" x14ac:dyDescent="0.3">
      <c r="A34" s="11" t="s">
        <v>2993</v>
      </c>
      <c r="B34" s="320" t="s">
        <v>1512</v>
      </c>
      <c r="C34" s="11" t="s">
        <v>1513</v>
      </c>
      <c r="D34" s="11" t="s">
        <v>52</v>
      </c>
      <c r="E34" s="38">
        <f t="shared" si="0"/>
        <v>32</v>
      </c>
      <c r="F34" s="7" t="s">
        <v>1003</v>
      </c>
      <c r="G34" s="8" t="s">
        <v>1628</v>
      </c>
      <c r="H34" s="319">
        <v>37625</v>
      </c>
      <c r="I34" s="537">
        <v>125</v>
      </c>
      <c r="J34" s="537">
        <v>125</v>
      </c>
      <c r="K34" s="538"/>
      <c r="L34" s="533">
        <f>SUM(M34:N34)</f>
        <v>125</v>
      </c>
      <c r="M34" s="9"/>
      <c r="N34" s="122">
        <f>SUM(O34:S34)</f>
        <v>125</v>
      </c>
      <c r="O34" s="247">
        <f>IFERROR(LARGE($T34:Z34, 1),0)</f>
        <v>110</v>
      </c>
      <c r="P34" s="247">
        <f>IFERROR(LARGE(T34:Z34, 2),0)</f>
        <v>15</v>
      </c>
      <c r="Q34" s="141">
        <f>IFERROR(LARGE(AA34:AF34,1),0)</f>
        <v>0</v>
      </c>
      <c r="R34" s="141">
        <f>IFERROR(LARGE(AA34:AF34,2),0)</f>
        <v>0</v>
      </c>
      <c r="S34" s="141">
        <f>IFERROR(LARGE(AA34:AF34,3),0)</f>
        <v>0</v>
      </c>
      <c r="T34" s="123"/>
      <c r="U34" s="123"/>
      <c r="V34" s="287">
        <v>110</v>
      </c>
      <c r="W34" s="287"/>
      <c r="X34" s="359">
        <v>15</v>
      </c>
      <c r="Y34" s="114"/>
      <c r="Z34" s="114"/>
      <c r="AA34" s="145">
        <f>IFERROR(LARGE($T34:$Z34,3), 0)</f>
        <v>0</v>
      </c>
      <c r="AB34" s="145">
        <f>IFERROR(LARGE($T34:$Z34,4),)</f>
        <v>0</v>
      </c>
      <c r="AC34" s="145">
        <f>IFERROR(LARGE($T34:$Z34,5),0)</f>
        <v>0</v>
      </c>
      <c r="AD34" s="145">
        <f>IFERROR(LARGE($AG34:AR34,1),0)</f>
        <v>0</v>
      </c>
      <c r="AE34" s="145">
        <f>IFERROR(LARGE($AG34:AO34,2),0)</f>
        <v>0</v>
      </c>
      <c r="AF34" s="145">
        <f>IFERROR(LARGE($AG34:AR34,3),0)</f>
        <v>0</v>
      </c>
      <c r="AG34" s="10"/>
      <c r="AH34" s="10"/>
      <c r="AI34" s="10"/>
      <c r="AJ34" s="10"/>
      <c r="AK34" s="9"/>
      <c r="AL34" s="9"/>
      <c r="AM34" s="9"/>
      <c r="AN34" s="9"/>
      <c r="AO34" s="9"/>
      <c r="AP34" s="83"/>
      <c r="AQ34" s="9"/>
      <c r="AR34" s="9"/>
    </row>
    <row r="35" spans="1:46" ht="14.4" x14ac:dyDescent="0.3">
      <c r="A35" s="11" t="s">
        <v>2994</v>
      </c>
      <c r="B35" s="320" t="s">
        <v>380</v>
      </c>
      <c r="C35" s="11" t="s">
        <v>22</v>
      </c>
      <c r="D35" s="11" t="s">
        <v>41</v>
      </c>
      <c r="E35" s="38">
        <f t="shared" si="0"/>
        <v>33</v>
      </c>
      <c r="F35" s="7" t="s">
        <v>246</v>
      </c>
      <c r="G35" s="8" t="s">
        <v>954</v>
      </c>
      <c r="H35" s="319">
        <v>37971</v>
      </c>
      <c r="I35" s="537">
        <v>120</v>
      </c>
      <c r="J35" s="537">
        <v>120</v>
      </c>
      <c r="K35" s="538"/>
      <c r="L35" s="533">
        <f>SUM(M35:N35)</f>
        <v>120</v>
      </c>
      <c r="M35" s="9">
        <v>10</v>
      </c>
      <c r="N35" s="122">
        <f>SUM(O35:S35)</f>
        <v>110</v>
      </c>
      <c r="O35" s="247">
        <f>IFERROR(LARGE($T35:Z35, 1),0)</f>
        <v>110</v>
      </c>
      <c r="P35" s="247">
        <f>IFERROR(LARGE(T35:Z35, 2),0)</f>
        <v>0</v>
      </c>
      <c r="Q35" s="141">
        <f>IFERROR(LARGE(AA35:AF35,1),0)</f>
        <v>0</v>
      </c>
      <c r="R35" s="141">
        <f>IFERROR(LARGE(AA35:AF35,2),0)</f>
        <v>0</v>
      </c>
      <c r="S35" s="141">
        <f>IFERROR(LARGE(AA35:AF35,3),0)</f>
        <v>0</v>
      </c>
      <c r="T35" s="113">
        <v>0</v>
      </c>
      <c r="U35" s="123">
        <v>0</v>
      </c>
      <c r="V35" s="287">
        <v>110</v>
      </c>
      <c r="W35" s="287"/>
      <c r="X35" s="359"/>
      <c r="Y35" s="114"/>
      <c r="Z35" s="114"/>
      <c r="AA35" s="145">
        <f>IFERROR(LARGE($T35:$Z35,3), 0)</f>
        <v>0</v>
      </c>
      <c r="AB35" s="145">
        <f>IFERROR(LARGE($T35:$Z35,4),)</f>
        <v>0</v>
      </c>
      <c r="AC35" s="145">
        <f>IFERROR(LARGE($T35:$Z35,5),0)</f>
        <v>0</v>
      </c>
      <c r="AD35" s="145">
        <f>IFERROR(LARGE($AG35:AR35,1),0)</f>
        <v>0</v>
      </c>
      <c r="AE35" s="145">
        <f>IFERROR(LARGE($AG35:AO35,2),0)</f>
        <v>0</v>
      </c>
      <c r="AF35" s="145">
        <f>IFERROR(LARGE($AG35:AR35,3),0)</f>
        <v>0</v>
      </c>
      <c r="AG35" s="10"/>
      <c r="AH35" s="10"/>
      <c r="AI35" s="10"/>
      <c r="AJ35" s="10"/>
      <c r="AK35" s="9"/>
      <c r="AL35" s="9"/>
      <c r="AM35" s="9"/>
      <c r="AN35" s="9"/>
      <c r="AO35" s="9"/>
      <c r="AP35" s="83"/>
      <c r="AQ35" s="9"/>
      <c r="AR35" s="9"/>
      <c r="AS35" s="178"/>
      <c r="AT35" s="178"/>
    </row>
    <row r="36" spans="1:46" ht="14.4" x14ac:dyDescent="0.3">
      <c r="A36" s="11" t="s">
        <v>2998</v>
      </c>
      <c r="B36" s="320" t="s">
        <v>718</v>
      </c>
      <c r="C36" s="11" t="s">
        <v>292</v>
      </c>
      <c r="D36" s="11" t="s">
        <v>44</v>
      </c>
      <c r="E36" s="38">
        <f t="shared" si="0"/>
        <v>34</v>
      </c>
      <c r="F36" s="7" t="s">
        <v>2088</v>
      </c>
      <c r="G36" s="8" t="s">
        <v>2087</v>
      </c>
      <c r="H36" s="319">
        <v>37854</v>
      </c>
      <c r="I36" s="537">
        <v>110</v>
      </c>
      <c r="J36" s="537">
        <v>110</v>
      </c>
      <c r="K36" s="538"/>
      <c r="L36" s="533">
        <f>SUM(M36:N36)</f>
        <v>110</v>
      </c>
      <c r="M36" s="9"/>
      <c r="N36" s="122">
        <f>SUM(O36:S36)</f>
        <v>110</v>
      </c>
      <c r="O36" s="247">
        <f>IFERROR(LARGE($T36:Z36, 1),0)</f>
        <v>110</v>
      </c>
      <c r="P36" s="247">
        <f>IFERROR(LARGE(T36:Z36, 2),0)</f>
        <v>0</v>
      </c>
      <c r="Q36" s="141">
        <f>IFERROR(LARGE(AA36:AF36,1),0)</f>
        <v>0</v>
      </c>
      <c r="R36" s="141">
        <f>IFERROR(LARGE(AA36:AF36,2),0)</f>
        <v>0</v>
      </c>
      <c r="S36" s="141">
        <f>IFERROR(LARGE(AA36:AF36,3),0)</f>
        <v>0</v>
      </c>
      <c r="T36" s="123"/>
      <c r="U36" s="123"/>
      <c r="V36" s="287">
        <v>110</v>
      </c>
      <c r="W36" s="287"/>
      <c r="X36" s="359"/>
      <c r="Y36" s="114"/>
      <c r="Z36" s="114"/>
      <c r="AA36" s="114"/>
      <c r="AB36" s="145">
        <f>IFERROR(LARGE($T36:$Z36,4),)</f>
        <v>0</v>
      </c>
      <c r="AC36" s="145">
        <f>IFERROR(LARGE($T36:$Z36,5),0)</f>
        <v>0</v>
      </c>
      <c r="AD36" s="145">
        <f>IFERROR(LARGE($AG36:AR36,1),0)</f>
        <v>0</v>
      </c>
      <c r="AE36" s="145">
        <f>IFERROR(LARGE($AG36:AO36,2),0)</f>
        <v>0</v>
      </c>
      <c r="AF36" s="145">
        <f>IFERROR(LARGE($AG36:AR36,3),0)</f>
        <v>0</v>
      </c>
      <c r="AG36" s="10"/>
      <c r="AH36" s="10"/>
      <c r="AI36" s="10"/>
      <c r="AJ36" s="10"/>
      <c r="AK36" s="9"/>
      <c r="AL36" s="9"/>
      <c r="AM36" s="9"/>
      <c r="AN36" s="9"/>
      <c r="AO36" s="9"/>
      <c r="AP36" s="83"/>
      <c r="AQ36" s="9"/>
      <c r="AR36" s="9"/>
    </row>
    <row r="37" spans="1:46" ht="14.4" x14ac:dyDescent="0.3">
      <c r="A37" s="11" t="s">
        <v>2995</v>
      </c>
      <c r="B37" s="320" t="s">
        <v>416</v>
      </c>
      <c r="C37" s="11" t="s">
        <v>89</v>
      </c>
      <c r="D37" s="11" t="s">
        <v>48</v>
      </c>
      <c r="E37" s="38">
        <f t="shared" si="0"/>
        <v>35</v>
      </c>
      <c r="F37" s="7" t="s">
        <v>290</v>
      </c>
      <c r="G37" s="8" t="s">
        <v>2043</v>
      </c>
      <c r="H37" s="319">
        <v>37807</v>
      </c>
      <c r="I37" s="537">
        <v>110</v>
      </c>
      <c r="J37" s="537">
        <v>110</v>
      </c>
      <c r="K37" s="538"/>
      <c r="L37" s="533">
        <f>SUM(M37:N37)</f>
        <v>110</v>
      </c>
      <c r="M37" s="9"/>
      <c r="N37" s="122">
        <f>SUM(O37:S37)</f>
        <v>110</v>
      </c>
      <c r="O37" s="247">
        <f>IFERROR(LARGE($T37:Z37, 1),0)</f>
        <v>110</v>
      </c>
      <c r="P37" s="247">
        <f>IFERROR(LARGE(T37:Z37, 2),0)</f>
        <v>0</v>
      </c>
      <c r="Q37" s="141">
        <f>IFERROR(LARGE(AA37:AF37,1),0)</f>
        <v>0</v>
      </c>
      <c r="R37" s="141">
        <f>IFERROR(LARGE(AA37:AF37,2),0)</f>
        <v>0</v>
      </c>
      <c r="S37" s="141">
        <f>IFERROR(LARGE(AA37:AF37,3),0)</f>
        <v>0</v>
      </c>
      <c r="T37" s="123"/>
      <c r="U37" s="123"/>
      <c r="V37" s="287">
        <v>110</v>
      </c>
      <c r="W37" s="287"/>
      <c r="X37" s="359"/>
      <c r="Y37" s="114"/>
      <c r="Z37" s="114"/>
      <c r="AA37" s="114"/>
      <c r="AB37" s="145">
        <f>IFERROR(LARGE($T37:$Z37,4),)</f>
        <v>0</v>
      </c>
      <c r="AC37" s="145">
        <f>IFERROR(LARGE($T37:$Z37,5),0)</f>
        <v>0</v>
      </c>
      <c r="AD37" s="145">
        <f>IFERROR(LARGE($AG37:AR37,1),0)</f>
        <v>0</v>
      </c>
      <c r="AE37" s="145">
        <f>IFERROR(LARGE($AG37:AO37,2),0)</f>
        <v>0</v>
      </c>
      <c r="AF37" s="145">
        <f>IFERROR(LARGE($AG37:AR37,3),0)</f>
        <v>0</v>
      </c>
      <c r="AG37" s="10"/>
      <c r="AH37" s="10"/>
      <c r="AI37" s="10"/>
      <c r="AJ37" s="10"/>
      <c r="AK37" s="9"/>
      <c r="AL37" s="9"/>
      <c r="AM37" s="9"/>
      <c r="AN37" s="9"/>
      <c r="AO37" s="9"/>
      <c r="AP37" s="83"/>
      <c r="AQ37" s="9"/>
      <c r="AR37" s="9"/>
      <c r="AS37" s="178"/>
      <c r="AT37" s="178"/>
    </row>
    <row r="38" spans="1:46" s="178" customFormat="1" ht="14.4" x14ac:dyDescent="0.3">
      <c r="A38" s="11" t="s">
        <v>2999</v>
      </c>
      <c r="B38" s="320" t="s">
        <v>1074</v>
      </c>
      <c r="C38" s="11" t="s">
        <v>1075</v>
      </c>
      <c r="D38" s="11" t="s">
        <v>46</v>
      </c>
      <c r="E38" s="38">
        <f t="shared" si="0"/>
        <v>36</v>
      </c>
      <c r="F38" s="7" t="s">
        <v>932</v>
      </c>
      <c r="G38" s="8" t="s">
        <v>1976</v>
      </c>
      <c r="H38" s="319">
        <v>37726</v>
      </c>
      <c r="I38" s="537">
        <v>110</v>
      </c>
      <c r="J38" s="537">
        <v>110</v>
      </c>
      <c r="K38" s="538"/>
      <c r="L38" s="533">
        <f>SUM(M38:N38)</f>
        <v>110</v>
      </c>
      <c r="M38" s="9"/>
      <c r="N38" s="122">
        <f>SUM(O38:S38)</f>
        <v>110</v>
      </c>
      <c r="O38" s="247">
        <f>IFERROR(LARGE($T38:Z38, 1),0)</f>
        <v>110</v>
      </c>
      <c r="P38" s="247">
        <f>IFERROR(LARGE(T38:Z38, 2),0)</f>
        <v>0</v>
      </c>
      <c r="Q38" s="141">
        <f>IFERROR(LARGE(AA38:AF38,1),0)</f>
        <v>0</v>
      </c>
      <c r="R38" s="141">
        <f>IFERROR(LARGE(AA38:AF38,2),0)</f>
        <v>0</v>
      </c>
      <c r="S38" s="141">
        <f>IFERROR(LARGE(AA38:AF38,3),0)</f>
        <v>0</v>
      </c>
      <c r="T38" s="123"/>
      <c r="U38" s="123"/>
      <c r="V38" s="287">
        <v>110</v>
      </c>
      <c r="W38" s="287"/>
      <c r="X38" s="359"/>
      <c r="Y38" s="114"/>
      <c r="Z38" s="114"/>
      <c r="AA38" s="114"/>
      <c r="AB38" s="145">
        <f>IFERROR(LARGE($T38:$Z38,4),)</f>
        <v>0</v>
      </c>
      <c r="AC38" s="145">
        <f>IFERROR(LARGE($T38:$Z38,5),0)</f>
        <v>0</v>
      </c>
      <c r="AD38" s="145">
        <f>IFERROR(LARGE($AG38:AR38,1),0)</f>
        <v>0</v>
      </c>
      <c r="AE38" s="145">
        <f>IFERROR(LARGE($AG38:AO38,2),0)</f>
        <v>0</v>
      </c>
      <c r="AF38" s="145">
        <f>IFERROR(LARGE($AG38:AR38,3),0)</f>
        <v>0</v>
      </c>
      <c r="AG38" s="10"/>
      <c r="AH38" s="10"/>
      <c r="AI38" s="10"/>
      <c r="AJ38" s="10"/>
      <c r="AK38" s="9"/>
      <c r="AL38" s="9"/>
      <c r="AM38" s="9"/>
      <c r="AN38" s="9"/>
      <c r="AO38" s="9"/>
      <c r="AP38" s="83"/>
      <c r="AQ38" s="9"/>
      <c r="AR38" s="9"/>
    </row>
    <row r="39" spans="1:46" s="178" customFormat="1" ht="14.4" x14ac:dyDescent="0.3">
      <c r="A39" s="11" t="s">
        <v>2997</v>
      </c>
      <c r="B39" s="320" t="s">
        <v>369</v>
      </c>
      <c r="C39" s="11" t="s">
        <v>200</v>
      </c>
      <c r="D39" s="11" t="s">
        <v>50</v>
      </c>
      <c r="E39" s="38">
        <f t="shared" si="0"/>
        <v>37</v>
      </c>
      <c r="F39" s="7" t="s">
        <v>1374</v>
      </c>
      <c r="G39" s="8" t="s">
        <v>1375</v>
      </c>
      <c r="H39" s="319">
        <v>37641</v>
      </c>
      <c r="I39" s="537">
        <v>110</v>
      </c>
      <c r="J39" s="537">
        <v>110</v>
      </c>
      <c r="K39" s="538"/>
      <c r="L39" s="533">
        <f>SUM(M39:N39)</f>
        <v>110</v>
      </c>
      <c r="M39" s="9"/>
      <c r="N39" s="122">
        <f>SUM(O39:S39)</f>
        <v>110</v>
      </c>
      <c r="O39" s="247">
        <f>IFERROR(LARGE($T39:Z39, 1),0)</f>
        <v>110</v>
      </c>
      <c r="P39" s="247">
        <f>IFERROR(LARGE(T39:Z39, 2),0)</f>
        <v>0</v>
      </c>
      <c r="Q39" s="141">
        <f>IFERROR(LARGE(AA39:AF39,1),0)</f>
        <v>0</v>
      </c>
      <c r="R39" s="141">
        <f>IFERROR(LARGE(AA39:AF39,2),0)</f>
        <v>0</v>
      </c>
      <c r="S39" s="141">
        <f>IFERROR(LARGE(AA39:AF39,3),0)</f>
        <v>0</v>
      </c>
      <c r="T39" s="123"/>
      <c r="U39" s="123">
        <v>0</v>
      </c>
      <c r="V39" s="287">
        <v>110</v>
      </c>
      <c r="W39" s="287"/>
      <c r="X39" s="359">
        <v>0</v>
      </c>
      <c r="Y39" s="114"/>
      <c r="Z39" s="114"/>
      <c r="AA39" s="145">
        <f>IFERROR(LARGE($T39:$Z39,3), 0)</f>
        <v>0</v>
      </c>
      <c r="AB39" s="145">
        <f>IFERROR(LARGE($T39:$Z39,4),)</f>
        <v>0</v>
      </c>
      <c r="AC39" s="145">
        <f>IFERROR(LARGE($T39:$Z39,5),0)</f>
        <v>0</v>
      </c>
      <c r="AD39" s="145">
        <f>IFERROR(LARGE($AG39:AR39,1),0)</f>
        <v>0</v>
      </c>
      <c r="AE39" s="145">
        <f>IFERROR(LARGE($AG39:AO39,2),0)</f>
        <v>0</v>
      </c>
      <c r="AF39" s="145">
        <f>IFERROR(LARGE($AG39:AR39,3),0)</f>
        <v>0</v>
      </c>
      <c r="AG39" s="10"/>
      <c r="AH39" s="10"/>
      <c r="AI39" s="10"/>
      <c r="AJ39" s="10"/>
      <c r="AK39" s="9"/>
      <c r="AL39" s="9"/>
      <c r="AM39" s="9"/>
      <c r="AN39" s="9"/>
      <c r="AO39" s="9"/>
      <c r="AP39" s="83"/>
      <c r="AQ39" s="9"/>
      <c r="AR39" s="9"/>
      <c r="AS39"/>
      <c r="AT39"/>
    </row>
    <row r="40" spans="1:46" s="178" customFormat="1" ht="14.4" x14ac:dyDescent="0.3">
      <c r="A40" s="11" t="s">
        <v>3009</v>
      </c>
      <c r="B40" s="320" t="s">
        <v>1616</v>
      </c>
      <c r="C40" s="11" t="s">
        <v>1617</v>
      </c>
      <c r="D40" s="11" t="s">
        <v>43</v>
      </c>
      <c r="E40" s="38">
        <f t="shared" si="0"/>
        <v>38</v>
      </c>
      <c r="F40" s="7" t="s">
        <v>270</v>
      </c>
      <c r="G40" s="8" t="s">
        <v>1677</v>
      </c>
      <c r="H40" s="319">
        <v>37604</v>
      </c>
      <c r="I40" s="537">
        <v>105</v>
      </c>
      <c r="J40" s="537">
        <v>105</v>
      </c>
      <c r="K40" s="538"/>
      <c r="L40" s="533">
        <f>SUM(M40:N40)</f>
        <v>105</v>
      </c>
      <c r="M40" s="9"/>
      <c r="N40" s="122">
        <f>SUM(O40:S40)</f>
        <v>105</v>
      </c>
      <c r="O40" s="247">
        <f>IFERROR(LARGE($T40:Z40, 1),0)</f>
        <v>60</v>
      </c>
      <c r="P40" s="247">
        <f>IFERROR(LARGE(T40:Z40, 2),0)</f>
        <v>45</v>
      </c>
      <c r="Q40" s="141">
        <f>IFERROR(LARGE(AA40:AF40,1),0)</f>
        <v>0</v>
      </c>
      <c r="R40" s="141">
        <f>IFERROR(LARGE(AA40:AF40,2),0)</f>
        <v>0</v>
      </c>
      <c r="S40" s="141">
        <f>IFERROR(LARGE(AA40:AF40,3),0)</f>
        <v>0</v>
      </c>
      <c r="T40" s="123"/>
      <c r="U40" s="123"/>
      <c r="V40" s="287">
        <v>60</v>
      </c>
      <c r="W40" s="287"/>
      <c r="X40" s="359"/>
      <c r="Y40" s="114"/>
      <c r="Z40" s="114">
        <v>45</v>
      </c>
      <c r="AA40" s="114"/>
      <c r="AB40" s="145">
        <f>IFERROR(LARGE($T40:$Z40,4),)</f>
        <v>0</v>
      </c>
      <c r="AC40" s="145">
        <f>IFERROR(LARGE($T40:$Z40,5),0)</f>
        <v>0</v>
      </c>
      <c r="AD40" s="145">
        <f>IFERROR(LARGE($AG40:AR40,1),0)</f>
        <v>0</v>
      </c>
      <c r="AE40" s="145">
        <f>IFERROR(LARGE($AG40:AO40,2),0)</f>
        <v>0</v>
      </c>
      <c r="AF40" s="145">
        <f>IFERROR(LARGE($AG40:AR40,3),0)</f>
        <v>0</v>
      </c>
      <c r="AG40" s="10"/>
      <c r="AH40" s="10"/>
      <c r="AI40" s="10"/>
      <c r="AJ40" s="10"/>
      <c r="AK40" s="9"/>
      <c r="AL40" s="9"/>
      <c r="AM40" s="9"/>
      <c r="AN40" s="9"/>
      <c r="AO40" s="9"/>
      <c r="AP40" s="83"/>
      <c r="AQ40" s="9"/>
      <c r="AR40" s="9"/>
    </row>
    <row r="41" spans="1:46" s="178" customFormat="1" ht="14.4" x14ac:dyDescent="0.3">
      <c r="A41" s="11" t="s">
        <v>3004</v>
      </c>
      <c r="B41" s="320" t="s">
        <v>372</v>
      </c>
      <c r="C41" s="11" t="s">
        <v>78</v>
      </c>
      <c r="D41" s="11" t="s">
        <v>43</v>
      </c>
      <c r="E41" s="38">
        <f t="shared" si="0"/>
        <v>39</v>
      </c>
      <c r="F41" s="7" t="s">
        <v>955</v>
      </c>
      <c r="G41" s="8" t="s">
        <v>633</v>
      </c>
      <c r="H41" s="319">
        <v>37418</v>
      </c>
      <c r="I41" s="537">
        <v>80</v>
      </c>
      <c r="J41" s="537">
        <v>80</v>
      </c>
      <c r="K41" s="538"/>
      <c r="L41" s="533">
        <f>SUM(M41:N41)</f>
        <v>80</v>
      </c>
      <c r="M41" s="9">
        <v>20</v>
      </c>
      <c r="N41" s="122">
        <f>SUM(O41:S41)</f>
        <v>60</v>
      </c>
      <c r="O41" s="247">
        <f>IFERROR(LARGE($T41:Z41, 1),0)</f>
        <v>60</v>
      </c>
      <c r="P41" s="247">
        <f>IFERROR(LARGE(T41:Z41, 2),0)</f>
        <v>0</v>
      </c>
      <c r="Q41" s="141">
        <f>IFERROR(LARGE(AA41:AF41,1),0)</f>
        <v>0</v>
      </c>
      <c r="R41" s="141">
        <f>IFERROR(LARGE(AA41:AF41,2),0)</f>
        <v>0</v>
      </c>
      <c r="S41" s="141">
        <f>IFERROR(LARGE(AA41:AF41,3),0)</f>
        <v>0</v>
      </c>
      <c r="T41" s="113">
        <v>0</v>
      </c>
      <c r="U41" s="123">
        <v>0</v>
      </c>
      <c r="V41" s="287">
        <v>60</v>
      </c>
      <c r="W41" s="287"/>
      <c r="X41" s="359"/>
      <c r="Y41" s="114"/>
      <c r="Z41" s="114"/>
      <c r="AA41" s="145">
        <f>IFERROR(LARGE($T41:$Z41,3), 0)</f>
        <v>0</v>
      </c>
      <c r="AB41" s="145">
        <f>IFERROR(LARGE($T41:$Z41,4),)</f>
        <v>0</v>
      </c>
      <c r="AC41" s="145">
        <f>IFERROR(LARGE($T41:$Z41,5),0)</f>
        <v>0</v>
      </c>
      <c r="AD41" s="145">
        <f>IFERROR(LARGE($AG41:AR41,1),0)</f>
        <v>0</v>
      </c>
      <c r="AE41" s="145">
        <f>IFERROR(LARGE($AG41:AO41,2),0)</f>
        <v>0</v>
      </c>
      <c r="AF41" s="145">
        <f>IFERROR(LARGE($AG41:AR41,3),0)</f>
        <v>0</v>
      </c>
      <c r="AG41" s="10"/>
      <c r="AH41" s="10"/>
      <c r="AI41" s="10"/>
      <c r="AJ41" s="10"/>
      <c r="AK41" s="9"/>
      <c r="AL41" s="9"/>
      <c r="AM41" s="9"/>
      <c r="AN41" s="9"/>
      <c r="AO41" s="9"/>
      <c r="AP41" s="83"/>
      <c r="AQ41" s="9"/>
      <c r="AR41" s="9"/>
      <c r="AS41"/>
      <c r="AT41"/>
    </row>
    <row r="42" spans="1:46" s="178" customFormat="1" ht="14.4" x14ac:dyDescent="0.3">
      <c r="A42" s="11" t="s">
        <v>2955</v>
      </c>
      <c r="B42" s="320" t="s">
        <v>2391</v>
      </c>
      <c r="C42" s="11" t="s">
        <v>38</v>
      </c>
      <c r="D42" s="11" t="s">
        <v>1738</v>
      </c>
      <c r="E42" s="38">
        <f t="shared" si="0"/>
        <v>40</v>
      </c>
      <c r="F42" s="7" t="s">
        <v>930</v>
      </c>
      <c r="G42" s="8" t="s">
        <v>117</v>
      </c>
      <c r="H42" s="319">
        <v>37546</v>
      </c>
      <c r="I42" s="537">
        <v>70</v>
      </c>
      <c r="J42" s="537">
        <v>70</v>
      </c>
      <c r="K42" s="538"/>
      <c r="L42" s="533">
        <f>SUM(M42:N42)</f>
        <v>70</v>
      </c>
      <c r="M42" s="9"/>
      <c r="N42" s="122">
        <f>SUM(O42:S42)</f>
        <v>70</v>
      </c>
      <c r="O42" s="247">
        <f>IFERROR(LARGE($T42:Z42, 1),0)</f>
        <v>0</v>
      </c>
      <c r="P42" s="247">
        <f>IFERROR(LARGE(T42:Z42, 2),0)</f>
        <v>0</v>
      </c>
      <c r="Q42" s="141">
        <v>70</v>
      </c>
      <c r="R42" s="141">
        <f>IFERROR(LARGE(AA42:AF42,2),0)</f>
        <v>0</v>
      </c>
      <c r="S42" s="141">
        <f>IFERROR(LARGE(AA42:AF42,3),0)</f>
        <v>0</v>
      </c>
      <c r="T42" s="113"/>
      <c r="U42" s="123"/>
      <c r="V42" s="287"/>
      <c r="W42" s="287"/>
      <c r="X42" s="359"/>
      <c r="Y42" s="114"/>
      <c r="Z42" s="114"/>
      <c r="AA42" s="114"/>
      <c r="AB42" s="145">
        <f>IFERROR(LARGE($T42:$Z42,4),)</f>
        <v>0</v>
      </c>
      <c r="AC42" s="145">
        <f>IFERROR(LARGE($T42:$Z42,5),0)</f>
        <v>0</v>
      </c>
      <c r="AD42" s="145">
        <f>IFERROR(LARGE($AG42:AR42,1),0)</f>
        <v>70</v>
      </c>
      <c r="AE42" s="145">
        <f>IFERROR(LARGE($AG42:AO42,2),0)</f>
        <v>0</v>
      </c>
      <c r="AF42" s="145">
        <f>IFERROR(LARGE($AG42:AR42,3),0)</f>
        <v>0</v>
      </c>
      <c r="AG42" s="10"/>
      <c r="AH42" s="10"/>
      <c r="AI42" s="10"/>
      <c r="AJ42" s="10"/>
      <c r="AK42" s="9"/>
      <c r="AL42" s="9"/>
      <c r="AM42" s="9"/>
      <c r="AN42" s="9"/>
      <c r="AO42" s="9"/>
      <c r="AP42" s="83"/>
      <c r="AQ42" s="9">
        <v>70</v>
      </c>
      <c r="AR42" s="9">
        <v>60</v>
      </c>
      <c r="AS42"/>
      <c r="AT42"/>
    </row>
    <row r="43" spans="1:46" s="178" customFormat="1" ht="14.4" x14ac:dyDescent="0.3">
      <c r="A43" s="10"/>
      <c r="B43" s="10"/>
      <c r="C43" s="10" t="s">
        <v>1617</v>
      </c>
      <c r="D43" s="10" t="s">
        <v>43</v>
      </c>
      <c r="E43" s="38">
        <f t="shared" si="0"/>
        <v>41</v>
      </c>
      <c r="F43" s="7" t="s">
        <v>931</v>
      </c>
      <c r="G43" s="8" t="s">
        <v>1621</v>
      </c>
      <c r="H43" s="319">
        <v>37837</v>
      </c>
      <c r="I43" s="537">
        <v>65</v>
      </c>
      <c r="J43" s="537">
        <v>65</v>
      </c>
      <c r="K43" s="538"/>
      <c r="L43" s="533">
        <f>SUM(M43:N43)</f>
        <v>65</v>
      </c>
      <c r="M43" s="9"/>
      <c r="N43" s="122">
        <f>SUM(O43:S43)</f>
        <v>65</v>
      </c>
      <c r="O43" s="247">
        <f>IFERROR(LARGE($T43:Z43, 1),0)</f>
        <v>65</v>
      </c>
      <c r="P43" s="247">
        <f>IFERROR(LARGE(T43:Z43, 2),0)</f>
        <v>0</v>
      </c>
      <c r="Q43" s="141">
        <f>IFERROR(LARGE(AA43:AF43,1),0)</f>
        <v>0</v>
      </c>
      <c r="R43" s="141">
        <f>IFERROR(LARGE(AA43:AF43,2),0)</f>
        <v>0</v>
      </c>
      <c r="S43" s="141">
        <f>IFERROR(LARGE(AA43:AF43,3),0)</f>
        <v>0</v>
      </c>
      <c r="T43" s="113"/>
      <c r="U43" s="123"/>
      <c r="V43" s="287"/>
      <c r="W43" s="287"/>
      <c r="X43" s="359"/>
      <c r="Y43" s="114"/>
      <c r="Z43" s="114">
        <v>65</v>
      </c>
      <c r="AA43" s="114"/>
      <c r="AB43" s="145">
        <f>IFERROR(LARGE($T43:$Z43,4),)</f>
        <v>0</v>
      </c>
      <c r="AC43" s="145">
        <f>IFERROR(LARGE($T43:$Z43,5),0)</f>
        <v>0</v>
      </c>
      <c r="AD43" s="145">
        <f>IFERROR(LARGE($AG43:AR43,1),0)</f>
        <v>0</v>
      </c>
      <c r="AE43" s="145">
        <f>IFERROR(LARGE($AG43:AO43,2),0)</f>
        <v>0</v>
      </c>
      <c r="AF43" s="145">
        <f>IFERROR(LARGE($AG43:AR43,3),0)</f>
        <v>0</v>
      </c>
      <c r="AG43" s="10"/>
      <c r="AH43" s="10"/>
      <c r="AI43" s="10"/>
      <c r="AJ43" s="10"/>
      <c r="AK43" s="9"/>
      <c r="AL43" s="9"/>
      <c r="AM43" s="9"/>
      <c r="AN43" s="9"/>
      <c r="AO43" s="9"/>
      <c r="AP43" s="83"/>
      <c r="AQ43" s="9"/>
      <c r="AR43" s="9"/>
      <c r="AS43"/>
      <c r="AT43"/>
    </row>
    <row r="44" spans="1:46" s="178" customFormat="1" ht="14.4" x14ac:dyDescent="0.3">
      <c r="A44" s="10"/>
      <c r="B44" s="10"/>
      <c r="C44" s="10" t="s">
        <v>172</v>
      </c>
      <c r="D44" s="10" t="s">
        <v>95</v>
      </c>
      <c r="E44" s="38">
        <f t="shared" si="0"/>
        <v>42</v>
      </c>
      <c r="F44" s="7" t="s">
        <v>936</v>
      </c>
      <c r="G44" s="8" t="s">
        <v>1367</v>
      </c>
      <c r="H44" s="319">
        <v>37551</v>
      </c>
      <c r="I44" s="537">
        <v>65</v>
      </c>
      <c r="J44" s="537">
        <v>65</v>
      </c>
      <c r="K44" s="538"/>
      <c r="L44" s="533">
        <f>SUM(M44:N44)</f>
        <v>65</v>
      </c>
      <c r="M44" s="9"/>
      <c r="N44" s="122">
        <f>SUM(O44:S44)</f>
        <v>65</v>
      </c>
      <c r="O44" s="247">
        <f>IFERROR(LARGE($T44:Z44, 1),0)</f>
        <v>65</v>
      </c>
      <c r="P44" s="247">
        <f>IFERROR(LARGE(T44:Z44, 2),0)</f>
        <v>0</v>
      </c>
      <c r="Q44" s="141">
        <f>IFERROR(LARGE(AA44:AF44,1),0)</f>
        <v>0</v>
      </c>
      <c r="R44" s="141">
        <f>IFERROR(LARGE(AA44:AF44,2),0)</f>
        <v>0</v>
      </c>
      <c r="S44" s="141">
        <f>IFERROR(LARGE(AA44:AF44,3),0)</f>
        <v>0</v>
      </c>
      <c r="T44" s="113"/>
      <c r="U44" s="123"/>
      <c r="V44" s="287"/>
      <c r="W44" s="287"/>
      <c r="X44" s="359"/>
      <c r="Y44" s="114"/>
      <c r="Z44" s="114">
        <v>65</v>
      </c>
      <c r="AA44" s="114"/>
      <c r="AB44" s="145">
        <f>IFERROR(LARGE($T44:$Z44,4),)</f>
        <v>0</v>
      </c>
      <c r="AC44" s="145">
        <f>IFERROR(LARGE($T44:$Z44,5),0)</f>
        <v>0</v>
      </c>
      <c r="AD44" s="145">
        <f>IFERROR(LARGE($AG44:AR44,1),0)</f>
        <v>0</v>
      </c>
      <c r="AE44" s="145">
        <f>IFERROR(LARGE($AG44:AO44,2),0)</f>
        <v>0</v>
      </c>
      <c r="AF44" s="145">
        <f>IFERROR(LARGE($AG44:AR44,3),0)</f>
        <v>0</v>
      </c>
      <c r="AG44" s="10"/>
      <c r="AH44" s="10"/>
      <c r="AI44" s="10"/>
      <c r="AJ44" s="10"/>
      <c r="AK44" s="9"/>
      <c r="AL44" s="9"/>
      <c r="AM44" s="9"/>
      <c r="AN44" s="9"/>
      <c r="AO44" s="9"/>
      <c r="AP44" s="83"/>
      <c r="AQ44" s="9"/>
      <c r="AR44" s="9"/>
    </row>
    <row r="45" spans="1:46" s="178" customFormat="1" ht="14.4" x14ac:dyDescent="0.3">
      <c r="A45" s="10"/>
      <c r="B45" s="325" t="s">
        <v>3956</v>
      </c>
      <c r="C45" s="10" t="s">
        <v>36</v>
      </c>
      <c r="D45" s="10" t="s">
        <v>48</v>
      </c>
      <c r="E45" s="38">
        <f t="shared" si="0"/>
        <v>43</v>
      </c>
      <c r="F45" s="7" t="s">
        <v>1631</v>
      </c>
      <c r="G45" s="8" t="s">
        <v>3957</v>
      </c>
      <c r="H45" s="60">
        <v>37998</v>
      </c>
      <c r="I45" s="530">
        <v>62.5</v>
      </c>
      <c r="J45" s="530">
        <v>62.5</v>
      </c>
      <c r="K45" s="541">
        <f>0.5*(L45)</f>
        <v>62.5</v>
      </c>
      <c r="L45" s="534">
        <f>SUM(O45,P45,Q45,R45,M45)</f>
        <v>125</v>
      </c>
      <c r="M45" s="78"/>
      <c r="N45" s="12">
        <f>SUM(O45:R45)</f>
        <v>125</v>
      </c>
      <c r="O45" s="387">
        <f>LARGE($S45:Z45, 1)</f>
        <v>80</v>
      </c>
      <c r="P45" s="388">
        <f>IFERROR(LARGE($S45:Z45,2),0)</f>
        <v>25</v>
      </c>
      <c r="Q45" s="388">
        <f>IFERROR(LARGE($S45:Z45,3),0)</f>
        <v>10</v>
      </c>
      <c r="R45" s="388">
        <f>IFERROR(LARGE($S45:Z45,4),0)</f>
        <v>10</v>
      </c>
      <c r="S45" s="399"/>
      <c r="T45" s="400">
        <v>10</v>
      </c>
      <c r="U45" s="400">
        <v>25</v>
      </c>
      <c r="V45" s="400">
        <v>10</v>
      </c>
      <c r="W45" s="400">
        <v>10</v>
      </c>
      <c r="X45" s="401"/>
      <c r="Y45" s="402"/>
      <c r="Z45" s="410">
        <v>80</v>
      </c>
      <c r="AA45" s="114"/>
      <c r="AB45" s="114"/>
      <c r="AC45" s="114"/>
      <c r="AD45" s="114"/>
      <c r="AE45" s="114"/>
      <c r="AF45" s="114"/>
      <c r="AG45" s="10"/>
      <c r="AH45" s="10"/>
      <c r="AI45" s="10"/>
      <c r="AJ45" s="10"/>
      <c r="AK45" s="9"/>
      <c r="AL45" s="9"/>
      <c r="AM45" s="9"/>
      <c r="AN45" s="9"/>
      <c r="AO45" s="9"/>
      <c r="AP45" s="83"/>
      <c r="AQ45" s="9"/>
      <c r="AR45" s="9"/>
      <c r="AS45"/>
      <c r="AT45"/>
    </row>
    <row r="46" spans="1:46" s="178" customFormat="1" ht="14.4" x14ac:dyDescent="0.3">
      <c r="A46" s="11" t="s">
        <v>3010</v>
      </c>
      <c r="B46" s="320" t="s">
        <v>444</v>
      </c>
      <c r="C46" s="11" t="s">
        <v>140</v>
      </c>
      <c r="D46" s="11" t="s">
        <v>50</v>
      </c>
      <c r="E46" s="38">
        <f t="shared" si="0"/>
        <v>44</v>
      </c>
      <c r="F46" s="7" t="s">
        <v>247</v>
      </c>
      <c r="G46" s="8" t="s">
        <v>1748</v>
      </c>
      <c r="H46" s="319">
        <v>37829</v>
      </c>
      <c r="I46" s="537">
        <v>60</v>
      </c>
      <c r="J46" s="537">
        <v>60</v>
      </c>
      <c r="K46" s="538"/>
      <c r="L46" s="533">
        <f>SUM(M46:N46)</f>
        <v>60</v>
      </c>
      <c r="M46" s="9"/>
      <c r="N46" s="122">
        <f>SUM(O46:S46)</f>
        <v>60</v>
      </c>
      <c r="O46" s="247">
        <f>IFERROR(LARGE($T46:Z46, 1),0)</f>
        <v>60</v>
      </c>
      <c r="P46" s="247">
        <f>IFERROR(LARGE(T46:Z46, 2),0)</f>
        <v>0</v>
      </c>
      <c r="Q46" s="141">
        <f>IFERROR(LARGE(AA46:AF46,1),0)</f>
        <v>0</v>
      </c>
      <c r="R46" s="141">
        <f>IFERROR(LARGE(AA46:AF46,2),0)</f>
        <v>0</v>
      </c>
      <c r="S46" s="141">
        <f>IFERROR(LARGE(AA46:AF46,3),0)</f>
        <v>0</v>
      </c>
      <c r="T46" s="123"/>
      <c r="U46" s="123"/>
      <c r="V46" s="287">
        <v>60</v>
      </c>
      <c r="W46" s="287"/>
      <c r="X46" s="359"/>
      <c r="Y46" s="114"/>
      <c r="Z46" s="114"/>
      <c r="AA46" s="114"/>
      <c r="AB46" s="145">
        <f>IFERROR(LARGE($T46:$Z46,4),)</f>
        <v>0</v>
      </c>
      <c r="AC46" s="145">
        <f>IFERROR(LARGE($T46:$Z46,5),0)</f>
        <v>0</v>
      </c>
      <c r="AD46" s="145">
        <f>IFERROR(LARGE($AG46:AR46,1),0)</f>
        <v>0</v>
      </c>
      <c r="AE46" s="145">
        <f>IFERROR(LARGE($AG46:AO46,2),0)</f>
        <v>0</v>
      </c>
      <c r="AF46" s="145">
        <f>IFERROR(LARGE($AG46:AR46,3),0)</f>
        <v>0</v>
      </c>
      <c r="AG46" s="10"/>
      <c r="AH46" s="10"/>
      <c r="AI46" s="10"/>
      <c r="AJ46" s="10"/>
      <c r="AK46" s="9"/>
      <c r="AL46" s="9"/>
      <c r="AM46" s="9"/>
      <c r="AN46" s="9"/>
      <c r="AO46" s="9"/>
      <c r="AP46" s="83"/>
      <c r="AQ46" s="9"/>
      <c r="AR46" s="9"/>
    </row>
    <row r="47" spans="1:46" s="178" customFormat="1" ht="14.4" x14ac:dyDescent="0.3">
      <c r="A47" s="11" t="s">
        <v>3005</v>
      </c>
      <c r="B47" s="320" t="s">
        <v>3006</v>
      </c>
      <c r="C47" s="11" t="s">
        <v>1839</v>
      </c>
      <c r="D47" s="11" t="s">
        <v>49</v>
      </c>
      <c r="E47" s="38">
        <f t="shared" si="0"/>
        <v>45</v>
      </c>
      <c r="F47" s="7" t="s">
        <v>1838</v>
      </c>
      <c r="G47" s="8" t="s">
        <v>1837</v>
      </c>
      <c r="H47" s="319">
        <v>37748</v>
      </c>
      <c r="I47" s="537">
        <v>60</v>
      </c>
      <c r="J47" s="537">
        <v>60</v>
      </c>
      <c r="K47" s="538"/>
      <c r="L47" s="533">
        <f>SUM(M47:N47)</f>
        <v>60</v>
      </c>
      <c r="M47" s="9"/>
      <c r="N47" s="122">
        <f>SUM(O47:S47)</f>
        <v>60</v>
      </c>
      <c r="O47" s="247">
        <f>IFERROR(LARGE($T47:Z47, 1),0)</f>
        <v>60</v>
      </c>
      <c r="P47" s="247">
        <f>IFERROR(LARGE(T47:Z47, 2),0)</f>
        <v>0</v>
      </c>
      <c r="Q47" s="141">
        <f>IFERROR(LARGE(AA47:AF47,1),0)</f>
        <v>0</v>
      </c>
      <c r="R47" s="141">
        <f>IFERROR(LARGE(AA47:AF47,2),0)</f>
        <v>0</v>
      </c>
      <c r="S47" s="141">
        <f>IFERROR(LARGE(AA47:AF47,3),0)</f>
        <v>0</v>
      </c>
      <c r="T47" s="123"/>
      <c r="U47" s="123"/>
      <c r="V47" s="287">
        <v>60</v>
      </c>
      <c r="W47" s="287"/>
      <c r="X47" s="359"/>
      <c r="Y47" s="114"/>
      <c r="Z47" s="114"/>
      <c r="AA47" s="114"/>
      <c r="AB47" s="145">
        <f>IFERROR(LARGE($T47:$Z47,4),)</f>
        <v>0</v>
      </c>
      <c r="AC47" s="145">
        <f>IFERROR(LARGE($T47:$Z47,5),0)</f>
        <v>0</v>
      </c>
      <c r="AD47" s="145">
        <f>IFERROR(LARGE($AG47:AR47,1),0)</f>
        <v>0</v>
      </c>
      <c r="AE47" s="145">
        <f>IFERROR(LARGE($AG47:AO47,2),0)</f>
        <v>0</v>
      </c>
      <c r="AF47" s="145">
        <f>IFERROR(LARGE($AG47:AR47,3),0)</f>
        <v>0</v>
      </c>
      <c r="AG47" s="10"/>
      <c r="AH47" s="10"/>
      <c r="AI47" s="10"/>
      <c r="AJ47" s="10"/>
      <c r="AK47" s="9"/>
      <c r="AL47" s="9"/>
      <c r="AM47" s="9"/>
      <c r="AN47" s="9"/>
      <c r="AO47" s="9"/>
      <c r="AP47" s="83"/>
      <c r="AQ47" s="9"/>
      <c r="AR47" s="9"/>
      <c r="AS47"/>
      <c r="AT47"/>
    </row>
    <row r="48" spans="1:46" s="178" customFormat="1" ht="14.4" x14ac:dyDescent="0.3">
      <c r="A48" s="11" t="s">
        <v>3003</v>
      </c>
      <c r="B48" s="320" t="s">
        <v>1636</v>
      </c>
      <c r="C48" s="11" t="s">
        <v>1637</v>
      </c>
      <c r="D48" s="11" t="s">
        <v>52</v>
      </c>
      <c r="E48" s="38">
        <f t="shared" si="0"/>
        <v>46</v>
      </c>
      <c r="F48" s="7" t="s">
        <v>1752</v>
      </c>
      <c r="G48" s="8" t="s">
        <v>1900</v>
      </c>
      <c r="H48" s="319">
        <v>37726</v>
      </c>
      <c r="I48" s="537">
        <v>60</v>
      </c>
      <c r="J48" s="537">
        <v>60</v>
      </c>
      <c r="K48" s="538"/>
      <c r="L48" s="533">
        <f>SUM(M48:N48)</f>
        <v>60</v>
      </c>
      <c r="M48" s="9"/>
      <c r="N48" s="122">
        <f>SUM(O48:S48)</f>
        <v>60</v>
      </c>
      <c r="O48" s="247">
        <f>IFERROR(LARGE($T48:Z48, 1),0)</f>
        <v>60</v>
      </c>
      <c r="P48" s="247">
        <f>IFERROR(LARGE(T48:Z48, 2),0)</f>
        <v>0</v>
      </c>
      <c r="Q48" s="141">
        <f>IFERROR(LARGE(AA48:AF48,1),0)</f>
        <v>0</v>
      </c>
      <c r="R48" s="141">
        <f>IFERROR(LARGE(AA48:AF48,2),0)</f>
        <v>0</v>
      </c>
      <c r="S48" s="141">
        <f>IFERROR(LARGE(AA48:AF48,3),0)</f>
        <v>0</v>
      </c>
      <c r="T48" s="123"/>
      <c r="U48" s="123"/>
      <c r="V48" s="287">
        <v>60</v>
      </c>
      <c r="W48" s="287"/>
      <c r="X48" s="359"/>
      <c r="Y48" s="114"/>
      <c r="Z48" s="114"/>
      <c r="AA48" s="114"/>
      <c r="AB48" s="145">
        <f>IFERROR(LARGE($T48:$Z48,4),)</f>
        <v>0</v>
      </c>
      <c r="AC48" s="145">
        <f>IFERROR(LARGE($T48:$Z48,5),0)</f>
        <v>0</v>
      </c>
      <c r="AD48" s="145">
        <f>IFERROR(LARGE($AG48:AR48,1),0)</f>
        <v>0</v>
      </c>
      <c r="AE48" s="145">
        <f>IFERROR(LARGE($AG48:AO48,2),0)</f>
        <v>0</v>
      </c>
      <c r="AF48" s="145">
        <f>IFERROR(LARGE($AG48:AR48,3),0)</f>
        <v>0</v>
      </c>
      <c r="AG48" s="10"/>
      <c r="AH48" s="10"/>
      <c r="AI48" s="10"/>
      <c r="AJ48" s="10"/>
      <c r="AK48" s="9"/>
      <c r="AL48" s="9"/>
      <c r="AM48" s="9"/>
      <c r="AN48" s="9"/>
      <c r="AO48" s="9"/>
      <c r="AP48" s="83"/>
      <c r="AQ48" s="9"/>
      <c r="AR48" s="9"/>
      <c r="AS48"/>
      <c r="AT48"/>
    </row>
    <row r="49" spans="1:46" s="178" customFormat="1" ht="14.4" x14ac:dyDescent="0.3">
      <c r="A49" s="11" t="s">
        <v>3011</v>
      </c>
      <c r="B49" s="320" t="s">
        <v>820</v>
      </c>
      <c r="C49" s="11" t="s">
        <v>821</v>
      </c>
      <c r="D49" s="11" t="s">
        <v>49</v>
      </c>
      <c r="E49" s="38">
        <f t="shared" si="0"/>
        <v>47</v>
      </c>
      <c r="F49" s="7" t="s">
        <v>1836</v>
      </c>
      <c r="G49" s="8" t="s">
        <v>1835</v>
      </c>
      <c r="H49" s="319">
        <v>37614</v>
      </c>
      <c r="I49" s="537">
        <v>60</v>
      </c>
      <c r="J49" s="537">
        <v>60</v>
      </c>
      <c r="K49" s="538"/>
      <c r="L49" s="533">
        <f>SUM(M49:N49)</f>
        <v>60</v>
      </c>
      <c r="M49" s="9"/>
      <c r="N49" s="122">
        <f>SUM(O49:S49)</f>
        <v>60</v>
      </c>
      <c r="O49" s="247">
        <f>IFERROR(LARGE($T49:Z49, 1),0)</f>
        <v>60</v>
      </c>
      <c r="P49" s="247">
        <f>IFERROR(LARGE(T49:Z49, 2),0)</f>
        <v>0</v>
      </c>
      <c r="Q49" s="141">
        <f>IFERROR(LARGE(AA49:AF49,1),0)</f>
        <v>0</v>
      </c>
      <c r="R49" s="141">
        <f>IFERROR(LARGE(AA49:AF49,2),0)</f>
        <v>0</v>
      </c>
      <c r="S49" s="141">
        <f>IFERROR(LARGE(AA49:AF49,3),0)</f>
        <v>0</v>
      </c>
      <c r="T49" s="123"/>
      <c r="U49" s="123"/>
      <c r="V49" s="287">
        <v>60</v>
      </c>
      <c r="W49" s="287"/>
      <c r="X49" s="359"/>
      <c r="Y49" s="114"/>
      <c r="Z49" s="114"/>
      <c r="AA49" s="114"/>
      <c r="AB49" s="145">
        <f>IFERROR(LARGE($T49:$Z49,4),)</f>
        <v>0</v>
      </c>
      <c r="AC49" s="145">
        <f>IFERROR(LARGE($T49:$Z49,5),0)</f>
        <v>0</v>
      </c>
      <c r="AD49" s="145">
        <f>IFERROR(LARGE($AG49:AR49,1),0)</f>
        <v>0</v>
      </c>
      <c r="AE49" s="145">
        <f>IFERROR(LARGE($AG49:AO49,2),0)</f>
        <v>0</v>
      </c>
      <c r="AF49" s="145">
        <f>IFERROR(LARGE($AG49:AR49,3),0)</f>
        <v>0</v>
      </c>
      <c r="AG49" s="10"/>
      <c r="AH49" s="10"/>
      <c r="AI49" s="10"/>
      <c r="AJ49" s="10"/>
      <c r="AK49" s="9"/>
      <c r="AL49" s="9"/>
      <c r="AM49" s="9"/>
      <c r="AN49" s="9"/>
      <c r="AO49" s="9"/>
      <c r="AP49" s="83"/>
      <c r="AQ49" s="9"/>
      <c r="AR49" s="9"/>
      <c r="AS49"/>
      <c r="AT49"/>
    </row>
    <row r="50" spans="1:46" ht="14.4" x14ac:dyDescent="0.3">
      <c r="A50" s="11" t="s">
        <v>3007</v>
      </c>
      <c r="B50" s="320" t="s">
        <v>3008</v>
      </c>
      <c r="C50" s="11" t="s">
        <v>2019</v>
      </c>
      <c r="D50" s="11" t="s">
        <v>41</v>
      </c>
      <c r="E50" s="38">
        <f t="shared" si="0"/>
        <v>48</v>
      </c>
      <c r="F50" s="7" t="s">
        <v>2018</v>
      </c>
      <c r="G50" s="8" t="s">
        <v>1547</v>
      </c>
      <c r="H50" s="319">
        <v>37508</v>
      </c>
      <c r="I50" s="537">
        <v>60</v>
      </c>
      <c r="J50" s="537">
        <v>60</v>
      </c>
      <c r="K50" s="538"/>
      <c r="L50" s="533">
        <f>SUM(M50:N50)</f>
        <v>60</v>
      </c>
      <c r="M50" s="9"/>
      <c r="N50" s="122">
        <f>SUM(O50:S50)</f>
        <v>60</v>
      </c>
      <c r="O50" s="247">
        <f>IFERROR(LARGE($T50:Z50, 1),0)</f>
        <v>60</v>
      </c>
      <c r="P50" s="247">
        <f>IFERROR(LARGE(T50:Z50, 2),0)</f>
        <v>0</v>
      </c>
      <c r="Q50" s="141">
        <f>IFERROR(LARGE(AA50:AF50,1),0)</f>
        <v>0</v>
      </c>
      <c r="R50" s="141">
        <f>IFERROR(LARGE(AA50:AF50,2),0)</f>
        <v>0</v>
      </c>
      <c r="S50" s="141">
        <f>IFERROR(LARGE(AA50:AF50,3),0)</f>
        <v>0</v>
      </c>
      <c r="T50" s="123"/>
      <c r="U50" s="123"/>
      <c r="V50" s="287">
        <v>60</v>
      </c>
      <c r="W50" s="287"/>
      <c r="X50" s="359"/>
      <c r="Y50" s="114"/>
      <c r="Z50" s="114"/>
      <c r="AA50" s="114"/>
      <c r="AB50" s="145">
        <f>IFERROR(LARGE($T50:$Z50,4),)</f>
        <v>0</v>
      </c>
      <c r="AC50" s="145">
        <f>IFERROR(LARGE($T50:$Z50,5),0)</f>
        <v>0</v>
      </c>
      <c r="AD50" s="145">
        <f>IFERROR(LARGE($AG50:AR50,1),0)</f>
        <v>0</v>
      </c>
      <c r="AE50" s="145">
        <f>IFERROR(LARGE($AG50:AO50,2),0)</f>
        <v>0</v>
      </c>
      <c r="AF50" s="145">
        <f>IFERROR(LARGE($AG50:AR50,3),0)</f>
        <v>0</v>
      </c>
      <c r="AG50" s="10"/>
      <c r="AH50" s="10"/>
      <c r="AI50" s="10"/>
      <c r="AJ50" s="10"/>
      <c r="AK50" s="9"/>
      <c r="AL50" s="9"/>
      <c r="AM50" s="9"/>
      <c r="AN50" s="9"/>
      <c r="AO50" s="9"/>
      <c r="AP50" s="83"/>
      <c r="AQ50" s="9"/>
      <c r="AR50" s="9"/>
    </row>
    <row r="51" spans="1:46" ht="14.4" x14ac:dyDescent="0.3">
      <c r="A51" s="10"/>
      <c r="B51" s="10"/>
      <c r="C51" s="10" t="s">
        <v>571</v>
      </c>
      <c r="D51" s="10" t="s">
        <v>52</v>
      </c>
      <c r="E51" s="38">
        <f t="shared" si="0"/>
        <v>49</v>
      </c>
      <c r="F51" s="7" t="s">
        <v>990</v>
      </c>
      <c r="G51" s="8" t="s">
        <v>1622</v>
      </c>
      <c r="H51" s="319">
        <v>37973</v>
      </c>
      <c r="I51" s="537">
        <v>45</v>
      </c>
      <c r="J51" s="537">
        <v>45</v>
      </c>
      <c r="K51" s="538"/>
      <c r="L51" s="533">
        <f>SUM(M51:N51)</f>
        <v>45</v>
      </c>
      <c r="M51" s="9"/>
      <c r="N51" s="122">
        <f>SUM(O51:S51)</f>
        <v>45</v>
      </c>
      <c r="O51" s="247">
        <f>IFERROR(LARGE($T51:Z51, 1),0)</f>
        <v>45</v>
      </c>
      <c r="P51" s="247">
        <f>IFERROR(LARGE(T51:Z51, 2),0)</f>
        <v>0</v>
      </c>
      <c r="Q51" s="141">
        <f>IFERROR(LARGE(AA51:AF51,1),0)</f>
        <v>0</v>
      </c>
      <c r="R51" s="141">
        <f>IFERROR(LARGE(AA51:AF51,2),0)</f>
        <v>0</v>
      </c>
      <c r="S51" s="141">
        <f>IFERROR(LARGE(AA51:AF51,3),0)</f>
        <v>0</v>
      </c>
      <c r="T51" s="113"/>
      <c r="U51" s="123"/>
      <c r="V51" s="287"/>
      <c r="W51" s="287"/>
      <c r="X51" s="359"/>
      <c r="Y51" s="114"/>
      <c r="Z51" s="114">
        <v>45</v>
      </c>
      <c r="AA51" s="114"/>
      <c r="AB51" s="145">
        <f>IFERROR(LARGE($T51:$Z51,4),)</f>
        <v>0</v>
      </c>
      <c r="AC51" s="145">
        <f>IFERROR(LARGE($T51:$Z51,5),0)</f>
        <v>0</v>
      </c>
      <c r="AD51" s="145">
        <f>IFERROR(LARGE($AG51:AR51,1),0)</f>
        <v>0</v>
      </c>
      <c r="AE51" s="145">
        <f>IFERROR(LARGE($AG51:AO51,2),0)</f>
        <v>0</v>
      </c>
      <c r="AF51" s="145">
        <f>IFERROR(LARGE($AG51:AR51,3),0)</f>
        <v>0</v>
      </c>
      <c r="AG51" s="10"/>
      <c r="AH51" s="10"/>
      <c r="AI51" s="10"/>
      <c r="AJ51" s="10"/>
      <c r="AK51" s="9"/>
      <c r="AL51" s="9"/>
      <c r="AM51" s="9"/>
      <c r="AN51" s="9"/>
      <c r="AO51" s="9"/>
      <c r="AP51" s="83"/>
      <c r="AQ51" s="9"/>
      <c r="AR51" s="9"/>
    </row>
    <row r="52" spans="1:46" ht="14.4" x14ac:dyDescent="0.3">
      <c r="A52" s="11" t="s">
        <v>3013</v>
      </c>
      <c r="B52" s="320" t="s">
        <v>359</v>
      </c>
      <c r="C52" s="11" t="s">
        <v>239</v>
      </c>
      <c r="D52" s="11" t="s">
        <v>49</v>
      </c>
      <c r="E52" s="38">
        <f t="shared" si="0"/>
        <v>50</v>
      </c>
      <c r="F52" s="7" t="s">
        <v>249</v>
      </c>
      <c r="G52" s="8" t="s">
        <v>624</v>
      </c>
      <c r="H52" s="319">
        <v>37548</v>
      </c>
      <c r="I52" s="537">
        <v>45</v>
      </c>
      <c r="J52" s="537">
        <v>45</v>
      </c>
      <c r="K52" s="538"/>
      <c r="L52" s="533">
        <f>SUM(M52:N52)</f>
        <v>45</v>
      </c>
      <c r="M52" s="9"/>
      <c r="N52" s="122">
        <f>SUM(O52:S52)</f>
        <v>45</v>
      </c>
      <c r="O52" s="247">
        <f>IFERROR(LARGE($T52:Z52, 1),0)</f>
        <v>45</v>
      </c>
      <c r="P52" s="247">
        <f>IFERROR(LARGE(T52:Z52, 2),0)</f>
        <v>0</v>
      </c>
      <c r="Q52" s="141">
        <f>IFERROR(LARGE(AA52:AF52,1),0)</f>
        <v>0</v>
      </c>
      <c r="R52" s="141">
        <f>IFERROR(LARGE(AA52:AF52,2),0)</f>
        <v>0</v>
      </c>
      <c r="S52" s="141">
        <f>IFERROR(LARGE(AA52:AF52,3),0)</f>
        <v>0</v>
      </c>
      <c r="T52" s="123"/>
      <c r="U52" s="123"/>
      <c r="V52" s="287">
        <v>45</v>
      </c>
      <c r="W52" s="287"/>
      <c r="X52" s="359"/>
      <c r="Y52" s="114"/>
      <c r="Z52" s="114"/>
      <c r="AA52" s="114"/>
      <c r="AB52" s="145">
        <f>IFERROR(LARGE($T52:$Z52,4),)</f>
        <v>0</v>
      </c>
      <c r="AC52" s="145">
        <f>IFERROR(LARGE($T52:$Z52,5),0)</f>
        <v>0</v>
      </c>
      <c r="AD52" s="145">
        <f>IFERROR(LARGE($AG52:AR52,1),0)</f>
        <v>0</v>
      </c>
      <c r="AE52" s="145">
        <f>IFERROR(LARGE($AG52:AO52,2),0)</f>
        <v>0</v>
      </c>
      <c r="AF52" s="145">
        <f>IFERROR(LARGE($AG52:AR52,3),0)</f>
        <v>0</v>
      </c>
      <c r="AG52" s="10"/>
      <c r="AH52" s="10"/>
      <c r="AI52" s="10"/>
      <c r="AJ52" s="10"/>
      <c r="AK52" s="9"/>
      <c r="AL52" s="9"/>
      <c r="AM52" s="9"/>
      <c r="AN52" s="9"/>
      <c r="AO52" s="9"/>
      <c r="AP52" s="83"/>
      <c r="AQ52" s="9"/>
      <c r="AR52" s="9"/>
    </row>
    <row r="53" spans="1:46" ht="14.4" x14ac:dyDescent="0.3">
      <c r="A53" s="11" t="s">
        <v>3014</v>
      </c>
      <c r="B53" s="320" t="s">
        <v>1378</v>
      </c>
      <c r="C53" s="11" t="s">
        <v>1379</v>
      </c>
      <c r="D53" s="11" t="s">
        <v>47</v>
      </c>
      <c r="E53" s="38">
        <f t="shared" si="0"/>
        <v>51</v>
      </c>
      <c r="F53" s="7" t="s">
        <v>280</v>
      </c>
      <c r="G53" s="8" t="s">
        <v>1371</v>
      </c>
      <c r="H53" s="319">
        <v>37320</v>
      </c>
      <c r="I53" s="537">
        <v>45</v>
      </c>
      <c r="J53" s="537">
        <v>45</v>
      </c>
      <c r="K53" s="538"/>
      <c r="L53" s="533">
        <f>SUM(M53:N53)</f>
        <v>45</v>
      </c>
      <c r="M53" s="9">
        <v>20</v>
      </c>
      <c r="N53" s="122">
        <f>SUM(O53:S53)</f>
        <v>25</v>
      </c>
      <c r="O53" s="247">
        <f>IFERROR(LARGE($T53:Z53, 1),0)</f>
        <v>25</v>
      </c>
      <c r="P53" s="247">
        <f>IFERROR(LARGE(T53:Z53, 2),0)</f>
        <v>0</v>
      </c>
      <c r="Q53" s="141">
        <f>IFERROR(LARGE(AA53:AF53,1),0)</f>
        <v>0</v>
      </c>
      <c r="R53" s="141">
        <f>IFERROR(LARGE(AA53:AF53,2),0)</f>
        <v>0</v>
      </c>
      <c r="S53" s="141">
        <f>IFERROR(LARGE(AA53:AF53,3),0)</f>
        <v>0</v>
      </c>
      <c r="T53" s="123"/>
      <c r="U53" s="123">
        <v>25</v>
      </c>
      <c r="V53" s="287"/>
      <c r="W53" s="287"/>
      <c r="X53" s="359"/>
      <c r="Y53" s="114"/>
      <c r="Z53" s="114"/>
      <c r="AA53" s="145">
        <f>IFERROR(LARGE($T53:$Z53,3), 0)</f>
        <v>0</v>
      </c>
      <c r="AB53" s="145">
        <f>IFERROR(LARGE($T53:$Z53,4),)</f>
        <v>0</v>
      </c>
      <c r="AC53" s="145">
        <f>IFERROR(LARGE($T53:$Z53,5),0)</f>
        <v>0</v>
      </c>
      <c r="AD53" s="145">
        <f>IFERROR(LARGE($AG53:AR53,1),0)</f>
        <v>0</v>
      </c>
      <c r="AE53" s="145">
        <f>IFERROR(LARGE($AG53:AO53,2),0)</f>
        <v>0</v>
      </c>
      <c r="AF53" s="145">
        <f>IFERROR(LARGE($AG53:AR53,3),0)</f>
        <v>0</v>
      </c>
      <c r="AG53" s="10"/>
      <c r="AH53" s="10"/>
      <c r="AI53" s="10"/>
      <c r="AJ53" s="10"/>
      <c r="AK53" s="9"/>
      <c r="AL53" s="9"/>
      <c r="AM53" s="9"/>
      <c r="AN53" s="9"/>
      <c r="AO53" s="9"/>
      <c r="AP53" s="83"/>
      <c r="AQ53" s="9"/>
      <c r="AR53" s="9"/>
    </row>
    <row r="54" spans="1:46" ht="14.4" x14ac:dyDescent="0.3">
      <c r="A54" s="10"/>
      <c r="B54" s="10"/>
      <c r="C54" s="10" t="s">
        <v>84</v>
      </c>
      <c r="D54" s="10" t="s">
        <v>43</v>
      </c>
      <c r="E54" s="38">
        <f t="shared" si="0"/>
        <v>52</v>
      </c>
      <c r="F54" s="7" t="s">
        <v>3985</v>
      </c>
      <c r="G54" s="8" t="s">
        <v>2134</v>
      </c>
      <c r="H54" s="60">
        <v>38265</v>
      </c>
      <c r="I54" s="530">
        <v>30</v>
      </c>
      <c r="J54" s="530">
        <v>30</v>
      </c>
      <c r="K54" s="541">
        <f>0.5*(L54)</f>
        <v>30</v>
      </c>
      <c r="L54" s="534">
        <f>SUM(O54,P54,Q54,R54,M54)</f>
        <v>60</v>
      </c>
      <c r="M54" s="10"/>
      <c r="N54" s="12">
        <f>SUM(O54:R54)</f>
        <v>60</v>
      </c>
      <c r="O54" s="387">
        <f>LARGE($S54:Z54, 1)</f>
        <v>60</v>
      </c>
      <c r="P54" s="388">
        <f>IFERROR(LARGE($S54:Z54,2),0)</f>
        <v>0</v>
      </c>
      <c r="Q54" s="388">
        <f>IFERROR(LARGE($S54:Z54,3),0)</f>
        <v>0</v>
      </c>
      <c r="R54" s="388">
        <f>IFERROR(LARGE($S54:Z54,4),0)</f>
        <v>0</v>
      </c>
      <c r="S54" s="9"/>
      <c r="T54" s="9"/>
      <c r="U54" s="9"/>
      <c r="V54" s="9"/>
      <c r="W54" s="9"/>
      <c r="X54" s="405">
        <v>60</v>
      </c>
      <c r="Y54" s="406"/>
      <c r="Z54" s="412"/>
      <c r="AA54" s="114"/>
      <c r="AB54" s="114"/>
      <c r="AC54" s="114"/>
      <c r="AD54" s="114"/>
      <c r="AE54" s="114"/>
      <c r="AF54" s="114"/>
      <c r="AG54" s="10"/>
      <c r="AH54" s="10"/>
      <c r="AI54" s="10"/>
      <c r="AJ54" s="10"/>
      <c r="AK54" s="9"/>
      <c r="AL54" s="9"/>
      <c r="AM54" s="9"/>
      <c r="AN54" s="9"/>
      <c r="AO54" s="9"/>
      <c r="AP54" s="83"/>
      <c r="AQ54" s="9"/>
      <c r="AR54" s="9"/>
    </row>
    <row r="55" spans="1:46" ht="14.4" x14ac:dyDescent="0.3">
      <c r="A55" s="10"/>
      <c r="B55" s="10"/>
      <c r="C55" s="10"/>
      <c r="D55" s="10" t="s">
        <v>49</v>
      </c>
      <c r="E55" s="38">
        <f t="shared" si="0"/>
        <v>53</v>
      </c>
      <c r="F55" s="7" t="s">
        <v>932</v>
      </c>
      <c r="G55" s="8" t="s">
        <v>3922</v>
      </c>
      <c r="H55" s="60">
        <v>38097</v>
      </c>
      <c r="I55" s="530">
        <v>30</v>
      </c>
      <c r="J55" s="530">
        <v>30</v>
      </c>
      <c r="K55" s="541">
        <f>0.5*(L55)</f>
        <v>30</v>
      </c>
      <c r="L55" s="534">
        <f>SUM(O55,P55,Q55,R55,M55)</f>
        <v>60</v>
      </c>
      <c r="M55" s="10">
        <v>60</v>
      </c>
      <c r="N55" s="12">
        <f>SUM(O55:R55)</f>
        <v>0</v>
      </c>
      <c r="O55" s="387">
        <f>LARGE($S55:Z55, 1)</f>
        <v>0</v>
      </c>
      <c r="P55" s="388">
        <f>IFERROR(LARGE($S55:Z55,2),0)</f>
        <v>0</v>
      </c>
      <c r="Q55" s="388">
        <f>IFERROR(LARGE($S55:Z55,3),0)</f>
        <v>0</v>
      </c>
      <c r="R55" s="388">
        <f>IFERROR(LARGE($S55:Z55,4),0)</f>
        <v>0</v>
      </c>
      <c r="S55" s="9"/>
      <c r="T55" s="9"/>
      <c r="U55" s="9"/>
      <c r="V55" s="9"/>
      <c r="W55" s="9"/>
      <c r="X55" s="405"/>
      <c r="Y55" s="406"/>
      <c r="Z55" s="412">
        <v>0</v>
      </c>
      <c r="AA55" s="114"/>
      <c r="AB55" s="114"/>
      <c r="AC55" s="114"/>
      <c r="AD55" s="114"/>
      <c r="AE55" s="114"/>
      <c r="AF55" s="114"/>
      <c r="AG55" s="10"/>
      <c r="AH55" s="10"/>
      <c r="AI55" s="10"/>
      <c r="AJ55" s="10"/>
      <c r="AK55" s="9"/>
      <c r="AL55" s="9"/>
      <c r="AM55" s="9"/>
      <c r="AN55" s="9"/>
      <c r="AO55" s="9"/>
      <c r="AP55" s="83"/>
      <c r="AQ55" s="9"/>
      <c r="AR55" s="9"/>
    </row>
    <row r="56" spans="1:46" ht="14.4" x14ac:dyDescent="0.3">
      <c r="A56" s="11" t="s">
        <v>3015</v>
      </c>
      <c r="B56" s="320" t="s">
        <v>2137</v>
      </c>
      <c r="C56" s="11" t="s">
        <v>72</v>
      </c>
      <c r="D56" s="11" t="s">
        <v>41</v>
      </c>
      <c r="E56" s="38">
        <f t="shared" si="0"/>
        <v>54</v>
      </c>
      <c r="F56" s="7" t="s">
        <v>246</v>
      </c>
      <c r="G56" s="8" t="s">
        <v>949</v>
      </c>
      <c r="H56" s="319">
        <v>37715</v>
      </c>
      <c r="I56" s="537">
        <v>30</v>
      </c>
      <c r="J56" s="537">
        <v>30</v>
      </c>
      <c r="K56" s="538"/>
      <c r="L56" s="533">
        <f>SUM(M56:N56)</f>
        <v>30</v>
      </c>
      <c r="M56" s="9">
        <v>20</v>
      </c>
      <c r="N56" s="122">
        <f>SUM(O56:S56)</f>
        <v>10</v>
      </c>
      <c r="O56" s="247">
        <f>IFERROR(LARGE($T56:Z56, 1),0)</f>
        <v>10</v>
      </c>
      <c r="P56" s="247">
        <f>IFERROR(LARGE(T56:Z56, 2),0)</f>
        <v>0</v>
      </c>
      <c r="Q56" s="141">
        <f>IFERROR(LARGE(AA56:AF56,1),0)</f>
        <v>0</v>
      </c>
      <c r="R56" s="141">
        <f>IFERROR(LARGE(AA56:AF56,2),0)</f>
        <v>0</v>
      </c>
      <c r="S56" s="141">
        <f>IFERROR(LARGE(AA56:AF56,3),0)</f>
        <v>0</v>
      </c>
      <c r="T56" s="113">
        <v>10</v>
      </c>
      <c r="U56" s="123"/>
      <c r="V56" s="287"/>
      <c r="W56" s="287"/>
      <c r="X56" s="359"/>
      <c r="Y56" s="114"/>
      <c r="Z56" s="114"/>
      <c r="AA56" s="145">
        <f>IFERROR(LARGE($T56:$Z56,3), 0)</f>
        <v>0</v>
      </c>
      <c r="AB56" s="145">
        <f>IFERROR(LARGE($T56:$Z56,4),)</f>
        <v>0</v>
      </c>
      <c r="AC56" s="145">
        <f>IFERROR(LARGE($T56:$Z56,5),0)</f>
        <v>0</v>
      </c>
      <c r="AD56" s="145">
        <f>IFERROR(LARGE($AG56:AR56,1),0)</f>
        <v>0</v>
      </c>
      <c r="AE56" s="145">
        <f>IFERROR(LARGE($AG56:AO56,2),0)</f>
        <v>0</v>
      </c>
      <c r="AF56" s="145">
        <f>IFERROR(LARGE($AG56:AR56,3),0)</f>
        <v>0</v>
      </c>
      <c r="AG56" s="10"/>
      <c r="AH56" s="10"/>
      <c r="AI56" s="10"/>
      <c r="AJ56" s="10"/>
      <c r="AK56" s="9"/>
      <c r="AL56" s="9"/>
      <c r="AM56" s="9"/>
      <c r="AN56" s="9"/>
      <c r="AO56" s="9"/>
      <c r="AP56" s="83"/>
      <c r="AQ56" s="9"/>
      <c r="AR56" s="9"/>
    </row>
    <row r="57" spans="1:46" ht="14.4" x14ac:dyDescent="0.3">
      <c r="A57" s="10"/>
      <c r="B57" s="10"/>
      <c r="C57" s="10" t="s">
        <v>1897</v>
      </c>
      <c r="D57" s="10" t="s">
        <v>52</v>
      </c>
      <c r="E57" s="38">
        <f t="shared" si="0"/>
        <v>55</v>
      </c>
      <c r="F57" s="7" t="s">
        <v>265</v>
      </c>
      <c r="G57" s="8" t="s">
        <v>3281</v>
      </c>
      <c r="H57" s="319">
        <v>37362</v>
      </c>
      <c r="I57" s="537">
        <v>25</v>
      </c>
      <c r="J57" s="537">
        <v>25</v>
      </c>
      <c r="K57" s="538"/>
      <c r="L57" s="533">
        <f>SUM(M57:N57)</f>
        <v>25</v>
      </c>
      <c r="M57" s="9"/>
      <c r="N57" s="122">
        <f>SUM(O57:S57)</f>
        <v>25</v>
      </c>
      <c r="O57" s="247">
        <f>IFERROR(LARGE($T57:Z57, 1),0)</f>
        <v>25</v>
      </c>
      <c r="P57" s="247">
        <f>IFERROR(LARGE(T57:Z57, 2),0)</f>
        <v>0</v>
      </c>
      <c r="Q57" s="141">
        <f>IFERROR(LARGE(AA57:AF57,1),0)</f>
        <v>0</v>
      </c>
      <c r="R57" s="141">
        <f>IFERROR(LARGE(AA57:AF57,2),0)</f>
        <v>0</v>
      </c>
      <c r="S57" s="141">
        <f>IFERROR(LARGE(AA57:AF57,3),0)</f>
        <v>0</v>
      </c>
      <c r="T57" s="113"/>
      <c r="U57" s="123"/>
      <c r="V57" s="287"/>
      <c r="W57" s="287"/>
      <c r="X57" s="359"/>
      <c r="Y57" s="114"/>
      <c r="Z57" s="114">
        <v>25</v>
      </c>
      <c r="AA57" s="114"/>
      <c r="AB57" s="145">
        <f>IFERROR(LARGE($T57:$Z57,4),)</f>
        <v>0</v>
      </c>
      <c r="AC57" s="145">
        <f>IFERROR(LARGE($T57:$Z57,5),0)</f>
        <v>0</v>
      </c>
      <c r="AD57" s="145">
        <f>IFERROR(LARGE($AG57:AR57,1),0)</f>
        <v>0</v>
      </c>
      <c r="AE57" s="145">
        <f>IFERROR(LARGE($AG57:AO57,2),0)</f>
        <v>0</v>
      </c>
      <c r="AF57" s="145">
        <f>IFERROR(LARGE($AG57:AR57,3),0)</f>
        <v>0</v>
      </c>
      <c r="AG57" s="10"/>
      <c r="AH57" s="10"/>
      <c r="AI57" s="10"/>
      <c r="AJ57" s="10"/>
      <c r="AK57" s="9"/>
      <c r="AL57" s="9"/>
      <c r="AM57" s="9"/>
      <c r="AN57" s="9"/>
      <c r="AO57" s="9"/>
      <c r="AP57" s="83"/>
      <c r="AQ57" s="9"/>
      <c r="AR57" s="9"/>
    </row>
    <row r="58" spans="1:46" ht="14.4" x14ac:dyDescent="0.3">
      <c r="A58" s="10"/>
      <c r="B58" s="10"/>
      <c r="C58" s="10"/>
      <c r="D58" s="10" t="s">
        <v>44</v>
      </c>
      <c r="E58" s="38">
        <f t="shared" si="0"/>
        <v>56</v>
      </c>
      <c r="F58" s="7" t="s">
        <v>248</v>
      </c>
      <c r="G58" s="8" t="s">
        <v>1084</v>
      </c>
      <c r="H58" s="319">
        <v>37674</v>
      </c>
      <c r="I58" s="537">
        <v>20</v>
      </c>
      <c r="J58" s="537">
        <v>20</v>
      </c>
      <c r="K58" s="538"/>
      <c r="L58" s="533">
        <f>SUM(M58:N58)</f>
        <v>20</v>
      </c>
      <c r="M58" s="9">
        <v>20</v>
      </c>
      <c r="N58" s="122">
        <f>SUM(O58:S58)</f>
        <v>0</v>
      </c>
      <c r="O58" s="247">
        <f>IFERROR(LARGE($T58:Z58, 1),0)</f>
        <v>0</v>
      </c>
      <c r="P58" s="247">
        <f>IFERROR(LARGE(T58:Z58, 2),0)</f>
        <v>0</v>
      </c>
      <c r="Q58" s="141">
        <f>IFERROR(LARGE(AA58:AF58,1),0)</f>
        <v>0</v>
      </c>
      <c r="R58" s="141">
        <f>IFERROR(LARGE(AA58:AF58,2),0)</f>
        <v>0</v>
      </c>
      <c r="S58" s="141">
        <f>IFERROR(LARGE(AA58:AF58,3),0)</f>
        <v>0</v>
      </c>
      <c r="T58" s="113"/>
      <c r="U58" s="123"/>
      <c r="V58" s="287"/>
      <c r="W58" s="287"/>
      <c r="X58" s="359"/>
      <c r="Y58" s="114"/>
      <c r="Z58" s="114"/>
      <c r="AA58" s="114"/>
      <c r="AB58" s="145">
        <f>IFERROR(LARGE($T58:$Z58,4),)</f>
        <v>0</v>
      </c>
      <c r="AC58" s="145">
        <f>IFERROR(LARGE($T58:$Z58,5),0)</f>
        <v>0</v>
      </c>
      <c r="AD58" s="145">
        <f>IFERROR(LARGE($AG58:AR58,1),0)</f>
        <v>0</v>
      </c>
      <c r="AE58" s="145">
        <f>IFERROR(LARGE($AG58:AO58,2),0)</f>
        <v>0</v>
      </c>
      <c r="AF58" s="145">
        <f>IFERROR(LARGE($AG58:AR58,3),0)</f>
        <v>0</v>
      </c>
      <c r="AG58" s="10"/>
      <c r="AH58" s="10"/>
      <c r="AI58" s="10"/>
      <c r="AJ58" s="10"/>
      <c r="AK58" s="9"/>
      <c r="AL58" s="9"/>
      <c r="AM58" s="9"/>
      <c r="AN58" s="9"/>
      <c r="AO58" s="9"/>
      <c r="AP58" s="83"/>
      <c r="AQ58" s="9"/>
      <c r="AR58" s="9"/>
    </row>
    <row r="59" spans="1:46" ht="14.4" x14ac:dyDescent="0.3">
      <c r="A59" s="10"/>
      <c r="B59" s="10"/>
      <c r="C59" s="10" t="s">
        <v>3788</v>
      </c>
      <c r="D59" s="10" t="s">
        <v>50</v>
      </c>
      <c r="E59" s="38">
        <f t="shared" si="0"/>
        <v>57</v>
      </c>
      <c r="F59" s="7" t="s">
        <v>245</v>
      </c>
      <c r="G59" s="8" t="s">
        <v>3976</v>
      </c>
      <c r="H59" s="60">
        <v>38185</v>
      </c>
      <c r="I59" s="530">
        <v>17.5</v>
      </c>
      <c r="J59" s="530">
        <v>17.5</v>
      </c>
      <c r="K59" s="541">
        <f>0.5*(L59)</f>
        <v>17.5</v>
      </c>
      <c r="L59" s="534">
        <f>SUM(O59,P59,Q59,R59,M59)</f>
        <v>35</v>
      </c>
      <c r="M59" s="78"/>
      <c r="N59" s="12">
        <f>SUM(O59:R59)</f>
        <v>35</v>
      </c>
      <c r="O59" s="387">
        <f>LARGE($S59:Z59, 1)</f>
        <v>15</v>
      </c>
      <c r="P59" s="388">
        <f>IFERROR(LARGE($S59:Z59,2),0)</f>
        <v>10</v>
      </c>
      <c r="Q59" s="388">
        <f>IFERROR(LARGE($S59:Z59,3),0)</f>
        <v>10</v>
      </c>
      <c r="R59" s="388">
        <f>IFERROR(LARGE($S59:Z59,4),0)</f>
        <v>0</v>
      </c>
      <c r="S59" s="400"/>
      <c r="T59" s="400"/>
      <c r="U59" s="400"/>
      <c r="V59" s="400">
        <v>10</v>
      </c>
      <c r="W59" s="400">
        <v>10</v>
      </c>
      <c r="X59" s="401"/>
      <c r="Y59" s="402"/>
      <c r="Z59" s="410">
        <v>15</v>
      </c>
      <c r="AA59" s="114"/>
      <c r="AB59" s="114"/>
      <c r="AC59" s="114"/>
      <c r="AD59" s="114"/>
      <c r="AE59" s="114"/>
      <c r="AF59" s="114"/>
      <c r="AG59" s="10"/>
      <c r="AH59" s="10"/>
      <c r="AI59" s="10"/>
      <c r="AJ59" s="10"/>
      <c r="AK59" s="9"/>
      <c r="AL59" s="9"/>
      <c r="AM59" s="9"/>
      <c r="AN59" s="9"/>
      <c r="AO59" s="9"/>
      <c r="AP59" s="83"/>
      <c r="AQ59" s="9"/>
      <c r="AR59" s="9"/>
    </row>
    <row r="60" spans="1:46" ht="14.4" x14ac:dyDescent="0.3">
      <c r="A60" s="10"/>
      <c r="B60" s="10"/>
      <c r="C60" s="10"/>
      <c r="D60" s="10" t="s">
        <v>42</v>
      </c>
      <c r="E60" s="38">
        <f t="shared" si="0"/>
        <v>58</v>
      </c>
      <c r="F60" s="7" t="s">
        <v>931</v>
      </c>
      <c r="G60" s="8" t="s">
        <v>1940</v>
      </c>
      <c r="H60" s="60">
        <v>38348</v>
      </c>
      <c r="I60" s="492">
        <v>15</v>
      </c>
      <c r="J60" s="530">
        <v>15</v>
      </c>
      <c r="K60" s="541">
        <f>0.5*(L60)</f>
        <v>15</v>
      </c>
      <c r="L60" s="534">
        <f>SUM(O60,P60,Q60,R60,M60)</f>
        <v>30</v>
      </c>
      <c r="M60" s="10">
        <v>30</v>
      </c>
      <c r="N60" s="12">
        <f>SUM(O60:R60)</f>
        <v>0</v>
      </c>
      <c r="O60" s="387">
        <f>LARGE($S60:Z60, 1)</f>
        <v>0</v>
      </c>
      <c r="P60" s="388">
        <f>IFERROR(LARGE($S60:Z60,2),0)</f>
        <v>0</v>
      </c>
      <c r="Q60" s="388">
        <f>IFERROR(LARGE($S60:Z60,3),0)</f>
        <v>0</v>
      </c>
      <c r="R60" s="388">
        <f>IFERROR(LARGE($S60:Z60,4),0)</f>
        <v>0</v>
      </c>
      <c r="S60" s="400"/>
      <c r="T60" s="9"/>
      <c r="U60" s="9"/>
      <c r="V60" s="9"/>
      <c r="W60" s="9"/>
      <c r="X60" s="405">
        <v>0</v>
      </c>
      <c r="Y60" s="406"/>
      <c r="Z60" s="412"/>
      <c r="AA60" s="114"/>
      <c r="AB60" s="114"/>
      <c r="AC60" s="114"/>
      <c r="AD60" s="114"/>
      <c r="AE60" s="114"/>
      <c r="AF60" s="114"/>
      <c r="AG60" s="10"/>
      <c r="AH60" s="10"/>
      <c r="AI60" s="10"/>
      <c r="AJ60" s="10"/>
      <c r="AK60" s="9"/>
      <c r="AL60" s="9"/>
      <c r="AM60" s="9"/>
      <c r="AN60" s="9"/>
      <c r="AO60" s="9"/>
      <c r="AP60" s="83"/>
      <c r="AQ60" s="9"/>
      <c r="AR60" s="9"/>
    </row>
    <row r="61" spans="1:46" ht="14.4" x14ac:dyDescent="0.3">
      <c r="A61" s="11" t="s">
        <v>3989</v>
      </c>
      <c r="B61" s="320" t="s">
        <v>647</v>
      </c>
      <c r="C61" s="11" t="s">
        <v>648</v>
      </c>
      <c r="D61" s="11" t="s">
        <v>44</v>
      </c>
      <c r="E61" s="38">
        <f t="shared" si="0"/>
        <v>59</v>
      </c>
      <c r="F61" s="7" t="s">
        <v>1904</v>
      </c>
      <c r="G61" s="8" t="s">
        <v>3990</v>
      </c>
      <c r="H61" s="60">
        <v>38333</v>
      </c>
      <c r="I61" s="530">
        <v>12.5</v>
      </c>
      <c r="J61" s="530">
        <v>12.5</v>
      </c>
      <c r="K61" s="541">
        <f>0.5*(L61)</f>
        <v>12.5</v>
      </c>
      <c r="L61" s="534">
        <f>SUM(O61,P61,Q61,R61,M61)</f>
        <v>25</v>
      </c>
      <c r="M61" s="78"/>
      <c r="N61" s="12">
        <f>SUM(O61:R61)</f>
        <v>25</v>
      </c>
      <c r="O61" s="387">
        <f>LARGE($S61:Z61, 1)</f>
        <v>25</v>
      </c>
      <c r="P61" s="388">
        <f>IFERROR(LARGE($S61:Z61,2),0)</f>
        <v>0</v>
      </c>
      <c r="Q61" s="388">
        <f>IFERROR(LARGE($S61:Z61,3),0)</f>
        <v>0</v>
      </c>
      <c r="R61" s="388">
        <f>IFERROR(LARGE($S61:Z61,4),0)</f>
        <v>0</v>
      </c>
      <c r="S61" s="399">
        <v>0</v>
      </c>
      <c r="T61" s="400"/>
      <c r="U61" s="400">
        <v>25</v>
      </c>
      <c r="V61" s="400"/>
      <c r="W61" s="400"/>
      <c r="X61" s="401"/>
      <c r="Y61" s="402"/>
      <c r="Z61" s="410">
        <v>0</v>
      </c>
      <c r="AA61" s="114"/>
      <c r="AB61" s="114"/>
      <c r="AC61" s="114"/>
      <c r="AD61" s="114"/>
      <c r="AE61" s="114"/>
      <c r="AF61" s="114"/>
      <c r="AG61" s="10"/>
      <c r="AH61" s="10"/>
      <c r="AI61" s="10"/>
      <c r="AJ61" s="10"/>
      <c r="AK61" s="9"/>
      <c r="AL61" s="9"/>
      <c r="AM61" s="9"/>
      <c r="AN61" s="9"/>
      <c r="AO61" s="9"/>
      <c r="AP61" s="83"/>
      <c r="AQ61" s="9"/>
      <c r="AR61" s="9"/>
    </row>
    <row r="62" spans="1:46" ht="14.4" x14ac:dyDescent="0.3">
      <c r="A62" s="10"/>
      <c r="B62" s="325" t="s">
        <v>3974</v>
      </c>
      <c r="C62" s="10" t="s">
        <v>3376</v>
      </c>
      <c r="D62" s="10" t="s">
        <v>48</v>
      </c>
      <c r="E62" s="38">
        <f t="shared" si="0"/>
        <v>60</v>
      </c>
      <c r="F62" s="7" t="s">
        <v>245</v>
      </c>
      <c r="G62" s="8" t="s">
        <v>3975</v>
      </c>
      <c r="H62" s="60">
        <v>38180</v>
      </c>
      <c r="I62" s="530">
        <v>12.5</v>
      </c>
      <c r="J62" s="530">
        <v>12.5</v>
      </c>
      <c r="K62" s="541">
        <f>0.5*(L62)</f>
        <v>12.5</v>
      </c>
      <c r="L62" s="534">
        <f>SUM(O62,P62,Q62,R62,M62)</f>
        <v>25</v>
      </c>
      <c r="M62" s="78"/>
      <c r="N62" s="12">
        <f>SUM(O62:R62)</f>
        <v>25</v>
      </c>
      <c r="O62" s="387">
        <f>LARGE($S62:Z62, 1)</f>
        <v>15</v>
      </c>
      <c r="P62" s="388">
        <f>IFERROR(LARGE($S62:Z62,2),0)</f>
        <v>10</v>
      </c>
      <c r="Q62" s="388">
        <f>IFERROR(LARGE($S62:Z62,3),0)</f>
        <v>0</v>
      </c>
      <c r="R62" s="388">
        <f>IFERROR(LARGE($S62:Z62,4),0)</f>
        <v>0</v>
      </c>
      <c r="S62" s="399"/>
      <c r="T62" s="400">
        <v>10</v>
      </c>
      <c r="U62" s="400"/>
      <c r="V62" s="400"/>
      <c r="W62" s="400"/>
      <c r="X62" s="401"/>
      <c r="Y62" s="402"/>
      <c r="Z62" s="410">
        <v>15</v>
      </c>
      <c r="AA62" s="114"/>
      <c r="AB62" s="114"/>
      <c r="AC62" s="114"/>
      <c r="AD62" s="114"/>
      <c r="AE62" s="114"/>
      <c r="AF62" s="114"/>
      <c r="AG62" s="10"/>
      <c r="AH62" s="10"/>
      <c r="AI62" s="10"/>
      <c r="AJ62" s="10"/>
      <c r="AK62" s="9"/>
      <c r="AL62" s="9"/>
      <c r="AM62" s="9"/>
      <c r="AN62" s="9"/>
      <c r="AO62" s="9"/>
      <c r="AP62" s="83"/>
      <c r="AQ62" s="9"/>
      <c r="AR62" s="9"/>
    </row>
    <row r="63" spans="1:46" ht="14.4" x14ac:dyDescent="0.3">
      <c r="A63" s="10"/>
      <c r="B63" s="10"/>
      <c r="C63" s="10" t="s">
        <v>912</v>
      </c>
      <c r="D63" s="10" t="s">
        <v>41</v>
      </c>
      <c r="E63" s="38">
        <f t="shared" si="0"/>
        <v>61</v>
      </c>
      <c r="F63" s="7" t="s">
        <v>3960</v>
      </c>
      <c r="G63" s="8" t="s">
        <v>3961</v>
      </c>
      <c r="H63" s="60">
        <v>38073</v>
      </c>
      <c r="I63" s="530">
        <v>12.5</v>
      </c>
      <c r="J63" s="530">
        <v>12.5</v>
      </c>
      <c r="K63" s="541">
        <f>0.5*(L63)</f>
        <v>12.5</v>
      </c>
      <c r="L63" s="534">
        <f>SUM(O63,P63,Q63,R63,M63)</f>
        <v>25</v>
      </c>
      <c r="M63" s="78"/>
      <c r="N63" s="12">
        <f>SUM(O63:R63)</f>
        <v>25</v>
      </c>
      <c r="O63" s="387">
        <f>LARGE($S63:Z63, 1)</f>
        <v>15</v>
      </c>
      <c r="P63" s="388">
        <f>IFERROR(LARGE($S63:Z63,2),0)</f>
        <v>10</v>
      </c>
      <c r="Q63" s="388">
        <f>IFERROR(LARGE($S63:Z63,3),0)</f>
        <v>0</v>
      </c>
      <c r="R63" s="388">
        <f>IFERROR(LARGE($S63:Z63,4),0)</f>
        <v>0</v>
      </c>
      <c r="S63" s="400"/>
      <c r="T63" s="400"/>
      <c r="U63" s="400"/>
      <c r="V63" s="400">
        <v>10</v>
      </c>
      <c r="W63" s="400"/>
      <c r="X63" s="401"/>
      <c r="Y63" s="402"/>
      <c r="Z63" s="410">
        <v>15</v>
      </c>
      <c r="AA63" s="114"/>
      <c r="AB63" s="114"/>
      <c r="AC63" s="114"/>
      <c r="AD63" s="114"/>
      <c r="AE63" s="114"/>
      <c r="AF63" s="114"/>
      <c r="AG63" s="10"/>
      <c r="AH63" s="10"/>
      <c r="AI63" s="10"/>
      <c r="AJ63" s="10"/>
      <c r="AK63" s="9"/>
      <c r="AL63" s="9"/>
      <c r="AM63" s="9"/>
      <c r="AN63" s="9"/>
      <c r="AO63" s="9"/>
      <c r="AP63" s="83"/>
      <c r="AQ63" s="9"/>
      <c r="AR63" s="9"/>
    </row>
    <row r="64" spans="1:46" ht="14.4" x14ac:dyDescent="0.3">
      <c r="A64" s="10"/>
      <c r="B64" s="10"/>
      <c r="C64" s="10"/>
      <c r="D64" s="10" t="s">
        <v>48</v>
      </c>
      <c r="E64" s="38">
        <f t="shared" si="0"/>
        <v>62</v>
      </c>
      <c r="F64" s="7" t="s">
        <v>3987</v>
      </c>
      <c r="G64" s="8" t="s">
        <v>3988</v>
      </c>
      <c r="H64" s="60">
        <v>38278</v>
      </c>
      <c r="I64" s="530">
        <v>10</v>
      </c>
      <c r="J64" s="530">
        <v>10</v>
      </c>
      <c r="K64" s="541">
        <f>0.5*(L64)</f>
        <v>10</v>
      </c>
      <c r="L64" s="534">
        <f>SUM(O64,P64,Q64,R64,M64)</f>
        <v>20</v>
      </c>
      <c r="M64" s="10">
        <v>20</v>
      </c>
      <c r="N64" s="12">
        <f>SUM(O64:R64)</f>
        <v>0</v>
      </c>
      <c r="O64" s="387">
        <f>LARGE($S64:Z64, 1)</f>
        <v>0</v>
      </c>
      <c r="P64" s="388">
        <f>IFERROR(LARGE($S64:Z64,2),0)</f>
        <v>0</v>
      </c>
      <c r="Q64" s="388">
        <f>IFERROR(LARGE($S64:Z64,3),0)</f>
        <v>0</v>
      </c>
      <c r="R64" s="388">
        <f>IFERROR(LARGE($S64:Z64,4),0)</f>
        <v>0</v>
      </c>
      <c r="S64" s="9"/>
      <c r="T64" s="9"/>
      <c r="U64" s="9"/>
      <c r="V64" s="9"/>
      <c r="W64" s="9"/>
      <c r="X64" s="405">
        <v>0</v>
      </c>
      <c r="Y64" s="406"/>
      <c r="Z64" s="412"/>
      <c r="AA64" s="114"/>
      <c r="AB64" s="114"/>
      <c r="AC64" s="114"/>
      <c r="AD64" s="114"/>
      <c r="AE64" s="114"/>
      <c r="AF64" s="114"/>
      <c r="AG64" s="10"/>
      <c r="AH64" s="10"/>
      <c r="AI64" s="10"/>
      <c r="AJ64" s="10"/>
      <c r="AK64" s="9"/>
      <c r="AL64" s="9"/>
      <c r="AM64" s="9"/>
      <c r="AN64" s="9"/>
      <c r="AO64" s="9"/>
      <c r="AP64" s="83"/>
      <c r="AQ64" s="9"/>
      <c r="AR64" s="9"/>
    </row>
    <row r="65" spans="1:44" ht="14.4" x14ac:dyDescent="0.3">
      <c r="A65" s="10"/>
      <c r="B65" s="10"/>
      <c r="C65" s="10"/>
      <c r="D65" s="10" t="s">
        <v>40</v>
      </c>
      <c r="E65" s="38">
        <f t="shared" si="0"/>
        <v>63</v>
      </c>
      <c r="F65" s="7" t="s">
        <v>245</v>
      </c>
      <c r="G65" s="8" t="s">
        <v>3978</v>
      </c>
      <c r="H65" s="60">
        <v>38238</v>
      </c>
      <c r="I65" s="530">
        <v>10</v>
      </c>
      <c r="J65" s="530">
        <v>10</v>
      </c>
      <c r="K65" s="541">
        <f>0.5*(L65)</f>
        <v>10</v>
      </c>
      <c r="L65" s="534">
        <f>SUM(O65,P65,Q65,R65,M65)</f>
        <v>20</v>
      </c>
      <c r="M65" s="10">
        <v>20</v>
      </c>
      <c r="N65" s="12">
        <f>SUM(O65:R65)</f>
        <v>0</v>
      </c>
      <c r="O65" s="387">
        <f>LARGE($S65:Z65, 1)</f>
        <v>0</v>
      </c>
      <c r="P65" s="388">
        <f>IFERROR(LARGE($S65:Z65,2),0)</f>
        <v>0</v>
      </c>
      <c r="Q65" s="388">
        <f>IFERROR(LARGE($S65:Z65,3),0)</f>
        <v>0</v>
      </c>
      <c r="R65" s="388">
        <f>IFERROR(LARGE($S65:Z65,4),0)</f>
        <v>0</v>
      </c>
      <c r="S65" s="9"/>
      <c r="T65" s="9"/>
      <c r="U65" s="9"/>
      <c r="V65" s="9"/>
      <c r="W65" s="9"/>
      <c r="X65" s="405">
        <v>0</v>
      </c>
      <c r="Y65" s="406"/>
      <c r="Z65" s="412"/>
      <c r="AA65" s="114"/>
      <c r="AB65" s="114"/>
      <c r="AC65" s="114"/>
      <c r="AD65" s="114"/>
      <c r="AE65" s="114"/>
      <c r="AF65" s="114"/>
      <c r="AG65" s="10"/>
      <c r="AH65" s="10"/>
      <c r="AI65" s="10"/>
      <c r="AJ65" s="10"/>
      <c r="AK65" s="9"/>
      <c r="AL65" s="9"/>
      <c r="AM65" s="9"/>
      <c r="AN65" s="9"/>
      <c r="AO65" s="9"/>
      <c r="AP65" s="83"/>
      <c r="AQ65" s="9"/>
      <c r="AR65" s="9"/>
    </row>
    <row r="66" spans="1:44" ht="14.4" x14ac:dyDescent="0.3">
      <c r="A66" s="10"/>
      <c r="B66" s="10"/>
      <c r="C66" s="10"/>
      <c r="D66" s="10" t="s">
        <v>46</v>
      </c>
      <c r="E66" s="38">
        <f t="shared" si="0"/>
        <v>64</v>
      </c>
      <c r="F66" s="7" t="s">
        <v>1120</v>
      </c>
      <c r="G66" s="8" t="s">
        <v>3977</v>
      </c>
      <c r="H66" s="60">
        <v>38218</v>
      </c>
      <c r="I66" s="530">
        <v>10</v>
      </c>
      <c r="J66" s="530">
        <v>10</v>
      </c>
      <c r="K66" s="541">
        <f>0.5*(L66)</f>
        <v>10</v>
      </c>
      <c r="L66" s="534">
        <f>SUM(O66,P66,Q66,R66,M66)</f>
        <v>20</v>
      </c>
      <c r="M66" s="10">
        <v>20</v>
      </c>
      <c r="N66" s="12">
        <f>SUM(O66:R66)</f>
        <v>0</v>
      </c>
      <c r="O66" s="387">
        <f>LARGE($S66:Z66, 1)</f>
        <v>0</v>
      </c>
      <c r="P66" s="388">
        <f>IFERROR(LARGE($S66:Z66,2),0)</f>
        <v>0</v>
      </c>
      <c r="Q66" s="388">
        <f>IFERROR(LARGE($S66:Z66,3),0)</f>
        <v>0</v>
      </c>
      <c r="R66" s="388">
        <f>IFERROR(LARGE($S66:Z66,4),0)</f>
        <v>0</v>
      </c>
      <c r="S66" s="400"/>
      <c r="T66" s="9"/>
      <c r="U66" s="9"/>
      <c r="V66" s="9"/>
      <c r="W66" s="9"/>
      <c r="X66" s="405">
        <v>0</v>
      </c>
      <c r="Y66" s="406"/>
      <c r="Z66" s="412"/>
      <c r="AA66" s="114"/>
      <c r="AB66" s="114"/>
      <c r="AC66" s="114"/>
      <c r="AD66" s="114"/>
      <c r="AE66" s="114"/>
      <c r="AF66" s="114"/>
      <c r="AG66" s="10"/>
      <c r="AH66" s="10"/>
      <c r="AI66" s="10"/>
      <c r="AJ66" s="10"/>
      <c r="AK66" s="9"/>
      <c r="AL66" s="9"/>
      <c r="AM66" s="9"/>
      <c r="AN66" s="9"/>
      <c r="AO66" s="9"/>
      <c r="AP66" s="83"/>
      <c r="AQ66" s="9"/>
      <c r="AR66" s="9"/>
    </row>
    <row r="67" spans="1:44" ht="14.4" x14ac:dyDescent="0.3">
      <c r="A67" s="10"/>
      <c r="B67" s="10"/>
      <c r="C67" s="10"/>
      <c r="D67" s="10" t="s">
        <v>43</v>
      </c>
      <c r="E67" s="38">
        <f t="shared" si="0"/>
        <v>65</v>
      </c>
      <c r="F67" s="7" t="s">
        <v>3972</v>
      </c>
      <c r="G67" s="8" t="s">
        <v>3973</v>
      </c>
      <c r="H67" s="60">
        <v>38160</v>
      </c>
      <c r="I67" s="530">
        <v>10</v>
      </c>
      <c r="J67" s="530">
        <v>10</v>
      </c>
      <c r="K67" s="541">
        <f>0.5*(L67)</f>
        <v>10</v>
      </c>
      <c r="L67" s="534">
        <f>SUM(O67,P67,Q67,R67,M67)</f>
        <v>20</v>
      </c>
      <c r="M67" s="10">
        <v>20</v>
      </c>
      <c r="N67" s="12">
        <f>SUM(O67:R67)</f>
        <v>0</v>
      </c>
      <c r="O67" s="387">
        <f>LARGE($S67:Z67, 1)</f>
        <v>0</v>
      </c>
      <c r="P67" s="388">
        <f>IFERROR(LARGE($S67:Z67,2),0)</f>
        <v>0</v>
      </c>
      <c r="Q67" s="388">
        <f>IFERROR(LARGE($S67:Z67,3),0)</f>
        <v>0</v>
      </c>
      <c r="R67" s="388">
        <f>IFERROR(LARGE($S67:Z67,4),0)</f>
        <v>0</v>
      </c>
      <c r="S67" s="9"/>
      <c r="T67" s="9"/>
      <c r="U67" s="9"/>
      <c r="V67" s="9"/>
      <c r="W67" s="9"/>
      <c r="X67" s="405">
        <v>0</v>
      </c>
      <c r="Y67" s="406"/>
      <c r="Z67" s="412"/>
      <c r="AA67" s="114"/>
      <c r="AB67" s="114"/>
      <c r="AC67" s="114"/>
      <c r="AD67" s="114"/>
      <c r="AE67" s="114"/>
      <c r="AF67" s="114"/>
      <c r="AG67" s="10"/>
      <c r="AH67" s="10"/>
      <c r="AI67" s="10"/>
      <c r="AJ67" s="10"/>
      <c r="AK67" s="9"/>
      <c r="AL67" s="9"/>
      <c r="AM67" s="9"/>
      <c r="AN67" s="9"/>
      <c r="AO67" s="9"/>
      <c r="AP67" s="83"/>
      <c r="AQ67" s="9"/>
      <c r="AR67" s="9"/>
    </row>
    <row r="68" spans="1:44" ht="14.4" x14ac:dyDescent="0.3">
      <c r="A68" s="10"/>
      <c r="B68" s="10"/>
      <c r="C68" s="10"/>
      <c r="D68" s="10" t="s">
        <v>41</v>
      </c>
      <c r="E68" s="38">
        <f t="shared" si="0"/>
        <v>66</v>
      </c>
      <c r="F68" s="7" t="s">
        <v>246</v>
      </c>
      <c r="G68" s="256" t="s">
        <v>976</v>
      </c>
      <c r="H68" s="319">
        <v>37920</v>
      </c>
      <c r="I68" s="537">
        <v>10</v>
      </c>
      <c r="J68" s="537">
        <v>10</v>
      </c>
      <c r="K68" s="538"/>
      <c r="L68" s="533">
        <f>SUM(M68:N68)</f>
        <v>10</v>
      </c>
      <c r="M68" s="9">
        <v>10</v>
      </c>
      <c r="N68" s="122">
        <f>SUM(O68:S68)</f>
        <v>0</v>
      </c>
      <c r="O68" s="247">
        <f>IFERROR(LARGE($T68:Z68, 1),0)</f>
        <v>0</v>
      </c>
      <c r="P68" s="247">
        <f>IFERROR(LARGE(T68:Z68, 2),0)</f>
        <v>0</v>
      </c>
      <c r="Q68" s="141">
        <f>IFERROR(LARGE(AA68:AF68,1),0)</f>
        <v>0</v>
      </c>
      <c r="R68" s="141">
        <f>IFERROR(LARGE(AA68:AF68,2),0)</f>
        <v>0</v>
      </c>
      <c r="S68" s="141">
        <f>IFERROR(LARGE(AA68:AF68,3),0)</f>
        <v>0</v>
      </c>
      <c r="T68" s="113"/>
      <c r="U68" s="123"/>
      <c r="V68" s="287"/>
      <c r="W68" s="287"/>
      <c r="X68" s="359"/>
      <c r="Y68" s="114"/>
      <c r="Z68" s="114"/>
      <c r="AA68" s="114"/>
      <c r="AB68" s="145">
        <f>IFERROR(LARGE($T68:$Z68,4),)</f>
        <v>0</v>
      </c>
      <c r="AC68" s="145">
        <f>IFERROR(LARGE($T68:$Z68,5),0)</f>
        <v>0</v>
      </c>
      <c r="AD68" s="145">
        <f>IFERROR(LARGE($AG68:AR68,1),0)</f>
        <v>0</v>
      </c>
      <c r="AE68" s="145">
        <f>IFERROR(LARGE($AG68:AO68,2),0)</f>
        <v>0</v>
      </c>
      <c r="AF68" s="145">
        <f>IFERROR(LARGE($AG68:AR68,3),0)</f>
        <v>0</v>
      </c>
      <c r="AG68" s="10"/>
      <c r="AH68" s="10"/>
      <c r="AI68" s="10"/>
      <c r="AJ68" s="10"/>
      <c r="AK68" s="9"/>
      <c r="AL68" s="9"/>
      <c r="AM68" s="9"/>
      <c r="AN68" s="9"/>
      <c r="AO68" s="9"/>
      <c r="AP68" s="83"/>
      <c r="AQ68" s="9"/>
      <c r="AR68" s="9"/>
    </row>
    <row r="69" spans="1:44" ht="14.4" x14ac:dyDescent="0.3">
      <c r="A69" s="10"/>
      <c r="B69" s="10"/>
      <c r="C69" s="10" t="s">
        <v>909</v>
      </c>
      <c r="D69" s="10" t="s">
        <v>46</v>
      </c>
      <c r="E69" s="38">
        <f t="shared" ref="E69:E76" si="1">E68+1</f>
        <v>67</v>
      </c>
      <c r="F69" s="7" t="s">
        <v>269</v>
      </c>
      <c r="G69" s="8" t="s">
        <v>3964</v>
      </c>
      <c r="H69" s="60">
        <v>38103</v>
      </c>
      <c r="I69" s="530">
        <v>7.5</v>
      </c>
      <c r="J69" s="530">
        <v>7.5</v>
      </c>
      <c r="K69" s="541">
        <f>0.5*(L69)</f>
        <v>7.5</v>
      </c>
      <c r="L69" s="534">
        <f>SUM(O69,P69,Q69,R69,M69)</f>
        <v>15</v>
      </c>
      <c r="M69" s="10"/>
      <c r="N69" s="12">
        <f>SUM(O69:R69)</f>
        <v>15</v>
      </c>
      <c r="O69" s="387">
        <f>LARGE($S69:Z69, 1)</f>
        <v>15</v>
      </c>
      <c r="P69" s="388">
        <f>IFERROR(LARGE($S69:Z69,2),0)</f>
        <v>0</v>
      </c>
      <c r="Q69" s="388">
        <f>IFERROR(LARGE($S69:Z69,3),0)</f>
        <v>0</v>
      </c>
      <c r="R69" s="388">
        <f>IFERROR(LARGE($S69:Z69,4),0)</f>
        <v>0</v>
      </c>
      <c r="S69" s="9"/>
      <c r="T69" s="9"/>
      <c r="U69" s="9"/>
      <c r="V69" s="9"/>
      <c r="W69" s="9"/>
      <c r="X69" s="405"/>
      <c r="Y69" s="406"/>
      <c r="Z69" s="412">
        <v>15</v>
      </c>
      <c r="AA69" s="114"/>
      <c r="AB69" s="114"/>
      <c r="AC69" s="114"/>
      <c r="AD69" s="114"/>
      <c r="AE69" s="114"/>
      <c r="AF69" s="114"/>
      <c r="AG69" s="10"/>
      <c r="AH69" s="10"/>
      <c r="AI69" s="10"/>
      <c r="AJ69" s="10"/>
      <c r="AK69" s="9"/>
      <c r="AL69" s="9"/>
      <c r="AM69" s="9"/>
      <c r="AN69" s="9"/>
      <c r="AO69" s="9"/>
      <c r="AP69" s="83"/>
      <c r="AQ69" s="9"/>
      <c r="AR69" s="9"/>
    </row>
    <row r="70" spans="1:44" ht="14.4" x14ac:dyDescent="0.3">
      <c r="A70" s="10"/>
      <c r="B70" s="10"/>
      <c r="C70" s="10" t="s">
        <v>3861</v>
      </c>
      <c r="D70" s="10" t="s">
        <v>1738</v>
      </c>
      <c r="E70" s="38">
        <f t="shared" si="1"/>
        <v>68</v>
      </c>
      <c r="F70" s="7" t="s">
        <v>3953</v>
      </c>
      <c r="G70" s="8" t="s">
        <v>3954</v>
      </c>
      <c r="H70" s="60">
        <v>38001</v>
      </c>
      <c r="I70" s="530">
        <v>7.5</v>
      </c>
      <c r="J70" s="530">
        <v>7.5</v>
      </c>
      <c r="K70" s="541">
        <f>0.5*(L70)</f>
        <v>7.5</v>
      </c>
      <c r="L70" s="534">
        <f>SUM(O70,P70,Q70,R70,M70)</f>
        <v>15</v>
      </c>
      <c r="M70" s="78"/>
      <c r="N70" s="12">
        <f>SUM(O70:R70)</f>
        <v>15</v>
      </c>
      <c r="O70" s="387">
        <f>LARGE($S70:Z70, 1)</f>
        <v>15</v>
      </c>
      <c r="P70" s="388">
        <f>IFERROR(LARGE($S70:Z70,2),0)</f>
        <v>0</v>
      </c>
      <c r="Q70" s="388">
        <f>IFERROR(LARGE($S70:Z70,3),0)</f>
        <v>0</v>
      </c>
      <c r="R70" s="388">
        <f>IFERROR(LARGE($S70:Z70,4),0)</f>
        <v>0</v>
      </c>
      <c r="S70" s="400"/>
      <c r="T70" s="400"/>
      <c r="U70" s="400"/>
      <c r="V70" s="400"/>
      <c r="W70" s="400"/>
      <c r="X70" s="401"/>
      <c r="Y70" s="402"/>
      <c r="Z70" s="410">
        <v>15</v>
      </c>
      <c r="AA70" s="114"/>
      <c r="AB70" s="114"/>
      <c r="AC70" s="114"/>
      <c r="AD70" s="114"/>
      <c r="AE70" s="114"/>
      <c r="AF70" s="114"/>
      <c r="AG70" s="10"/>
      <c r="AH70" s="10"/>
      <c r="AI70" s="10"/>
      <c r="AJ70" s="10"/>
      <c r="AK70" s="9"/>
      <c r="AL70" s="9"/>
      <c r="AM70" s="9"/>
      <c r="AN70" s="9"/>
      <c r="AO70" s="9"/>
      <c r="AP70" s="83"/>
      <c r="AQ70" s="9"/>
      <c r="AR70" s="9"/>
    </row>
    <row r="71" spans="1:44" ht="14.4" x14ac:dyDescent="0.3">
      <c r="A71" s="10"/>
      <c r="B71" s="10"/>
      <c r="C71" s="10" t="s">
        <v>569</v>
      </c>
      <c r="D71" s="10" t="s">
        <v>45</v>
      </c>
      <c r="E71" s="38">
        <f t="shared" si="1"/>
        <v>69</v>
      </c>
      <c r="F71" s="7" t="s">
        <v>266</v>
      </c>
      <c r="G71" s="8" t="s">
        <v>707</v>
      </c>
      <c r="H71" s="60">
        <v>38282</v>
      </c>
      <c r="I71" s="530">
        <v>5</v>
      </c>
      <c r="J71" s="530">
        <v>5</v>
      </c>
      <c r="K71" s="541">
        <f>0.5*(L71)</f>
        <v>5</v>
      </c>
      <c r="L71" s="534">
        <f>SUM(O71,P71,Q71,R71,M71)</f>
        <v>10</v>
      </c>
      <c r="M71" s="78"/>
      <c r="N71" s="12">
        <f>SUM(O71:R71)</f>
        <v>10</v>
      </c>
      <c r="O71" s="387">
        <f>LARGE($S71:Z71, 1)</f>
        <v>10</v>
      </c>
      <c r="P71" s="388"/>
      <c r="Q71" s="388"/>
      <c r="R71" s="388"/>
      <c r="S71" s="400"/>
      <c r="T71" s="400"/>
      <c r="U71" s="400"/>
      <c r="V71" s="400"/>
      <c r="W71" s="400">
        <v>10</v>
      </c>
      <c r="X71" s="401"/>
      <c r="Y71" s="402"/>
      <c r="Z71" s="410"/>
      <c r="AA71" s="114"/>
      <c r="AB71" s="114"/>
      <c r="AC71" s="114"/>
      <c r="AD71" s="114"/>
      <c r="AE71" s="114"/>
      <c r="AF71" s="114"/>
      <c r="AG71" s="10"/>
      <c r="AH71" s="10"/>
      <c r="AI71" s="10"/>
      <c r="AJ71" s="10"/>
      <c r="AK71" s="9"/>
      <c r="AL71" s="9"/>
      <c r="AM71" s="9"/>
      <c r="AN71" s="9"/>
      <c r="AO71" s="9"/>
      <c r="AP71" s="83"/>
      <c r="AQ71" s="9"/>
      <c r="AR71" s="9"/>
    </row>
    <row r="72" spans="1:44" ht="14.4" x14ac:dyDescent="0.3">
      <c r="A72" s="10"/>
      <c r="B72" s="10"/>
      <c r="C72" s="10"/>
      <c r="D72" s="10"/>
      <c r="E72" s="38">
        <f t="shared" si="1"/>
        <v>70</v>
      </c>
      <c r="F72" s="7" t="s">
        <v>998</v>
      </c>
      <c r="G72" s="8" t="s">
        <v>3986</v>
      </c>
      <c r="H72" s="60">
        <v>38272</v>
      </c>
      <c r="I72" s="530">
        <v>5</v>
      </c>
      <c r="J72" s="530">
        <v>5</v>
      </c>
      <c r="K72" s="541">
        <f>0.5*(L72)</f>
        <v>5</v>
      </c>
      <c r="L72" s="534">
        <f>SUM(O72,P72,Q72,R72,M72)</f>
        <v>10</v>
      </c>
      <c r="M72" s="78"/>
      <c r="N72" s="12">
        <f>SUM(O72:R72)</f>
        <v>10</v>
      </c>
      <c r="O72" s="387">
        <f>LARGE($S72:Z72, 1)</f>
        <v>10</v>
      </c>
      <c r="P72" s="388"/>
      <c r="Q72" s="388"/>
      <c r="R72" s="388"/>
      <c r="S72" s="400"/>
      <c r="T72" s="400"/>
      <c r="U72" s="400"/>
      <c r="V72" s="400"/>
      <c r="W72" s="400">
        <v>10</v>
      </c>
      <c r="X72" s="401"/>
      <c r="Y72" s="402"/>
      <c r="Z72" s="410"/>
      <c r="AA72" s="114"/>
      <c r="AB72" s="114"/>
      <c r="AC72" s="114"/>
      <c r="AD72" s="114"/>
      <c r="AE72" s="114"/>
      <c r="AF72" s="114"/>
      <c r="AG72" s="10"/>
      <c r="AH72" s="10"/>
      <c r="AI72" s="10"/>
      <c r="AJ72" s="10"/>
      <c r="AK72" s="9"/>
      <c r="AL72" s="9"/>
      <c r="AM72" s="9"/>
      <c r="AN72" s="9"/>
      <c r="AO72" s="9"/>
      <c r="AP72" s="83"/>
      <c r="AQ72" s="9"/>
      <c r="AR72" s="9"/>
    </row>
    <row r="73" spans="1:44" ht="14.4" x14ac:dyDescent="0.3">
      <c r="A73" s="10"/>
      <c r="B73" s="325" t="s">
        <v>3981</v>
      </c>
      <c r="C73" s="10" t="s">
        <v>137</v>
      </c>
      <c r="D73" s="10" t="s">
        <v>1738</v>
      </c>
      <c r="E73" s="38">
        <f t="shared" si="1"/>
        <v>71</v>
      </c>
      <c r="F73" s="7" t="s">
        <v>3940</v>
      </c>
      <c r="G73" s="8" t="s">
        <v>3982</v>
      </c>
      <c r="H73" s="60">
        <v>38256</v>
      </c>
      <c r="I73" s="530">
        <v>5</v>
      </c>
      <c r="J73" s="530">
        <v>5</v>
      </c>
      <c r="K73" s="541">
        <f>0.5*(L73)</f>
        <v>5</v>
      </c>
      <c r="L73" s="534">
        <f>SUM(O73,P73,Q73,R73,M73)</f>
        <v>10</v>
      </c>
      <c r="M73" s="78"/>
      <c r="N73" s="12">
        <f>SUM(O73:R73)</f>
        <v>10</v>
      </c>
      <c r="O73" s="387">
        <f>LARGE($S73:Z73, 1)</f>
        <v>10</v>
      </c>
      <c r="P73" s="388">
        <f>IFERROR(LARGE($S73:Z73,2),0)</f>
        <v>0</v>
      </c>
      <c r="Q73" s="388">
        <f>IFERROR(LARGE($S73:Z73,3),0)</f>
        <v>0</v>
      </c>
      <c r="R73" s="388">
        <f>IFERROR(LARGE($S73:Z73,4),0)</f>
        <v>0</v>
      </c>
      <c r="S73" s="399"/>
      <c r="T73" s="400">
        <v>10</v>
      </c>
      <c r="U73" s="400"/>
      <c r="V73" s="400"/>
      <c r="W73" s="400"/>
      <c r="X73" s="401"/>
      <c r="Y73" s="402"/>
      <c r="Z73" s="410"/>
      <c r="AA73" s="114"/>
      <c r="AB73" s="114"/>
      <c r="AC73" s="114"/>
      <c r="AD73" s="114"/>
      <c r="AE73" s="114"/>
      <c r="AF73" s="114"/>
      <c r="AG73" s="10"/>
      <c r="AH73" s="10"/>
      <c r="AI73" s="10"/>
      <c r="AJ73" s="10"/>
      <c r="AK73" s="9"/>
      <c r="AL73" s="9"/>
      <c r="AM73" s="9"/>
      <c r="AN73" s="9"/>
      <c r="AO73" s="9"/>
      <c r="AP73" s="83"/>
      <c r="AQ73" s="9"/>
      <c r="AR73" s="9"/>
    </row>
    <row r="74" spans="1:44" ht="14.4" x14ac:dyDescent="0.3">
      <c r="A74" s="10"/>
      <c r="B74" s="325" t="s">
        <v>3894</v>
      </c>
      <c r="C74" s="10" t="s">
        <v>571</v>
      </c>
      <c r="D74" s="10" t="s">
        <v>52</v>
      </c>
      <c r="E74" s="38">
        <f t="shared" si="1"/>
        <v>72</v>
      </c>
      <c r="F74" s="7" t="s">
        <v>278</v>
      </c>
      <c r="G74" s="8" t="s">
        <v>3928</v>
      </c>
      <c r="H74" s="60">
        <v>38150</v>
      </c>
      <c r="I74" s="530">
        <v>5</v>
      </c>
      <c r="J74" s="530">
        <v>5</v>
      </c>
      <c r="K74" s="541">
        <f>0.5*(L74)</f>
        <v>5</v>
      </c>
      <c r="L74" s="534">
        <f>SUM(O74,P74,Q74,R74,M74)</f>
        <v>10</v>
      </c>
      <c r="M74" s="78"/>
      <c r="N74" s="12">
        <f>SUM(O74:R74)</f>
        <v>10</v>
      </c>
      <c r="O74" s="387">
        <f>LARGE($S74:Z74, 1)</f>
        <v>10</v>
      </c>
      <c r="P74" s="388">
        <f>IFERROR(LARGE($S74:Z74,2),0)</f>
        <v>0</v>
      </c>
      <c r="Q74" s="388">
        <f>IFERROR(LARGE($S74:Z74,3),0)</f>
        <v>0</v>
      </c>
      <c r="R74" s="388">
        <f>IFERROR(LARGE($S74:Z74,4),0)</f>
        <v>0</v>
      </c>
      <c r="S74" s="399"/>
      <c r="T74" s="400">
        <v>10</v>
      </c>
      <c r="U74" s="400"/>
      <c r="V74" s="400"/>
      <c r="W74" s="400"/>
      <c r="X74" s="401"/>
      <c r="Y74" s="402"/>
      <c r="Z74" s="410">
        <v>0</v>
      </c>
      <c r="AA74" s="114"/>
      <c r="AB74" s="114"/>
      <c r="AC74" s="114"/>
      <c r="AD74" s="114"/>
      <c r="AE74" s="114"/>
      <c r="AF74" s="114"/>
      <c r="AG74" s="10"/>
      <c r="AH74" s="10"/>
      <c r="AI74" s="10"/>
      <c r="AJ74" s="10"/>
      <c r="AK74" s="9"/>
      <c r="AL74" s="9"/>
      <c r="AM74" s="9"/>
      <c r="AN74" s="9"/>
      <c r="AO74" s="9"/>
      <c r="AP74" s="83"/>
      <c r="AQ74" s="9"/>
      <c r="AR74" s="9"/>
    </row>
    <row r="75" spans="1:44" ht="14.4" x14ac:dyDescent="0.3">
      <c r="A75" s="10"/>
      <c r="B75" s="10"/>
      <c r="C75" s="10"/>
      <c r="D75" s="10" t="s">
        <v>1778</v>
      </c>
      <c r="E75" s="38">
        <f t="shared" si="1"/>
        <v>73</v>
      </c>
      <c r="F75" s="7" t="s">
        <v>3958</v>
      </c>
      <c r="G75" s="8" t="s">
        <v>3959</v>
      </c>
      <c r="H75" s="60">
        <v>38048</v>
      </c>
      <c r="I75" s="530">
        <v>5</v>
      </c>
      <c r="J75" s="530">
        <v>5</v>
      </c>
      <c r="K75" s="541">
        <f>0.5*(L75)</f>
        <v>5</v>
      </c>
      <c r="L75" s="534">
        <f>SUM(O75,P75,Q75,R75,M75)</f>
        <v>10</v>
      </c>
      <c r="M75" s="78"/>
      <c r="N75" s="12">
        <f>SUM(O75:R75)</f>
        <v>10</v>
      </c>
      <c r="O75" s="387">
        <f>LARGE($S75:Z75, 1)</f>
        <v>10</v>
      </c>
      <c r="P75" s="388"/>
      <c r="Q75" s="388"/>
      <c r="R75" s="388"/>
      <c r="S75" s="400"/>
      <c r="T75" s="400"/>
      <c r="U75" s="400"/>
      <c r="V75" s="400"/>
      <c r="W75" s="400">
        <v>10</v>
      </c>
      <c r="X75" s="401"/>
      <c r="Y75" s="402"/>
      <c r="Z75" s="410"/>
      <c r="AA75" s="114"/>
      <c r="AB75" s="114"/>
      <c r="AC75" s="114"/>
      <c r="AD75" s="114"/>
      <c r="AE75" s="114"/>
      <c r="AF75" s="114"/>
      <c r="AG75" s="10"/>
      <c r="AH75" s="10"/>
      <c r="AI75" s="10"/>
      <c r="AJ75" s="10"/>
      <c r="AK75" s="9"/>
      <c r="AL75" s="9"/>
      <c r="AM75" s="9"/>
      <c r="AN75" s="9"/>
      <c r="AO75" s="9"/>
      <c r="AP75" s="83"/>
      <c r="AQ75" s="9"/>
      <c r="AR75" s="9"/>
    </row>
    <row r="76" spans="1:44" ht="14.4" x14ac:dyDescent="0.3">
      <c r="A76" s="11" t="s">
        <v>2961</v>
      </c>
      <c r="B76" s="320" t="s">
        <v>363</v>
      </c>
      <c r="C76" s="11" t="s">
        <v>146</v>
      </c>
      <c r="D76" s="11" t="s">
        <v>41</v>
      </c>
      <c r="E76" s="38">
        <f t="shared" si="1"/>
        <v>74</v>
      </c>
      <c r="F76" s="7" t="s">
        <v>269</v>
      </c>
      <c r="G76" s="8" t="s">
        <v>935</v>
      </c>
      <c r="H76" s="319">
        <v>37510</v>
      </c>
      <c r="I76" s="537">
        <v>0</v>
      </c>
      <c r="J76" s="537">
        <v>0</v>
      </c>
      <c r="K76" s="538"/>
      <c r="L76" s="533">
        <f>SUM(M76:N76)</f>
        <v>0</v>
      </c>
      <c r="M76" s="9"/>
      <c r="N76" s="122">
        <f>SUM(O76:S76)</f>
        <v>0</v>
      </c>
      <c r="O76" s="247">
        <f>IFERROR(LARGE($T76:Z76, 1),0)</f>
        <v>0</v>
      </c>
      <c r="P76" s="247">
        <f>IFERROR(LARGE(T76:Z76, 2),0)</f>
        <v>0</v>
      </c>
      <c r="Q76" s="141">
        <f>IFERROR(LARGE(AA76:AF76,1),0)</f>
        <v>0</v>
      </c>
      <c r="R76" s="141">
        <f>IFERROR(LARGE(AA76:AF76,2),0)</f>
        <v>0</v>
      </c>
      <c r="S76" s="141">
        <f>IFERROR(LARGE(AA76:AF76,3),0)</f>
        <v>0</v>
      </c>
      <c r="T76" s="123"/>
      <c r="U76" s="123"/>
      <c r="V76" s="287"/>
      <c r="W76" s="287"/>
      <c r="X76" s="359"/>
      <c r="Y76" s="114"/>
      <c r="Z76" s="114"/>
      <c r="AA76" s="114"/>
      <c r="AB76" s="145">
        <f>IFERROR(LARGE($T76:$Z76,4),)</f>
        <v>0</v>
      </c>
      <c r="AC76" s="145">
        <f>IFERROR(LARGE($T76:$Z76,5),0)</f>
        <v>0</v>
      </c>
      <c r="AD76" s="145">
        <f>IFERROR(LARGE($AG76:AR76,1),0)</f>
        <v>0</v>
      </c>
      <c r="AE76" s="145">
        <f>IFERROR(LARGE($AG76:AO76,2),0)</f>
        <v>0</v>
      </c>
      <c r="AF76" s="145">
        <f>IFERROR(LARGE($AG76:AR76,3),0)</f>
        <v>0</v>
      </c>
      <c r="AG76" s="10"/>
      <c r="AH76" s="10"/>
      <c r="AI76" s="10"/>
      <c r="AJ76" s="10"/>
      <c r="AK76" s="9"/>
      <c r="AL76" s="9"/>
      <c r="AM76" s="9"/>
      <c r="AN76" s="9"/>
      <c r="AO76" s="9">
        <v>0</v>
      </c>
      <c r="AP76" s="83"/>
      <c r="AQ76" s="9"/>
      <c r="AR76" s="9"/>
    </row>
    <row r="77" spans="1:44" x14ac:dyDescent="0.3">
      <c r="J77" s="491"/>
      <c r="K77" s="491"/>
    </row>
  </sheetData>
  <autoFilter ref="A2:AI37"/>
  <sortState ref="A3:AR76">
    <sortCondition descending="1" ref="I3:I76"/>
    <sortCondition descending="1" ref="H3:H76"/>
  </sortState>
  <mergeCells count="1">
    <mergeCell ref="A1:D1"/>
  </mergeCells>
  <conditionalFormatting sqref="A1:A3 A38:A1048576">
    <cfRule type="duplicateValues" dxfId="29" priority="9"/>
    <cfRule type="duplicateValues" dxfId="28" priority="12"/>
  </conditionalFormatting>
  <conditionalFormatting sqref="G1:G1048576">
    <cfRule type="duplicateValues" dxfId="27" priority="11"/>
  </conditionalFormatting>
  <conditionalFormatting sqref="G14:G28">
    <cfRule type="duplicateValues" dxfId="26" priority="10"/>
  </conditionalFormatting>
  <conditionalFormatting sqref="G29:G37">
    <cfRule type="duplicateValues" dxfId="25" priority="5"/>
  </conditionalFormatting>
  <conditionalFormatting sqref="A4:A37">
    <cfRule type="duplicateValues" dxfId="24" priority="2"/>
    <cfRule type="duplicateValues" dxfId="23" priority="3"/>
  </conditionalFormatting>
  <conditionalFormatting sqref="A38">
    <cfRule type="duplicateValues" dxfId="22" priority="1"/>
  </conditionalFormatting>
  <pageMargins left="0.23622047244094491" right="0.23622047244094491" top="0.74803149606299213" bottom="0.74803149606299213" header="0.31496062992125984" footer="0.31496062992125984"/>
  <pageSetup paperSize="9" scale="71" fitToHeight="5" orientation="portrait" r:id="rId1"/>
  <headerFooter>
    <oddFooter>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C00000"/>
    <pageSetUpPr fitToPage="1"/>
  </sheetPr>
  <dimension ref="A1:AT108"/>
  <sheetViews>
    <sheetView zoomScale="86" zoomScaleNormal="86" zoomScaleSheetLayoutView="86" workbookViewId="0">
      <pane ySplit="2" topLeftCell="A3" activePane="bottomLeft" state="frozen"/>
      <selection activeCell="AA7" sqref="AA7"/>
      <selection pane="bottomLeft" activeCell="A3" sqref="A3"/>
    </sheetView>
  </sheetViews>
  <sheetFormatPr defaultRowHeight="14.4" x14ac:dyDescent="0.3"/>
  <cols>
    <col min="1" max="1" width="9.109375" style="315" customWidth="1"/>
    <col min="2" max="2" width="5.109375" style="315" customWidth="1"/>
    <col min="3" max="3" width="11.44140625" style="315" customWidth="1"/>
    <col min="4" max="4" width="9.109375" style="315"/>
    <col min="5" max="5" width="5" style="39" customWidth="1"/>
    <col min="6" max="6" width="15.109375" style="3" customWidth="1"/>
    <col min="7" max="7" width="15.109375" style="53" customWidth="1"/>
    <col min="8" max="11" width="12.88671875" style="65" customWidth="1"/>
    <col min="12" max="12" width="8.33203125" style="65" customWidth="1"/>
    <col min="13" max="13" width="7.109375" style="65" customWidth="1"/>
    <col min="14" max="14" width="7.33203125" customWidth="1"/>
    <col min="15" max="18" width="5" customWidth="1"/>
    <col min="19" max="19" width="5" style="121" customWidth="1"/>
    <col min="20" max="21" width="5.109375" style="124" customWidth="1"/>
    <col min="22" max="23" width="5.109375" style="294" customWidth="1"/>
    <col min="24" max="25" width="5.109375" style="115" customWidth="1"/>
    <col min="26" max="26" width="5.109375" style="177" customWidth="1"/>
    <col min="27" max="28" width="5" style="138" customWidth="1"/>
    <col min="29" max="32" width="5.109375" style="138" customWidth="1"/>
    <col min="33" max="33" width="5.109375" style="308" customWidth="1"/>
    <col min="34" max="35" width="5.109375" style="99" customWidth="1"/>
    <col min="36" max="36" width="5.109375" style="259" customWidth="1"/>
    <col min="37" max="42" width="5.109375" customWidth="1"/>
    <col min="43" max="44" width="5.109375" style="185" customWidth="1"/>
    <col min="45" max="46" width="5.109375" customWidth="1"/>
  </cols>
  <sheetData>
    <row r="1" spans="1:46" s="6" customFormat="1" ht="102.75" customHeight="1" x14ac:dyDescent="1.1000000000000001">
      <c r="A1" s="502" t="s">
        <v>336</v>
      </c>
      <c r="B1" s="503"/>
      <c r="C1" s="504"/>
      <c r="D1" s="504"/>
      <c r="E1" s="43" t="s">
        <v>192</v>
      </c>
      <c r="F1" s="41"/>
      <c r="G1" s="19" t="s">
        <v>53</v>
      </c>
      <c r="H1" s="63" t="s">
        <v>54</v>
      </c>
      <c r="I1" s="429" t="s">
        <v>3502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374" t="s">
        <v>194</v>
      </c>
      <c r="O1" s="142" t="s">
        <v>1430</v>
      </c>
      <c r="P1" s="143" t="s">
        <v>1431</v>
      </c>
      <c r="Q1" s="97" t="s">
        <v>1432</v>
      </c>
      <c r="R1" s="97" t="s">
        <v>1433</v>
      </c>
      <c r="S1" s="98" t="s">
        <v>1434</v>
      </c>
      <c r="T1" s="117" t="s">
        <v>1077</v>
      </c>
      <c r="U1" s="116" t="s">
        <v>1102</v>
      </c>
      <c r="V1" s="286" t="s">
        <v>1420</v>
      </c>
      <c r="W1" s="353" t="s">
        <v>3333</v>
      </c>
      <c r="X1" s="369" t="s">
        <v>1421</v>
      </c>
      <c r="Y1" s="116" t="s">
        <v>1419</v>
      </c>
      <c r="Z1" s="116" t="s">
        <v>3270</v>
      </c>
      <c r="AA1" s="134"/>
      <c r="AB1" s="134"/>
      <c r="AC1" s="134"/>
      <c r="AD1" s="134"/>
      <c r="AE1" s="134"/>
      <c r="AF1" s="134"/>
      <c r="AG1" s="306" t="s">
        <v>1083</v>
      </c>
      <c r="AH1" s="20" t="s">
        <v>1079</v>
      </c>
      <c r="AI1" s="20" t="s">
        <v>1135</v>
      </c>
      <c r="AJ1" s="20" t="s">
        <v>1721</v>
      </c>
      <c r="AK1" s="20" t="s">
        <v>1418</v>
      </c>
      <c r="AL1" s="20" t="s">
        <v>1422</v>
      </c>
      <c r="AM1" s="20" t="s">
        <v>1441</v>
      </c>
      <c r="AN1" s="20" t="s">
        <v>1423</v>
      </c>
      <c r="AO1" s="20" t="s">
        <v>1424</v>
      </c>
      <c r="AP1" s="20" t="s">
        <v>1425</v>
      </c>
      <c r="AQ1" s="183" t="s">
        <v>1426</v>
      </c>
      <c r="AR1" s="20" t="s">
        <v>1442</v>
      </c>
      <c r="AS1" s="20" t="s">
        <v>1427</v>
      </c>
      <c r="AT1" s="20" t="s">
        <v>1428</v>
      </c>
    </row>
    <row r="2" spans="1:46" s="21" customFormat="1" ht="12" customHeight="1" x14ac:dyDescent="0.3">
      <c r="A2" s="56" t="s">
        <v>242</v>
      </c>
      <c r="B2" s="56"/>
      <c r="C2" s="56" t="s">
        <v>241</v>
      </c>
      <c r="D2" s="57" t="s">
        <v>193</v>
      </c>
      <c r="E2" s="175">
        <v>0</v>
      </c>
      <c r="F2" s="42"/>
      <c r="G2" s="22"/>
      <c r="H2" s="64"/>
      <c r="I2" s="64"/>
      <c r="J2" s="64"/>
      <c r="K2" s="64"/>
      <c r="L2" s="64"/>
      <c r="M2" s="64"/>
      <c r="N2" s="64"/>
      <c r="O2" s="46">
        <v>1</v>
      </c>
      <c r="P2" s="36">
        <v>1</v>
      </c>
      <c r="Q2" s="36">
        <v>1</v>
      </c>
      <c r="R2" s="36">
        <v>1</v>
      </c>
      <c r="S2" s="95">
        <v>1</v>
      </c>
      <c r="T2" s="118"/>
      <c r="U2" s="112"/>
      <c r="V2" s="293"/>
      <c r="W2" s="293"/>
      <c r="X2" s="112"/>
      <c r="Y2" s="112"/>
      <c r="Z2" s="176"/>
      <c r="AA2" s="135"/>
      <c r="AB2" s="135"/>
      <c r="AC2" s="135"/>
      <c r="AD2" s="135"/>
      <c r="AE2" s="135"/>
      <c r="AF2" s="135"/>
      <c r="AG2" s="307"/>
      <c r="AH2" s="23"/>
      <c r="AI2" s="23"/>
      <c r="AJ2" s="262"/>
      <c r="AQ2" s="184"/>
      <c r="AR2" s="184"/>
    </row>
    <row r="3" spans="1:46" x14ac:dyDescent="0.3">
      <c r="A3" s="11" t="s">
        <v>3016</v>
      </c>
      <c r="B3" s="320" t="s">
        <v>2391</v>
      </c>
      <c r="C3" s="11" t="s">
        <v>38</v>
      </c>
      <c r="D3" s="11" t="s">
        <v>1738</v>
      </c>
      <c r="E3" s="38">
        <v>1</v>
      </c>
      <c r="F3" s="7" t="s">
        <v>964</v>
      </c>
      <c r="G3" s="8" t="s">
        <v>287</v>
      </c>
      <c r="H3" s="319">
        <v>37761</v>
      </c>
      <c r="I3" s="537">
        <v>1595</v>
      </c>
      <c r="J3" s="537">
        <v>1595</v>
      </c>
      <c r="K3" s="538"/>
      <c r="L3" s="533">
        <f>SUM(M3:N3)</f>
        <v>1595</v>
      </c>
      <c r="M3" s="9">
        <v>150</v>
      </c>
      <c r="N3" s="12">
        <f>SUM(O3:S3)</f>
        <v>1445</v>
      </c>
      <c r="O3" s="140">
        <f>IFERROR(LARGE($T3:Z3, 1),0)</f>
        <v>250</v>
      </c>
      <c r="P3" s="140">
        <f>IFERROR(LARGE(T3:Z3, 2),0)</f>
        <v>195</v>
      </c>
      <c r="Q3" s="141">
        <f>IFERROR(LARGE(AA3:AF3,1),0)</f>
        <v>600</v>
      </c>
      <c r="R3" s="141">
        <f>IFERROR(LARGE(AA3:AF3,2),0)</f>
        <v>200</v>
      </c>
      <c r="S3" s="141">
        <f>IFERROR(LARGE(AA3:AF3,3),0)</f>
        <v>200</v>
      </c>
      <c r="T3" s="113">
        <v>195</v>
      </c>
      <c r="U3" s="123"/>
      <c r="V3" s="287"/>
      <c r="W3" s="287">
        <v>150</v>
      </c>
      <c r="X3" s="359">
        <v>250</v>
      </c>
      <c r="Y3" s="114"/>
      <c r="Z3" s="114"/>
      <c r="AA3" s="145">
        <f>IFERROR(LARGE($T3:$Z3,3), 0)</f>
        <v>150</v>
      </c>
      <c r="AB3" s="145">
        <f>IFERROR(LARGE($T3:$Z3,4),)</f>
        <v>0</v>
      </c>
      <c r="AC3" s="145">
        <f>IFERROR(LARGE($T3:$Z3,5),0)</f>
        <v>0</v>
      </c>
      <c r="AD3" s="145">
        <f>IFERROR(LARGE($AG3:AT3,1),0)</f>
        <v>600</v>
      </c>
      <c r="AE3" s="145">
        <f>IFERROR(LARGE($AG3:AT3,2),0)</f>
        <v>200</v>
      </c>
      <c r="AF3" s="145">
        <f>IFERROR(LARGE($AG3:AT3,3),0)</f>
        <v>200</v>
      </c>
      <c r="AG3" s="10">
        <v>200</v>
      </c>
      <c r="AH3" s="10">
        <v>100</v>
      </c>
      <c r="AI3" s="10"/>
      <c r="AJ3" s="10"/>
      <c r="AK3" s="9">
        <v>200</v>
      </c>
      <c r="AL3" s="9"/>
      <c r="AM3" s="9">
        <v>200</v>
      </c>
      <c r="AN3" s="9">
        <v>200</v>
      </c>
      <c r="AO3" s="9"/>
      <c r="AP3" s="9">
        <v>150</v>
      </c>
      <c r="AQ3" s="83">
        <v>600</v>
      </c>
      <c r="AR3" s="83"/>
      <c r="AS3" s="9"/>
      <c r="AT3" s="9">
        <v>100</v>
      </c>
    </row>
    <row r="4" spans="1:46" x14ac:dyDescent="0.3">
      <c r="A4" s="11" t="s">
        <v>3017</v>
      </c>
      <c r="B4" s="320" t="s">
        <v>928</v>
      </c>
      <c r="C4" s="11" t="s">
        <v>929</v>
      </c>
      <c r="D4" s="11" t="s">
        <v>41</v>
      </c>
      <c r="E4" s="38">
        <f>E3+1</f>
        <v>2</v>
      </c>
      <c r="F4" s="7" t="s">
        <v>966</v>
      </c>
      <c r="G4" s="8" t="s">
        <v>967</v>
      </c>
      <c r="H4" s="319">
        <v>37606</v>
      </c>
      <c r="I4" s="537">
        <v>830</v>
      </c>
      <c r="J4" s="537">
        <v>830</v>
      </c>
      <c r="K4" s="538"/>
      <c r="L4" s="533">
        <f>SUM(M4:N4)</f>
        <v>830</v>
      </c>
      <c r="M4" s="9">
        <v>50</v>
      </c>
      <c r="N4" s="12">
        <f>SUM(O4:S4)</f>
        <v>780</v>
      </c>
      <c r="O4" s="140">
        <f>IFERROR(LARGE($T4:Z4, 1),0)</f>
        <v>195</v>
      </c>
      <c r="P4" s="140">
        <f>IFERROR(LARGE(T4:Z4, 2),0)</f>
        <v>195</v>
      </c>
      <c r="Q4" s="141">
        <f>IFERROR(LARGE(AA4:AF4,1),0)</f>
        <v>150</v>
      </c>
      <c r="R4" s="141">
        <f>IFERROR(LARGE(AA4:AF4,2),0)</f>
        <v>145</v>
      </c>
      <c r="S4" s="141">
        <f>IFERROR(LARGE(AA4:AF4,3),0)</f>
        <v>95</v>
      </c>
      <c r="T4" s="113">
        <v>95</v>
      </c>
      <c r="U4" s="123">
        <v>195</v>
      </c>
      <c r="V4" s="287"/>
      <c r="W4" s="287">
        <v>150</v>
      </c>
      <c r="X4" s="359">
        <v>80</v>
      </c>
      <c r="Y4" s="114">
        <v>195</v>
      </c>
      <c r="Z4" s="114">
        <v>145</v>
      </c>
      <c r="AA4" s="145">
        <f>IFERROR(LARGE($T4:$Z4,3), 0)</f>
        <v>150</v>
      </c>
      <c r="AB4" s="145">
        <f>IFERROR(LARGE($T4:$Z4,4),)</f>
        <v>145</v>
      </c>
      <c r="AC4" s="145">
        <f>IFERROR(LARGE($T4:$Z4,5),0)</f>
        <v>95</v>
      </c>
      <c r="AD4" s="145">
        <f>IFERROR(LARGE($AG4:AT4,1),0)</f>
        <v>0</v>
      </c>
      <c r="AE4" s="145">
        <f>IFERROR(LARGE($AG4:AT4,2),0)</f>
        <v>0</v>
      </c>
      <c r="AF4" s="145">
        <f>IFERROR(LARGE($AG4:AT4,3),0)</f>
        <v>0</v>
      </c>
      <c r="AG4" s="10">
        <v>0</v>
      </c>
      <c r="AH4" s="10"/>
      <c r="AI4" s="10"/>
      <c r="AJ4" s="10"/>
      <c r="AK4" s="9"/>
      <c r="AL4" s="9"/>
      <c r="AM4" s="9"/>
      <c r="AN4" s="9"/>
      <c r="AO4" s="9"/>
      <c r="AP4" s="9"/>
      <c r="AQ4" s="83"/>
      <c r="AR4" s="83"/>
      <c r="AS4" s="9"/>
      <c r="AT4" s="9"/>
    </row>
    <row r="5" spans="1:46" x14ac:dyDescent="0.3">
      <c r="A5" s="11" t="s">
        <v>3021</v>
      </c>
      <c r="B5" s="320" t="s">
        <v>1393</v>
      </c>
      <c r="C5" s="11" t="s">
        <v>1394</v>
      </c>
      <c r="D5" s="11" t="s">
        <v>52</v>
      </c>
      <c r="E5" s="38">
        <f t="shared" ref="E5:E68" si="0">E4+1</f>
        <v>3</v>
      </c>
      <c r="F5" s="7" t="s">
        <v>936</v>
      </c>
      <c r="G5" s="8" t="s">
        <v>1101</v>
      </c>
      <c r="H5" s="319">
        <v>37637</v>
      </c>
      <c r="I5" s="537">
        <v>715</v>
      </c>
      <c r="J5" s="537">
        <v>715</v>
      </c>
      <c r="K5" s="538"/>
      <c r="L5" s="533">
        <f>SUM(M5:N5)</f>
        <v>715</v>
      </c>
      <c r="M5" s="9">
        <v>50</v>
      </c>
      <c r="N5" s="12">
        <f>SUM(O5:S5)</f>
        <v>665</v>
      </c>
      <c r="O5" s="140">
        <f>IFERROR(LARGE($T5:Z5, 1),0)</f>
        <v>195</v>
      </c>
      <c r="P5" s="140">
        <f>IFERROR(LARGE(T5:Z5, 2),0)</f>
        <v>150</v>
      </c>
      <c r="Q5" s="141">
        <f>IFERROR(LARGE(AA5:AF5,1),0)</f>
        <v>145</v>
      </c>
      <c r="R5" s="141">
        <f>IFERROR(LARGE(AA5:AF5,2),0)</f>
        <v>95</v>
      </c>
      <c r="S5" s="141">
        <f>IFERROR(LARGE(AA5:AF5,3),0)</f>
        <v>80</v>
      </c>
      <c r="T5" s="123"/>
      <c r="U5" s="123">
        <v>95</v>
      </c>
      <c r="V5" s="287"/>
      <c r="W5" s="287">
        <v>150</v>
      </c>
      <c r="X5" s="359">
        <v>80</v>
      </c>
      <c r="Y5" s="114">
        <v>145</v>
      </c>
      <c r="Z5" s="114">
        <v>195</v>
      </c>
      <c r="AA5" s="145">
        <f>IFERROR(LARGE($T5:$Z5,3), 0)</f>
        <v>145</v>
      </c>
      <c r="AB5" s="145">
        <f>IFERROR(LARGE($T5:$Z5,4),)</f>
        <v>95</v>
      </c>
      <c r="AC5" s="145">
        <f>IFERROR(LARGE($T5:$Z5,5),0)</f>
        <v>80</v>
      </c>
      <c r="AD5" s="145">
        <f>IFERROR(LARGE($AG5:AT5,1),0)</f>
        <v>8</v>
      </c>
      <c r="AE5" s="145">
        <f>IFERROR(LARGE($AG5:AT5,2),0)</f>
        <v>0</v>
      </c>
      <c r="AF5" s="145">
        <f>IFERROR(LARGE($AG5:AT5,3),0)</f>
        <v>0</v>
      </c>
      <c r="AG5" s="10">
        <v>8</v>
      </c>
      <c r="AH5" s="10"/>
      <c r="AI5" s="10"/>
      <c r="AJ5" s="10"/>
      <c r="AK5" s="9"/>
      <c r="AL5" s="9"/>
      <c r="AM5" s="9"/>
      <c r="AN5" s="9"/>
      <c r="AO5" s="9"/>
      <c r="AP5" s="9"/>
      <c r="AQ5" s="83"/>
      <c r="AR5" s="83"/>
      <c r="AS5" s="9"/>
      <c r="AT5" s="9">
        <v>0</v>
      </c>
    </row>
    <row r="6" spans="1:46" x14ac:dyDescent="0.3">
      <c r="A6" s="11" t="s">
        <v>3020</v>
      </c>
      <c r="B6" s="320" t="s">
        <v>726</v>
      </c>
      <c r="C6" s="11" t="s">
        <v>293</v>
      </c>
      <c r="D6" s="11" t="s">
        <v>45</v>
      </c>
      <c r="E6" s="38">
        <f t="shared" si="0"/>
        <v>4</v>
      </c>
      <c r="F6" s="7" t="s">
        <v>289</v>
      </c>
      <c r="G6" s="8" t="s">
        <v>769</v>
      </c>
      <c r="H6" s="319">
        <v>37435</v>
      </c>
      <c r="I6" s="537">
        <v>550</v>
      </c>
      <c r="J6" s="537">
        <v>550</v>
      </c>
      <c r="K6" s="538"/>
      <c r="L6" s="533">
        <f>SUM(M6:N6)</f>
        <v>550</v>
      </c>
      <c r="M6" s="9">
        <v>30</v>
      </c>
      <c r="N6" s="12">
        <f>SUM(O6:S6)</f>
        <v>520</v>
      </c>
      <c r="O6" s="140">
        <f>IFERROR(LARGE($T6:Z6, 1),0)</f>
        <v>150</v>
      </c>
      <c r="P6" s="140">
        <f>IFERROR(LARGE(T6:Z6, 2),0)</f>
        <v>145</v>
      </c>
      <c r="Q6" s="141">
        <f>IFERROR(LARGE(AA6:AF6,1),0)</f>
        <v>95</v>
      </c>
      <c r="R6" s="141">
        <f>IFERROR(LARGE(AA6:AF6,2),0)</f>
        <v>65</v>
      </c>
      <c r="S6" s="141">
        <f>IFERROR(LARGE(AA6:AF6,3),0)</f>
        <v>65</v>
      </c>
      <c r="T6" s="113">
        <v>65</v>
      </c>
      <c r="U6" s="123">
        <v>145</v>
      </c>
      <c r="V6" s="287"/>
      <c r="W6" s="287">
        <v>150</v>
      </c>
      <c r="X6" s="359">
        <v>55</v>
      </c>
      <c r="Y6" s="114">
        <v>95</v>
      </c>
      <c r="Z6" s="114">
        <v>65</v>
      </c>
      <c r="AA6" s="145">
        <f>IFERROR(LARGE($T6:$Z6,3), 0)</f>
        <v>95</v>
      </c>
      <c r="AB6" s="145">
        <f>IFERROR(LARGE($T6:$Z6,4),)</f>
        <v>65</v>
      </c>
      <c r="AC6" s="145">
        <f>IFERROR(LARGE($T6:$Z6,5),0)</f>
        <v>65</v>
      </c>
      <c r="AD6" s="145">
        <f>IFERROR(LARGE($AG6:AT6,1),0)</f>
        <v>0</v>
      </c>
      <c r="AE6" s="145">
        <f>IFERROR(LARGE($AG6:AT6,2),0)</f>
        <v>0</v>
      </c>
      <c r="AF6" s="145">
        <f>IFERROR(LARGE($AG6:AT6,3),0)</f>
        <v>0</v>
      </c>
      <c r="AG6" s="10">
        <v>0</v>
      </c>
      <c r="AH6" s="10"/>
      <c r="AI6" s="10"/>
      <c r="AJ6" s="10"/>
      <c r="AK6" s="9"/>
      <c r="AL6" s="9"/>
      <c r="AM6" s="9"/>
      <c r="AN6" s="9"/>
      <c r="AO6" s="9"/>
      <c r="AP6" s="9"/>
      <c r="AQ6" s="83"/>
      <c r="AR6" s="83"/>
      <c r="AS6" s="9"/>
      <c r="AT6" s="9"/>
    </row>
    <row r="7" spans="1:46" x14ac:dyDescent="0.3">
      <c r="A7" s="11" t="s">
        <v>3018</v>
      </c>
      <c r="B7" s="320" t="s">
        <v>986</v>
      </c>
      <c r="C7" s="11" t="s">
        <v>987</v>
      </c>
      <c r="D7" s="11" t="s">
        <v>48</v>
      </c>
      <c r="E7" s="38">
        <f t="shared" si="0"/>
        <v>5</v>
      </c>
      <c r="F7" s="7" t="s">
        <v>299</v>
      </c>
      <c r="G7" s="8" t="s">
        <v>965</v>
      </c>
      <c r="H7" s="319">
        <v>37888</v>
      </c>
      <c r="I7" s="537">
        <v>538</v>
      </c>
      <c r="J7" s="537">
        <v>538</v>
      </c>
      <c r="K7" s="538"/>
      <c r="L7" s="533">
        <f>SUM(M7:N7)</f>
        <v>538</v>
      </c>
      <c r="M7" s="9">
        <v>70</v>
      </c>
      <c r="N7" s="12">
        <f>SUM(O7:S7)</f>
        <v>468</v>
      </c>
      <c r="O7" s="140">
        <f>IFERROR(LARGE($T7:Z7, 1),0)</f>
        <v>150</v>
      </c>
      <c r="P7" s="140">
        <f>IFERROR(LARGE(T7:Z7, 2),0)</f>
        <v>150</v>
      </c>
      <c r="Q7" s="141">
        <f>IFERROR(LARGE(AA7:AF7,1),0)</f>
        <v>95</v>
      </c>
      <c r="R7" s="141">
        <f>IFERROR(LARGE(AA7:AF7,2),0)</f>
        <v>65</v>
      </c>
      <c r="S7" s="141">
        <f>IFERROR(LARGE(AA7:AF7,3),0)</f>
        <v>8</v>
      </c>
      <c r="T7" s="123">
        <v>95</v>
      </c>
      <c r="U7" s="123">
        <v>65</v>
      </c>
      <c r="V7" s="287"/>
      <c r="W7" s="287">
        <v>150</v>
      </c>
      <c r="X7" s="359">
        <v>150</v>
      </c>
      <c r="Y7" s="114"/>
      <c r="Z7" s="114"/>
      <c r="AA7" s="145">
        <f>IFERROR(LARGE($T7:$Z7,3), 0)</f>
        <v>95</v>
      </c>
      <c r="AB7" s="145">
        <f>IFERROR(LARGE($T7:$Z7,4),)</f>
        <v>65</v>
      </c>
      <c r="AC7" s="145">
        <f>IFERROR(LARGE($T7:$Z7,5),0)</f>
        <v>0</v>
      </c>
      <c r="AD7" s="145">
        <f>IFERROR(LARGE($AG7:AT7,1),0)</f>
        <v>8</v>
      </c>
      <c r="AE7" s="145">
        <f>IFERROR(LARGE($AG7:AT7,2),0)</f>
        <v>0</v>
      </c>
      <c r="AF7" s="145">
        <f>IFERROR(LARGE($AG7:AT7,3),0)</f>
        <v>0</v>
      </c>
      <c r="AG7" s="10">
        <v>0</v>
      </c>
      <c r="AH7" s="10"/>
      <c r="AI7" s="10"/>
      <c r="AJ7" s="10"/>
      <c r="AK7" s="9">
        <v>0</v>
      </c>
      <c r="AL7" s="9">
        <v>0</v>
      </c>
      <c r="AM7" s="9"/>
      <c r="AN7" s="9"/>
      <c r="AO7" s="9"/>
      <c r="AP7" s="9">
        <v>8</v>
      </c>
      <c r="AQ7" s="83"/>
      <c r="AR7" s="83"/>
      <c r="AS7" s="9"/>
      <c r="AT7" s="9"/>
    </row>
    <row r="8" spans="1:46" x14ac:dyDescent="0.3">
      <c r="A8" s="11" t="s">
        <v>3019</v>
      </c>
      <c r="B8" s="320" t="s">
        <v>361</v>
      </c>
      <c r="C8" s="11" t="s">
        <v>39</v>
      </c>
      <c r="D8" s="11" t="s">
        <v>40</v>
      </c>
      <c r="E8" s="38">
        <f t="shared" si="0"/>
        <v>6</v>
      </c>
      <c r="F8" s="7" t="s">
        <v>280</v>
      </c>
      <c r="G8" s="8" t="s">
        <v>970</v>
      </c>
      <c r="H8" s="319">
        <v>37413</v>
      </c>
      <c r="I8" s="537">
        <v>528</v>
      </c>
      <c r="J8" s="537">
        <v>528</v>
      </c>
      <c r="K8" s="538"/>
      <c r="L8" s="533">
        <f>SUM(M8:N8)</f>
        <v>528</v>
      </c>
      <c r="M8" s="9">
        <v>80</v>
      </c>
      <c r="N8" s="12">
        <f>SUM(O8:S8)</f>
        <v>448</v>
      </c>
      <c r="O8" s="140">
        <f>IFERROR(LARGE($T8:Z8, 1),0)</f>
        <v>150</v>
      </c>
      <c r="P8" s="140">
        <f>IFERROR(LARGE(T8:Z8, 2),0)</f>
        <v>150</v>
      </c>
      <c r="Q8" s="141">
        <f>IFERROR(LARGE(AA8:AF8,1),0)</f>
        <v>95</v>
      </c>
      <c r="R8" s="141">
        <f>IFERROR(LARGE(AA8:AF8,2),0)</f>
        <v>45</v>
      </c>
      <c r="S8" s="141">
        <f>IFERROR(LARGE(AA8:AF8,3),0)</f>
        <v>8</v>
      </c>
      <c r="T8" s="113">
        <v>45</v>
      </c>
      <c r="U8" s="123">
        <v>95</v>
      </c>
      <c r="V8" s="287"/>
      <c r="W8" s="287">
        <v>150</v>
      </c>
      <c r="X8" s="359">
        <v>150</v>
      </c>
      <c r="Y8" s="114"/>
      <c r="Z8" s="114"/>
      <c r="AA8" s="145">
        <f>IFERROR(LARGE($T8:$Z8,3), 0)</f>
        <v>95</v>
      </c>
      <c r="AB8" s="145">
        <f>IFERROR(LARGE($T8:$Z8,4),)</f>
        <v>45</v>
      </c>
      <c r="AC8" s="145">
        <f>IFERROR(LARGE($T8:$Z8,5),0)</f>
        <v>0</v>
      </c>
      <c r="AD8" s="145">
        <f>IFERROR(LARGE($AG8:AT8,1),0)</f>
        <v>8</v>
      </c>
      <c r="AE8" s="145">
        <f>IFERROR(LARGE($AG8:AT8,2),0)</f>
        <v>0</v>
      </c>
      <c r="AF8" s="145">
        <f>IFERROR(LARGE($AG8:AT8,3),0)</f>
        <v>0</v>
      </c>
      <c r="AG8" s="10">
        <v>0</v>
      </c>
      <c r="AH8" s="10">
        <v>0</v>
      </c>
      <c r="AI8" s="10"/>
      <c r="AJ8" s="10"/>
      <c r="AK8" s="9"/>
      <c r="AL8" s="9"/>
      <c r="AM8" s="9"/>
      <c r="AN8" s="9"/>
      <c r="AO8" s="9">
        <v>8</v>
      </c>
      <c r="AP8" s="9"/>
      <c r="AQ8" s="83"/>
      <c r="AR8" s="83"/>
      <c r="AS8" s="9"/>
      <c r="AT8" s="9"/>
    </row>
    <row r="9" spans="1:46" x14ac:dyDescent="0.3">
      <c r="A9" s="11" t="s">
        <v>3045</v>
      </c>
      <c r="B9" s="320" t="s">
        <v>957</v>
      </c>
      <c r="C9" s="11" t="s">
        <v>958</v>
      </c>
      <c r="D9" s="11" t="s">
        <v>40</v>
      </c>
      <c r="E9" s="38">
        <f t="shared" si="0"/>
        <v>7</v>
      </c>
      <c r="F9" s="7" t="s">
        <v>266</v>
      </c>
      <c r="G9" s="8" t="s">
        <v>969</v>
      </c>
      <c r="H9" s="319">
        <v>37749</v>
      </c>
      <c r="I9" s="537">
        <v>350</v>
      </c>
      <c r="J9" s="537">
        <v>350</v>
      </c>
      <c r="K9" s="538"/>
      <c r="L9" s="533">
        <f>SUM(M9:N9)</f>
        <v>350</v>
      </c>
      <c r="M9" s="9">
        <v>20</v>
      </c>
      <c r="N9" s="12">
        <f>SUM(O9:S9)</f>
        <v>330</v>
      </c>
      <c r="O9" s="140">
        <f>IFERROR(LARGE($T9:Z9, 1),0)</f>
        <v>150</v>
      </c>
      <c r="P9" s="140">
        <f>IFERROR(LARGE(T9:Z9, 2),0)</f>
        <v>95</v>
      </c>
      <c r="Q9" s="141">
        <f>IFERROR(LARGE(AA9:AF9,1),0)</f>
        <v>45</v>
      </c>
      <c r="R9" s="141">
        <f>IFERROR(LARGE(AA9:AF9,2),0)</f>
        <v>25</v>
      </c>
      <c r="S9" s="141">
        <f>IFERROR(LARGE(AA9:AF9,3),0)</f>
        <v>15</v>
      </c>
      <c r="T9" s="113">
        <v>45</v>
      </c>
      <c r="U9" s="123">
        <v>25</v>
      </c>
      <c r="V9" s="287"/>
      <c r="W9" s="287">
        <v>150</v>
      </c>
      <c r="X9" s="359">
        <v>15</v>
      </c>
      <c r="Y9" s="114">
        <v>95</v>
      </c>
      <c r="Z9" s="114"/>
      <c r="AA9" s="145">
        <f>IFERROR(LARGE($T9:$Z9,3), 0)</f>
        <v>45</v>
      </c>
      <c r="AB9" s="145">
        <f>IFERROR(LARGE($T9:$Z9,4),)</f>
        <v>25</v>
      </c>
      <c r="AC9" s="145">
        <f>IFERROR(LARGE($T9:$Z9,5),0)</f>
        <v>15</v>
      </c>
      <c r="AD9" s="145">
        <f>IFERROR(LARGE($AG9:AT9,1),0)</f>
        <v>0</v>
      </c>
      <c r="AE9" s="145">
        <f>IFERROR(LARGE($AG9:AT9,2),0)</f>
        <v>0</v>
      </c>
      <c r="AF9" s="145">
        <f>IFERROR(LARGE($AG9:AT9,3),0)</f>
        <v>0</v>
      </c>
      <c r="AG9" s="10"/>
      <c r="AH9" s="10"/>
      <c r="AI9" s="10"/>
      <c r="AJ9" s="10"/>
      <c r="AK9" s="9"/>
      <c r="AL9" s="9"/>
      <c r="AM9" s="9"/>
      <c r="AN9" s="9"/>
      <c r="AO9" s="9"/>
      <c r="AP9" s="9"/>
      <c r="AQ9" s="83"/>
      <c r="AR9" s="83"/>
      <c r="AS9" s="9"/>
      <c r="AT9" s="9"/>
    </row>
    <row r="10" spans="1:46" x14ac:dyDescent="0.3">
      <c r="A10" s="11" t="s">
        <v>3034</v>
      </c>
      <c r="B10" s="320" t="s">
        <v>2137</v>
      </c>
      <c r="C10" s="11" t="s">
        <v>72</v>
      </c>
      <c r="D10" s="11" t="s">
        <v>41</v>
      </c>
      <c r="E10" s="38">
        <f t="shared" si="0"/>
        <v>8</v>
      </c>
      <c r="F10" s="7" t="s">
        <v>277</v>
      </c>
      <c r="G10" s="8" t="s">
        <v>968</v>
      </c>
      <c r="H10" s="319">
        <v>37289</v>
      </c>
      <c r="I10" s="537">
        <v>320</v>
      </c>
      <c r="J10" s="537">
        <v>320</v>
      </c>
      <c r="K10" s="538"/>
      <c r="L10" s="533">
        <f>SUM(M10:N10)</f>
        <v>320</v>
      </c>
      <c r="M10" s="9">
        <v>30</v>
      </c>
      <c r="N10" s="12">
        <f>SUM(O10:S10)</f>
        <v>290</v>
      </c>
      <c r="O10" s="140">
        <f>IFERROR(LARGE($T10:Z10, 1),0)</f>
        <v>150</v>
      </c>
      <c r="P10" s="140">
        <f>IFERROR(LARGE(T10:Z10, 2),0)</f>
        <v>65</v>
      </c>
      <c r="Q10" s="141">
        <f>IFERROR(LARGE(AA10:AF10,1),0)</f>
        <v>45</v>
      </c>
      <c r="R10" s="141">
        <f>IFERROR(LARGE(AA10:AF10,2),0)</f>
        <v>30</v>
      </c>
      <c r="S10" s="141">
        <f>IFERROR(LARGE(AA10:AF10,3),0)</f>
        <v>0</v>
      </c>
      <c r="T10" s="113">
        <v>65</v>
      </c>
      <c r="U10" s="123">
        <v>45</v>
      </c>
      <c r="V10" s="287"/>
      <c r="W10" s="287">
        <v>150</v>
      </c>
      <c r="X10" s="359">
        <v>30</v>
      </c>
      <c r="Y10" s="114"/>
      <c r="Z10" s="114"/>
      <c r="AA10" s="145">
        <f>IFERROR(LARGE($T10:$Z10,3), 0)</f>
        <v>45</v>
      </c>
      <c r="AB10" s="145">
        <f>IFERROR(LARGE($T10:$Z10,4),)</f>
        <v>30</v>
      </c>
      <c r="AC10" s="145">
        <f>IFERROR(LARGE($T10:$Z10,5),0)</f>
        <v>0</v>
      </c>
      <c r="AD10" s="145">
        <f>IFERROR(LARGE($AG10:AT10,1),0)</f>
        <v>0</v>
      </c>
      <c r="AE10" s="145">
        <f>IFERROR(LARGE($AG10:AT10,2),0)</f>
        <v>0</v>
      </c>
      <c r="AF10" s="145">
        <f>IFERROR(LARGE($AG10:AT10,3),0)</f>
        <v>0</v>
      </c>
      <c r="AG10" s="10"/>
      <c r="AH10" s="10"/>
      <c r="AI10" s="10"/>
      <c r="AJ10" s="10"/>
      <c r="AK10" s="9"/>
      <c r="AL10" s="9"/>
      <c r="AM10" s="9"/>
      <c r="AN10" s="9"/>
      <c r="AO10" s="9"/>
      <c r="AP10" s="9"/>
      <c r="AQ10" s="83"/>
      <c r="AR10" s="83"/>
      <c r="AS10" s="9"/>
      <c r="AT10" s="9"/>
    </row>
    <row r="11" spans="1:46" x14ac:dyDescent="0.3">
      <c r="A11" s="11" t="s">
        <v>3046</v>
      </c>
      <c r="B11" s="320" t="s">
        <v>1109</v>
      </c>
      <c r="C11" s="11" t="s">
        <v>1110</v>
      </c>
      <c r="D11" s="11" t="s">
        <v>50</v>
      </c>
      <c r="E11" s="38">
        <f t="shared" si="0"/>
        <v>9</v>
      </c>
      <c r="F11" s="7" t="s">
        <v>1052</v>
      </c>
      <c r="G11" s="8" t="s">
        <v>1380</v>
      </c>
      <c r="H11" s="319">
        <v>37827</v>
      </c>
      <c r="I11" s="537">
        <v>250</v>
      </c>
      <c r="J11" s="537">
        <v>250</v>
      </c>
      <c r="K11" s="538"/>
      <c r="L11" s="533">
        <f>SUM(M11:N11)</f>
        <v>250</v>
      </c>
      <c r="M11" s="9">
        <v>20</v>
      </c>
      <c r="N11" s="12">
        <f>SUM(O11:S11)</f>
        <v>230</v>
      </c>
      <c r="O11" s="140">
        <f>IFERROR(LARGE($T11:Z11, 1),0)</f>
        <v>150</v>
      </c>
      <c r="P11" s="140">
        <f>IFERROR(LARGE(T11:Z11, 2),0)</f>
        <v>65</v>
      </c>
      <c r="Q11" s="141">
        <f>IFERROR(LARGE(AA11:AF11,1),0)</f>
        <v>15</v>
      </c>
      <c r="R11" s="141">
        <f>IFERROR(LARGE(AA11:AF11,2),0)</f>
        <v>0</v>
      </c>
      <c r="S11" s="141">
        <f>IFERROR(LARGE(AA11:AF11,3),0)</f>
        <v>0</v>
      </c>
      <c r="T11" s="123"/>
      <c r="U11" s="123">
        <v>65</v>
      </c>
      <c r="V11" s="287"/>
      <c r="W11" s="287">
        <v>150</v>
      </c>
      <c r="X11" s="359">
        <v>15</v>
      </c>
      <c r="Y11" s="114"/>
      <c r="Z11" s="114"/>
      <c r="AA11" s="145">
        <f>IFERROR(LARGE($T11:$Z11,3), 0)</f>
        <v>15</v>
      </c>
      <c r="AB11" s="145">
        <f>IFERROR(LARGE($T11:$Z11,4),)</f>
        <v>0</v>
      </c>
      <c r="AC11" s="145">
        <f>IFERROR(LARGE($T11:$Z11,5),0)</f>
        <v>0</v>
      </c>
      <c r="AD11" s="145">
        <f>IFERROR(LARGE($AG11:AT11,1),0)</f>
        <v>0</v>
      </c>
      <c r="AE11" s="145">
        <f>IFERROR(LARGE($AG11:AT11,2),0)</f>
        <v>0</v>
      </c>
      <c r="AF11" s="145">
        <f>IFERROR(LARGE($AG11:AT11,3),0)</f>
        <v>0</v>
      </c>
      <c r="AG11" s="10"/>
      <c r="AH11" s="10"/>
      <c r="AI11" s="10"/>
      <c r="AJ11" s="10"/>
      <c r="AK11" s="9"/>
      <c r="AL11" s="9"/>
      <c r="AM11" s="9"/>
      <c r="AN11" s="9"/>
      <c r="AO11" s="9"/>
      <c r="AP11" s="9"/>
      <c r="AQ11" s="83"/>
      <c r="AR11" s="83"/>
      <c r="AS11" s="9"/>
      <c r="AT11" s="9"/>
    </row>
    <row r="12" spans="1:46" x14ac:dyDescent="0.3">
      <c r="A12" s="11"/>
      <c r="B12" s="320" t="s">
        <v>3956</v>
      </c>
      <c r="C12" s="11" t="s">
        <v>36</v>
      </c>
      <c r="D12" s="11" t="s">
        <v>48</v>
      </c>
      <c r="E12" s="38">
        <f t="shared" si="0"/>
        <v>10</v>
      </c>
      <c r="F12" s="7" t="s">
        <v>3987</v>
      </c>
      <c r="G12" s="8" t="s">
        <v>3988</v>
      </c>
      <c r="H12" s="319">
        <v>38278</v>
      </c>
      <c r="I12" s="537">
        <v>245</v>
      </c>
      <c r="J12" s="537">
        <v>245</v>
      </c>
      <c r="K12" s="541">
        <f>0.5*(L12)</f>
        <v>245</v>
      </c>
      <c r="L12" s="534">
        <f>SUM(O12,P12,Q12,R12,M12)</f>
        <v>490</v>
      </c>
      <c r="M12" s="78"/>
      <c r="N12" s="12">
        <f>SUM(O12:R12)</f>
        <v>490</v>
      </c>
      <c r="O12" s="387">
        <f>LARGE($S12:Z12, 1)</f>
        <v>150</v>
      </c>
      <c r="P12" s="388">
        <f>IFERROR(LARGE($S12:Z12,2),0)</f>
        <v>150</v>
      </c>
      <c r="Q12" s="388">
        <f>IFERROR(LARGE($S12:Z12,3),0)</f>
        <v>95</v>
      </c>
      <c r="R12" s="388">
        <f>IFERROR(LARGE($S12:Z12,4),0)</f>
        <v>95</v>
      </c>
      <c r="S12" s="399"/>
      <c r="T12" s="400">
        <v>95</v>
      </c>
      <c r="U12" s="400">
        <v>95</v>
      </c>
      <c r="V12" s="400">
        <v>25</v>
      </c>
      <c r="W12" s="400">
        <v>95</v>
      </c>
      <c r="X12" s="401"/>
      <c r="Y12" s="402">
        <v>150</v>
      </c>
      <c r="Z12" s="403">
        <v>150</v>
      </c>
      <c r="AA12" s="114"/>
      <c r="AB12" s="114"/>
      <c r="AC12" s="114"/>
      <c r="AD12" s="114"/>
      <c r="AE12" s="114"/>
      <c r="AF12" s="114"/>
      <c r="AG12" s="10"/>
      <c r="AH12" s="10"/>
      <c r="AI12" s="10"/>
      <c r="AJ12" s="10"/>
      <c r="AK12" s="9"/>
      <c r="AL12" s="9"/>
      <c r="AM12" s="9"/>
      <c r="AN12" s="9"/>
      <c r="AO12" s="9"/>
      <c r="AP12" s="9"/>
      <c r="AQ12" s="83"/>
      <c r="AR12" s="83"/>
      <c r="AS12" s="9"/>
      <c r="AT12" s="9"/>
    </row>
    <row r="13" spans="1:46" x14ac:dyDescent="0.3">
      <c r="A13" s="10"/>
      <c r="B13" s="325" t="s">
        <v>3968</v>
      </c>
      <c r="C13" s="10" t="s">
        <v>38</v>
      </c>
      <c r="D13" s="10" t="s">
        <v>1738</v>
      </c>
      <c r="E13" s="38">
        <f t="shared" si="0"/>
        <v>11</v>
      </c>
      <c r="F13" s="7" t="s">
        <v>4042</v>
      </c>
      <c r="G13" s="8" t="s">
        <v>599</v>
      </c>
      <c r="H13" s="319">
        <v>38288</v>
      </c>
      <c r="I13" s="537">
        <v>240</v>
      </c>
      <c r="J13" s="537">
        <v>240</v>
      </c>
      <c r="K13" s="541">
        <f>0.5*(L13)</f>
        <v>240</v>
      </c>
      <c r="L13" s="534">
        <f>SUM(O13,P13,Q13,R13,M13)</f>
        <v>480</v>
      </c>
      <c r="M13" s="78">
        <v>90</v>
      </c>
      <c r="N13" s="12">
        <f>SUM(O13:R13)</f>
        <v>390</v>
      </c>
      <c r="O13" s="387">
        <f>LARGE($S13:Z13, 1)</f>
        <v>150</v>
      </c>
      <c r="P13" s="388">
        <f>IFERROR(LARGE($S13:Z13,2),0)</f>
        <v>95</v>
      </c>
      <c r="Q13" s="388">
        <f>IFERROR(LARGE($S13:Z13,3),0)</f>
        <v>80</v>
      </c>
      <c r="R13" s="388">
        <f>IFERROR(LARGE($S13:Z13,4),0)</f>
        <v>65</v>
      </c>
      <c r="S13" s="399"/>
      <c r="T13" s="400">
        <v>65</v>
      </c>
      <c r="U13" s="400">
        <v>10</v>
      </c>
      <c r="V13" s="400">
        <v>95</v>
      </c>
      <c r="W13" s="400">
        <v>25</v>
      </c>
      <c r="X13" s="401"/>
      <c r="Y13" s="402">
        <v>150</v>
      </c>
      <c r="Z13" s="403">
        <v>80</v>
      </c>
      <c r="AA13" s="114"/>
      <c r="AB13" s="114"/>
      <c r="AC13" s="114"/>
      <c r="AD13" s="114"/>
      <c r="AE13" s="114"/>
      <c r="AF13" s="114"/>
      <c r="AG13" s="10"/>
      <c r="AH13" s="10"/>
      <c r="AI13" s="10"/>
      <c r="AJ13" s="10"/>
      <c r="AK13" s="9"/>
      <c r="AL13" s="9"/>
      <c r="AM13" s="9"/>
      <c r="AN13" s="9"/>
      <c r="AO13" s="9"/>
      <c r="AP13" s="9"/>
      <c r="AQ13" s="83"/>
      <c r="AR13" s="83"/>
      <c r="AS13" s="9"/>
      <c r="AT13" s="9"/>
    </row>
    <row r="14" spans="1:46" x14ac:dyDescent="0.3">
      <c r="A14" s="11" t="s">
        <v>4002</v>
      </c>
      <c r="B14" s="320" t="s">
        <v>361</v>
      </c>
      <c r="C14" s="11" t="s">
        <v>39</v>
      </c>
      <c r="D14" s="11" t="s">
        <v>40</v>
      </c>
      <c r="E14" s="38">
        <f t="shared" si="0"/>
        <v>12</v>
      </c>
      <c r="F14" s="7" t="s">
        <v>4003</v>
      </c>
      <c r="G14" s="8" t="s">
        <v>4004</v>
      </c>
      <c r="H14" s="319">
        <v>38082</v>
      </c>
      <c r="I14" s="537">
        <v>227.5</v>
      </c>
      <c r="J14" s="537">
        <v>227.5</v>
      </c>
      <c r="K14" s="541">
        <f>0.5*(L14)</f>
        <v>227.5</v>
      </c>
      <c r="L14" s="534">
        <f>SUM(O14,P14,Q14,R14,M14)</f>
        <v>455</v>
      </c>
      <c r="M14" s="78">
        <v>20</v>
      </c>
      <c r="N14" s="12">
        <f>SUM(O14:R14)</f>
        <v>435</v>
      </c>
      <c r="O14" s="387">
        <f>LARGE($S14:Z14, 1)</f>
        <v>150</v>
      </c>
      <c r="P14" s="388">
        <f>IFERROR(LARGE($S14:Z14,2),0)</f>
        <v>95</v>
      </c>
      <c r="Q14" s="388">
        <f>IFERROR(LARGE($S14:Z14,3),0)</f>
        <v>95</v>
      </c>
      <c r="R14" s="388">
        <f>IFERROR(LARGE($S14:Z14,4),0)</f>
        <v>95</v>
      </c>
      <c r="S14" s="399">
        <v>95</v>
      </c>
      <c r="T14" s="400">
        <v>95</v>
      </c>
      <c r="U14" s="400"/>
      <c r="V14" s="400">
        <v>95</v>
      </c>
      <c r="W14" s="400">
        <v>10</v>
      </c>
      <c r="X14" s="401"/>
      <c r="Y14" s="402">
        <v>150</v>
      </c>
      <c r="Z14" s="403">
        <v>15</v>
      </c>
      <c r="AA14" s="114"/>
      <c r="AB14" s="114"/>
      <c r="AC14" s="114"/>
      <c r="AD14" s="114"/>
      <c r="AE14" s="114"/>
      <c r="AF14" s="114"/>
      <c r="AG14" s="10"/>
      <c r="AH14" s="10"/>
      <c r="AI14" s="10"/>
      <c r="AJ14" s="10"/>
      <c r="AK14" s="9"/>
      <c r="AL14" s="9"/>
      <c r="AM14" s="9"/>
      <c r="AN14" s="9"/>
      <c r="AO14" s="9"/>
      <c r="AP14" s="9"/>
      <c r="AQ14" s="83"/>
      <c r="AR14" s="83"/>
      <c r="AS14" s="9"/>
      <c r="AT14" s="9"/>
    </row>
    <row r="15" spans="1:46" x14ac:dyDescent="0.3">
      <c r="A15" s="11" t="s">
        <v>3024</v>
      </c>
      <c r="B15" s="320" t="s">
        <v>1109</v>
      </c>
      <c r="C15" s="11" t="s">
        <v>1110</v>
      </c>
      <c r="D15" s="11" t="s">
        <v>50</v>
      </c>
      <c r="E15" s="38">
        <f t="shared" si="0"/>
        <v>13</v>
      </c>
      <c r="F15" s="7" t="s">
        <v>250</v>
      </c>
      <c r="G15" s="8" t="s">
        <v>268</v>
      </c>
      <c r="H15" s="319">
        <v>37656</v>
      </c>
      <c r="I15" s="537">
        <v>210</v>
      </c>
      <c r="J15" s="537">
        <v>210</v>
      </c>
      <c r="K15" s="538"/>
      <c r="L15" s="533">
        <f>SUM(M15:N15)</f>
        <v>210</v>
      </c>
      <c r="M15" s="9"/>
      <c r="N15" s="12">
        <f>SUM(O15:S15)</f>
        <v>210</v>
      </c>
      <c r="O15" s="140">
        <f>IFERROR(LARGE($T15:Z15, 1),0)</f>
        <v>150</v>
      </c>
      <c r="P15" s="140">
        <f>IFERROR(LARGE(T15:Z15, 2),0)</f>
        <v>45</v>
      </c>
      <c r="Q15" s="141">
        <f>IFERROR(LARGE(AA15:AF15,1),0)</f>
        <v>15</v>
      </c>
      <c r="R15" s="141">
        <f>IFERROR(LARGE(AA15:AF15,2),0)</f>
        <v>0</v>
      </c>
      <c r="S15" s="141">
        <f>IFERROR(LARGE(AA15:AF15,3),0)</f>
        <v>0</v>
      </c>
      <c r="T15" s="123"/>
      <c r="U15" s="123"/>
      <c r="V15" s="287">
        <v>150</v>
      </c>
      <c r="W15" s="287"/>
      <c r="X15" s="359">
        <v>15</v>
      </c>
      <c r="Y15" s="114">
        <v>45</v>
      </c>
      <c r="Z15" s="114"/>
      <c r="AA15" s="145">
        <f>IFERROR(LARGE($T15:$Z15,3), 0)</f>
        <v>15</v>
      </c>
      <c r="AB15" s="145">
        <f>IFERROR(LARGE($T15:$Z15,4),)</f>
        <v>0</v>
      </c>
      <c r="AC15" s="145">
        <f>IFERROR(LARGE($T15:$Z15,5),0)</f>
        <v>0</v>
      </c>
      <c r="AD15" s="145">
        <f>IFERROR(LARGE($AG15:AT15,1),0)</f>
        <v>0</v>
      </c>
      <c r="AE15" s="145">
        <f>IFERROR(LARGE($AG15:AT15,2),0)</f>
        <v>0</v>
      </c>
      <c r="AF15" s="145">
        <f>IFERROR(LARGE($AG15:AT15,3),0)</f>
        <v>0</v>
      </c>
      <c r="AG15" s="10"/>
      <c r="AH15" s="10"/>
      <c r="AI15" s="10"/>
      <c r="AJ15" s="10"/>
      <c r="AK15" s="9"/>
      <c r="AL15" s="9"/>
      <c r="AM15" s="9"/>
      <c r="AN15" s="9"/>
      <c r="AO15" s="9"/>
      <c r="AP15" s="9"/>
      <c r="AQ15" s="83"/>
      <c r="AR15" s="83"/>
      <c r="AS15" s="9"/>
      <c r="AT15" s="9"/>
    </row>
    <row r="16" spans="1:46" x14ac:dyDescent="0.3">
      <c r="A16" s="11" t="s">
        <v>3074</v>
      </c>
      <c r="B16" s="320" t="s">
        <v>577</v>
      </c>
      <c r="C16" s="11" t="s">
        <v>578</v>
      </c>
      <c r="D16" s="11" t="s">
        <v>45</v>
      </c>
      <c r="E16" s="38">
        <f t="shared" si="0"/>
        <v>14</v>
      </c>
      <c r="F16" s="7" t="s">
        <v>972</v>
      </c>
      <c r="G16" s="8" t="s">
        <v>973</v>
      </c>
      <c r="H16" s="319">
        <v>37467</v>
      </c>
      <c r="I16" s="537">
        <v>210</v>
      </c>
      <c r="J16" s="537">
        <v>210</v>
      </c>
      <c r="K16" s="538"/>
      <c r="L16" s="533">
        <f>SUM(M16:N16)</f>
        <v>210</v>
      </c>
      <c r="M16" s="9">
        <v>50</v>
      </c>
      <c r="N16" s="12">
        <f>SUM(O16:S16)</f>
        <v>160</v>
      </c>
      <c r="O16" s="140">
        <f>IFERROR(LARGE($T16:Z16, 1),0)</f>
        <v>150</v>
      </c>
      <c r="P16" s="140">
        <f>IFERROR(LARGE(T16:Z16, 2),0)</f>
        <v>10</v>
      </c>
      <c r="Q16" s="141">
        <f>IFERROR(LARGE(AA16:AF16,1),0)</f>
        <v>0</v>
      </c>
      <c r="R16" s="141">
        <f>IFERROR(LARGE(AA16:AF16,2),0)</f>
        <v>0</v>
      </c>
      <c r="S16" s="141">
        <f>IFERROR(LARGE(AA16:AF16,3),0)</f>
        <v>0</v>
      </c>
      <c r="T16" s="113">
        <v>0</v>
      </c>
      <c r="U16" s="123">
        <v>10</v>
      </c>
      <c r="V16" s="287"/>
      <c r="W16" s="287">
        <v>150</v>
      </c>
      <c r="X16" s="359">
        <v>0</v>
      </c>
      <c r="Y16" s="114"/>
      <c r="Z16" s="114"/>
      <c r="AA16" s="145">
        <f>IFERROR(LARGE($T16:$Z16,3), 0)</f>
        <v>0</v>
      </c>
      <c r="AB16" s="145">
        <f>IFERROR(LARGE($T16:$Z16,4),)</f>
        <v>0</v>
      </c>
      <c r="AC16" s="145">
        <f>IFERROR(LARGE($T16:$Z16,5),0)</f>
        <v>0</v>
      </c>
      <c r="AD16" s="145">
        <f>IFERROR(LARGE($AG16:AT16,1),0)</f>
        <v>0</v>
      </c>
      <c r="AE16" s="145">
        <f>IFERROR(LARGE($AG16:AT16,2),0)</f>
        <v>0</v>
      </c>
      <c r="AF16" s="145">
        <f>IFERROR(LARGE($AG16:AT16,3),0)</f>
        <v>0</v>
      </c>
      <c r="AG16" s="10"/>
      <c r="AH16" s="10"/>
      <c r="AI16" s="10"/>
      <c r="AJ16" s="10"/>
      <c r="AK16" s="9"/>
      <c r="AL16" s="9"/>
      <c r="AM16" s="9"/>
      <c r="AN16" s="9"/>
      <c r="AO16" s="9"/>
      <c r="AP16" s="9"/>
      <c r="AQ16" s="83"/>
      <c r="AR16" s="83"/>
      <c r="AS16" s="9"/>
      <c r="AT16" s="9"/>
    </row>
    <row r="17" spans="1:46" x14ac:dyDescent="0.3">
      <c r="A17" s="11" t="s">
        <v>3036</v>
      </c>
      <c r="B17" s="320" t="s">
        <v>465</v>
      </c>
      <c r="C17" s="11" t="s">
        <v>466</v>
      </c>
      <c r="D17" s="11" t="s">
        <v>46</v>
      </c>
      <c r="E17" s="38">
        <f t="shared" si="0"/>
        <v>15</v>
      </c>
      <c r="F17" s="7" t="s">
        <v>276</v>
      </c>
      <c r="G17" s="8" t="s">
        <v>1656</v>
      </c>
      <c r="H17" s="319">
        <v>37805</v>
      </c>
      <c r="I17" s="537">
        <v>190</v>
      </c>
      <c r="J17" s="537">
        <v>190</v>
      </c>
      <c r="K17" s="538"/>
      <c r="L17" s="533">
        <f>SUM(M17:N17)</f>
        <v>190</v>
      </c>
      <c r="M17" s="9"/>
      <c r="N17" s="12">
        <f>SUM(O17:S17)</f>
        <v>190</v>
      </c>
      <c r="O17" s="140">
        <f>IFERROR(LARGE($T17:Z17, 1),0)</f>
        <v>110</v>
      </c>
      <c r="P17" s="140">
        <f>IFERROR(LARGE(T17:Z17, 2),0)</f>
        <v>65</v>
      </c>
      <c r="Q17" s="141">
        <f>IFERROR(LARGE(AA17:AF17,1),0)</f>
        <v>15</v>
      </c>
      <c r="R17" s="141">
        <f>IFERROR(LARGE(AA17:AF17,2),0)</f>
        <v>0</v>
      </c>
      <c r="S17" s="141">
        <f>IFERROR(LARGE(AA17:AF17,3),0)</f>
        <v>0</v>
      </c>
      <c r="T17" s="123"/>
      <c r="U17" s="123"/>
      <c r="V17" s="287">
        <v>110</v>
      </c>
      <c r="W17" s="287"/>
      <c r="X17" s="359">
        <v>15</v>
      </c>
      <c r="Y17" s="114">
        <v>65</v>
      </c>
      <c r="Z17" s="114"/>
      <c r="AA17" s="145">
        <f>IFERROR(LARGE($T17:$Z17,3), 0)</f>
        <v>15</v>
      </c>
      <c r="AB17" s="145">
        <f>IFERROR(LARGE($T17:$Z17,4),)</f>
        <v>0</v>
      </c>
      <c r="AC17" s="145">
        <f>IFERROR(LARGE($T17:$Z17,5),0)</f>
        <v>0</v>
      </c>
      <c r="AD17" s="145">
        <f>IFERROR(LARGE($AG17:AT17,1),0)</f>
        <v>0</v>
      </c>
      <c r="AE17" s="145">
        <f>IFERROR(LARGE($AG17:AT17,2),0)</f>
        <v>0</v>
      </c>
      <c r="AF17" s="145">
        <f>IFERROR(LARGE($AG17:AT17,3),0)</f>
        <v>0</v>
      </c>
      <c r="AG17" s="10"/>
      <c r="AH17" s="10"/>
      <c r="AI17" s="10"/>
      <c r="AJ17" s="10"/>
      <c r="AK17" s="9"/>
      <c r="AL17" s="9"/>
      <c r="AM17" s="9"/>
      <c r="AN17" s="9"/>
      <c r="AO17" s="9"/>
      <c r="AP17" s="9"/>
      <c r="AQ17" s="83"/>
      <c r="AR17" s="83"/>
      <c r="AS17" s="9"/>
      <c r="AT17" s="9"/>
    </row>
    <row r="18" spans="1:46" x14ac:dyDescent="0.3">
      <c r="A18" s="11" t="s">
        <v>3069</v>
      </c>
      <c r="B18" s="320" t="s">
        <v>735</v>
      </c>
      <c r="C18" s="11" t="s">
        <v>736</v>
      </c>
      <c r="D18" s="11" t="s">
        <v>48</v>
      </c>
      <c r="E18" s="38">
        <f t="shared" si="0"/>
        <v>16</v>
      </c>
      <c r="F18" s="7" t="s">
        <v>254</v>
      </c>
      <c r="G18" s="8" t="s">
        <v>979</v>
      </c>
      <c r="H18" s="319">
        <v>37866</v>
      </c>
      <c r="I18" s="537">
        <v>185</v>
      </c>
      <c r="J18" s="537">
        <v>185</v>
      </c>
      <c r="K18" s="538"/>
      <c r="L18" s="533">
        <f>SUM(M18:N18)</f>
        <v>185</v>
      </c>
      <c r="M18" s="9">
        <v>20</v>
      </c>
      <c r="N18" s="12">
        <f>SUM(O18:S18)</f>
        <v>165</v>
      </c>
      <c r="O18" s="140">
        <f>IFERROR(LARGE($T18:Z18, 1),0)</f>
        <v>150</v>
      </c>
      <c r="P18" s="140">
        <f>IFERROR(LARGE(T18:Z18, 2),0)</f>
        <v>15</v>
      </c>
      <c r="Q18" s="141">
        <f>IFERROR(LARGE(AA18:AF18,1),0)</f>
        <v>0</v>
      </c>
      <c r="R18" s="141">
        <f>IFERROR(LARGE(AA18:AF18,2),0)</f>
        <v>0</v>
      </c>
      <c r="S18" s="141">
        <f>IFERROR(LARGE(AA18:AF18,3),0)</f>
        <v>0</v>
      </c>
      <c r="T18" s="113">
        <v>0</v>
      </c>
      <c r="U18" s="123">
        <v>0</v>
      </c>
      <c r="V18" s="287"/>
      <c r="W18" s="287">
        <v>150</v>
      </c>
      <c r="X18" s="359">
        <v>15</v>
      </c>
      <c r="Y18" s="114"/>
      <c r="Z18" s="114"/>
      <c r="AA18" s="145">
        <f>IFERROR(LARGE($T18:$Z18,3), 0)</f>
        <v>0</v>
      </c>
      <c r="AB18" s="145">
        <f>IFERROR(LARGE($T18:$Z18,4),)</f>
        <v>0</v>
      </c>
      <c r="AC18" s="145">
        <f>IFERROR(LARGE($T18:$Z18,5),0)</f>
        <v>0</v>
      </c>
      <c r="AD18" s="145">
        <f>IFERROR(LARGE($AG18:AT18,1),0)</f>
        <v>0</v>
      </c>
      <c r="AE18" s="145">
        <f>IFERROR(LARGE($AG18:AT18,2),0)</f>
        <v>0</v>
      </c>
      <c r="AF18" s="145">
        <f>IFERROR(LARGE($AG18:AT18,3),0)</f>
        <v>0</v>
      </c>
      <c r="AG18" s="10"/>
      <c r="AH18" s="10"/>
      <c r="AI18" s="10"/>
      <c r="AJ18" s="10"/>
      <c r="AK18" s="9"/>
      <c r="AL18" s="9"/>
      <c r="AM18" s="9"/>
      <c r="AN18" s="9"/>
      <c r="AO18" s="9"/>
      <c r="AP18" s="9"/>
      <c r="AQ18" s="83"/>
      <c r="AR18" s="83"/>
      <c r="AS18" s="9"/>
      <c r="AT18" s="9"/>
    </row>
    <row r="19" spans="1:46" x14ac:dyDescent="0.3">
      <c r="A19" s="11" t="s">
        <v>3025</v>
      </c>
      <c r="B19" s="320" t="s">
        <v>1642</v>
      </c>
      <c r="C19" s="11" t="s">
        <v>1643</v>
      </c>
      <c r="D19" s="11" t="s">
        <v>40</v>
      </c>
      <c r="E19" s="38">
        <f t="shared" si="0"/>
        <v>17</v>
      </c>
      <c r="F19" s="7" t="s">
        <v>1653</v>
      </c>
      <c r="G19" s="8" t="s">
        <v>1654</v>
      </c>
      <c r="H19" s="319">
        <v>37476</v>
      </c>
      <c r="I19" s="537">
        <v>185</v>
      </c>
      <c r="J19" s="537">
        <v>185</v>
      </c>
      <c r="K19" s="538"/>
      <c r="L19" s="533">
        <f>SUM(M19:N19)</f>
        <v>185</v>
      </c>
      <c r="M19" s="9">
        <v>20</v>
      </c>
      <c r="N19" s="12">
        <f>SUM(O19:S19)</f>
        <v>165</v>
      </c>
      <c r="O19" s="140">
        <f>IFERROR(LARGE($T19:Z19, 1),0)</f>
        <v>150</v>
      </c>
      <c r="P19" s="140">
        <f>IFERROR(LARGE(T19:Z19, 2),0)</f>
        <v>15</v>
      </c>
      <c r="Q19" s="141">
        <f>IFERROR(LARGE(AA19:AF19,1),0)</f>
        <v>0</v>
      </c>
      <c r="R19" s="141">
        <f>IFERROR(LARGE(AA19:AF19,2),0)</f>
        <v>0</v>
      </c>
      <c r="S19" s="141">
        <f>IFERROR(LARGE(AA19:AF19,3),0)</f>
        <v>0</v>
      </c>
      <c r="T19" s="123"/>
      <c r="U19" s="123"/>
      <c r="V19" s="287">
        <v>150</v>
      </c>
      <c r="W19" s="287"/>
      <c r="X19" s="359">
        <v>15</v>
      </c>
      <c r="Y19" s="114"/>
      <c r="Z19" s="114"/>
      <c r="AA19" s="145">
        <f>IFERROR(LARGE($T19:$Z19,3), 0)</f>
        <v>0</v>
      </c>
      <c r="AB19" s="145">
        <f>IFERROR(LARGE($T19:$Z19,4),)</f>
        <v>0</v>
      </c>
      <c r="AC19" s="145">
        <f>IFERROR(LARGE($T19:$Z19,5),0)</f>
        <v>0</v>
      </c>
      <c r="AD19" s="145">
        <f>IFERROR(LARGE($AG19:AT19,1),0)</f>
        <v>0</v>
      </c>
      <c r="AE19" s="145">
        <f>IFERROR(LARGE($AG19:AT19,2),0)</f>
        <v>0</v>
      </c>
      <c r="AF19" s="145">
        <f>IFERROR(LARGE($AG19:AT19,3),0)</f>
        <v>0</v>
      </c>
      <c r="AG19" s="10"/>
      <c r="AH19" s="10"/>
      <c r="AI19" s="10"/>
      <c r="AJ19" s="10"/>
      <c r="AK19" s="9"/>
      <c r="AL19" s="9"/>
      <c r="AM19" s="9"/>
      <c r="AN19" s="9"/>
      <c r="AO19" s="9"/>
      <c r="AP19" s="9"/>
      <c r="AQ19" s="83"/>
      <c r="AR19" s="83"/>
      <c r="AS19" s="9"/>
      <c r="AT19" s="9"/>
    </row>
    <row r="20" spans="1:46" x14ac:dyDescent="0.3">
      <c r="A20" s="11" t="s">
        <v>3070</v>
      </c>
      <c r="B20" s="320" t="s">
        <v>2458</v>
      </c>
      <c r="C20" s="11" t="s">
        <v>815</v>
      </c>
      <c r="D20" s="11" t="s">
        <v>1778</v>
      </c>
      <c r="E20" s="38">
        <f t="shared" si="0"/>
        <v>18</v>
      </c>
      <c r="F20" s="7" t="s">
        <v>280</v>
      </c>
      <c r="G20" s="8" t="s">
        <v>983</v>
      </c>
      <c r="H20" s="319">
        <v>37720</v>
      </c>
      <c r="I20" s="537">
        <v>175</v>
      </c>
      <c r="J20" s="537">
        <v>175</v>
      </c>
      <c r="K20" s="538"/>
      <c r="L20" s="533">
        <f>SUM(M20:N20)</f>
        <v>175</v>
      </c>
      <c r="M20" s="9">
        <v>10</v>
      </c>
      <c r="N20" s="12">
        <f>SUM(O20:S20)</f>
        <v>165</v>
      </c>
      <c r="O20" s="140">
        <f>IFERROR(LARGE($T20:Z20, 1),0)</f>
        <v>150</v>
      </c>
      <c r="P20" s="140">
        <f>IFERROR(LARGE(T20:Z20, 2),0)</f>
        <v>15</v>
      </c>
      <c r="Q20" s="141">
        <f>IFERROR(LARGE(AA20:AF20,1),0)</f>
        <v>0</v>
      </c>
      <c r="R20" s="141">
        <f>IFERROR(LARGE(AA20:AF20,2),0)</f>
        <v>0</v>
      </c>
      <c r="S20" s="141">
        <f>IFERROR(LARGE(AA20:AF20,3),0)</f>
        <v>0</v>
      </c>
      <c r="T20" s="113">
        <v>0</v>
      </c>
      <c r="U20" s="123"/>
      <c r="V20" s="287"/>
      <c r="W20" s="287">
        <v>150</v>
      </c>
      <c r="X20" s="359">
        <v>15</v>
      </c>
      <c r="Y20" s="114"/>
      <c r="Z20" s="114"/>
      <c r="AA20" s="145">
        <f>IFERROR(LARGE($T20:$Z20,3), 0)</f>
        <v>0</v>
      </c>
      <c r="AB20" s="145">
        <f>IFERROR(LARGE($T20:$Z20,4),)</f>
        <v>0</v>
      </c>
      <c r="AC20" s="145">
        <f>IFERROR(LARGE($T20:$Z20,5),0)</f>
        <v>0</v>
      </c>
      <c r="AD20" s="145">
        <f>IFERROR(LARGE($AG20:AT20,1),0)</f>
        <v>0</v>
      </c>
      <c r="AE20" s="145">
        <f>IFERROR(LARGE($AG20:AT20,2),0)</f>
        <v>0</v>
      </c>
      <c r="AF20" s="145">
        <f>IFERROR(LARGE($AG20:AT20,3),0)</f>
        <v>0</v>
      </c>
      <c r="AG20" s="10"/>
      <c r="AH20" s="10"/>
      <c r="AI20" s="10"/>
      <c r="AJ20" s="10"/>
      <c r="AK20" s="9"/>
      <c r="AL20" s="9"/>
      <c r="AM20" s="9"/>
      <c r="AN20" s="9"/>
      <c r="AO20" s="9"/>
      <c r="AP20" s="9"/>
      <c r="AQ20" s="83"/>
      <c r="AR20" s="83"/>
      <c r="AS20" s="9"/>
      <c r="AT20" s="9"/>
    </row>
    <row r="21" spans="1:46" x14ac:dyDescent="0.3">
      <c r="A21" s="11" t="s">
        <v>3033</v>
      </c>
      <c r="B21" s="320" t="s">
        <v>1145</v>
      </c>
      <c r="C21" s="11" t="s">
        <v>1146</v>
      </c>
      <c r="D21" s="11" t="s">
        <v>44</v>
      </c>
      <c r="E21" s="38">
        <f t="shared" si="0"/>
        <v>19</v>
      </c>
      <c r="F21" s="7" t="s">
        <v>1386</v>
      </c>
      <c r="G21" s="8" t="s">
        <v>2107</v>
      </c>
      <c r="H21" s="319">
        <v>37359</v>
      </c>
      <c r="I21" s="537">
        <v>175</v>
      </c>
      <c r="J21" s="537">
        <v>175</v>
      </c>
      <c r="K21" s="538"/>
      <c r="L21" s="533">
        <f>SUM(M21:N21)</f>
        <v>175</v>
      </c>
      <c r="M21" s="9"/>
      <c r="N21" s="12">
        <f>SUM(O21:S21)</f>
        <v>175</v>
      </c>
      <c r="O21" s="140">
        <f>IFERROR(LARGE($T21:Z21, 1),0)</f>
        <v>150</v>
      </c>
      <c r="P21" s="140">
        <f>IFERROR(LARGE(T21:Z21, 2),0)</f>
        <v>25</v>
      </c>
      <c r="Q21" s="141">
        <f>IFERROR(LARGE(AA21:AF21,1),0)</f>
        <v>0</v>
      </c>
      <c r="R21" s="141">
        <f>IFERROR(LARGE(AA21:AF21,2),0)</f>
        <v>0</v>
      </c>
      <c r="S21" s="141">
        <f>IFERROR(LARGE(AA21:AF21,3),0)</f>
        <v>0</v>
      </c>
      <c r="T21" s="123"/>
      <c r="U21" s="123">
        <v>0</v>
      </c>
      <c r="V21" s="287">
        <v>150</v>
      </c>
      <c r="W21" s="287"/>
      <c r="X21" s="359">
        <v>0</v>
      </c>
      <c r="Y21" s="114"/>
      <c r="Z21" s="114">
        <v>25</v>
      </c>
      <c r="AA21" s="145">
        <f>IFERROR(LARGE($T21:$Z21,3), 0)</f>
        <v>0</v>
      </c>
      <c r="AB21" s="145">
        <f>IFERROR(LARGE($T21:$Z21,4),)</f>
        <v>0</v>
      </c>
      <c r="AC21" s="145">
        <f>IFERROR(LARGE($T21:$Z21,5),0)</f>
        <v>0</v>
      </c>
      <c r="AD21" s="145">
        <f>IFERROR(LARGE($AG21:AT21,1),0)</f>
        <v>0</v>
      </c>
      <c r="AE21" s="145">
        <f>IFERROR(LARGE($AG21:AT21,2),0)</f>
        <v>0</v>
      </c>
      <c r="AF21" s="145">
        <f>IFERROR(LARGE($AG21:AT21,3),0)</f>
        <v>0</v>
      </c>
      <c r="AG21" s="10"/>
      <c r="AH21" s="10"/>
      <c r="AI21" s="10"/>
      <c r="AJ21" s="10"/>
      <c r="AK21" s="9"/>
      <c r="AL21" s="9"/>
      <c r="AM21" s="9"/>
      <c r="AN21" s="9"/>
      <c r="AO21" s="9"/>
      <c r="AP21" s="9"/>
      <c r="AQ21" s="83"/>
      <c r="AR21" s="83"/>
      <c r="AS21" s="9"/>
      <c r="AT21" s="9"/>
    </row>
    <row r="22" spans="1:46" x14ac:dyDescent="0.3">
      <c r="A22" s="11" t="s">
        <v>3022</v>
      </c>
      <c r="B22" s="320" t="s">
        <v>1250</v>
      </c>
      <c r="C22" s="11" t="s">
        <v>1251</v>
      </c>
      <c r="D22" s="11" t="s">
        <v>95</v>
      </c>
      <c r="E22" s="38">
        <f t="shared" si="0"/>
        <v>20</v>
      </c>
      <c r="F22" s="7" t="s">
        <v>1021</v>
      </c>
      <c r="G22" s="8" t="s">
        <v>1650</v>
      </c>
      <c r="H22" s="319">
        <v>37854</v>
      </c>
      <c r="I22" s="537">
        <v>165</v>
      </c>
      <c r="J22" s="537">
        <v>165</v>
      </c>
      <c r="K22" s="538"/>
      <c r="L22" s="533">
        <f>SUM(M22:N22)</f>
        <v>165</v>
      </c>
      <c r="M22" s="9"/>
      <c r="N22" s="12">
        <f>SUM(O22:S22)</f>
        <v>165</v>
      </c>
      <c r="O22" s="140">
        <f>IFERROR(LARGE($T22:Z22, 1),0)</f>
        <v>150</v>
      </c>
      <c r="P22" s="140">
        <f>IFERROR(LARGE(T22:Z22, 2),0)</f>
        <v>15</v>
      </c>
      <c r="Q22" s="141">
        <f>IFERROR(LARGE(AA22:AF22,1),0)</f>
        <v>0</v>
      </c>
      <c r="R22" s="141">
        <f>IFERROR(LARGE(AA22:AF22,2),0)</f>
        <v>0</v>
      </c>
      <c r="S22" s="141">
        <f>IFERROR(LARGE(AA22:AF22,3),0)</f>
        <v>0</v>
      </c>
      <c r="T22" s="123"/>
      <c r="U22" s="123"/>
      <c r="V22" s="287">
        <v>150</v>
      </c>
      <c r="W22" s="287"/>
      <c r="X22" s="359">
        <v>15</v>
      </c>
      <c r="Y22" s="114"/>
      <c r="Z22" s="114"/>
      <c r="AA22" s="145">
        <f>IFERROR(LARGE($T22:$Z22,3), 0)</f>
        <v>0</v>
      </c>
      <c r="AB22" s="145">
        <f>IFERROR(LARGE($T22:$Z22,4),)</f>
        <v>0</v>
      </c>
      <c r="AC22" s="145">
        <f>IFERROR(LARGE($T22:$Z22,5),0)</f>
        <v>0</v>
      </c>
      <c r="AD22" s="145">
        <f>IFERROR(LARGE($AG22:AT22,1),0)</f>
        <v>0</v>
      </c>
      <c r="AE22" s="145">
        <f>IFERROR(LARGE($AG22:AT22,2),0)</f>
        <v>0</v>
      </c>
      <c r="AF22" s="145">
        <f>IFERROR(LARGE($AG22:AT22,3),0)</f>
        <v>0</v>
      </c>
      <c r="AG22" s="10"/>
      <c r="AH22" s="10"/>
      <c r="AI22" s="10"/>
      <c r="AJ22" s="10"/>
      <c r="AK22" s="9"/>
      <c r="AL22" s="9"/>
      <c r="AM22" s="9"/>
      <c r="AN22" s="9"/>
      <c r="AO22" s="9"/>
      <c r="AP22" s="9"/>
      <c r="AQ22" s="83"/>
      <c r="AR22" s="83"/>
      <c r="AS22" s="9"/>
      <c r="AT22" s="9"/>
    </row>
    <row r="23" spans="1:46" x14ac:dyDescent="0.3">
      <c r="A23" s="11" t="s">
        <v>3023</v>
      </c>
      <c r="B23" s="320" t="s">
        <v>576</v>
      </c>
      <c r="C23" s="11" t="s">
        <v>98</v>
      </c>
      <c r="D23" s="11" t="s">
        <v>47</v>
      </c>
      <c r="E23" s="38">
        <f t="shared" si="0"/>
        <v>21</v>
      </c>
      <c r="F23" s="7" t="s">
        <v>1028</v>
      </c>
      <c r="G23" s="8" t="s">
        <v>1133</v>
      </c>
      <c r="H23" s="319">
        <v>37804</v>
      </c>
      <c r="I23" s="537">
        <v>165</v>
      </c>
      <c r="J23" s="537">
        <v>165</v>
      </c>
      <c r="K23" s="538"/>
      <c r="L23" s="533">
        <f>SUM(M23:N23)</f>
        <v>165</v>
      </c>
      <c r="M23" s="9"/>
      <c r="N23" s="12">
        <f>SUM(O23:S23)</f>
        <v>165</v>
      </c>
      <c r="O23" s="140">
        <f>IFERROR(LARGE($T23:Z23, 1),0)</f>
        <v>150</v>
      </c>
      <c r="P23" s="140">
        <f>IFERROR(LARGE(T23:Z23, 2),0)</f>
        <v>15</v>
      </c>
      <c r="Q23" s="141">
        <f>IFERROR(LARGE(AA23:AF23,1),0)</f>
        <v>0</v>
      </c>
      <c r="R23" s="141">
        <f>IFERROR(LARGE(AA23:AF23,2),0)</f>
        <v>0</v>
      </c>
      <c r="S23" s="141">
        <f>IFERROR(LARGE(AA23:AF23,3),0)</f>
        <v>0</v>
      </c>
      <c r="T23" s="123"/>
      <c r="U23" s="123"/>
      <c r="V23" s="287">
        <v>150</v>
      </c>
      <c r="W23" s="287"/>
      <c r="X23" s="359">
        <v>15</v>
      </c>
      <c r="Y23" s="114"/>
      <c r="Z23" s="114"/>
      <c r="AA23" s="145">
        <f>IFERROR(LARGE($T23:$Z23,3), 0)</f>
        <v>0</v>
      </c>
      <c r="AB23" s="145">
        <f>IFERROR(LARGE($T23:$Z23,4),)</f>
        <v>0</v>
      </c>
      <c r="AC23" s="145">
        <f>IFERROR(LARGE($T23:$Z23,5),0)</f>
        <v>0</v>
      </c>
      <c r="AD23" s="145">
        <f>IFERROR(LARGE($AG23:AT23,1),0)</f>
        <v>0</v>
      </c>
      <c r="AE23" s="145">
        <f>IFERROR(LARGE($AG23:AT23,2),0)</f>
        <v>0</v>
      </c>
      <c r="AF23" s="145">
        <f>IFERROR(LARGE($AG23:AT23,3),0)</f>
        <v>0</v>
      </c>
      <c r="AG23" s="10"/>
      <c r="AH23" s="10"/>
      <c r="AI23" s="10"/>
      <c r="AJ23" s="10"/>
      <c r="AK23" s="9"/>
      <c r="AL23" s="9"/>
      <c r="AM23" s="9"/>
      <c r="AN23" s="9"/>
      <c r="AO23" s="9"/>
      <c r="AP23" s="9"/>
      <c r="AQ23" s="83"/>
      <c r="AR23" s="83"/>
      <c r="AS23" s="9"/>
      <c r="AT23" s="9"/>
    </row>
    <row r="24" spans="1:46" x14ac:dyDescent="0.3">
      <c r="A24" s="11" t="s">
        <v>3026</v>
      </c>
      <c r="B24" s="320" t="s">
        <v>1252</v>
      </c>
      <c r="C24" s="11" t="s">
        <v>1253</v>
      </c>
      <c r="D24" s="11" t="s">
        <v>46</v>
      </c>
      <c r="E24" s="38">
        <f t="shared" si="0"/>
        <v>22</v>
      </c>
      <c r="F24" s="7" t="s">
        <v>246</v>
      </c>
      <c r="G24" s="8" t="s">
        <v>1381</v>
      </c>
      <c r="H24" s="319">
        <v>37437</v>
      </c>
      <c r="I24" s="537">
        <v>160</v>
      </c>
      <c r="J24" s="537">
        <v>160</v>
      </c>
      <c r="K24" s="538"/>
      <c r="L24" s="533">
        <f>SUM(M24:N24)</f>
        <v>160</v>
      </c>
      <c r="M24" s="9"/>
      <c r="N24" s="12">
        <f>SUM(O24:S24)</f>
        <v>160</v>
      </c>
      <c r="O24" s="140">
        <f>IFERROR(LARGE($T24:Z24, 1),0)</f>
        <v>150</v>
      </c>
      <c r="P24" s="140">
        <f>IFERROR(LARGE(T24:Z24, 2),0)</f>
        <v>10</v>
      </c>
      <c r="Q24" s="141">
        <f>IFERROR(LARGE(AA24:AF24,1),0)</f>
        <v>0</v>
      </c>
      <c r="R24" s="141">
        <f>IFERROR(LARGE(AA24:AF24,2),0)</f>
        <v>0</v>
      </c>
      <c r="S24" s="141">
        <f>IFERROR(LARGE(AA24:AF24,3),0)</f>
        <v>0</v>
      </c>
      <c r="T24" s="123"/>
      <c r="U24" s="123">
        <v>10</v>
      </c>
      <c r="V24" s="287">
        <v>150</v>
      </c>
      <c r="W24" s="287"/>
      <c r="X24" s="359">
        <v>0</v>
      </c>
      <c r="Y24" s="114"/>
      <c r="Z24" s="114"/>
      <c r="AA24" s="145">
        <f>IFERROR(LARGE($T24:$Z24,3), 0)</f>
        <v>0</v>
      </c>
      <c r="AB24" s="145">
        <f>IFERROR(LARGE($T24:$Z24,4),)</f>
        <v>0</v>
      </c>
      <c r="AC24" s="145">
        <f>IFERROR(LARGE($T24:$Z24,5),0)</f>
        <v>0</v>
      </c>
      <c r="AD24" s="145">
        <f>IFERROR(LARGE($AG24:AT24,1),0)</f>
        <v>0</v>
      </c>
      <c r="AE24" s="145">
        <f>IFERROR(LARGE($AG24:AT24,2),0)</f>
        <v>0</v>
      </c>
      <c r="AF24" s="145">
        <f>IFERROR(LARGE($AG24:AT24,3),0)</f>
        <v>0</v>
      </c>
      <c r="AG24" s="10"/>
      <c r="AH24" s="10"/>
      <c r="AI24" s="10"/>
      <c r="AJ24" s="10"/>
      <c r="AK24" s="9"/>
      <c r="AL24" s="9"/>
      <c r="AM24" s="9"/>
      <c r="AN24" s="9"/>
      <c r="AO24" s="9"/>
      <c r="AP24" s="9"/>
      <c r="AQ24" s="83"/>
      <c r="AR24" s="83"/>
      <c r="AS24" s="9"/>
      <c r="AT24" s="9"/>
    </row>
    <row r="25" spans="1:46" x14ac:dyDescent="0.3">
      <c r="A25" s="11" t="s">
        <v>3027</v>
      </c>
      <c r="B25" s="320" t="s">
        <v>1640</v>
      </c>
      <c r="C25" s="11" t="s">
        <v>1641</v>
      </c>
      <c r="D25" s="11" t="s">
        <v>43</v>
      </c>
      <c r="E25" s="38">
        <f t="shared" si="0"/>
        <v>23</v>
      </c>
      <c r="F25" s="7" t="s">
        <v>1651</v>
      </c>
      <c r="G25" s="8" t="s">
        <v>1652</v>
      </c>
      <c r="H25" s="319">
        <v>37911</v>
      </c>
      <c r="I25" s="537">
        <v>150</v>
      </c>
      <c r="J25" s="537">
        <v>150</v>
      </c>
      <c r="K25" s="538"/>
      <c r="L25" s="533">
        <f>SUM(M25:N25)</f>
        <v>150</v>
      </c>
      <c r="M25" s="9"/>
      <c r="N25" s="12">
        <f>SUM(O25:S25)</f>
        <v>150</v>
      </c>
      <c r="O25" s="140">
        <f>IFERROR(LARGE($T25:Z25, 1),0)</f>
        <v>150</v>
      </c>
      <c r="P25" s="140">
        <f>IFERROR(LARGE(T25:Z25, 2),0)</f>
        <v>0</v>
      </c>
      <c r="Q25" s="141">
        <f>IFERROR(LARGE(AA25:AF25,1),0)</f>
        <v>0</v>
      </c>
      <c r="R25" s="141">
        <f>IFERROR(LARGE(AA25:AF25,2),0)</f>
        <v>0</v>
      </c>
      <c r="S25" s="141">
        <f>IFERROR(LARGE(AA25:AF25,3),0)</f>
        <v>0</v>
      </c>
      <c r="T25" s="123"/>
      <c r="U25" s="123"/>
      <c r="V25" s="287">
        <v>150</v>
      </c>
      <c r="W25" s="287"/>
      <c r="X25" s="359">
        <v>0</v>
      </c>
      <c r="Y25" s="114"/>
      <c r="Z25" s="114"/>
      <c r="AA25" s="145">
        <f>IFERROR(LARGE($T25:$Z25,3), 0)</f>
        <v>0</v>
      </c>
      <c r="AB25" s="145">
        <f>IFERROR(LARGE($T25:$Z25,4),)</f>
        <v>0</v>
      </c>
      <c r="AC25" s="145">
        <f>IFERROR(LARGE($T25:$Z25,5),0)</f>
        <v>0</v>
      </c>
      <c r="AD25" s="145">
        <f>IFERROR(LARGE($AG25:AT25,1),0)</f>
        <v>0</v>
      </c>
      <c r="AE25" s="145">
        <f>IFERROR(LARGE($AG25:AT25,2),0)</f>
        <v>0</v>
      </c>
      <c r="AF25" s="145">
        <f>IFERROR(LARGE($AG25:AT25,3),0)</f>
        <v>0</v>
      </c>
      <c r="AG25" s="10"/>
      <c r="AH25" s="10"/>
      <c r="AI25" s="10"/>
      <c r="AJ25" s="10"/>
      <c r="AK25" s="9"/>
      <c r="AL25" s="9"/>
      <c r="AM25" s="9"/>
      <c r="AN25" s="9"/>
      <c r="AO25" s="9"/>
      <c r="AP25" s="9"/>
      <c r="AQ25" s="83"/>
      <c r="AR25" s="83"/>
      <c r="AS25" s="9"/>
      <c r="AT25" s="9"/>
    </row>
    <row r="26" spans="1:46" x14ac:dyDescent="0.3">
      <c r="A26" s="11" t="s">
        <v>3028</v>
      </c>
      <c r="B26" s="320" t="s">
        <v>1646</v>
      </c>
      <c r="C26" s="11" t="s">
        <v>1647</v>
      </c>
      <c r="D26" s="11" t="s">
        <v>48</v>
      </c>
      <c r="E26" s="38">
        <f t="shared" si="0"/>
        <v>24</v>
      </c>
      <c r="F26" s="7" t="s">
        <v>1657</v>
      </c>
      <c r="G26" s="8" t="s">
        <v>1658</v>
      </c>
      <c r="H26" s="319">
        <v>37737</v>
      </c>
      <c r="I26" s="537">
        <v>150</v>
      </c>
      <c r="J26" s="537">
        <v>150</v>
      </c>
      <c r="K26" s="538"/>
      <c r="L26" s="533">
        <f>SUM(M26:N26)</f>
        <v>150</v>
      </c>
      <c r="M26" s="9"/>
      <c r="N26" s="12">
        <f>SUM(O26:S26)</f>
        <v>150</v>
      </c>
      <c r="O26" s="140">
        <f>IFERROR(LARGE($T26:Z26, 1),0)</f>
        <v>150</v>
      </c>
      <c r="P26" s="140">
        <f>IFERROR(LARGE(T26:Z26, 2),0)</f>
        <v>0</v>
      </c>
      <c r="Q26" s="141">
        <f>IFERROR(LARGE(AA26:AF26,1),0)</f>
        <v>0</v>
      </c>
      <c r="R26" s="141">
        <f>IFERROR(LARGE(AA26:AF26,2),0)</f>
        <v>0</v>
      </c>
      <c r="S26" s="141">
        <f>IFERROR(LARGE(AA26:AF26,3),0)</f>
        <v>0</v>
      </c>
      <c r="T26" s="123"/>
      <c r="U26" s="123"/>
      <c r="V26" s="287">
        <v>150</v>
      </c>
      <c r="W26" s="287"/>
      <c r="X26" s="359">
        <v>0</v>
      </c>
      <c r="Y26" s="114"/>
      <c r="Z26" s="114"/>
      <c r="AA26" s="145">
        <f>IFERROR(LARGE($T26:$Z26,3), 0)</f>
        <v>0</v>
      </c>
      <c r="AB26" s="145">
        <f>IFERROR(LARGE($T26:$Z26,4),)</f>
        <v>0</v>
      </c>
      <c r="AC26" s="145">
        <f>IFERROR(LARGE($T26:$Z26,5),0)</f>
        <v>0</v>
      </c>
      <c r="AD26" s="145">
        <f>IFERROR(LARGE($AG26:AT26,1),0)</f>
        <v>0</v>
      </c>
      <c r="AE26" s="145">
        <f>IFERROR(LARGE($AG26:AT26,2),0)</f>
        <v>0</v>
      </c>
      <c r="AF26" s="145">
        <f>IFERROR(LARGE($AG26:AT26,3),0)</f>
        <v>0</v>
      </c>
      <c r="AG26" s="10"/>
      <c r="AH26" s="10"/>
      <c r="AI26" s="10"/>
      <c r="AJ26" s="10"/>
      <c r="AK26" s="9"/>
      <c r="AL26" s="9"/>
      <c r="AM26" s="9"/>
      <c r="AN26" s="9"/>
      <c r="AO26" s="9"/>
      <c r="AP26" s="9"/>
      <c r="AQ26" s="83"/>
      <c r="AR26" s="83"/>
      <c r="AS26" s="9"/>
      <c r="AT26" s="9"/>
    </row>
    <row r="27" spans="1:46" x14ac:dyDescent="0.3">
      <c r="A27" s="11" t="s">
        <v>3029</v>
      </c>
      <c r="B27" s="320" t="s">
        <v>371</v>
      </c>
      <c r="C27" s="11" t="s">
        <v>91</v>
      </c>
      <c r="D27" s="11" t="s">
        <v>92</v>
      </c>
      <c r="E27" s="38">
        <f t="shared" si="0"/>
        <v>25</v>
      </c>
      <c r="F27" s="7" t="s">
        <v>1894</v>
      </c>
      <c r="G27" s="8" t="s">
        <v>1893</v>
      </c>
      <c r="H27" s="319">
        <v>37566</v>
      </c>
      <c r="I27" s="537">
        <v>150</v>
      </c>
      <c r="J27" s="537">
        <v>150</v>
      </c>
      <c r="K27" s="538"/>
      <c r="L27" s="533">
        <f>SUM(M27:N27)</f>
        <v>150</v>
      </c>
      <c r="M27" s="9"/>
      <c r="N27" s="12">
        <f>SUM(O27:S27)</f>
        <v>150</v>
      </c>
      <c r="O27" s="140">
        <f>IFERROR(LARGE($T27:Z27, 1),0)</f>
        <v>150</v>
      </c>
      <c r="P27" s="140">
        <f>IFERROR(LARGE(T27:Z27, 2),0)</f>
        <v>0</v>
      </c>
      <c r="Q27" s="141">
        <f>IFERROR(LARGE(AA27:AF27,1),0)</f>
        <v>0</v>
      </c>
      <c r="R27" s="141">
        <f>IFERROR(LARGE(AA27:AF27,2),0)</f>
        <v>0</v>
      </c>
      <c r="S27" s="141">
        <f>IFERROR(LARGE(AA27:AF27,3),0)</f>
        <v>0</v>
      </c>
      <c r="T27" s="123"/>
      <c r="U27" s="123"/>
      <c r="V27" s="287">
        <v>150</v>
      </c>
      <c r="W27" s="287"/>
      <c r="X27" s="359"/>
      <c r="Y27" s="114"/>
      <c r="Z27" s="114"/>
      <c r="AA27" s="145">
        <f>IFERROR(LARGE($T27:$Z27,3), 0)</f>
        <v>0</v>
      </c>
      <c r="AB27" s="145">
        <f>IFERROR(LARGE($T27:$Z27,4),)</f>
        <v>0</v>
      </c>
      <c r="AC27" s="145">
        <f>IFERROR(LARGE($T27:$Z27,5),0)</f>
        <v>0</v>
      </c>
      <c r="AD27" s="145">
        <f>IFERROR(LARGE($AG27:AT27,1),0)</f>
        <v>0</v>
      </c>
      <c r="AE27" s="145">
        <f>IFERROR(LARGE($AG27:AT27,2),0)</f>
        <v>0</v>
      </c>
      <c r="AF27" s="145">
        <f>IFERROR(LARGE($AG27:AT27,3),0)</f>
        <v>0</v>
      </c>
      <c r="AG27" s="10"/>
      <c r="AH27" s="10"/>
      <c r="AI27" s="10"/>
      <c r="AJ27" s="10"/>
      <c r="AK27" s="9"/>
      <c r="AL27" s="9"/>
      <c r="AM27" s="9"/>
      <c r="AN27" s="9"/>
      <c r="AO27" s="9"/>
      <c r="AP27" s="9"/>
      <c r="AQ27" s="83"/>
      <c r="AR27" s="83"/>
      <c r="AS27" s="9"/>
      <c r="AT27" s="9"/>
    </row>
    <row r="28" spans="1:46" x14ac:dyDescent="0.3">
      <c r="A28" s="11" t="s">
        <v>3030</v>
      </c>
      <c r="B28" s="320" t="s">
        <v>1648</v>
      </c>
      <c r="C28" s="11" t="s">
        <v>1649</v>
      </c>
      <c r="D28" s="11" t="s">
        <v>51</v>
      </c>
      <c r="E28" s="38">
        <f t="shared" si="0"/>
        <v>26</v>
      </c>
      <c r="F28" s="7" t="s">
        <v>266</v>
      </c>
      <c r="G28" s="8" t="s">
        <v>1660</v>
      </c>
      <c r="H28" s="319">
        <v>37552</v>
      </c>
      <c r="I28" s="537">
        <v>150</v>
      </c>
      <c r="J28" s="537">
        <v>150</v>
      </c>
      <c r="K28" s="538"/>
      <c r="L28" s="533">
        <f>SUM(M28:N28)</f>
        <v>150</v>
      </c>
      <c r="M28" s="9"/>
      <c r="N28" s="12">
        <f>SUM(O28:S28)</f>
        <v>150</v>
      </c>
      <c r="O28" s="140">
        <f>IFERROR(LARGE($T28:Z28, 1),0)</f>
        <v>150</v>
      </c>
      <c r="P28" s="140">
        <f>IFERROR(LARGE(T28:Z28, 2),0)</f>
        <v>0</v>
      </c>
      <c r="Q28" s="141">
        <f>IFERROR(LARGE(AA28:AF28,1),0)</f>
        <v>0</v>
      </c>
      <c r="R28" s="141">
        <f>IFERROR(LARGE(AA28:AF28,2),0)</f>
        <v>0</v>
      </c>
      <c r="S28" s="141">
        <f>IFERROR(LARGE(AA28:AF28,3),0)</f>
        <v>0</v>
      </c>
      <c r="T28" s="123"/>
      <c r="U28" s="123"/>
      <c r="V28" s="287">
        <v>150</v>
      </c>
      <c r="W28" s="287"/>
      <c r="X28" s="359">
        <v>0</v>
      </c>
      <c r="Y28" s="114"/>
      <c r="Z28" s="114"/>
      <c r="AA28" s="145">
        <f>IFERROR(LARGE($T28:$Z28,3), 0)</f>
        <v>0</v>
      </c>
      <c r="AB28" s="145">
        <f>IFERROR(LARGE($T28:$Z28,4),)</f>
        <v>0</v>
      </c>
      <c r="AC28" s="145">
        <f>IFERROR(LARGE($T28:$Z28,5),0)</f>
        <v>0</v>
      </c>
      <c r="AD28" s="145">
        <f>IFERROR(LARGE($AG28:AT28,1),0)</f>
        <v>0</v>
      </c>
      <c r="AE28" s="145">
        <f>IFERROR(LARGE($AG28:AT28,2),0)</f>
        <v>0</v>
      </c>
      <c r="AF28" s="145">
        <f>IFERROR(LARGE($AG28:AT28,3),0)</f>
        <v>0</v>
      </c>
      <c r="AG28" s="10"/>
      <c r="AH28" s="10"/>
      <c r="AI28" s="10"/>
      <c r="AJ28" s="10"/>
      <c r="AK28" s="9"/>
      <c r="AL28" s="9"/>
      <c r="AM28" s="9"/>
      <c r="AN28" s="9"/>
      <c r="AO28" s="9"/>
      <c r="AP28" s="9"/>
      <c r="AQ28" s="83"/>
      <c r="AR28" s="83"/>
      <c r="AS28" s="9"/>
      <c r="AT28" s="9"/>
    </row>
    <row r="29" spans="1:46" x14ac:dyDescent="0.3">
      <c r="A29" s="11" t="s">
        <v>3031</v>
      </c>
      <c r="B29" s="320" t="s">
        <v>1644</v>
      </c>
      <c r="C29" s="11" t="s">
        <v>1645</v>
      </c>
      <c r="D29" s="11" t="s">
        <v>49</v>
      </c>
      <c r="E29" s="38">
        <f t="shared" si="0"/>
        <v>27</v>
      </c>
      <c r="F29" s="7" t="s">
        <v>964</v>
      </c>
      <c r="G29" s="8" t="s">
        <v>1655</v>
      </c>
      <c r="H29" s="319">
        <v>37413</v>
      </c>
      <c r="I29" s="537">
        <v>150</v>
      </c>
      <c r="J29" s="537">
        <v>150</v>
      </c>
      <c r="K29" s="538"/>
      <c r="L29" s="533">
        <f>SUM(M29:N29)</f>
        <v>150</v>
      </c>
      <c r="M29" s="9"/>
      <c r="N29" s="12">
        <f>SUM(O29:S29)</f>
        <v>150</v>
      </c>
      <c r="O29" s="140">
        <f>IFERROR(LARGE($T29:Z29, 1),0)</f>
        <v>150</v>
      </c>
      <c r="P29" s="140">
        <f>IFERROR(LARGE(T29:Z29, 2),0)</f>
        <v>0</v>
      </c>
      <c r="Q29" s="141">
        <f>IFERROR(LARGE(AA29:AF29,1),0)</f>
        <v>0</v>
      </c>
      <c r="R29" s="141">
        <f>IFERROR(LARGE(AA29:AF29,2),0)</f>
        <v>0</v>
      </c>
      <c r="S29" s="141">
        <f>IFERROR(LARGE(AA29:AF29,3),0)</f>
        <v>0</v>
      </c>
      <c r="T29" s="123"/>
      <c r="U29" s="123"/>
      <c r="V29" s="287">
        <v>150</v>
      </c>
      <c r="W29" s="287"/>
      <c r="X29" s="359">
        <v>0</v>
      </c>
      <c r="Y29" s="114"/>
      <c r="Z29" s="114"/>
      <c r="AA29" s="145">
        <f>IFERROR(LARGE($T29:$Z29,3), 0)</f>
        <v>0</v>
      </c>
      <c r="AB29" s="145">
        <f>IFERROR(LARGE($T29:$Z29,4),)</f>
        <v>0</v>
      </c>
      <c r="AC29" s="145">
        <f>IFERROR(LARGE($T29:$Z29,5),0)</f>
        <v>0</v>
      </c>
      <c r="AD29" s="145">
        <f>IFERROR(LARGE($AG29:AT29,1),0)</f>
        <v>0</v>
      </c>
      <c r="AE29" s="145">
        <f>IFERROR(LARGE($AG29:AT29,2),0)</f>
        <v>0</v>
      </c>
      <c r="AF29" s="145">
        <f>IFERROR(LARGE($AG29:AT29,3),0)</f>
        <v>0</v>
      </c>
      <c r="AG29" s="10"/>
      <c r="AH29" s="10"/>
      <c r="AI29" s="10"/>
      <c r="AJ29" s="10"/>
      <c r="AK29" s="9"/>
      <c r="AL29" s="9"/>
      <c r="AM29" s="9"/>
      <c r="AN29" s="9"/>
      <c r="AO29" s="9"/>
      <c r="AP29" s="9"/>
      <c r="AQ29" s="83"/>
      <c r="AR29" s="83"/>
      <c r="AS29" s="9"/>
      <c r="AT29" s="9"/>
    </row>
    <row r="30" spans="1:46" x14ac:dyDescent="0.3">
      <c r="A30" s="11" t="s">
        <v>3032</v>
      </c>
      <c r="B30" s="320" t="s">
        <v>1364</v>
      </c>
      <c r="C30" s="11" t="s">
        <v>1365</v>
      </c>
      <c r="D30" s="11" t="s">
        <v>41</v>
      </c>
      <c r="E30" s="38">
        <f t="shared" si="0"/>
        <v>28</v>
      </c>
      <c r="F30" s="7" t="s">
        <v>274</v>
      </c>
      <c r="G30" s="8" t="s">
        <v>1391</v>
      </c>
      <c r="H30" s="319">
        <v>37394</v>
      </c>
      <c r="I30" s="537">
        <v>150</v>
      </c>
      <c r="J30" s="537">
        <v>150</v>
      </c>
      <c r="K30" s="538"/>
      <c r="L30" s="533">
        <f>SUM(M30:N30)</f>
        <v>150</v>
      </c>
      <c r="M30" s="9"/>
      <c r="N30" s="12">
        <f>SUM(O30:S30)</f>
        <v>150</v>
      </c>
      <c r="O30" s="140">
        <f>IFERROR(LARGE($T30:Z30, 1),0)</f>
        <v>150</v>
      </c>
      <c r="P30" s="140">
        <f>IFERROR(LARGE(T30:Z30, 2),0)</f>
        <v>0</v>
      </c>
      <c r="Q30" s="141">
        <f>IFERROR(LARGE(AA30:AF30,1),0)</f>
        <v>0</v>
      </c>
      <c r="R30" s="141">
        <f>IFERROR(LARGE(AA30:AF30,2),0)</f>
        <v>0</v>
      </c>
      <c r="S30" s="141">
        <f>IFERROR(LARGE(AA30:AF30,3),0)</f>
        <v>0</v>
      </c>
      <c r="T30" s="123"/>
      <c r="U30" s="123">
        <v>0</v>
      </c>
      <c r="V30" s="287">
        <v>150</v>
      </c>
      <c r="W30" s="287"/>
      <c r="X30" s="359">
        <v>0</v>
      </c>
      <c r="Y30" s="114"/>
      <c r="Z30" s="114"/>
      <c r="AA30" s="145">
        <f>IFERROR(LARGE($T30:$Z30,3), 0)</f>
        <v>0</v>
      </c>
      <c r="AB30" s="145">
        <f>IFERROR(LARGE($T30:$Z30,4),)</f>
        <v>0</v>
      </c>
      <c r="AC30" s="145">
        <f>IFERROR(LARGE($T30:$Z30,5),0)</f>
        <v>0</v>
      </c>
      <c r="AD30" s="145">
        <f>IFERROR(LARGE($AG30:AT30,1),0)</f>
        <v>0</v>
      </c>
      <c r="AE30" s="145">
        <f>IFERROR(LARGE($AG30:AT30,2),0)</f>
        <v>0</v>
      </c>
      <c r="AF30" s="145">
        <f>IFERROR(LARGE($AG30:AT30,3),0)</f>
        <v>0</v>
      </c>
      <c r="AG30" s="10"/>
      <c r="AH30" s="10"/>
      <c r="AI30" s="10"/>
      <c r="AJ30" s="10"/>
      <c r="AK30" s="9"/>
      <c r="AL30" s="9"/>
      <c r="AM30" s="9"/>
      <c r="AN30" s="9"/>
      <c r="AO30" s="9"/>
      <c r="AP30" s="9"/>
      <c r="AQ30" s="83"/>
      <c r="AR30" s="83"/>
      <c r="AS30" s="9"/>
      <c r="AT30" s="9"/>
    </row>
    <row r="31" spans="1:46" x14ac:dyDescent="0.3">
      <c r="A31" s="11"/>
      <c r="B31" s="320" t="s">
        <v>4036</v>
      </c>
      <c r="C31" s="11" t="s">
        <v>175</v>
      </c>
      <c r="D31" s="11" t="s">
        <v>40</v>
      </c>
      <c r="E31" s="38">
        <f t="shared" si="0"/>
        <v>29</v>
      </c>
      <c r="F31" s="7" t="s">
        <v>1984</v>
      </c>
      <c r="G31" s="8" t="s">
        <v>4037</v>
      </c>
      <c r="H31" s="319">
        <v>38239</v>
      </c>
      <c r="I31" s="537">
        <v>142.5</v>
      </c>
      <c r="J31" s="537">
        <v>142.5</v>
      </c>
      <c r="K31" s="541">
        <f>0.5*(L31)</f>
        <v>142.5</v>
      </c>
      <c r="L31" s="534">
        <f>SUM(O31,P31,Q31,R31,M31)</f>
        <v>285</v>
      </c>
      <c r="M31" s="78"/>
      <c r="N31" s="12">
        <f>SUM(O31:R31)</f>
        <v>285</v>
      </c>
      <c r="O31" s="387">
        <f>LARGE($S31:Z31, 1)</f>
        <v>150</v>
      </c>
      <c r="P31" s="388">
        <f>IFERROR(LARGE($S31:Z31,2),0)</f>
        <v>65</v>
      </c>
      <c r="Q31" s="388">
        <f>IFERROR(LARGE($S31:Z31,3),0)</f>
        <v>45</v>
      </c>
      <c r="R31" s="388">
        <f>IFERROR(LARGE($S31:Z31,4),0)</f>
        <v>25</v>
      </c>
      <c r="S31" s="399"/>
      <c r="T31" s="400">
        <v>65</v>
      </c>
      <c r="U31" s="400">
        <v>45</v>
      </c>
      <c r="V31" s="400">
        <v>25</v>
      </c>
      <c r="W31" s="400">
        <v>10</v>
      </c>
      <c r="X31" s="401"/>
      <c r="Y31" s="402">
        <v>150</v>
      </c>
      <c r="Z31" s="403">
        <v>0</v>
      </c>
      <c r="AA31" s="114"/>
      <c r="AB31" s="114"/>
      <c r="AC31" s="114"/>
      <c r="AD31" s="114"/>
      <c r="AE31" s="114"/>
      <c r="AF31" s="114"/>
      <c r="AG31" s="10"/>
      <c r="AH31" s="10"/>
      <c r="AI31" s="10"/>
      <c r="AJ31" s="10"/>
      <c r="AK31" s="9"/>
      <c r="AL31" s="9"/>
      <c r="AM31" s="9"/>
      <c r="AN31" s="9"/>
      <c r="AO31" s="9"/>
      <c r="AP31" s="9"/>
      <c r="AQ31" s="83"/>
      <c r="AR31" s="83"/>
      <c r="AS31" s="9"/>
      <c r="AT31" s="9"/>
    </row>
    <row r="32" spans="1:46" x14ac:dyDescent="0.3">
      <c r="A32" s="11" t="s">
        <v>3035</v>
      </c>
      <c r="B32" s="320" t="s">
        <v>1212</v>
      </c>
      <c r="C32" s="11" t="s">
        <v>1213</v>
      </c>
      <c r="D32" s="11" t="s">
        <v>52</v>
      </c>
      <c r="E32" s="38">
        <f t="shared" si="0"/>
        <v>30</v>
      </c>
      <c r="F32" s="7" t="s">
        <v>266</v>
      </c>
      <c r="G32" s="8" t="s">
        <v>1382</v>
      </c>
      <c r="H32" s="319">
        <v>37740</v>
      </c>
      <c r="I32" s="537">
        <v>135</v>
      </c>
      <c r="J32" s="537">
        <v>135</v>
      </c>
      <c r="K32" s="538"/>
      <c r="L32" s="533">
        <f>SUM(M32:N32)</f>
        <v>135</v>
      </c>
      <c r="M32" s="9"/>
      <c r="N32" s="12">
        <f>SUM(O32:S32)</f>
        <v>135</v>
      </c>
      <c r="O32" s="140">
        <f>IFERROR(LARGE($T32:Z32, 1),0)</f>
        <v>110</v>
      </c>
      <c r="P32" s="140">
        <f>IFERROR(LARGE(T32:Z32, 2),0)</f>
        <v>15</v>
      </c>
      <c r="Q32" s="141">
        <f>IFERROR(LARGE(AA32:AF32,1),0)</f>
        <v>10</v>
      </c>
      <c r="R32" s="141">
        <f>IFERROR(LARGE(AA32:AF32,2),0)</f>
        <v>0</v>
      </c>
      <c r="S32" s="141">
        <f>IFERROR(LARGE(AA32:AF32,3),0)</f>
        <v>0</v>
      </c>
      <c r="T32" s="123"/>
      <c r="U32" s="123">
        <v>10</v>
      </c>
      <c r="V32" s="287">
        <v>110</v>
      </c>
      <c r="W32" s="287"/>
      <c r="X32" s="359">
        <v>15</v>
      </c>
      <c r="Y32" s="114"/>
      <c r="Z32" s="114"/>
      <c r="AA32" s="145">
        <f>IFERROR(LARGE($T32:$Z32,3), 0)</f>
        <v>10</v>
      </c>
      <c r="AB32" s="145">
        <f>IFERROR(LARGE($T32:$Z32,4),)</f>
        <v>0</v>
      </c>
      <c r="AC32" s="145">
        <f>IFERROR(LARGE($T32:$Z32,5),0)</f>
        <v>0</v>
      </c>
      <c r="AD32" s="145">
        <f>IFERROR(LARGE($AG32:AT32,1),0)</f>
        <v>0</v>
      </c>
      <c r="AE32" s="145">
        <f>IFERROR(LARGE($AG32:AT32,2),0)</f>
        <v>0</v>
      </c>
      <c r="AF32" s="145">
        <f>IFERROR(LARGE($AG32:AT32,3),0)</f>
        <v>0</v>
      </c>
      <c r="AG32" s="10"/>
      <c r="AH32" s="10"/>
      <c r="AI32" s="10"/>
      <c r="AJ32" s="10"/>
      <c r="AK32" s="9"/>
      <c r="AL32" s="9"/>
      <c r="AM32" s="9"/>
      <c r="AN32" s="9"/>
      <c r="AO32" s="9"/>
      <c r="AP32" s="9"/>
      <c r="AQ32" s="83"/>
      <c r="AR32" s="83"/>
      <c r="AS32" s="9"/>
      <c r="AT32" s="9"/>
    </row>
    <row r="33" spans="1:46" x14ac:dyDescent="0.3">
      <c r="A33" s="11" t="s">
        <v>4012</v>
      </c>
      <c r="B33" s="320" t="s">
        <v>928</v>
      </c>
      <c r="C33" s="11" t="s">
        <v>929</v>
      </c>
      <c r="D33" s="11" t="s">
        <v>41</v>
      </c>
      <c r="E33" s="38">
        <f t="shared" si="0"/>
        <v>31</v>
      </c>
      <c r="F33" s="7" t="s">
        <v>252</v>
      </c>
      <c r="G33" s="8" t="s">
        <v>4013</v>
      </c>
      <c r="H33" s="319">
        <v>38126</v>
      </c>
      <c r="I33" s="537">
        <v>132.5</v>
      </c>
      <c r="J33" s="537">
        <v>132.5</v>
      </c>
      <c r="K33" s="541">
        <f>0.5*(L33)</f>
        <v>132.5</v>
      </c>
      <c r="L33" s="534">
        <f>SUM(O33,P33,Q33,R33,M33)</f>
        <v>265</v>
      </c>
      <c r="M33" s="78"/>
      <c r="N33" s="12">
        <f>SUM(O33:R33)</f>
        <v>265</v>
      </c>
      <c r="O33" s="387">
        <f>LARGE($S33:Z33, 1)</f>
        <v>150</v>
      </c>
      <c r="P33" s="388">
        <f>IFERROR(LARGE($S33:Z33,2),0)</f>
        <v>65</v>
      </c>
      <c r="Q33" s="388">
        <f>IFERROR(LARGE($S33:Z33,3),0)</f>
        <v>25</v>
      </c>
      <c r="R33" s="388">
        <f>IFERROR(LARGE($S33:Z33,4),0)</f>
        <v>25</v>
      </c>
      <c r="S33" s="399">
        <v>65</v>
      </c>
      <c r="T33" s="400">
        <v>10</v>
      </c>
      <c r="U33" s="400"/>
      <c r="V33" s="400">
        <v>25</v>
      </c>
      <c r="W33" s="400">
        <v>25</v>
      </c>
      <c r="X33" s="401"/>
      <c r="Y33" s="402">
        <v>150</v>
      </c>
      <c r="Z33" s="403">
        <v>0</v>
      </c>
      <c r="AA33" s="114"/>
      <c r="AB33" s="114"/>
      <c r="AC33" s="114"/>
      <c r="AD33" s="114"/>
      <c r="AE33" s="114"/>
      <c r="AF33" s="114"/>
      <c r="AG33" s="10"/>
      <c r="AH33" s="10"/>
      <c r="AI33" s="10"/>
      <c r="AJ33" s="10"/>
      <c r="AK33" s="9"/>
      <c r="AL33" s="9"/>
      <c r="AM33" s="9"/>
      <c r="AN33" s="9"/>
      <c r="AO33" s="9"/>
      <c r="AP33" s="9"/>
      <c r="AQ33" s="83"/>
      <c r="AR33" s="83"/>
      <c r="AS33" s="9"/>
      <c r="AT33" s="9"/>
    </row>
    <row r="34" spans="1:46" x14ac:dyDescent="0.3">
      <c r="A34" s="11" t="s">
        <v>3037</v>
      </c>
      <c r="B34" s="320" t="s">
        <v>1638</v>
      </c>
      <c r="C34" s="11" t="s">
        <v>1639</v>
      </c>
      <c r="D34" s="11" t="s">
        <v>41</v>
      </c>
      <c r="E34" s="38">
        <f t="shared" si="0"/>
        <v>32</v>
      </c>
      <c r="F34" s="7" t="s">
        <v>1398</v>
      </c>
      <c r="G34" s="8" t="s">
        <v>1228</v>
      </c>
      <c r="H34" s="319">
        <v>37558</v>
      </c>
      <c r="I34" s="537">
        <v>125</v>
      </c>
      <c r="J34" s="537">
        <v>125</v>
      </c>
      <c r="K34" s="538"/>
      <c r="L34" s="533">
        <f>SUM(M34:N34)</f>
        <v>125</v>
      </c>
      <c r="M34" s="9"/>
      <c r="N34" s="12">
        <f>SUM(O34:S34)</f>
        <v>125</v>
      </c>
      <c r="O34" s="140">
        <f>IFERROR(LARGE($T34:Z34, 1),0)</f>
        <v>110</v>
      </c>
      <c r="P34" s="140">
        <f>IFERROR(LARGE(T34:Z34, 2),0)</f>
        <v>15</v>
      </c>
      <c r="Q34" s="141">
        <f>IFERROR(LARGE(AA34:AF34,1),0)</f>
        <v>0</v>
      </c>
      <c r="R34" s="141">
        <f>IFERROR(LARGE(AA34:AF34,2),0)</f>
        <v>0</v>
      </c>
      <c r="S34" s="141">
        <f>IFERROR(LARGE(AA34:AF34,3),0)</f>
        <v>0</v>
      </c>
      <c r="T34" s="123"/>
      <c r="U34" s="123"/>
      <c r="V34" s="287">
        <v>110</v>
      </c>
      <c r="W34" s="287"/>
      <c r="X34" s="359">
        <v>15</v>
      </c>
      <c r="Y34" s="114"/>
      <c r="Z34" s="114"/>
      <c r="AA34" s="145">
        <f>IFERROR(LARGE($T34:$Z34,3), 0)</f>
        <v>0</v>
      </c>
      <c r="AB34" s="145">
        <f>IFERROR(LARGE($T34:$Z34,4),)</f>
        <v>0</v>
      </c>
      <c r="AC34" s="145">
        <f>IFERROR(LARGE($T34:$Z34,5),0)</f>
        <v>0</v>
      </c>
      <c r="AD34" s="145">
        <f>IFERROR(LARGE($AG34:AT34,1),0)</f>
        <v>0</v>
      </c>
      <c r="AE34" s="145">
        <f>IFERROR(LARGE($AG34:AT34,2),0)</f>
        <v>0</v>
      </c>
      <c r="AF34" s="145">
        <f>IFERROR(LARGE($AG34:AT34,3),0)</f>
        <v>0</v>
      </c>
      <c r="AG34" s="10"/>
      <c r="AH34" s="10"/>
      <c r="AI34" s="10"/>
      <c r="AJ34" s="10"/>
      <c r="AK34" s="9"/>
      <c r="AL34" s="9"/>
      <c r="AM34" s="9"/>
      <c r="AN34" s="9"/>
      <c r="AO34" s="9"/>
      <c r="AP34" s="9"/>
      <c r="AQ34" s="83"/>
      <c r="AR34" s="83"/>
      <c r="AS34" s="9"/>
      <c r="AT34" s="9"/>
    </row>
    <row r="35" spans="1:46" x14ac:dyDescent="0.3">
      <c r="A35" s="11" t="s">
        <v>3044</v>
      </c>
      <c r="B35" s="320" t="s">
        <v>523</v>
      </c>
      <c r="C35" s="11" t="s">
        <v>524</v>
      </c>
      <c r="D35" s="11" t="s">
        <v>50</v>
      </c>
      <c r="E35" s="38">
        <f t="shared" si="0"/>
        <v>33</v>
      </c>
      <c r="F35" s="7" t="s">
        <v>286</v>
      </c>
      <c r="G35" s="8" t="s">
        <v>971</v>
      </c>
      <c r="H35" s="319">
        <v>37774</v>
      </c>
      <c r="I35" s="537">
        <v>120</v>
      </c>
      <c r="J35" s="537">
        <v>120</v>
      </c>
      <c r="K35" s="538"/>
      <c r="L35" s="533">
        <f>SUM(M35:N35)</f>
        <v>120</v>
      </c>
      <c r="M35" s="9">
        <v>10</v>
      </c>
      <c r="N35" s="12">
        <f>SUM(O35:S35)</f>
        <v>110</v>
      </c>
      <c r="O35" s="140">
        <f>IFERROR(LARGE($T35:Z35, 1),0)</f>
        <v>60</v>
      </c>
      <c r="P35" s="140">
        <f>IFERROR(LARGE(T35:Z35, 2),0)</f>
        <v>25</v>
      </c>
      <c r="Q35" s="141">
        <f>IFERROR(LARGE(AA35:AF35,1),0)</f>
        <v>15</v>
      </c>
      <c r="R35" s="141">
        <f>IFERROR(LARGE(AA35:AF35,2),0)</f>
        <v>10</v>
      </c>
      <c r="S35" s="141">
        <f>IFERROR(LARGE(AA35:AF35,3),0)</f>
        <v>0</v>
      </c>
      <c r="T35" s="113">
        <v>10</v>
      </c>
      <c r="U35" s="123"/>
      <c r="V35" s="287">
        <v>60</v>
      </c>
      <c r="W35" s="287"/>
      <c r="X35" s="359">
        <v>15</v>
      </c>
      <c r="Y35" s="114">
        <v>25</v>
      </c>
      <c r="Z35" s="114"/>
      <c r="AA35" s="145">
        <f>IFERROR(LARGE($T35:$Z35,3), 0)</f>
        <v>15</v>
      </c>
      <c r="AB35" s="145">
        <f>IFERROR(LARGE($T35:$Z35,4),)</f>
        <v>10</v>
      </c>
      <c r="AC35" s="145">
        <f>IFERROR(LARGE($T35:$Z35,5),0)</f>
        <v>0</v>
      </c>
      <c r="AD35" s="145">
        <f>IFERROR(LARGE($AG35:AT35,1),0)</f>
        <v>0</v>
      </c>
      <c r="AE35" s="145">
        <f>IFERROR(LARGE($AG35:AT35,2),0)</f>
        <v>0</v>
      </c>
      <c r="AF35" s="145">
        <f>IFERROR(LARGE($AG35:AT35,3),0)</f>
        <v>0</v>
      </c>
      <c r="AG35" s="10"/>
      <c r="AH35" s="10"/>
      <c r="AI35" s="10"/>
      <c r="AJ35" s="10"/>
      <c r="AK35" s="9"/>
      <c r="AL35" s="9"/>
      <c r="AM35" s="9"/>
      <c r="AN35" s="9"/>
      <c r="AO35" s="9"/>
      <c r="AP35" s="9"/>
      <c r="AQ35" s="83"/>
      <c r="AR35" s="83"/>
      <c r="AS35" s="9"/>
      <c r="AT35" s="9"/>
    </row>
    <row r="36" spans="1:46" x14ac:dyDescent="0.3">
      <c r="A36" s="10"/>
      <c r="B36" s="320"/>
      <c r="C36" s="10" t="s">
        <v>180</v>
      </c>
      <c r="D36" s="10" t="s">
        <v>42</v>
      </c>
      <c r="E36" s="38">
        <f t="shared" si="0"/>
        <v>34</v>
      </c>
      <c r="F36" s="7" t="s">
        <v>931</v>
      </c>
      <c r="G36" s="8" t="s">
        <v>1940</v>
      </c>
      <c r="H36" s="319">
        <v>38348</v>
      </c>
      <c r="I36" s="537">
        <v>115</v>
      </c>
      <c r="J36" s="537">
        <v>115</v>
      </c>
      <c r="K36" s="541">
        <f>0.5*(L36)</f>
        <v>115</v>
      </c>
      <c r="L36" s="534">
        <f>SUM(O36,P36,Q36,R36,M36)</f>
        <v>230</v>
      </c>
      <c r="M36" s="78"/>
      <c r="N36" s="12">
        <f>SUM(O36:R36)</f>
        <v>230</v>
      </c>
      <c r="O36" s="387">
        <f>LARGE($S36:Z36, 1)</f>
        <v>150</v>
      </c>
      <c r="P36" s="388">
        <f>IFERROR(LARGE($S36:Z36,2),0)</f>
        <v>65</v>
      </c>
      <c r="Q36" s="388">
        <f>IFERROR(LARGE($S36:Z36,3),0)</f>
        <v>15</v>
      </c>
      <c r="R36" s="388">
        <f>IFERROR(LARGE($S36:Z36,4),0)</f>
        <v>0</v>
      </c>
      <c r="S36" s="400"/>
      <c r="T36" s="400"/>
      <c r="U36" s="400"/>
      <c r="V36" s="400">
        <v>65</v>
      </c>
      <c r="W36" s="400"/>
      <c r="X36" s="401"/>
      <c r="Y36" s="402">
        <v>150</v>
      </c>
      <c r="Z36" s="403">
        <v>15</v>
      </c>
      <c r="AA36" s="114"/>
      <c r="AB36" s="114"/>
      <c r="AC36" s="114"/>
      <c r="AD36" s="114"/>
      <c r="AE36" s="114"/>
      <c r="AF36" s="114"/>
      <c r="AG36" s="10"/>
      <c r="AH36" s="10"/>
      <c r="AI36" s="10"/>
      <c r="AJ36" s="10"/>
      <c r="AK36" s="9"/>
      <c r="AL36" s="9"/>
      <c r="AM36" s="9"/>
      <c r="AN36" s="9"/>
      <c r="AO36" s="9"/>
      <c r="AP36" s="9"/>
      <c r="AQ36" s="83"/>
      <c r="AR36" s="83"/>
      <c r="AS36" s="9"/>
      <c r="AT36" s="9"/>
    </row>
    <row r="37" spans="1:46" x14ac:dyDescent="0.3">
      <c r="A37" s="11" t="s">
        <v>3038</v>
      </c>
      <c r="B37" s="320" t="s">
        <v>1250</v>
      </c>
      <c r="C37" s="11" t="s">
        <v>1251</v>
      </c>
      <c r="D37" s="11" t="s">
        <v>95</v>
      </c>
      <c r="E37" s="38">
        <f t="shared" si="0"/>
        <v>35</v>
      </c>
      <c r="F37" s="7" t="s">
        <v>1100</v>
      </c>
      <c r="G37" s="8" t="s">
        <v>1387</v>
      </c>
      <c r="H37" s="319">
        <v>37959</v>
      </c>
      <c r="I37" s="537">
        <v>110</v>
      </c>
      <c r="J37" s="537">
        <v>110</v>
      </c>
      <c r="K37" s="538"/>
      <c r="L37" s="533">
        <f>SUM(M37:N37)</f>
        <v>110</v>
      </c>
      <c r="M37" s="9"/>
      <c r="N37" s="12">
        <f>SUM(O37:S37)</f>
        <v>110</v>
      </c>
      <c r="O37" s="140">
        <f>IFERROR(LARGE($T37:Z37, 1),0)</f>
        <v>110</v>
      </c>
      <c r="P37" s="140">
        <f>IFERROR(LARGE(T37:Z37, 2),0)</f>
        <v>0</v>
      </c>
      <c r="Q37" s="141">
        <f>IFERROR(LARGE(AA37:AF37,1),0)</f>
        <v>0</v>
      </c>
      <c r="R37" s="141">
        <f>IFERROR(LARGE(AA37:AF37,2),0)</f>
        <v>0</v>
      </c>
      <c r="S37" s="141">
        <f>IFERROR(LARGE(AA37:AF37,3),0)</f>
        <v>0</v>
      </c>
      <c r="T37" s="123"/>
      <c r="U37" s="123">
        <v>0</v>
      </c>
      <c r="V37" s="287">
        <v>110</v>
      </c>
      <c r="W37" s="287"/>
      <c r="X37" s="359"/>
      <c r="Y37" s="114"/>
      <c r="Z37" s="114"/>
      <c r="AA37" s="145">
        <f>IFERROR(LARGE($T37:$Z37,3), 0)</f>
        <v>0</v>
      </c>
      <c r="AB37" s="145">
        <f>IFERROR(LARGE($T37:$Z37,4),)</f>
        <v>0</v>
      </c>
      <c r="AC37" s="145">
        <f>IFERROR(LARGE($T37:$Z37,5),0)</f>
        <v>0</v>
      </c>
      <c r="AD37" s="145">
        <f>IFERROR(LARGE($AG37:AT37,1),0)</f>
        <v>0</v>
      </c>
      <c r="AE37" s="145">
        <f>IFERROR(LARGE($AG37:AT37,2),0)</f>
        <v>0</v>
      </c>
      <c r="AF37" s="145">
        <f>IFERROR(LARGE($AG37:AT37,3),0)</f>
        <v>0</v>
      </c>
      <c r="AG37" s="10"/>
      <c r="AH37" s="10"/>
      <c r="AI37" s="10"/>
      <c r="AJ37" s="10"/>
      <c r="AK37" s="9"/>
      <c r="AL37" s="9"/>
      <c r="AM37" s="9"/>
      <c r="AN37" s="9"/>
      <c r="AO37" s="9"/>
      <c r="AP37" s="9"/>
      <c r="AQ37" s="83"/>
      <c r="AR37" s="83"/>
      <c r="AS37" s="9"/>
      <c r="AT37" s="9"/>
    </row>
    <row r="38" spans="1:46" x14ac:dyDescent="0.3">
      <c r="A38" s="11" t="s">
        <v>3039</v>
      </c>
      <c r="B38" s="320" t="s">
        <v>820</v>
      </c>
      <c r="C38" s="11" t="s">
        <v>821</v>
      </c>
      <c r="D38" s="11" t="s">
        <v>49</v>
      </c>
      <c r="E38" s="38">
        <f t="shared" si="0"/>
        <v>36</v>
      </c>
      <c r="F38" s="7" t="s">
        <v>280</v>
      </c>
      <c r="G38" s="8" t="s">
        <v>1659</v>
      </c>
      <c r="H38" s="319">
        <v>37750</v>
      </c>
      <c r="I38" s="537">
        <v>110</v>
      </c>
      <c r="J38" s="537">
        <v>110</v>
      </c>
      <c r="K38" s="538"/>
      <c r="L38" s="533">
        <f>SUM(M38:N38)</f>
        <v>110</v>
      </c>
      <c r="M38" s="9"/>
      <c r="N38" s="12">
        <f>SUM(O38:S38)</f>
        <v>110</v>
      </c>
      <c r="O38" s="140">
        <f>IFERROR(LARGE($T38:Z38, 1),0)</f>
        <v>110</v>
      </c>
      <c r="P38" s="140">
        <f>IFERROR(LARGE(T38:Z38, 2),0)</f>
        <v>0</v>
      </c>
      <c r="Q38" s="141">
        <f>IFERROR(LARGE(AA38:AF38,1),0)</f>
        <v>0</v>
      </c>
      <c r="R38" s="141">
        <f>IFERROR(LARGE(AA38:AF38,2),0)</f>
        <v>0</v>
      </c>
      <c r="S38" s="141">
        <f>IFERROR(LARGE(AA38:AF38,3),0)</f>
        <v>0</v>
      </c>
      <c r="T38" s="123"/>
      <c r="U38" s="123"/>
      <c r="V38" s="287">
        <v>110</v>
      </c>
      <c r="W38" s="287"/>
      <c r="X38" s="359">
        <v>0</v>
      </c>
      <c r="Y38" s="114"/>
      <c r="Z38" s="114"/>
      <c r="AA38" s="145">
        <f>IFERROR(LARGE($T38:$Z38,3), 0)</f>
        <v>0</v>
      </c>
      <c r="AB38" s="145">
        <f>IFERROR(LARGE($T38:$Z38,4),)</f>
        <v>0</v>
      </c>
      <c r="AC38" s="145">
        <f>IFERROR(LARGE($T38:$Z38,5),0)</f>
        <v>0</v>
      </c>
      <c r="AD38" s="145">
        <f>IFERROR(LARGE($AG38:AT38,1),0)</f>
        <v>0</v>
      </c>
      <c r="AE38" s="145">
        <f>IFERROR(LARGE($AG38:AT38,2),0)</f>
        <v>0</v>
      </c>
      <c r="AF38" s="145">
        <f>IFERROR(LARGE($AG38:AT38,3),0)</f>
        <v>0</v>
      </c>
      <c r="AG38" s="10"/>
      <c r="AH38" s="10"/>
      <c r="AI38" s="10"/>
      <c r="AJ38" s="10"/>
      <c r="AK38" s="9"/>
      <c r="AL38" s="9"/>
      <c r="AM38" s="9"/>
      <c r="AN38" s="9"/>
      <c r="AO38" s="9"/>
      <c r="AP38" s="9"/>
      <c r="AQ38" s="83"/>
      <c r="AR38" s="83"/>
      <c r="AS38" s="9"/>
      <c r="AT38" s="9"/>
    </row>
    <row r="39" spans="1:46" x14ac:dyDescent="0.3">
      <c r="A39" s="11" t="s">
        <v>3040</v>
      </c>
      <c r="B39" s="320" t="s">
        <v>476</v>
      </c>
      <c r="C39" s="11" t="s">
        <v>33</v>
      </c>
      <c r="D39" s="11" t="s">
        <v>51</v>
      </c>
      <c r="E39" s="38">
        <f t="shared" si="0"/>
        <v>37</v>
      </c>
      <c r="F39" s="7" t="s">
        <v>1939</v>
      </c>
      <c r="G39" s="8" t="s">
        <v>1620</v>
      </c>
      <c r="H39" s="319">
        <v>37590</v>
      </c>
      <c r="I39" s="537">
        <v>110</v>
      </c>
      <c r="J39" s="537">
        <v>110</v>
      </c>
      <c r="K39" s="538"/>
      <c r="L39" s="533">
        <f>SUM(M39:N39)</f>
        <v>110</v>
      </c>
      <c r="M39" s="9"/>
      <c r="N39" s="12">
        <f>SUM(O39:S39)</f>
        <v>110</v>
      </c>
      <c r="O39" s="140">
        <f>IFERROR(LARGE($T39:Z39, 1),0)</f>
        <v>110</v>
      </c>
      <c r="P39" s="140">
        <f>IFERROR(LARGE(T39:Z39, 2),0)</f>
        <v>0</v>
      </c>
      <c r="Q39" s="141">
        <f>IFERROR(LARGE(AA39:AF39,1),0)</f>
        <v>0</v>
      </c>
      <c r="R39" s="141">
        <f>IFERROR(LARGE(AA39:AF39,2),0)</f>
        <v>0</v>
      </c>
      <c r="S39" s="141">
        <f>IFERROR(LARGE(AA39:AF39,3),0)</f>
        <v>0</v>
      </c>
      <c r="T39" s="123"/>
      <c r="U39" s="123"/>
      <c r="V39" s="287">
        <v>110</v>
      </c>
      <c r="W39" s="287"/>
      <c r="X39" s="359"/>
      <c r="Y39" s="114"/>
      <c r="Z39" s="114"/>
      <c r="AA39" s="145">
        <f>IFERROR(LARGE($T39:$Z39,3), 0)</f>
        <v>0</v>
      </c>
      <c r="AB39" s="145">
        <f>IFERROR(LARGE($T39:$Z39,4),)</f>
        <v>0</v>
      </c>
      <c r="AC39" s="145">
        <f>IFERROR(LARGE($T39:$Z39,5),0)</f>
        <v>0</v>
      </c>
      <c r="AD39" s="145">
        <f>IFERROR(LARGE($AG39:AT39,1),0)</f>
        <v>0</v>
      </c>
      <c r="AE39" s="145">
        <f>IFERROR(LARGE($AG39:AT39,2),0)</f>
        <v>0</v>
      </c>
      <c r="AF39" s="145">
        <f>IFERROR(LARGE($AG39:AT39,3),0)</f>
        <v>0</v>
      </c>
      <c r="AG39" s="10"/>
      <c r="AH39" s="10"/>
      <c r="AI39" s="10"/>
      <c r="AJ39" s="10"/>
      <c r="AK39" s="9"/>
      <c r="AL39" s="9"/>
      <c r="AM39" s="9"/>
      <c r="AN39" s="9"/>
      <c r="AO39" s="9"/>
      <c r="AP39" s="9"/>
      <c r="AQ39" s="83"/>
      <c r="AR39" s="83"/>
      <c r="AS39" s="9"/>
      <c r="AT39" s="9"/>
    </row>
    <row r="40" spans="1:46" x14ac:dyDescent="0.3">
      <c r="A40" s="11" t="s">
        <v>3041</v>
      </c>
      <c r="B40" s="320" t="s">
        <v>361</v>
      </c>
      <c r="C40" s="11" t="s">
        <v>39</v>
      </c>
      <c r="D40" s="11" t="s">
        <v>40</v>
      </c>
      <c r="E40" s="38">
        <f t="shared" si="0"/>
        <v>38</v>
      </c>
      <c r="F40" s="7" t="s">
        <v>280</v>
      </c>
      <c r="G40" s="8" t="s">
        <v>1392</v>
      </c>
      <c r="H40" s="319">
        <v>37572</v>
      </c>
      <c r="I40" s="537">
        <v>110</v>
      </c>
      <c r="J40" s="537">
        <v>110</v>
      </c>
      <c r="K40" s="538"/>
      <c r="L40" s="533">
        <f>SUM(M40:N40)</f>
        <v>110</v>
      </c>
      <c r="M40" s="9"/>
      <c r="N40" s="12">
        <f>SUM(O40:S40)</f>
        <v>110</v>
      </c>
      <c r="O40" s="140">
        <f>IFERROR(LARGE($T40:Z40, 1),0)</f>
        <v>110</v>
      </c>
      <c r="P40" s="140">
        <f>IFERROR(LARGE(T40:Z40, 2),0)</f>
        <v>0</v>
      </c>
      <c r="Q40" s="141">
        <f>IFERROR(LARGE(AA40:AF40,1),0)</f>
        <v>0</v>
      </c>
      <c r="R40" s="141">
        <f>IFERROR(LARGE(AA40:AF40,2),0)</f>
        <v>0</v>
      </c>
      <c r="S40" s="141">
        <f>IFERROR(LARGE(AA40:AF40,3),0)</f>
        <v>0</v>
      </c>
      <c r="T40" s="123"/>
      <c r="U40" s="123">
        <v>0</v>
      </c>
      <c r="V40" s="287">
        <v>110</v>
      </c>
      <c r="W40" s="287"/>
      <c r="X40" s="359">
        <v>0</v>
      </c>
      <c r="Y40" s="114"/>
      <c r="Z40" s="114"/>
      <c r="AA40" s="145">
        <f>IFERROR(LARGE($T40:$Z40,3), 0)</f>
        <v>0</v>
      </c>
      <c r="AB40" s="145">
        <f>IFERROR(LARGE($T40:$Z40,4),)</f>
        <v>0</v>
      </c>
      <c r="AC40" s="145">
        <f>IFERROR(LARGE($T40:$Z40,5),0)</f>
        <v>0</v>
      </c>
      <c r="AD40" s="145">
        <f>IFERROR(LARGE($AG40:AT40,1),0)</f>
        <v>0</v>
      </c>
      <c r="AE40" s="145">
        <f>IFERROR(LARGE($AG40:AT40,2),0)</f>
        <v>0</v>
      </c>
      <c r="AF40" s="145">
        <f>IFERROR(LARGE($AG40:AT40,3),0)</f>
        <v>0</v>
      </c>
      <c r="AG40" s="10"/>
      <c r="AH40" s="10"/>
      <c r="AI40" s="10"/>
      <c r="AJ40" s="10"/>
      <c r="AK40" s="9"/>
      <c r="AL40" s="9"/>
      <c r="AM40" s="9"/>
      <c r="AN40" s="9"/>
      <c r="AO40" s="9"/>
      <c r="AP40" s="9"/>
      <c r="AQ40" s="83"/>
      <c r="AR40" s="83"/>
      <c r="AS40" s="9"/>
      <c r="AT40" s="9"/>
    </row>
    <row r="41" spans="1:46" x14ac:dyDescent="0.3">
      <c r="A41" s="11" t="s">
        <v>3042</v>
      </c>
      <c r="B41" s="320" t="s">
        <v>3043</v>
      </c>
      <c r="C41" s="11" t="s">
        <v>988</v>
      </c>
      <c r="D41" s="11" t="s">
        <v>47</v>
      </c>
      <c r="E41" s="38">
        <f t="shared" si="0"/>
        <v>39</v>
      </c>
      <c r="F41" s="7" t="s">
        <v>245</v>
      </c>
      <c r="G41" s="8" t="s">
        <v>978</v>
      </c>
      <c r="H41" s="319">
        <v>37440</v>
      </c>
      <c r="I41" s="537">
        <v>110</v>
      </c>
      <c r="J41" s="537">
        <v>110</v>
      </c>
      <c r="K41" s="538"/>
      <c r="L41" s="533">
        <f>SUM(M41:N41)</f>
        <v>110</v>
      </c>
      <c r="M41" s="9"/>
      <c r="N41" s="12">
        <f>SUM(O41:S41)</f>
        <v>110</v>
      </c>
      <c r="O41" s="140">
        <f>IFERROR(LARGE($T41:Z41, 1),0)</f>
        <v>110</v>
      </c>
      <c r="P41" s="140">
        <f>IFERROR(LARGE(T41:Z41, 2),0)</f>
        <v>0</v>
      </c>
      <c r="Q41" s="141">
        <f>IFERROR(LARGE(AA41:AF41,1),0)</f>
        <v>0</v>
      </c>
      <c r="R41" s="141">
        <f>IFERROR(LARGE(AA41:AF41,2),0)</f>
        <v>0</v>
      </c>
      <c r="S41" s="141">
        <f>IFERROR(LARGE(AA41:AF41,3),0)</f>
        <v>0</v>
      </c>
      <c r="T41" s="113">
        <v>0</v>
      </c>
      <c r="U41" s="123"/>
      <c r="V41" s="287">
        <v>110</v>
      </c>
      <c r="W41" s="287"/>
      <c r="X41" s="359"/>
      <c r="Y41" s="114"/>
      <c r="Z41" s="114"/>
      <c r="AA41" s="145">
        <f>IFERROR(LARGE($T41:$Z41,3), 0)</f>
        <v>0</v>
      </c>
      <c r="AB41" s="145">
        <f>IFERROR(LARGE($T41:$Z41,4),)</f>
        <v>0</v>
      </c>
      <c r="AC41" s="145">
        <f>IFERROR(LARGE($T41:$Z41,5),0)</f>
        <v>0</v>
      </c>
      <c r="AD41" s="145">
        <f>IFERROR(LARGE($AG41:AT41,1),0)</f>
        <v>0</v>
      </c>
      <c r="AE41" s="145">
        <f>IFERROR(LARGE($AG41:AT41,2),0)</f>
        <v>0</v>
      </c>
      <c r="AF41" s="145">
        <f>IFERROR(LARGE($AG41:AT41,3),0)</f>
        <v>0</v>
      </c>
      <c r="AG41" s="10"/>
      <c r="AH41" s="10"/>
      <c r="AI41" s="10"/>
      <c r="AJ41" s="10"/>
      <c r="AK41" s="9"/>
      <c r="AL41" s="9"/>
      <c r="AM41" s="9"/>
      <c r="AN41" s="9"/>
      <c r="AO41" s="9"/>
      <c r="AP41" s="9"/>
      <c r="AQ41" s="83"/>
      <c r="AR41" s="83"/>
      <c r="AS41" s="9"/>
      <c r="AT41" s="9"/>
    </row>
    <row r="42" spans="1:46" x14ac:dyDescent="0.3">
      <c r="A42" s="11" t="s">
        <v>2980</v>
      </c>
      <c r="B42" s="320" t="s">
        <v>361</v>
      </c>
      <c r="C42" s="11" t="s">
        <v>39</v>
      </c>
      <c r="D42" s="11" t="s">
        <v>40</v>
      </c>
      <c r="E42" s="38">
        <f t="shared" si="0"/>
        <v>40</v>
      </c>
      <c r="F42" s="7" t="s">
        <v>280</v>
      </c>
      <c r="G42" s="8" t="s">
        <v>1089</v>
      </c>
      <c r="H42" s="319">
        <v>37592</v>
      </c>
      <c r="I42" s="537">
        <v>100</v>
      </c>
      <c r="J42" s="537">
        <v>100</v>
      </c>
      <c r="K42" s="538"/>
      <c r="L42" s="533">
        <f>SUM(M42:N42)</f>
        <v>100</v>
      </c>
      <c r="M42" s="9"/>
      <c r="N42" s="12">
        <f>SUM(O42:S42)</f>
        <v>100</v>
      </c>
      <c r="O42" s="140">
        <f>IFERROR(LARGE($T42:Z42, 1),0)</f>
        <v>0</v>
      </c>
      <c r="P42" s="140">
        <f>IFERROR(LARGE(T42:Z42, 2),0)</f>
        <v>0</v>
      </c>
      <c r="Q42" s="141">
        <f>IFERROR(LARGE(AA42:AF42,1),0)</f>
        <v>100</v>
      </c>
      <c r="R42" s="141">
        <f>IFERROR(LARGE(AA42:AF42,2),0)</f>
        <v>0</v>
      </c>
      <c r="S42" s="141">
        <f>IFERROR(LARGE(AA42:AF42,3),0)</f>
        <v>0</v>
      </c>
      <c r="T42" s="123"/>
      <c r="U42" s="123"/>
      <c r="V42" s="287"/>
      <c r="W42" s="287"/>
      <c r="X42" s="359"/>
      <c r="Y42" s="114"/>
      <c r="Z42" s="114"/>
      <c r="AA42" s="145">
        <f>IFERROR(LARGE($T42:$Z42,3), 0)</f>
        <v>0</v>
      </c>
      <c r="AB42" s="145">
        <f>IFERROR(LARGE($T42:$Z42,4),)</f>
        <v>0</v>
      </c>
      <c r="AC42" s="145">
        <f>IFERROR(LARGE($T42:$Z42,5),0)</f>
        <v>0</v>
      </c>
      <c r="AD42" s="145">
        <f>IFERROR(LARGE($AG42:AT42,1),0)</f>
        <v>100</v>
      </c>
      <c r="AE42" s="145">
        <f>IFERROR(LARGE($AG42:AT42,2),0)</f>
        <v>0</v>
      </c>
      <c r="AF42" s="145">
        <f>IFERROR(LARGE($AG42:AT42,3),0)</f>
        <v>0</v>
      </c>
      <c r="AG42" s="10"/>
      <c r="AH42" s="10"/>
      <c r="AI42" s="10">
        <v>100</v>
      </c>
      <c r="AJ42" s="10"/>
      <c r="AK42" s="9"/>
      <c r="AL42" s="9"/>
      <c r="AM42" s="9"/>
      <c r="AN42" s="9"/>
      <c r="AO42" s="9"/>
      <c r="AP42" s="9"/>
      <c r="AQ42" s="83"/>
      <c r="AR42" s="83"/>
      <c r="AS42" s="9"/>
      <c r="AT42" s="9"/>
    </row>
    <row r="43" spans="1:46" x14ac:dyDescent="0.3">
      <c r="A43" s="11" t="s">
        <v>2978</v>
      </c>
      <c r="B43" s="320" t="s">
        <v>2137</v>
      </c>
      <c r="C43" s="11" t="s">
        <v>72</v>
      </c>
      <c r="D43" s="11" t="s">
        <v>41</v>
      </c>
      <c r="E43" s="38">
        <f t="shared" si="0"/>
        <v>41</v>
      </c>
      <c r="F43" s="7" t="s">
        <v>280</v>
      </c>
      <c r="G43" s="8" t="s">
        <v>514</v>
      </c>
      <c r="H43" s="319">
        <v>37369</v>
      </c>
      <c r="I43" s="537">
        <v>100</v>
      </c>
      <c r="J43" s="537">
        <v>100</v>
      </c>
      <c r="K43" s="538"/>
      <c r="L43" s="533">
        <f>SUM(M43:N43)</f>
        <v>100</v>
      </c>
      <c r="M43" s="9"/>
      <c r="N43" s="12">
        <f>SUM(O43:S43)</f>
        <v>100</v>
      </c>
      <c r="O43" s="140">
        <f>IFERROR(LARGE($T43:Z43, 1),0)</f>
        <v>0</v>
      </c>
      <c r="P43" s="140">
        <f>IFERROR(LARGE(T43:Z43, 2),0)</f>
        <v>0</v>
      </c>
      <c r="Q43" s="141">
        <v>100</v>
      </c>
      <c r="R43" s="141">
        <f>IFERROR(LARGE(AA43:AF43,2),0)</f>
        <v>0</v>
      </c>
      <c r="S43" s="141">
        <f>IFERROR(LARGE(AA43:AF43,3),0)</f>
        <v>0</v>
      </c>
      <c r="T43" s="123"/>
      <c r="U43" s="123"/>
      <c r="V43" s="287"/>
      <c r="W43" s="287"/>
      <c r="X43" s="359"/>
      <c r="Y43" s="114"/>
      <c r="Z43" s="114"/>
      <c r="AA43" s="145">
        <f>IFERROR(LARGE($T43:$Z43,3), 0)</f>
        <v>0</v>
      </c>
      <c r="AB43" s="145">
        <f>IFERROR(LARGE($T43:$Z43,4),)</f>
        <v>0</v>
      </c>
      <c r="AC43" s="145">
        <f>IFERROR(LARGE($T43:$Z43,5),0)</f>
        <v>0</v>
      </c>
      <c r="AD43" s="145">
        <f>IFERROR(LARGE($AG43:AT43,1),0)</f>
        <v>100</v>
      </c>
      <c r="AE43" s="145">
        <f>IFERROR(LARGE($AG43:AT43,2),0)</f>
        <v>0</v>
      </c>
      <c r="AF43" s="145">
        <f>IFERROR(LARGE($AG43:AT43,3),0)</f>
        <v>0</v>
      </c>
      <c r="AG43" s="10"/>
      <c r="AH43" s="10"/>
      <c r="AI43" s="10"/>
      <c r="AJ43" s="10"/>
      <c r="AK43" s="9"/>
      <c r="AL43" s="9"/>
      <c r="AM43" s="9"/>
      <c r="AN43" s="9"/>
      <c r="AO43" s="9"/>
      <c r="AP43" s="9"/>
      <c r="AQ43" s="83"/>
      <c r="AR43" s="83"/>
      <c r="AS43" s="9">
        <v>100</v>
      </c>
      <c r="AT43" s="9"/>
    </row>
    <row r="44" spans="1:46" x14ac:dyDescent="0.3">
      <c r="A44" s="11" t="s">
        <v>4040</v>
      </c>
      <c r="B44" s="320" t="s">
        <v>1510</v>
      </c>
      <c r="C44" s="11" t="s">
        <v>1511</v>
      </c>
      <c r="D44" s="11" t="s">
        <v>43</v>
      </c>
      <c r="E44" s="38">
        <f t="shared" si="0"/>
        <v>42</v>
      </c>
      <c r="F44" s="7" t="s">
        <v>245</v>
      </c>
      <c r="G44" s="8" t="s">
        <v>4041</v>
      </c>
      <c r="H44" s="319">
        <v>38288</v>
      </c>
      <c r="I44" s="537">
        <v>97.5</v>
      </c>
      <c r="J44" s="537">
        <v>97.5</v>
      </c>
      <c r="K44" s="541">
        <f>0.5*(L44)</f>
        <v>97.5</v>
      </c>
      <c r="L44" s="534">
        <f>SUM(O44,P44,Q44,R44,M44)</f>
        <v>195</v>
      </c>
      <c r="M44" s="78"/>
      <c r="N44" s="12">
        <f>SUM(O44:R44)</f>
        <v>195</v>
      </c>
      <c r="O44" s="387">
        <f>LARGE($S44:Z44, 1)</f>
        <v>110</v>
      </c>
      <c r="P44" s="388">
        <f>IFERROR(LARGE($S44:Z44,2),0)</f>
        <v>45</v>
      </c>
      <c r="Q44" s="388">
        <f>IFERROR(LARGE($S44:Z44,3),0)</f>
        <v>25</v>
      </c>
      <c r="R44" s="388">
        <f>IFERROR(LARGE($S44:Z44,4),0)</f>
        <v>15</v>
      </c>
      <c r="S44" s="399">
        <v>45</v>
      </c>
      <c r="T44" s="400"/>
      <c r="U44" s="400"/>
      <c r="V44" s="400">
        <v>25</v>
      </c>
      <c r="W44" s="400"/>
      <c r="X44" s="401">
        <v>110</v>
      </c>
      <c r="Y44" s="402"/>
      <c r="Z44" s="403">
        <v>15</v>
      </c>
      <c r="AA44" s="114"/>
      <c r="AB44" s="114"/>
      <c r="AC44" s="114"/>
      <c r="AD44" s="114"/>
      <c r="AE44" s="114"/>
      <c r="AF44" s="114"/>
      <c r="AG44" s="10"/>
      <c r="AH44" s="10"/>
      <c r="AI44" s="10"/>
      <c r="AJ44" s="10"/>
      <c r="AK44" s="9"/>
      <c r="AL44" s="9"/>
      <c r="AM44" s="9"/>
      <c r="AN44" s="9"/>
      <c r="AO44" s="9"/>
      <c r="AP44" s="9"/>
      <c r="AQ44" s="83"/>
      <c r="AR44" s="83"/>
      <c r="AS44" s="9"/>
      <c r="AT44" s="9"/>
    </row>
    <row r="45" spans="1:46" x14ac:dyDescent="0.3">
      <c r="A45" s="11"/>
      <c r="B45" s="11"/>
      <c r="C45" s="11" t="s">
        <v>32</v>
      </c>
      <c r="D45" s="11" t="s">
        <v>44</v>
      </c>
      <c r="E45" s="38">
        <f t="shared" si="0"/>
        <v>43</v>
      </c>
      <c r="F45" s="7" t="s">
        <v>945</v>
      </c>
      <c r="G45" s="8" t="s">
        <v>946</v>
      </c>
      <c r="H45" s="319">
        <v>37945</v>
      </c>
      <c r="I45" s="537">
        <v>95</v>
      </c>
      <c r="J45" s="537">
        <v>95</v>
      </c>
      <c r="K45" s="538"/>
      <c r="L45" s="533">
        <f>SUM(M45:N45)</f>
        <v>95</v>
      </c>
      <c r="M45" s="9"/>
      <c r="N45" s="12">
        <f>SUM(O45:S45)</f>
        <v>95</v>
      </c>
      <c r="O45" s="140">
        <f>IFERROR(LARGE($T45:Z45, 1),0)</f>
        <v>95</v>
      </c>
      <c r="P45" s="140">
        <f>IFERROR(LARGE(T45:Z45, 2),0)</f>
        <v>0</v>
      </c>
      <c r="Q45" s="141">
        <f>IFERROR(LARGE(AA45:AF45,1),0)</f>
        <v>0</v>
      </c>
      <c r="R45" s="141">
        <f>IFERROR(LARGE(AA45:AF45,2),0)</f>
        <v>0</v>
      </c>
      <c r="S45" s="141">
        <f>IFERROR(LARGE(AA45:AF45,3),0)</f>
        <v>0</v>
      </c>
      <c r="T45" s="123"/>
      <c r="U45" s="123"/>
      <c r="V45" s="287"/>
      <c r="W45" s="287"/>
      <c r="X45" s="359"/>
      <c r="Y45" s="114"/>
      <c r="Z45" s="114">
        <v>95</v>
      </c>
      <c r="AA45" s="145">
        <f>IFERROR(LARGE($T45:$Z45,3), 0)</f>
        <v>0</v>
      </c>
      <c r="AB45" s="145">
        <f>IFERROR(LARGE($T45:$Z45,4),)</f>
        <v>0</v>
      </c>
      <c r="AC45" s="145">
        <f>IFERROR(LARGE($T45:$Z45,5),0)</f>
        <v>0</v>
      </c>
      <c r="AD45" s="145">
        <f>IFERROR(LARGE($AG45:AT45,1),0)</f>
        <v>0</v>
      </c>
      <c r="AE45" s="145">
        <f>IFERROR(LARGE($AG45:AT45,2),0)</f>
        <v>0</v>
      </c>
      <c r="AF45" s="145">
        <f>IFERROR(LARGE($AG45:AT45,3),0)</f>
        <v>0</v>
      </c>
      <c r="AG45" s="10"/>
      <c r="AH45" s="10"/>
      <c r="AI45" s="10"/>
      <c r="AJ45" s="10"/>
      <c r="AK45" s="9"/>
      <c r="AL45" s="9"/>
      <c r="AM45" s="9"/>
      <c r="AN45" s="9"/>
      <c r="AO45" s="9"/>
      <c r="AP45" s="9"/>
      <c r="AQ45" s="83"/>
      <c r="AR45" s="83"/>
      <c r="AS45" s="9"/>
      <c r="AT45" s="9"/>
    </row>
    <row r="46" spans="1:46" x14ac:dyDescent="0.3">
      <c r="A46" s="11" t="s">
        <v>3992</v>
      </c>
      <c r="B46" s="320" t="s">
        <v>464</v>
      </c>
      <c r="C46" s="11" t="s">
        <v>291</v>
      </c>
      <c r="D46" s="11" t="s">
        <v>40</v>
      </c>
      <c r="E46" s="38">
        <f t="shared" si="0"/>
        <v>44</v>
      </c>
      <c r="F46" s="7" t="s">
        <v>936</v>
      </c>
      <c r="G46" s="8" t="s">
        <v>3993</v>
      </c>
      <c r="H46" s="319">
        <v>38002</v>
      </c>
      <c r="I46" s="537">
        <v>82.5</v>
      </c>
      <c r="J46" s="537">
        <v>82.5</v>
      </c>
      <c r="K46" s="541">
        <f>0.5*(L46)</f>
        <v>82.5</v>
      </c>
      <c r="L46" s="534">
        <f>SUM(O46,P46,Q46,R46,M46)</f>
        <v>165</v>
      </c>
      <c r="M46" s="78">
        <v>20</v>
      </c>
      <c r="N46" s="12">
        <f>SUM(O46:R46)</f>
        <v>145</v>
      </c>
      <c r="O46" s="387">
        <f>LARGE($S46:Z46, 1)</f>
        <v>145</v>
      </c>
      <c r="P46" s="388">
        <f>IFERROR(LARGE($S46:Z46,2),0)</f>
        <v>0</v>
      </c>
      <c r="Q46" s="388">
        <f>IFERROR(LARGE($S46:Z46,3),0)</f>
        <v>0</v>
      </c>
      <c r="R46" s="388">
        <f>IFERROR(LARGE($S46:Z46,4),0)</f>
        <v>0</v>
      </c>
      <c r="S46" s="399">
        <v>145</v>
      </c>
      <c r="T46" s="400"/>
      <c r="U46" s="408"/>
      <c r="V46" s="400"/>
      <c r="W46" s="400"/>
      <c r="X46" s="401"/>
      <c r="Y46" s="402"/>
      <c r="Z46" s="403"/>
      <c r="AA46" s="114"/>
      <c r="AB46" s="114"/>
      <c r="AC46" s="114"/>
      <c r="AD46" s="114"/>
      <c r="AE46" s="114"/>
      <c r="AF46" s="114"/>
      <c r="AG46" s="10"/>
      <c r="AH46" s="10"/>
      <c r="AI46" s="10"/>
      <c r="AJ46" s="10"/>
      <c r="AK46" s="9"/>
      <c r="AL46" s="9"/>
      <c r="AM46" s="9"/>
      <c r="AN46" s="9"/>
      <c r="AO46" s="9"/>
      <c r="AP46" s="9"/>
      <c r="AQ46" s="83"/>
      <c r="AR46" s="83"/>
      <c r="AS46" s="9"/>
      <c r="AT46" s="9"/>
    </row>
    <row r="47" spans="1:46" x14ac:dyDescent="0.3">
      <c r="A47" s="10"/>
      <c r="B47" s="320"/>
      <c r="C47" s="10" t="s">
        <v>72</v>
      </c>
      <c r="D47" s="10" t="s">
        <v>41</v>
      </c>
      <c r="E47" s="38">
        <f t="shared" si="0"/>
        <v>45</v>
      </c>
      <c r="F47" s="7" t="s">
        <v>3940</v>
      </c>
      <c r="G47" s="8" t="s">
        <v>968</v>
      </c>
      <c r="H47" s="319">
        <v>38228</v>
      </c>
      <c r="I47" s="537">
        <v>75</v>
      </c>
      <c r="J47" s="537">
        <v>75</v>
      </c>
      <c r="K47" s="541">
        <f>0.5*(L47)</f>
        <v>75</v>
      </c>
      <c r="L47" s="534">
        <f>SUM(O47,P47,Q47,R47,M47)</f>
        <v>150</v>
      </c>
      <c r="M47" s="10"/>
      <c r="N47" s="12">
        <f>SUM(O47:R47)</f>
        <v>150</v>
      </c>
      <c r="O47" s="387">
        <f>LARGE($S47:Z47, 1)</f>
        <v>150</v>
      </c>
      <c r="P47" s="388">
        <f>IFERROR(LARGE($S47:Z47,2),0)</f>
        <v>0</v>
      </c>
      <c r="Q47" s="388">
        <f>IFERROR(LARGE($S47:Z47,3),0)</f>
        <v>0</v>
      </c>
      <c r="R47" s="388">
        <f>IFERROR(LARGE($S47:Z47,4),0)</f>
        <v>0</v>
      </c>
      <c r="S47" s="9"/>
      <c r="T47" s="9"/>
      <c r="U47" s="9"/>
      <c r="V47" s="9"/>
      <c r="W47" s="9"/>
      <c r="X47" s="405"/>
      <c r="Y47" s="406"/>
      <c r="Z47" s="407">
        <v>150</v>
      </c>
      <c r="AA47" s="114"/>
      <c r="AB47" s="114"/>
      <c r="AC47" s="114"/>
      <c r="AD47" s="114"/>
      <c r="AE47" s="114"/>
      <c r="AF47" s="114"/>
      <c r="AG47" s="10"/>
      <c r="AH47" s="10"/>
      <c r="AI47" s="10"/>
      <c r="AJ47" s="10"/>
      <c r="AK47" s="9"/>
      <c r="AL47" s="9"/>
      <c r="AM47" s="9"/>
      <c r="AN47" s="9"/>
      <c r="AO47" s="9"/>
      <c r="AP47" s="9"/>
      <c r="AQ47" s="83"/>
      <c r="AR47" s="83"/>
      <c r="AS47" s="9"/>
      <c r="AT47" s="9"/>
    </row>
    <row r="48" spans="1:46" x14ac:dyDescent="0.3">
      <c r="A48" s="11" t="s">
        <v>3047</v>
      </c>
      <c r="B48" s="320" t="s">
        <v>440</v>
      </c>
      <c r="C48" s="11" t="s">
        <v>130</v>
      </c>
      <c r="D48" s="11" t="s">
        <v>50</v>
      </c>
      <c r="E48" s="38">
        <f t="shared" si="0"/>
        <v>46</v>
      </c>
      <c r="F48" s="7" t="s">
        <v>243</v>
      </c>
      <c r="G48" s="8" t="s">
        <v>513</v>
      </c>
      <c r="H48" s="319">
        <v>37904</v>
      </c>
      <c r="I48" s="537">
        <v>75</v>
      </c>
      <c r="J48" s="537">
        <v>75</v>
      </c>
      <c r="K48" s="538"/>
      <c r="L48" s="533">
        <f>SUM(M48:N48)</f>
        <v>75</v>
      </c>
      <c r="M48" s="9"/>
      <c r="N48" s="12">
        <f>SUM(O48:S48)</f>
        <v>75</v>
      </c>
      <c r="O48" s="140">
        <f>IFERROR(LARGE($T48:Z48, 1),0)</f>
        <v>60</v>
      </c>
      <c r="P48" s="140">
        <f>IFERROR(LARGE(T48:Z48, 2),0)</f>
        <v>15</v>
      </c>
      <c r="Q48" s="141">
        <f>IFERROR(LARGE(AA48:AF48,1),0)</f>
        <v>0</v>
      </c>
      <c r="R48" s="141">
        <f>IFERROR(LARGE(AA48:AF48,2),0)</f>
        <v>0</v>
      </c>
      <c r="S48" s="141">
        <f>IFERROR(LARGE(AA48:AF48,3),0)</f>
        <v>0</v>
      </c>
      <c r="T48" s="123"/>
      <c r="U48" s="123"/>
      <c r="V48" s="287">
        <v>60</v>
      </c>
      <c r="W48" s="287"/>
      <c r="X48" s="359">
        <v>15</v>
      </c>
      <c r="Y48" s="114"/>
      <c r="Z48" s="114"/>
      <c r="AA48" s="145">
        <f>IFERROR(LARGE($T48:$Z48,3), 0)</f>
        <v>0</v>
      </c>
      <c r="AB48" s="145">
        <f>IFERROR(LARGE($T48:$Z48,4),)</f>
        <v>0</v>
      </c>
      <c r="AC48" s="145">
        <f>IFERROR(LARGE($T48:$Z48,5),0)</f>
        <v>0</v>
      </c>
      <c r="AD48" s="145">
        <f>IFERROR(LARGE($AG48:AT48,1),0)</f>
        <v>0</v>
      </c>
      <c r="AE48" s="145">
        <f>IFERROR(LARGE($AG48:AT48,2),0)</f>
        <v>0</v>
      </c>
      <c r="AF48" s="145">
        <f>IFERROR(LARGE($AG48:AT48,3),0)</f>
        <v>0</v>
      </c>
      <c r="AG48" s="10"/>
      <c r="AH48" s="10"/>
      <c r="AI48" s="10"/>
      <c r="AJ48" s="10"/>
      <c r="AK48" s="9"/>
      <c r="AL48" s="9"/>
      <c r="AM48" s="9"/>
      <c r="AN48" s="9"/>
      <c r="AO48" s="9"/>
      <c r="AP48" s="9"/>
      <c r="AQ48" s="83"/>
      <c r="AR48" s="83"/>
      <c r="AS48" s="9"/>
      <c r="AT48" s="9"/>
    </row>
    <row r="49" spans="1:46" x14ac:dyDescent="0.3">
      <c r="A49" s="11" t="s">
        <v>3048</v>
      </c>
      <c r="B49" s="320" t="s">
        <v>957</v>
      </c>
      <c r="C49" s="11" t="s">
        <v>958</v>
      </c>
      <c r="D49" s="11" t="s">
        <v>40</v>
      </c>
      <c r="E49" s="38">
        <f t="shared" si="0"/>
        <v>47</v>
      </c>
      <c r="F49" s="7" t="s">
        <v>964</v>
      </c>
      <c r="G49" s="8" t="s">
        <v>1757</v>
      </c>
      <c r="H49" s="319">
        <v>37977</v>
      </c>
      <c r="I49" s="537">
        <v>70</v>
      </c>
      <c r="J49" s="537">
        <v>70</v>
      </c>
      <c r="K49" s="538"/>
      <c r="L49" s="533">
        <f>SUM(M49:N49)</f>
        <v>70</v>
      </c>
      <c r="M49" s="9">
        <v>10</v>
      </c>
      <c r="N49" s="12">
        <f>SUM(O49:S49)</f>
        <v>60</v>
      </c>
      <c r="O49" s="140">
        <f>IFERROR(LARGE($T49:Z49, 1),0)</f>
        <v>60</v>
      </c>
      <c r="P49" s="140">
        <f>IFERROR(LARGE(T49:Z49, 2),0)</f>
        <v>0</v>
      </c>
      <c r="Q49" s="141">
        <f>IFERROR(LARGE(AA49:AF49,1),0)</f>
        <v>0</v>
      </c>
      <c r="R49" s="141">
        <f>IFERROR(LARGE(AA49:AF49,2),0)</f>
        <v>0</v>
      </c>
      <c r="S49" s="141">
        <f>IFERROR(LARGE(AA49:AF49,3),0)</f>
        <v>0</v>
      </c>
      <c r="T49" s="123"/>
      <c r="U49" s="123"/>
      <c r="V49" s="287">
        <v>60</v>
      </c>
      <c r="W49" s="287"/>
      <c r="X49" s="359"/>
      <c r="Y49" s="114"/>
      <c r="Z49" s="114"/>
      <c r="AA49" s="145">
        <f>IFERROR(LARGE($T49:$Z49,3), 0)</f>
        <v>0</v>
      </c>
      <c r="AB49" s="145">
        <f>IFERROR(LARGE($T49:$Z49,4),)</f>
        <v>0</v>
      </c>
      <c r="AC49" s="145">
        <f>IFERROR(LARGE($T49:$Z49,5),0)</f>
        <v>0</v>
      </c>
      <c r="AD49" s="145">
        <f>IFERROR(LARGE($AG49:AT49,1),0)</f>
        <v>0</v>
      </c>
      <c r="AE49" s="145">
        <f>IFERROR(LARGE($AG49:AT49,2),0)</f>
        <v>0</v>
      </c>
      <c r="AF49" s="145">
        <f>IFERROR(LARGE($AG49:AT49,3),0)</f>
        <v>0</v>
      </c>
      <c r="AG49" s="10"/>
      <c r="AH49" s="10"/>
      <c r="AI49" s="10"/>
      <c r="AJ49" s="10"/>
      <c r="AK49" s="9"/>
      <c r="AL49" s="9"/>
      <c r="AM49" s="9"/>
      <c r="AN49" s="9"/>
      <c r="AO49" s="9"/>
      <c r="AP49" s="9"/>
      <c r="AQ49" s="83"/>
      <c r="AR49" s="83"/>
      <c r="AS49" s="9"/>
      <c r="AT49" s="9"/>
    </row>
    <row r="50" spans="1:46" x14ac:dyDescent="0.3">
      <c r="A50" s="11" t="s">
        <v>3060</v>
      </c>
      <c r="B50" s="320" t="s">
        <v>570</v>
      </c>
      <c r="C50" s="11" t="s">
        <v>571</v>
      </c>
      <c r="D50" s="11" t="s">
        <v>52</v>
      </c>
      <c r="E50" s="38">
        <f t="shared" si="0"/>
        <v>48</v>
      </c>
      <c r="F50" s="7" t="s">
        <v>278</v>
      </c>
      <c r="G50" s="8" t="s">
        <v>982</v>
      </c>
      <c r="H50" s="319">
        <v>37417</v>
      </c>
      <c r="I50" s="537">
        <v>70</v>
      </c>
      <c r="J50" s="537">
        <v>70</v>
      </c>
      <c r="K50" s="538"/>
      <c r="L50" s="533">
        <f>SUM(M50:N50)</f>
        <v>70</v>
      </c>
      <c r="M50" s="9"/>
      <c r="N50" s="12">
        <f>SUM(O50:S50)</f>
        <v>70</v>
      </c>
      <c r="O50" s="140">
        <f>IFERROR(LARGE($T50:Z50, 1),0)</f>
        <v>45</v>
      </c>
      <c r="P50" s="140">
        <f>IFERROR(LARGE(T50:Z50, 2),0)</f>
        <v>25</v>
      </c>
      <c r="Q50" s="141">
        <f>IFERROR(LARGE(AA50:AF50,1),0)</f>
        <v>0</v>
      </c>
      <c r="R50" s="141">
        <f>IFERROR(LARGE(AA50:AF50,2),0)</f>
        <v>0</v>
      </c>
      <c r="S50" s="141">
        <f>IFERROR(LARGE(AA50:AF50,3),0)</f>
        <v>0</v>
      </c>
      <c r="T50" s="113">
        <v>0</v>
      </c>
      <c r="U50" s="123"/>
      <c r="V50" s="287">
        <v>45</v>
      </c>
      <c r="W50" s="287"/>
      <c r="X50" s="359"/>
      <c r="Y50" s="114"/>
      <c r="Z50" s="114">
        <v>25</v>
      </c>
      <c r="AA50" s="145">
        <f>IFERROR(LARGE($T50:$Z50,3), 0)</f>
        <v>0</v>
      </c>
      <c r="AB50" s="145">
        <f>IFERROR(LARGE($T50:$Z50,4),)</f>
        <v>0</v>
      </c>
      <c r="AC50" s="145">
        <f>IFERROR(LARGE($T50:$Z50,5),0)</f>
        <v>0</v>
      </c>
      <c r="AD50" s="145">
        <f>IFERROR(LARGE($AG50:AT50,1),0)</f>
        <v>0</v>
      </c>
      <c r="AE50" s="145">
        <f>IFERROR(LARGE($AG50:AT50,2),0)</f>
        <v>0</v>
      </c>
      <c r="AF50" s="145">
        <f>IFERROR(LARGE($AG50:AT50,3),0)</f>
        <v>0</v>
      </c>
      <c r="AG50" s="10"/>
      <c r="AH50" s="10"/>
      <c r="AI50" s="10"/>
      <c r="AJ50" s="10"/>
      <c r="AK50" s="9"/>
      <c r="AL50" s="9"/>
      <c r="AM50" s="9"/>
      <c r="AN50" s="9"/>
      <c r="AO50" s="9"/>
      <c r="AP50" s="9"/>
      <c r="AQ50" s="83"/>
      <c r="AR50" s="83"/>
      <c r="AS50" s="9"/>
      <c r="AT50" s="9"/>
    </row>
    <row r="51" spans="1:46" x14ac:dyDescent="0.3">
      <c r="A51" s="11" t="s">
        <v>4026</v>
      </c>
      <c r="B51" s="320" t="s">
        <v>4027</v>
      </c>
      <c r="C51" s="11" t="s">
        <v>4028</v>
      </c>
      <c r="D51" s="11" t="s">
        <v>46</v>
      </c>
      <c r="E51" s="38">
        <f t="shared" si="0"/>
        <v>49</v>
      </c>
      <c r="F51" s="7" t="s">
        <v>1120</v>
      </c>
      <c r="G51" s="8" t="s">
        <v>3977</v>
      </c>
      <c r="H51" s="319">
        <v>38218</v>
      </c>
      <c r="I51" s="537">
        <v>65</v>
      </c>
      <c r="J51" s="537">
        <v>65</v>
      </c>
      <c r="K51" s="541">
        <f>0.5*(L51)</f>
        <v>65</v>
      </c>
      <c r="L51" s="534">
        <f>SUM(O51,P51,Q51,R51,M51)</f>
        <v>130</v>
      </c>
      <c r="M51" s="78"/>
      <c r="N51" s="12">
        <f>SUM(O51:R51)</f>
        <v>130</v>
      </c>
      <c r="O51" s="387">
        <f>LARGE($S51:Z51, 1)</f>
        <v>65</v>
      </c>
      <c r="P51" s="388">
        <f>IFERROR(LARGE($S51:Z51,2),0)</f>
        <v>25</v>
      </c>
      <c r="Q51" s="388">
        <f>IFERROR(LARGE($S51:Z51,3),0)</f>
        <v>25</v>
      </c>
      <c r="R51" s="388">
        <f>IFERROR(LARGE($S51:Z51,4),0)</f>
        <v>15</v>
      </c>
      <c r="S51" s="399">
        <v>65</v>
      </c>
      <c r="T51" s="400">
        <v>10</v>
      </c>
      <c r="U51" s="400">
        <v>25</v>
      </c>
      <c r="V51" s="400"/>
      <c r="W51" s="400">
        <v>25</v>
      </c>
      <c r="X51" s="401"/>
      <c r="Y51" s="402"/>
      <c r="Z51" s="403">
        <v>15</v>
      </c>
      <c r="AA51" s="114"/>
      <c r="AB51" s="114"/>
      <c r="AC51" s="114"/>
      <c r="AD51" s="114"/>
      <c r="AE51" s="114"/>
      <c r="AF51" s="114"/>
      <c r="AG51" s="10"/>
      <c r="AH51" s="10"/>
      <c r="AI51" s="10"/>
      <c r="AJ51" s="10"/>
      <c r="AK51" s="9"/>
      <c r="AL51" s="9"/>
      <c r="AM51" s="9"/>
      <c r="AN51" s="9"/>
      <c r="AO51" s="9"/>
      <c r="AP51" s="9"/>
      <c r="AQ51" s="83"/>
      <c r="AR51" s="83"/>
      <c r="AS51" s="9"/>
      <c r="AT51" s="9"/>
    </row>
    <row r="52" spans="1:46" x14ac:dyDescent="0.3">
      <c r="A52" s="11"/>
      <c r="B52" s="320" t="s">
        <v>957</v>
      </c>
      <c r="C52" s="11" t="s">
        <v>958</v>
      </c>
      <c r="D52" s="11" t="s">
        <v>40</v>
      </c>
      <c r="E52" s="38">
        <f t="shared" si="0"/>
        <v>50</v>
      </c>
      <c r="F52" s="7" t="s">
        <v>245</v>
      </c>
      <c r="G52" s="8" t="s">
        <v>944</v>
      </c>
      <c r="H52" s="319">
        <v>37714</v>
      </c>
      <c r="I52" s="537">
        <v>65</v>
      </c>
      <c r="J52" s="537">
        <v>65</v>
      </c>
      <c r="K52" s="538"/>
      <c r="L52" s="533">
        <f>SUM(M52:N52)</f>
        <v>65</v>
      </c>
      <c r="M52" s="9"/>
      <c r="N52" s="12">
        <f>SUM(O52:S52)</f>
        <v>65</v>
      </c>
      <c r="O52" s="140">
        <f>IFERROR(LARGE($T52:Z52, 1),0)</f>
        <v>65</v>
      </c>
      <c r="P52" s="140">
        <f>IFERROR(LARGE(T52:Z52, 2),0)</f>
        <v>0</v>
      </c>
      <c r="Q52" s="141">
        <f>IFERROR(LARGE(AA52:AF52,1),0)</f>
        <v>0</v>
      </c>
      <c r="R52" s="141">
        <f>IFERROR(LARGE(AA52:AF52,2),0)</f>
        <v>0</v>
      </c>
      <c r="S52" s="141">
        <f>IFERROR(LARGE(AA52:AF52,3),0)</f>
        <v>0</v>
      </c>
      <c r="T52" s="123"/>
      <c r="U52" s="123"/>
      <c r="V52" s="287"/>
      <c r="W52" s="287"/>
      <c r="X52" s="359"/>
      <c r="Y52" s="114">
        <v>65</v>
      </c>
      <c r="Z52" s="114"/>
      <c r="AA52" s="145">
        <f>IFERROR(LARGE($T52:$Z52,3), 0)</f>
        <v>0</v>
      </c>
      <c r="AB52" s="145">
        <f>IFERROR(LARGE($T52:$Z52,4),)</f>
        <v>0</v>
      </c>
      <c r="AC52" s="145">
        <f>IFERROR(LARGE($T52:$Z52,5),0)</f>
        <v>0</v>
      </c>
      <c r="AD52" s="145">
        <f>IFERROR(LARGE($AG52:AT52,1),0)</f>
        <v>0</v>
      </c>
      <c r="AE52" s="145">
        <f>IFERROR(LARGE($AG52:AT52,2),0)</f>
        <v>0</v>
      </c>
      <c r="AF52" s="145">
        <f>IFERROR(LARGE($AG52:AT52,3),0)</f>
        <v>0</v>
      </c>
      <c r="AG52" s="10"/>
      <c r="AH52" s="10"/>
      <c r="AI52" s="10"/>
      <c r="AJ52" s="10"/>
      <c r="AK52" s="9"/>
      <c r="AL52" s="9"/>
      <c r="AM52" s="9"/>
      <c r="AN52" s="9"/>
      <c r="AO52" s="9"/>
      <c r="AP52" s="9"/>
      <c r="AQ52" s="83"/>
      <c r="AR52" s="83"/>
      <c r="AS52" s="9"/>
      <c r="AT52" s="9"/>
    </row>
    <row r="53" spans="1:46" x14ac:dyDescent="0.3">
      <c r="A53" s="10"/>
      <c r="B53" s="320"/>
      <c r="C53" s="10" t="s">
        <v>129</v>
      </c>
      <c r="D53" s="10" t="s">
        <v>43</v>
      </c>
      <c r="E53" s="38">
        <f t="shared" si="0"/>
        <v>51</v>
      </c>
      <c r="F53" s="7" t="s">
        <v>3972</v>
      </c>
      <c r="G53" s="8" t="s">
        <v>3973</v>
      </c>
      <c r="H53" s="319">
        <v>38160</v>
      </c>
      <c r="I53" s="537">
        <v>62.5</v>
      </c>
      <c r="J53" s="537">
        <v>62.5</v>
      </c>
      <c r="K53" s="541">
        <f>0.5*(L53)</f>
        <v>62.5</v>
      </c>
      <c r="L53" s="534">
        <f>SUM(O53,P53,Q53,R53,M53)</f>
        <v>125</v>
      </c>
      <c r="M53" s="78"/>
      <c r="N53" s="12">
        <f>SUM(O53:R53)</f>
        <v>125</v>
      </c>
      <c r="O53" s="387">
        <f>LARGE($S53:Z53, 1)</f>
        <v>65</v>
      </c>
      <c r="P53" s="388">
        <f>IFERROR(LARGE($S53:Z53,2),0)</f>
        <v>60</v>
      </c>
      <c r="Q53" s="388">
        <f>IFERROR(LARGE($S53:Z53,3),0)</f>
        <v>0</v>
      </c>
      <c r="R53" s="388">
        <f>IFERROR(LARGE($S53:Z53,4),0)</f>
        <v>0</v>
      </c>
      <c r="S53" s="400"/>
      <c r="T53" s="400"/>
      <c r="U53" s="400"/>
      <c r="V53" s="400">
        <v>65</v>
      </c>
      <c r="W53" s="400"/>
      <c r="X53" s="401">
        <v>60</v>
      </c>
      <c r="Y53" s="402"/>
      <c r="Z53" s="403"/>
      <c r="AA53" s="114"/>
      <c r="AB53" s="114"/>
      <c r="AC53" s="114"/>
      <c r="AD53" s="114"/>
      <c r="AE53" s="114"/>
      <c r="AF53" s="114"/>
      <c r="AG53" s="10"/>
      <c r="AH53" s="10"/>
      <c r="AI53" s="10"/>
      <c r="AJ53" s="10"/>
      <c r="AK53" s="9"/>
      <c r="AL53" s="9"/>
      <c r="AM53" s="9"/>
      <c r="AN53" s="9"/>
      <c r="AO53" s="9"/>
      <c r="AP53" s="9"/>
      <c r="AQ53" s="83"/>
      <c r="AR53" s="83"/>
      <c r="AS53" s="9"/>
      <c r="AT53" s="9"/>
    </row>
    <row r="54" spans="1:46" x14ac:dyDescent="0.3">
      <c r="A54" s="11" t="s">
        <v>3049</v>
      </c>
      <c r="B54" s="320" t="s">
        <v>2321</v>
      </c>
      <c r="C54" s="11" t="s">
        <v>1498</v>
      </c>
      <c r="D54" s="11" t="s">
        <v>47</v>
      </c>
      <c r="E54" s="38">
        <f t="shared" si="0"/>
        <v>52</v>
      </c>
      <c r="F54" s="7" t="s">
        <v>275</v>
      </c>
      <c r="G54" s="8" t="s">
        <v>1389</v>
      </c>
      <c r="H54" s="319">
        <v>37929</v>
      </c>
      <c r="I54" s="537">
        <v>60</v>
      </c>
      <c r="J54" s="537">
        <v>60</v>
      </c>
      <c r="K54" s="538"/>
      <c r="L54" s="533">
        <f>SUM(M54:N54)</f>
        <v>60</v>
      </c>
      <c r="M54" s="9"/>
      <c r="N54" s="12">
        <f>SUM(O54:S54)</f>
        <v>60</v>
      </c>
      <c r="O54" s="140">
        <f>IFERROR(LARGE($T54:Z54, 1),0)</f>
        <v>60</v>
      </c>
      <c r="P54" s="140">
        <f>IFERROR(LARGE(T54:Z54, 2),0)</f>
        <v>0</v>
      </c>
      <c r="Q54" s="141">
        <f>IFERROR(LARGE(AA54:AF54,1),0)</f>
        <v>0</v>
      </c>
      <c r="R54" s="141">
        <f>IFERROR(LARGE(AA54:AF54,2),0)</f>
        <v>0</v>
      </c>
      <c r="S54" s="141">
        <f>IFERROR(LARGE(AA54:AF54,3),0)</f>
        <v>0</v>
      </c>
      <c r="T54" s="123"/>
      <c r="U54" s="123">
        <v>0</v>
      </c>
      <c r="V54" s="287">
        <v>60</v>
      </c>
      <c r="W54" s="287"/>
      <c r="X54" s="359"/>
      <c r="Y54" s="114"/>
      <c r="Z54" s="114"/>
      <c r="AA54" s="145">
        <f>IFERROR(LARGE($T54:$Z54,3), 0)</f>
        <v>0</v>
      </c>
      <c r="AB54" s="145">
        <f>IFERROR(LARGE($T54:$Z54,4),)</f>
        <v>0</v>
      </c>
      <c r="AC54" s="145">
        <f>IFERROR(LARGE($T54:$Z54,5),0)</f>
        <v>0</v>
      </c>
      <c r="AD54" s="145">
        <f>IFERROR(LARGE($AG54:AT54,1),0)</f>
        <v>0</v>
      </c>
      <c r="AE54" s="145">
        <f>IFERROR(LARGE($AG54:AT54,2),0)</f>
        <v>0</v>
      </c>
      <c r="AF54" s="145">
        <f>IFERROR(LARGE($AG54:AT54,3),0)</f>
        <v>0</v>
      </c>
      <c r="AG54" s="10"/>
      <c r="AH54" s="10"/>
      <c r="AI54" s="10"/>
      <c r="AJ54" s="10"/>
      <c r="AK54" s="9"/>
      <c r="AL54" s="9"/>
      <c r="AM54" s="9"/>
      <c r="AN54" s="9"/>
      <c r="AO54" s="9"/>
      <c r="AP54" s="9"/>
      <c r="AQ54" s="83"/>
      <c r="AR54" s="83"/>
      <c r="AS54" s="9"/>
      <c r="AT54" s="9"/>
    </row>
    <row r="55" spans="1:46" x14ac:dyDescent="0.3">
      <c r="A55" s="11" t="s">
        <v>3050</v>
      </c>
      <c r="B55" s="320" t="s">
        <v>826</v>
      </c>
      <c r="C55" s="11" t="s">
        <v>827</v>
      </c>
      <c r="D55" s="11" t="s">
        <v>41</v>
      </c>
      <c r="E55" s="38">
        <f t="shared" si="0"/>
        <v>53</v>
      </c>
      <c r="F55" s="7" t="s">
        <v>926</v>
      </c>
      <c r="G55" s="8" t="s">
        <v>984</v>
      </c>
      <c r="H55" s="319">
        <v>37832</v>
      </c>
      <c r="I55" s="537">
        <v>60</v>
      </c>
      <c r="J55" s="537">
        <v>60</v>
      </c>
      <c r="K55" s="538"/>
      <c r="L55" s="533">
        <f>SUM(M55:N55)</f>
        <v>60</v>
      </c>
      <c r="M55" s="9"/>
      <c r="N55" s="12">
        <f>SUM(O55:S55)</f>
        <v>60</v>
      </c>
      <c r="O55" s="140">
        <f>IFERROR(LARGE($T55:Z55, 1),0)</f>
        <v>60</v>
      </c>
      <c r="P55" s="140">
        <f>IFERROR(LARGE(T55:Z55, 2),0)</f>
        <v>0</v>
      </c>
      <c r="Q55" s="141">
        <f>IFERROR(LARGE(AA55:AF55,1),0)</f>
        <v>0</v>
      </c>
      <c r="R55" s="141">
        <f>IFERROR(LARGE(AA55:AF55,2),0)</f>
        <v>0</v>
      </c>
      <c r="S55" s="141">
        <f>IFERROR(LARGE(AA55:AF55,3),0)</f>
        <v>0</v>
      </c>
      <c r="T55" s="113">
        <v>0</v>
      </c>
      <c r="U55" s="123">
        <v>0</v>
      </c>
      <c r="V55" s="287">
        <v>60</v>
      </c>
      <c r="W55" s="287"/>
      <c r="X55" s="359"/>
      <c r="Y55" s="114"/>
      <c r="Z55" s="114"/>
      <c r="AA55" s="145">
        <f>IFERROR(LARGE($T55:$Z55,3), 0)</f>
        <v>0</v>
      </c>
      <c r="AB55" s="145">
        <f>IFERROR(LARGE($T55:$Z55,4),)</f>
        <v>0</v>
      </c>
      <c r="AC55" s="145">
        <f>IFERROR(LARGE($T55:$Z55,5),0)</f>
        <v>0</v>
      </c>
      <c r="AD55" s="145">
        <f>IFERROR(LARGE($AG55:AT55,1),0)</f>
        <v>0</v>
      </c>
      <c r="AE55" s="145">
        <f>IFERROR(LARGE($AG55:AT55,2),0)</f>
        <v>0</v>
      </c>
      <c r="AF55" s="145">
        <f>IFERROR(LARGE($AG55:AT55,3),0)</f>
        <v>0</v>
      </c>
      <c r="AG55" s="10"/>
      <c r="AH55" s="10"/>
      <c r="AI55" s="10"/>
      <c r="AJ55" s="10"/>
      <c r="AK55" s="9"/>
      <c r="AL55" s="9"/>
      <c r="AM55" s="9"/>
      <c r="AN55" s="9"/>
      <c r="AO55" s="9"/>
      <c r="AP55" s="9"/>
      <c r="AQ55" s="83"/>
      <c r="AR55" s="83"/>
      <c r="AS55" s="9"/>
      <c r="AT55" s="9"/>
    </row>
    <row r="56" spans="1:46" x14ac:dyDescent="0.3">
      <c r="A56" s="11" t="s">
        <v>3051</v>
      </c>
      <c r="B56" s="320" t="s">
        <v>363</v>
      </c>
      <c r="C56" s="11" t="s">
        <v>146</v>
      </c>
      <c r="D56" s="11" t="s">
        <v>41</v>
      </c>
      <c r="E56" s="38">
        <f t="shared" si="0"/>
        <v>54</v>
      </c>
      <c r="F56" s="7" t="s">
        <v>270</v>
      </c>
      <c r="G56" s="8" t="s">
        <v>977</v>
      </c>
      <c r="H56" s="319">
        <v>37635</v>
      </c>
      <c r="I56" s="537">
        <v>60</v>
      </c>
      <c r="J56" s="537">
        <v>60</v>
      </c>
      <c r="K56" s="538"/>
      <c r="L56" s="533">
        <f>SUM(M56:N56)</f>
        <v>60</v>
      </c>
      <c r="M56" s="9"/>
      <c r="N56" s="12">
        <f>SUM(O56:S56)</f>
        <v>60</v>
      </c>
      <c r="O56" s="140">
        <f>IFERROR(LARGE($T56:Z56, 1),0)</f>
        <v>60</v>
      </c>
      <c r="P56" s="140">
        <f>IFERROR(LARGE(T56:Z56, 2),0)</f>
        <v>0</v>
      </c>
      <c r="Q56" s="141">
        <f>IFERROR(LARGE(AA56:AF56,1),0)</f>
        <v>0</v>
      </c>
      <c r="R56" s="141">
        <f>IFERROR(LARGE(AA56:AF56,2),0)</f>
        <v>0</v>
      </c>
      <c r="S56" s="141">
        <f>IFERROR(LARGE(AA56:AF56,3),0)</f>
        <v>0</v>
      </c>
      <c r="T56" s="113">
        <v>0</v>
      </c>
      <c r="U56" s="123">
        <v>0</v>
      </c>
      <c r="V56" s="287">
        <v>60</v>
      </c>
      <c r="W56" s="287"/>
      <c r="X56" s="359"/>
      <c r="Y56" s="114"/>
      <c r="Z56" s="114"/>
      <c r="AA56" s="145">
        <f>IFERROR(LARGE($T56:$Z56,3), 0)</f>
        <v>0</v>
      </c>
      <c r="AB56" s="145">
        <f>IFERROR(LARGE($T56:$Z56,4),)</f>
        <v>0</v>
      </c>
      <c r="AC56" s="145">
        <f>IFERROR(LARGE($T56:$Z56,5),0)</f>
        <v>0</v>
      </c>
      <c r="AD56" s="145">
        <f>IFERROR(LARGE($AG56:AT56,1),0)</f>
        <v>0</v>
      </c>
      <c r="AE56" s="145">
        <f>IFERROR(LARGE($AG56:AT56,2),0)</f>
        <v>0</v>
      </c>
      <c r="AF56" s="145">
        <f>IFERROR(LARGE($AG56:AT56,3),0)</f>
        <v>0</v>
      </c>
      <c r="AG56" s="10"/>
      <c r="AH56" s="10"/>
      <c r="AI56" s="10"/>
      <c r="AJ56" s="10"/>
      <c r="AK56" s="9"/>
      <c r="AL56" s="9"/>
      <c r="AM56" s="9"/>
      <c r="AN56" s="9"/>
      <c r="AO56" s="9"/>
      <c r="AP56" s="9"/>
      <c r="AQ56" s="83"/>
      <c r="AR56" s="83"/>
      <c r="AS56" s="9"/>
      <c r="AT56" s="9"/>
    </row>
    <row r="57" spans="1:46" x14ac:dyDescent="0.3">
      <c r="A57" s="11" t="s">
        <v>3052</v>
      </c>
      <c r="B57" s="320" t="s">
        <v>2327</v>
      </c>
      <c r="C57" s="11" t="s">
        <v>1696</v>
      </c>
      <c r="D57" s="11" t="s">
        <v>48</v>
      </c>
      <c r="E57" s="38">
        <f t="shared" si="0"/>
        <v>55</v>
      </c>
      <c r="F57" s="7" t="s">
        <v>245</v>
      </c>
      <c r="G57" s="8" t="s">
        <v>2045</v>
      </c>
      <c r="H57" s="319">
        <v>37524</v>
      </c>
      <c r="I57" s="537">
        <v>60</v>
      </c>
      <c r="J57" s="537">
        <v>60</v>
      </c>
      <c r="K57" s="538"/>
      <c r="L57" s="533">
        <f>SUM(M57:N57)</f>
        <v>60</v>
      </c>
      <c r="M57" s="9"/>
      <c r="N57" s="12">
        <f>SUM(O57:S57)</f>
        <v>60</v>
      </c>
      <c r="O57" s="140">
        <f>IFERROR(LARGE($T57:Z57, 1),0)</f>
        <v>60</v>
      </c>
      <c r="P57" s="140">
        <f>IFERROR(LARGE(T57:Z57, 2),0)</f>
        <v>0</v>
      </c>
      <c r="Q57" s="141">
        <f>IFERROR(LARGE(AA57:AF57,1),0)</f>
        <v>0</v>
      </c>
      <c r="R57" s="141">
        <f>IFERROR(LARGE(AA57:AF57,2),0)</f>
        <v>0</v>
      </c>
      <c r="S57" s="141">
        <f>IFERROR(LARGE(AA57:AF57,3),0)</f>
        <v>0</v>
      </c>
      <c r="T57" s="123"/>
      <c r="U57" s="123"/>
      <c r="V57" s="287">
        <v>60</v>
      </c>
      <c r="W57" s="287"/>
      <c r="X57" s="359"/>
      <c r="Y57" s="114"/>
      <c r="Z57" s="114"/>
      <c r="AA57" s="145">
        <f>IFERROR(LARGE($T57:$Z57,3), 0)</f>
        <v>0</v>
      </c>
      <c r="AB57" s="145">
        <f>IFERROR(LARGE($T57:$Z57,4),)</f>
        <v>0</v>
      </c>
      <c r="AC57" s="145">
        <f>IFERROR(LARGE($T57:$Z57,5),0)</f>
        <v>0</v>
      </c>
      <c r="AD57" s="145">
        <f>IFERROR(LARGE($AG57:AT57,1),0)</f>
        <v>0</v>
      </c>
      <c r="AE57" s="145">
        <f>IFERROR(LARGE($AG57:AT57,2),0)</f>
        <v>0</v>
      </c>
      <c r="AF57" s="145">
        <f>IFERROR(LARGE($AG57:AT57,3),0)</f>
        <v>0</v>
      </c>
      <c r="AG57" s="10"/>
      <c r="AH57" s="10"/>
      <c r="AI57" s="10"/>
      <c r="AJ57" s="10"/>
      <c r="AK57" s="9"/>
      <c r="AL57" s="9"/>
      <c r="AM57" s="9"/>
      <c r="AN57" s="9"/>
      <c r="AO57" s="9"/>
      <c r="AP57" s="9"/>
      <c r="AQ57" s="83"/>
      <c r="AR57" s="83"/>
      <c r="AS57" s="9"/>
      <c r="AT57" s="9"/>
    </row>
    <row r="58" spans="1:46" x14ac:dyDescent="0.3">
      <c r="A58" s="11" t="s">
        <v>3054</v>
      </c>
      <c r="B58" s="320" t="s">
        <v>1663</v>
      </c>
      <c r="C58" s="11" t="s">
        <v>1664</v>
      </c>
      <c r="D58" s="11" t="s">
        <v>46</v>
      </c>
      <c r="E58" s="38">
        <f t="shared" si="0"/>
        <v>56</v>
      </c>
      <c r="F58" s="7" t="s">
        <v>990</v>
      </c>
      <c r="G58" s="8" t="s">
        <v>1977</v>
      </c>
      <c r="H58" s="319">
        <v>37513</v>
      </c>
      <c r="I58" s="537">
        <v>60</v>
      </c>
      <c r="J58" s="537">
        <v>60</v>
      </c>
      <c r="K58" s="538"/>
      <c r="L58" s="533">
        <f>SUM(M58:N58)</f>
        <v>60</v>
      </c>
      <c r="M58" s="9"/>
      <c r="N58" s="12">
        <f>SUM(O58:S58)</f>
        <v>60</v>
      </c>
      <c r="O58" s="140">
        <f>IFERROR(LARGE($T58:Z58, 1),0)</f>
        <v>60</v>
      </c>
      <c r="P58" s="140">
        <f>IFERROR(LARGE(T58:Z58, 2),0)</f>
        <v>0</v>
      </c>
      <c r="Q58" s="141">
        <f>IFERROR(LARGE(AA58:AF58,1),0)</f>
        <v>0</v>
      </c>
      <c r="R58" s="141">
        <f>IFERROR(LARGE(AA58:AF58,2),0)</f>
        <v>0</v>
      </c>
      <c r="S58" s="141">
        <f>IFERROR(LARGE(AA58:AF58,3),0)</f>
        <v>0</v>
      </c>
      <c r="T58" s="123"/>
      <c r="U58" s="123"/>
      <c r="V58" s="287">
        <v>60</v>
      </c>
      <c r="W58" s="287"/>
      <c r="X58" s="359"/>
      <c r="Y58" s="114"/>
      <c r="Z58" s="114"/>
      <c r="AA58" s="145">
        <f>IFERROR(LARGE($T58:$Z58,3), 0)</f>
        <v>0</v>
      </c>
      <c r="AB58" s="145">
        <f>IFERROR(LARGE($T58:$Z58,4),)</f>
        <v>0</v>
      </c>
      <c r="AC58" s="145">
        <f>IFERROR(LARGE($T58:$Z58,5),0)</f>
        <v>0</v>
      </c>
      <c r="AD58" s="145">
        <f>IFERROR(LARGE($AG58:AT58,1),0)</f>
        <v>0</v>
      </c>
      <c r="AE58" s="145">
        <f>IFERROR(LARGE($AG58:AT58,2),0)</f>
        <v>0</v>
      </c>
      <c r="AF58" s="145">
        <f>IFERROR(LARGE($AG58:AT58,3),0)</f>
        <v>0</v>
      </c>
      <c r="AG58" s="10"/>
      <c r="AH58" s="10"/>
      <c r="AI58" s="10"/>
      <c r="AJ58" s="10"/>
      <c r="AK58" s="9"/>
      <c r="AL58" s="9"/>
      <c r="AM58" s="9"/>
      <c r="AN58" s="9"/>
      <c r="AO58" s="9"/>
      <c r="AP58" s="9"/>
      <c r="AQ58" s="83"/>
      <c r="AR58" s="83"/>
      <c r="AS58" s="9"/>
      <c r="AT58" s="9"/>
    </row>
    <row r="59" spans="1:46" x14ac:dyDescent="0.3">
      <c r="A59" s="11" t="s">
        <v>3056</v>
      </c>
      <c r="B59" s="320" t="s">
        <v>3057</v>
      </c>
      <c r="C59" s="11" t="s">
        <v>2090</v>
      </c>
      <c r="D59" s="11" t="s">
        <v>44</v>
      </c>
      <c r="E59" s="38">
        <f t="shared" si="0"/>
        <v>57</v>
      </c>
      <c r="F59" s="7" t="s">
        <v>1131</v>
      </c>
      <c r="G59" s="8" t="s">
        <v>2089</v>
      </c>
      <c r="H59" s="319">
        <v>37293</v>
      </c>
      <c r="I59" s="537">
        <v>60</v>
      </c>
      <c r="J59" s="537">
        <v>60</v>
      </c>
      <c r="K59" s="538"/>
      <c r="L59" s="533">
        <f>SUM(M59:N59)</f>
        <v>60</v>
      </c>
      <c r="M59" s="9"/>
      <c r="N59" s="12">
        <f>SUM(O59:S59)</f>
        <v>60</v>
      </c>
      <c r="O59" s="140">
        <f>IFERROR(LARGE($T59:Z59, 1),0)</f>
        <v>60</v>
      </c>
      <c r="P59" s="140">
        <f>IFERROR(LARGE(T59:Z59, 2),0)</f>
        <v>0</v>
      </c>
      <c r="Q59" s="141">
        <f>IFERROR(LARGE(AA59:AF59,1),0)</f>
        <v>0</v>
      </c>
      <c r="R59" s="141">
        <f>IFERROR(LARGE(AA59:AF59,2),0)</f>
        <v>0</v>
      </c>
      <c r="S59" s="141">
        <f>IFERROR(LARGE(AA59:AF59,3),0)</f>
        <v>0</v>
      </c>
      <c r="T59" s="123"/>
      <c r="U59" s="123"/>
      <c r="V59" s="287">
        <v>60</v>
      </c>
      <c r="W59" s="287"/>
      <c r="X59" s="359"/>
      <c r="Y59" s="114"/>
      <c r="Z59" s="114"/>
      <c r="AA59" s="145">
        <f>IFERROR(LARGE($T59:$Z59,3), 0)</f>
        <v>0</v>
      </c>
      <c r="AB59" s="145">
        <f>IFERROR(LARGE($T59:$Z59,4),)</f>
        <v>0</v>
      </c>
      <c r="AC59" s="145">
        <f>IFERROR(LARGE($T59:$Z59,5),0)</f>
        <v>0</v>
      </c>
      <c r="AD59" s="145">
        <f>IFERROR(LARGE($AG59:AT59,1),0)</f>
        <v>0</v>
      </c>
      <c r="AE59" s="145">
        <f>IFERROR(LARGE($AG59:AT59,2),0)</f>
        <v>0</v>
      </c>
      <c r="AF59" s="145">
        <f>IFERROR(LARGE($AG59:AT59,3),0)</f>
        <v>0</v>
      </c>
      <c r="AG59" s="10"/>
      <c r="AH59" s="10"/>
      <c r="AI59" s="10"/>
      <c r="AJ59" s="10"/>
      <c r="AK59" s="9"/>
      <c r="AL59" s="9"/>
      <c r="AM59" s="9"/>
      <c r="AN59" s="9"/>
      <c r="AO59" s="9"/>
      <c r="AP59" s="9"/>
      <c r="AQ59" s="83"/>
      <c r="AR59" s="83"/>
      <c r="AS59" s="9"/>
      <c r="AT59" s="9"/>
    </row>
    <row r="60" spans="1:46" x14ac:dyDescent="0.3">
      <c r="A60" s="11" t="s">
        <v>3055</v>
      </c>
      <c r="B60" s="320" t="s">
        <v>359</v>
      </c>
      <c r="C60" s="11" t="s">
        <v>239</v>
      </c>
      <c r="D60" s="11" t="s">
        <v>49</v>
      </c>
      <c r="E60" s="38">
        <f t="shared" si="0"/>
        <v>58</v>
      </c>
      <c r="F60" s="7" t="s">
        <v>248</v>
      </c>
      <c r="G60" s="8" t="s">
        <v>1841</v>
      </c>
      <c r="H60" s="319">
        <v>37285</v>
      </c>
      <c r="I60" s="537">
        <v>60</v>
      </c>
      <c r="J60" s="537">
        <v>60</v>
      </c>
      <c r="K60" s="538"/>
      <c r="L60" s="533">
        <f>SUM(M60:N60)</f>
        <v>60</v>
      </c>
      <c r="M60" s="9"/>
      <c r="N60" s="12">
        <f>SUM(O60:S60)</f>
        <v>60</v>
      </c>
      <c r="O60" s="140">
        <f>IFERROR(LARGE($T60:Z60, 1),0)</f>
        <v>60</v>
      </c>
      <c r="P60" s="140">
        <f>IFERROR(LARGE(T60:Z60, 2),0)</f>
        <v>0</v>
      </c>
      <c r="Q60" s="141">
        <f>IFERROR(LARGE(AA60:AF60,1),0)</f>
        <v>0</v>
      </c>
      <c r="R60" s="141">
        <f>IFERROR(LARGE(AA60:AF60,2),0)</f>
        <v>0</v>
      </c>
      <c r="S60" s="141">
        <f>IFERROR(LARGE(AA60:AF60,3),0)</f>
        <v>0</v>
      </c>
      <c r="T60" s="123"/>
      <c r="U60" s="123"/>
      <c r="V60" s="287">
        <v>60</v>
      </c>
      <c r="W60" s="287"/>
      <c r="X60" s="359"/>
      <c r="Y60" s="114"/>
      <c r="Z60" s="114"/>
      <c r="AA60" s="145">
        <f>IFERROR(LARGE($T60:$Z60,3), 0)</f>
        <v>0</v>
      </c>
      <c r="AB60" s="145">
        <f>IFERROR(LARGE($T60:$Z60,4),)</f>
        <v>0</v>
      </c>
      <c r="AC60" s="145">
        <f>IFERROR(LARGE($T60:$Z60,5),0)</f>
        <v>0</v>
      </c>
      <c r="AD60" s="145">
        <f>IFERROR(LARGE($AG60:AT60,1),0)</f>
        <v>0</v>
      </c>
      <c r="AE60" s="145">
        <f>IFERROR(LARGE($AG60:AT60,2),0)</f>
        <v>0</v>
      </c>
      <c r="AF60" s="145">
        <f>IFERROR(LARGE($AG60:AT60,3),0)</f>
        <v>0</v>
      </c>
      <c r="AG60" s="10"/>
      <c r="AH60" s="10"/>
      <c r="AI60" s="10"/>
      <c r="AJ60" s="10"/>
      <c r="AK60" s="9"/>
      <c r="AL60" s="9"/>
      <c r="AM60" s="9"/>
      <c r="AN60" s="9"/>
      <c r="AO60" s="9"/>
      <c r="AP60" s="9"/>
      <c r="AQ60" s="83"/>
      <c r="AR60" s="83"/>
      <c r="AS60" s="9"/>
      <c r="AT60" s="9"/>
    </row>
    <row r="61" spans="1:46" x14ac:dyDescent="0.3">
      <c r="A61" s="11" t="s">
        <v>3058</v>
      </c>
      <c r="B61" s="320" t="s">
        <v>2836</v>
      </c>
      <c r="C61" s="11" t="s">
        <v>1828</v>
      </c>
      <c r="D61" s="11" t="s">
        <v>49</v>
      </c>
      <c r="E61" s="38">
        <f t="shared" si="0"/>
        <v>59</v>
      </c>
      <c r="F61" s="7" t="s">
        <v>255</v>
      </c>
      <c r="G61" s="8" t="s">
        <v>1840</v>
      </c>
      <c r="H61" s="319">
        <v>37279</v>
      </c>
      <c r="I61" s="537">
        <v>60</v>
      </c>
      <c r="J61" s="537">
        <v>60</v>
      </c>
      <c r="K61" s="538"/>
      <c r="L61" s="533">
        <f>SUM(M61:N61)</f>
        <v>60</v>
      </c>
      <c r="M61" s="9"/>
      <c r="N61" s="12">
        <f>SUM(O61:S61)</f>
        <v>60</v>
      </c>
      <c r="O61" s="140">
        <f>IFERROR(LARGE($T61:Z61, 1),0)</f>
        <v>60</v>
      </c>
      <c r="P61" s="140">
        <f>IFERROR(LARGE(T61:Z61, 2),0)</f>
        <v>0</v>
      </c>
      <c r="Q61" s="141">
        <f>IFERROR(LARGE(AA61:AF61,1),0)</f>
        <v>0</v>
      </c>
      <c r="R61" s="141">
        <f>IFERROR(LARGE(AA61:AF61,2),0)</f>
        <v>0</v>
      </c>
      <c r="S61" s="141">
        <f>IFERROR(LARGE(AA61:AF61,3),0)</f>
        <v>0</v>
      </c>
      <c r="T61" s="123"/>
      <c r="U61" s="123"/>
      <c r="V61" s="287">
        <v>60</v>
      </c>
      <c r="W61" s="287"/>
      <c r="X61" s="359"/>
      <c r="Y61" s="114"/>
      <c r="Z61" s="114"/>
      <c r="AA61" s="145">
        <f>IFERROR(LARGE($T61:$Z61,3), 0)</f>
        <v>0</v>
      </c>
      <c r="AB61" s="145">
        <f>IFERROR(LARGE($T61:$Z61,4),)</f>
        <v>0</v>
      </c>
      <c r="AC61" s="145">
        <f>IFERROR(LARGE($T61:$Z61,5),0)</f>
        <v>0</v>
      </c>
      <c r="AD61" s="145">
        <f>IFERROR(LARGE($AG61:AT61,1),0)</f>
        <v>0</v>
      </c>
      <c r="AE61" s="145">
        <f>IFERROR(LARGE($AG61:AT61,2),0)</f>
        <v>0</v>
      </c>
      <c r="AF61" s="145">
        <f>IFERROR(LARGE($AG61:AT61,3),0)</f>
        <v>0</v>
      </c>
      <c r="AG61" s="10"/>
      <c r="AH61" s="10"/>
      <c r="AI61" s="10"/>
      <c r="AJ61" s="10"/>
      <c r="AK61" s="9"/>
      <c r="AL61" s="9"/>
      <c r="AM61" s="9"/>
      <c r="AN61" s="9"/>
      <c r="AO61" s="9"/>
      <c r="AP61" s="9"/>
      <c r="AQ61" s="83"/>
      <c r="AR61" s="83"/>
      <c r="AS61" s="9"/>
      <c r="AT61" s="9"/>
    </row>
    <row r="62" spans="1:46" x14ac:dyDescent="0.3">
      <c r="A62" s="11" t="s">
        <v>3059</v>
      </c>
      <c r="B62" s="320" t="s">
        <v>457</v>
      </c>
      <c r="C62" s="11" t="s">
        <v>76</v>
      </c>
      <c r="D62" s="11" t="s">
        <v>50</v>
      </c>
      <c r="E62" s="38">
        <f t="shared" si="0"/>
        <v>60</v>
      </c>
      <c r="F62" s="7" t="s">
        <v>275</v>
      </c>
      <c r="G62" s="8" t="s">
        <v>985</v>
      </c>
      <c r="H62" s="319">
        <v>37407</v>
      </c>
      <c r="I62" s="537">
        <v>55</v>
      </c>
      <c r="J62" s="537">
        <v>55</v>
      </c>
      <c r="K62" s="538"/>
      <c r="L62" s="533">
        <f>SUM(M62:N62)</f>
        <v>55</v>
      </c>
      <c r="M62" s="9"/>
      <c r="N62" s="12">
        <f>SUM(O62:S62)</f>
        <v>55</v>
      </c>
      <c r="O62" s="140">
        <f>IFERROR(LARGE($T62:Z62, 1),0)</f>
        <v>45</v>
      </c>
      <c r="P62" s="140">
        <f>IFERROR(LARGE(T62:Z62, 2),0)</f>
        <v>10</v>
      </c>
      <c r="Q62" s="141">
        <f>IFERROR(LARGE(AA62:AF62,1),0)</f>
        <v>0</v>
      </c>
      <c r="R62" s="141">
        <f>IFERROR(LARGE(AA62:AF62,2),0)</f>
        <v>0</v>
      </c>
      <c r="S62" s="141">
        <f>IFERROR(LARGE(AA62:AF62,3),0)</f>
        <v>0</v>
      </c>
      <c r="T62" s="113">
        <v>0</v>
      </c>
      <c r="U62" s="123">
        <v>10</v>
      </c>
      <c r="V62" s="287">
        <v>45</v>
      </c>
      <c r="W62" s="287"/>
      <c r="X62" s="359">
        <v>0</v>
      </c>
      <c r="Y62" s="114"/>
      <c r="Z62" s="114"/>
      <c r="AA62" s="145">
        <f>IFERROR(LARGE($T62:$Z62,3), 0)</f>
        <v>0</v>
      </c>
      <c r="AB62" s="145">
        <f>IFERROR(LARGE($T62:$Z62,4),)</f>
        <v>0</v>
      </c>
      <c r="AC62" s="145">
        <f>IFERROR(LARGE($T62:$Z62,5),0)</f>
        <v>0</v>
      </c>
      <c r="AD62" s="145">
        <f>IFERROR(LARGE($AG62:AT62,1),0)</f>
        <v>0</v>
      </c>
      <c r="AE62" s="145">
        <f>IFERROR(LARGE($AG62:AT62,2),0)</f>
        <v>0</v>
      </c>
      <c r="AF62" s="145">
        <f>IFERROR(LARGE($AG62:AT62,3),0)</f>
        <v>0</v>
      </c>
      <c r="AG62" s="10"/>
      <c r="AH62" s="10"/>
      <c r="AI62" s="10"/>
      <c r="AJ62" s="10"/>
      <c r="AK62" s="9"/>
      <c r="AL62" s="9"/>
      <c r="AM62" s="9"/>
      <c r="AN62" s="9"/>
      <c r="AO62" s="9"/>
      <c r="AP62" s="9"/>
      <c r="AQ62" s="83"/>
      <c r="AR62" s="83"/>
      <c r="AS62" s="9"/>
      <c r="AT62" s="9"/>
    </row>
    <row r="63" spans="1:46" x14ac:dyDescent="0.3">
      <c r="A63" s="10"/>
      <c r="B63" s="10"/>
      <c r="C63" s="10"/>
      <c r="D63" s="10" t="s">
        <v>43</v>
      </c>
      <c r="E63" s="38">
        <f t="shared" si="0"/>
        <v>61</v>
      </c>
      <c r="F63" s="7" t="s">
        <v>1119</v>
      </c>
      <c r="G63" s="8" t="s">
        <v>163</v>
      </c>
      <c r="H63" s="319">
        <v>37882</v>
      </c>
      <c r="I63" s="537">
        <v>50</v>
      </c>
      <c r="J63" s="537">
        <v>50</v>
      </c>
      <c r="K63" s="538"/>
      <c r="L63" s="533">
        <f>SUM(M63:N63)</f>
        <v>50</v>
      </c>
      <c r="M63" s="9">
        <v>50</v>
      </c>
      <c r="N63" s="12">
        <f>SUM(O63:S63)</f>
        <v>0</v>
      </c>
      <c r="O63" s="140">
        <f>IFERROR(LARGE($T63:Z63, 1),0)</f>
        <v>0</v>
      </c>
      <c r="P63" s="140">
        <f>IFERROR(LARGE(T63:Z63, 2),0)</f>
        <v>0</v>
      </c>
      <c r="Q63" s="141">
        <f>IFERROR(LARGE(AA63:AF63,1),0)</f>
        <v>0</v>
      </c>
      <c r="R63" s="141">
        <f>IFERROR(LARGE(AA63:AF63,2),0)</f>
        <v>0</v>
      </c>
      <c r="S63" s="141">
        <f>IFERROR(LARGE(AA63:AF63,3),0)</f>
        <v>0</v>
      </c>
      <c r="T63" s="123"/>
      <c r="U63" s="123"/>
      <c r="V63" s="287"/>
      <c r="W63" s="287"/>
      <c r="X63" s="359"/>
      <c r="Y63" s="114"/>
      <c r="Z63" s="114"/>
      <c r="AA63" s="145">
        <f>IFERROR(LARGE($T63:$Z63,3), 0)</f>
        <v>0</v>
      </c>
      <c r="AB63" s="145">
        <f>IFERROR(LARGE($T63:$Z63,4),)</f>
        <v>0</v>
      </c>
      <c r="AC63" s="145">
        <f>IFERROR(LARGE($T63:$Z63,5),0)</f>
        <v>0</v>
      </c>
      <c r="AD63" s="145">
        <f>IFERROR(LARGE($AG63:AT63,1),0)</f>
        <v>0</v>
      </c>
      <c r="AE63" s="145">
        <f>IFERROR(LARGE($AG63:AT63,2),0)</f>
        <v>0</v>
      </c>
      <c r="AF63" s="145">
        <f>IFERROR(LARGE($AG63:AT63,3),0)</f>
        <v>0</v>
      </c>
      <c r="AG63" s="10"/>
      <c r="AH63" s="10"/>
      <c r="AI63" s="10"/>
      <c r="AJ63" s="10"/>
      <c r="AK63" s="9"/>
      <c r="AL63" s="9"/>
      <c r="AM63" s="9"/>
      <c r="AN63" s="9"/>
      <c r="AO63" s="9"/>
      <c r="AP63" s="9"/>
      <c r="AQ63" s="83"/>
      <c r="AR63" s="83"/>
      <c r="AS63" s="9"/>
      <c r="AT63" s="9"/>
    </row>
    <row r="64" spans="1:46" x14ac:dyDescent="0.3">
      <c r="A64" s="10"/>
      <c r="B64" s="10"/>
      <c r="C64" s="10"/>
      <c r="D64" s="10" t="s">
        <v>1738</v>
      </c>
      <c r="E64" s="38">
        <f t="shared" si="0"/>
        <v>62</v>
      </c>
      <c r="F64" s="7" t="s">
        <v>265</v>
      </c>
      <c r="G64" s="8" t="s">
        <v>3293</v>
      </c>
      <c r="H64" s="319">
        <v>37497</v>
      </c>
      <c r="I64" s="537">
        <v>50</v>
      </c>
      <c r="J64" s="537">
        <v>50</v>
      </c>
      <c r="K64" s="538"/>
      <c r="L64" s="533">
        <f>SUM(M64:N64)</f>
        <v>50</v>
      </c>
      <c r="M64" s="9">
        <v>50</v>
      </c>
      <c r="N64" s="12">
        <f>SUM(O64:S64)</f>
        <v>0</v>
      </c>
      <c r="O64" s="140">
        <f>IFERROR(LARGE($T64:Z64, 1),0)</f>
        <v>0</v>
      </c>
      <c r="P64" s="140">
        <f>IFERROR(LARGE(T64:Z64, 2),0)</f>
        <v>0</v>
      </c>
      <c r="Q64" s="141">
        <f>IFERROR(LARGE(AA64:AF64,1),0)</f>
        <v>0</v>
      </c>
      <c r="R64" s="141">
        <f>IFERROR(LARGE(AA64:AF64,2),0)</f>
        <v>0</v>
      </c>
      <c r="S64" s="141">
        <f>IFERROR(LARGE(AA64:AF64,3),0)</f>
        <v>0</v>
      </c>
      <c r="T64" s="123"/>
      <c r="U64" s="123"/>
      <c r="V64" s="287"/>
      <c r="W64" s="287"/>
      <c r="X64" s="359"/>
      <c r="Y64" s="114"/>
      <c r="Z64" s="114"/>
      <c r="AA64" s="145">
        <f>IFERROR(LARGE($T64:$Z64,3), 0)</f>
        <v>0</v>
      </c>
      <c r="AB64" s="145">
        <f>IFERROR(LARGE($T64:$Z64,4),)</f>
        <v>0</v>
      </c>
      <c r="AC64" s="145">
        <f>IFERROR(LARGE($T64:$Z64,5),0)</f>
        <v>0</v>
      </c>
      <c r="AD64" s="145">
        <f>IFERROR(LARGE($AG64:AT64,1),0)</f>
        <v>0</v>
      </c>
      <c r="AE64" s="145">
        <f>IFERROR(LARGE($AG64:AT64,2),0)</f>
        <v>0</v>
      </c>
      <c r="AF64" s="145">
        <f>IFERROR(LARGE($AG64:AT64,3),0)</f>
        <v>0</v>
      </c>
      <c r="AG64" s="10"/>
      <c r="AH64" s="10"/>
      <c r="AI64" s="10"/>
      <c r="AJ64" s="10"/>
      <c r="AK64" s="9"/>
      <c r="AL64" s="9"/>
      <c r="AM64" s="9"/>
      <c r="AN64" s="9"/>
      <c r="AO64" s="9"/>
      <c r="AP64" s="9"/>
      <c r="AQ64" s="83"/>
      <c r="AR64" s="83"/>
      <c r="AS64" s="9"/>
      <c r="AT64" s="9"/>
    </row>
    <row r="65" spans="1:46" x14ac:dyDescent="0.3">
      <c r="A65" s="11" t="s">
        <v>3997</v>
      </c>
      <c r="B65" s="320" t="s">
        <v>570</v>
      </c>
      <c r="C65" s="11" t="s">
        <v>571</v>
      </c>
      <c r="D65" s="11" t="s">
        <v>52</v>
      </c>
      <c r="E65" s="38">
        <f t="shared" si="0"/>
        <v>63</v>
      </c>
      <c r="F65" s="7" t="s">
        <v>1904</v>
      </c>
      <c r="G65" s="8" t="s">
        <v>3998</v>
      </c>
      <c r="H65" s="319">
        <v>38042</v>
      </c>
      <c r="I65" s="537">
        <v>47.5</v>
      </c>
      <c r="J65" s="537">
        <v>47.5</v>
      </c>
      <c r="K65" s="541">
        <f>0.5*(L65)</f>
        <v>47.5</v>
      </c>
      <c r="L65" s="534">
        <f>SUM(O65,P65,Q65,R65,M65)</f>
        <v>95</v>
      </c>
      <c r="M65" s="78"/>
      <c r="N65" s="12">
        <f>SUM(O65:R65)</f>
        <v>95</v>
      </c>
      <c r="O65" s="387">
        <f>LARGE($S65:Z65, 1)</f>
        <v>45</v>
      </c>
      <c r="P65" s="388">
        <f>IFERROR(LARGE($S65:Z65,2),0)</f>
        <v>25</v>
      </c>
      <c r="Q65" s="388">
        <f>IFERROR(LARGE($S65:Z65,3),0)</f>
        <v>15</v>
      </c>
      <c r="R65" s="388">
        <f>IFERROR(LARGE($S65:Z65,4),0)</f>
        <v>10</v>
      </c>
      <c r="S65" s="399">
        <v>25</v>
      </c>
      <c r="T65" s="400">
        <v>10</v>
      </c>
      <c r="U65" s="400"/>
      <c r="V65" s="400">
        <v>45</v>
      </c>
      <c r="W65" s="400"/>
      <c r="X65" s="401"/>
      <c r="Y65" s="402"/>
      <c r="Z65" s="403">
        <v>15</v>
      </c>
      <c r="AA65" s="114"/>
      <c r="AB65" s="114"/>
      <c r="AC65" s="114"/>
      <c r="AD65" s="114"/>
      <c r="AE65" s="114"/>
      <c r="AF65" s="114"/>
      <c r="AG65" s="10"/>
      <c r="AH65" s="10"/>
      <c r="AI65" s="10"/>
      <c r="AJ65" s="10"/>
      <c r="AK65" s="9"/>
      <c r="AL65" s="9"/>
      <c r="AM65" s="9"/>
      <c r="AN65" s="9"/>
      <c r="AO65" s="9"/>
      <c r="AP65" s="9"/>
      <c r="AQ65" s="83"/>
      <c r="AR65" s="83"/>
      <c r="AS65" s="9"/>
      <c r="AT65" s="9"/>
    </row>
    <row r="66" spans="1:46" x14ac:dyDescent="0.3">
      <c r="A66" s="11" t="s">
        <v>3063</v>
      </c>
      <c r="B66" s="320" t="s">
        <v>2790</v>
      </c>
      <c r="C66" s="11" t="s">
        <v>2011</v>
      </c>
      <c r="D66" s="11" t="s">
        <v>41</v>
      </c>
      <c r="E66" s="38">
        <f t="shared" si="0"/>
        <v>64</v>
      </c>
      <c r="F66" s="7" t="s">
        <v>246</v>
      </c>
      <c r="G66" s="8" t="s">
        <v>2020</v>
      </c>
      <c r="H66" s="319">
        <v>37945</v>
      </c>
      <c r="I66" s="537">
        <v>45</v>
      </c>
      <c r="J66" s="537">
        <v>45</v>
      </c>
      <c r="K66" s="538"/>
      <c r="L66" s="533">
        <f>SUM(M66:N66)</f>
        <v>45</v>
      </c>
      <c r="M66" s="9"/>
      <c r="N66" s="12">
        <f>SUM(O66:S66)</f>
        <v>45</v>
      </c>
      <c r="O66" s="140">
        <f>IFERROR(LARGE($T66:Z66, 1),0)</f>
        <v>45</v>
      </c>
      <c r="P66" s="140">
        <f>IFERROR(LARGE(T66:Z66, 2),0)</f>
        <v>0</v>
      </c>
      <c r="Q66" s="141">
        <f>IFERROR(LARGE(AA66:AF66,1),0)</f>
        <v>0</v>
      </c>
      <c r="R66" s="141">
        <f>IFERROR(LARGE(AA66:AF66,2),0)</f>
        <v>0</v>
      </c>
      <c r="S66" s="141">
        <f>IFERROR(LARGE(AA66:AF66,3),0)</f>
        <v>0</v>
      </c>
      <c r="T66" s="123"/>
      <c r="U66" s="123"/>
      <c r="V66" s="287">
        <v>45</v>
      </c>
      <c r="W66" s="287"/>
      <c r="X66" s="359"/>
      <c r="Y66" s="114"/>
      <c r="Z66" s="114"/>
      <c r="AA66" s="145">
        <f>IFERROR(LARGE($T66:$Z66,3), 0)</f>
        <v>0</v>
      </c>
      <c r="AB66" s="145">
        <f>IFERROR(LARGE($T66:$Z66,4),)</f>
        <v>0</v>
      </c>
      <c r="AC66" s="145">
        <f>IFERROR(LARGE($T66:$Z66,5),0)</f>
        <v>0</v>
      </c>
      <c r="AD66" s="145">
        <f>IFERROR(LARGE($AG66:AT66,1),0)</f>
        <v>0</v>
      </c>
      <c r="AE66" s="145">
        <f>IFERROR(LARGE($AG66:AT66,2),0)</f>
        <v>0</v>
      </c>
      <c r="AF66" s="145">
        <f>IFERROR(LARGE($AG66:AT66,3),0)</f>
        <v>0</v>
      </c>
      <c r="AG66" s="10"/>
      <c r="AH66" s="10"/>
      <c r="AI66" s="10"/>
      <c r="AJ66" s="10"/>
      <c r="AK66" s="9"/>
      <c r="AL66" s="9"/>
      <c r="AM66" s="9"/>
      <c r="AN66" s="9"/>
      <c r="AO66" s="9"/>
      <c r="AP66" s="9"/>
      <c r="AQ66" s="83"/>
      <c r="AR66" s="83"/>
      <c r="AS66" s="9"/>
      <c r="AT66" s="9"/>
    </row>
    <row r="67" spans="1:46" x14ac:dyDescent="0.3">
      <c r="A67" s="11" t="s">
        <v>3065</v>
      </c>
      <c r="B67" s="320" t="s">
        <v>3066</v>
      </c>
      <c r="C67" s="11" t="s">
        <v>2022</v>
      </c>
      <c r="D67" s="11" t="s">
        <v>41</v>
      </c>
      <c r="E67" s="38">
        <f t="shared" si="0"/>
        <v>65</v>
      </c>
      <c r="F67" s="7" t="s">
        <v>289</v>
      </c>
      <c r="G67" s="8" t="s">
        <v>2021</v>
      </c>
      <c r="H67" s="319">
        <v>37591</v>
      </c>
      <c r="I67" s="537">
        <v>45</v>
      </c>
      <c r="J67" s="537">
        <v>45</v>
      </c>
      <c r="K67" s="538"/>
      <c r="L67" s="533">
        <f>SUM(M67:N67)</f>
        <v>45</v>
      </c>
      <c r="M67" s="9"/>
      <c r="N67" s="12">
        <f>SUM(O67:S67)</f>
        <v>45</v>
      </c>
      <c r="O67" s="140">
        <f>IFERROR(LARGE($T67:Z67, 1),0)</f>
        <v>45</v>
      </c>
      <c r="P67" s="140">
        <f>IFERROR(LARGE(T67:Z67, 2),0)</f>
        <v>0</v>
      </c>
      <c r="Q67" s="141">
        <f>IFERROR(LARGE(AA67:AF67,1),0)</f>
        <v>0</v>
      </c>
      <c r="R67" s="141">
        <f>IFERROR(LARGE(AA67:AF67,2),0)</f>
        <v>0</v>
      </c>
      <c r="S67" s="141">
        <f>IFERROR(LARGE(AA67:AF67,3),0)</f>
        <v>0</v>
      </c>
      <c r="T67" s="123"/>
      <c r="U67" s="123"/>
      <c r="V67" s="287">
        <v>45</v>
      </c>
      <c r="W67" s="287"/>
      <c r="X67" s="359"/>
      <c r="Y67" s="114"/>
      <c r="Z67" s="114"/>
      <c r="AA67" s="145">
        <f>IFERROR(LARGE($T67:$Z67,3), 0)</f>
        <v>0</v>
      </c>
      <c r="AB67" s="145">
        <f>IFERROR(LARGE($T67:$Z67,4),)</f>
        <v>0</v>
      </c>
      <c r="AC67" s="145">
        <f>IFERROR(LARGE($T67:$Z67,5),0)</f>
        <v>0</v>
      </c>
      <c r="AD67" s="145">
        <f>IFERROR(LARGE($AG67:AT67,1),0)</f>
        <v>0</v>
      </c>
      <c r="AE67" s="145">
        <f>IFERROR(LARGE($AG67:AT67,2),0)</f>
        <v>0</v>
      </c>
      <c r="AF67" s="145">
        <f>IFERROR(LARGE($AG67:AT67,3),0)</f>
        <v>0</v>
      </c>
      <c r="AG67" s="10"/>
      <c r="AH67" s="10"/>
      <c r="AI67" s="10"/>
      <c r="AJ67" s="10"/>
      <c r="AK67" s="9"/>
      <c r="AL67" s="9"/>
      <c r="AM67" s="9"/>
      <c r="AN67" s="9"/>
      <c r="AO67" s="9"/>
      <c r="AP67" s="9"/>
      <c r="AQ67" s="83"/>
      <c r="AR67" s="83"/>
      <c r="AS67" s="9"/>
      <c r="AT67" s="9"/>
    </row>
    <row r="68" spans="1:46" x14ac:dyDescent="0.3">
      <c r="A68" s="10"/>
      <c r="B68" s="10"/>
      <c r="C68" s="10" t="s">
        <v>1551</v>
      </c>
      <c r="D68" s="10" t="s">
        <v>43</v>
      </c>
      <c r="E68" s="38">
        <f t="shared" si="0"/>
        <v>66</v>
      </c>
      <c r="F68" s="7" t="s">
        <v>1629</v>
      </c>
      <c r="G68" s="8" t="s">
        <v>1630</v>
      </c>
      <c r="H68" s="319">
        <v>37425</v>
      </c>
      <c r="I68" s="537">
        <v>45</v>
      </c>
      <c r="J68" s="537">
        <v>45</v>
      </c>
      <c r="K68" s="538"/>
      <c r="L68" s="533">
        <f>SUM(M68:N68)</f>
        <v>45</v>
      </c>
      <c r="M68" s="9"/>
      <c r="N68" s="12">
        <f>SUM(O68:S68)</f>
        <v>45</v>
      </c>
      <c r="O68" s="140">
        <f>IFERROR(LARGE($T68:Z68, 1),0)</f>
        <v>45</v>
      </c>
      <c r="P68" s="140">
        <f>IFERROR(LARGE(T68:Z68, 2),0)</f>
        <v>0</v>
      </c>
      <c r="Q68" s="141">
        <f>IFERROR(LARGE(AA68:AF68,1),0)</f>
        <v>0</v>
      </c>
      <c r="R68" s="141">
        <f>IFERROR(LARGE(AA68:AF68,2),0)</f>
        <v>0</v>
      </c>
      <c r="S68" s="141">
        <f>IFERROR(LARGE(AA68:AF68,3),0)</f>
        <v>0</v>
      </c>
      <c r="T68" s="123"/>
      <c r="U68" s="123"/>
      <c r="V68" s="287"/>
      <c r="W68" s="287"/>
      <c r="X68" s="359"/>
      <c r="Y68" s="114"/>
      <c r="Z68" s="114">
        <v>45</v>
      </c>
      <c r="AA68" s="145">
        <f>IFERROR(LARGE($T68:$Z68,3), 0)</f>
        <v>0</v>
      </c>
      <c r="AB68" s="145">
        <f>IFERROR(LARGE($T68:$Z68,4),)</f>
        <v>0</v>
      </c>
      <c r="AC68" s="145">
        <f>IFERROR(LARGE($T68:$Z68,5),0)</f>
        <v>0</v>
      </c>
      <c r="AD68" s="145">
        <f>IFERROR(LARGE($AG68:AT68,1),0)</f>
        <v>0</v>
      </c>
      <c r="AE68" s="145">
        <f>IFERROR(LARGE($AG68:AT68,2),0)</f>
        <v>0</v>
      </c>
      <c r="AF68" s="145">
        <f>IFERROR(LARGE($AG68:AT68,3),0)</f>
        <v>0</v>
      </c>
      <c r="AG68" s="10"/>
      <c r="AH68" s="10"/>
      <c r="AI68" s="10"/>
      <c r="AJ68" s="10"/>
      <c r="AK68" s="9"/>
      <c r="AL68" s="9"/>
      <c r="AM68" s="9"/>
      <c r="AN68" s="9"/>
      <c r="AO68" s="9"/>
      <c r="AP68" s="9"/>
      <c r="AQ68" s="83"/>
      <c r="AR68" s="83"/>
      <c r="AS68" s="9"/>
      <c r="AT68" s="9"/>
    </row>
    <row r="69" spans="1:46" x14ac:dyDescent="0.3">
      <c r="A69" s="11" t="s">
        <v>3061</v>
      </c>
      <c r="B69" s="320" t="s">
        <v>1523</v>
      </c>
      <c r="C69" s="11" t="s">
        <v>1524</v>
      </c>
      <c r="D69" s="11" t="s">
        <v>50</v>
      </c>
      <c r="E69" s="38">
        <f t="shared" ref="E69:E108" si="1">E68+1</f>
        <v>67</v>
      </c>
      <c r="F69" s="7" t="s">
        <v>254</v>
      </c>
      <c r="G69" s="8" t="s">
        <v>770</v>
      </c>
      <c r="H69" s="319">
        <v>37386</v>
      </c>
      <c r="I69" s="537">
        <v>45</v>
      </c>
      <c r="J69" s="537">
        <v>45</v>
      </c>
      <c r="K69" s="538"/>
      <c r="L69" s="533">
        <f>SUM(M69:N69)</f>
        <v>45</v>
      </c>
      <c r="M69" s="9"/>
      <c r="N69" s="12">
        <f>SUM(O69:S69)</f>
        <v>45</v>
      </c>
      <c r="O69" s="140">
        <f>IFERROR(LARGE($T69:Z69, 1),0)</f>
        <v>45</v>
      </c>
      <c r="P69" s="140">
        <f>IFERROR(LARGE(T69:Z69, 2),0)</f>
        <v>0</v>
      </c>
      <c r="Q69" s="141">
        <f>IFERROR(LARGE(AA69:AF69,1),0)</f>
        <v>0</v>
      </c>
      <c r="R69" s="141">
        <f>IFERROR(LARGE(AA69:AF69,2),0)</f>
        <v>0</v>
      </c>
      <c r="S69" s="141">
        <f>IFERROR(LARGE(AA69:AF69,3),0)</f>
        <v>0</v>
      </c>
      <c r="T69" s="123"/>
      <c r="U69" s="123"/>
      <c r="V69" s="287">
        <v>45</v>
      </c>
      <c r="W69" s="287"/>
      <c r="X69" s="359">
        <v>0</v>
      </c>
      <c r="Y69" s="114"/>
      <c r="Z69" s="114"/>
      <c r="AA69" s="145">
        <f>IFERROR(LARGE($T69:$Z69,3), 0)</f>
        <v>0</v>
      </c>
      <c r="AB69" s="145">
        <f>IFERROR(LARGE($T69:$Z69,4),)</f>
        <v>0</v>
      </c>
      <c r="AC69" s="145">
        <f>IFERROR(LARGE($T69:$Z69,5),0)</f>
        <v>0</v>
      </c>
      <c r="AD69" s="145">
        <f>IFERROR(LARGE($AG69:AT69,1),0)</f>
        <v>0</v>
      </c>
      <c r="AE69" s="145">
        <f>IFERROR(LARGE($AG69:AT69,2),0)</f>
        <v>0</v>
      </c>
      <c r="AF69" s="145">
        <f>IFERROR(LARGE($AG69:AT69,3),0)</f>
        <v>0</v>
      </c>
      <c r="AG69" s="10"/>
      <c r="AH69" s="10"/>
      <c r="AI69" s="10"/>
      <c r="AJ69" s="10"/>
      <c r="AK69" s="9"/>
      <c r="AL69" s="9"/>
      <c r="AM69" s="9"/>
      <c r="AN69" s="9"/>
      <c r="AO69" s="9"/>
      <c r="AP69" s="9"/>
      <c r="AQ69" s="83"/>
      <c r="AR69" s="83"/>
      <c r="AS69" s="9"/>
      <c r="AT69" s="9"/>
    </row>
    <row r="70" spans="1:46" x14ac:dyDescent="0.3">
      <c r="A70" s="11" t="s">
        <v>3064</v>
      </c>
      <c r="B70" s="320" t="s">
        <v>2524</v>
      </c>
      <c r="C70" s="11" t="s">
        <v>2091</v>
      </c>
      <c r="D70" s="11" t="s">
        <v>44</v>
      </c>
      <c r="E70" s="38">
        <f t="shared" si="1"/>
        <v>68</v>
      </c>
      <c r="F70" s="7" t="s">
        <v>1398</v>
      </c>
      <c r="G70" s="8" t="s">
        <v>2092</v>
      </c>
      <c r="H70" s="319">
        <v>37375</v>
      </c>
      <c r="I70" s="537">
        <v>45</v>
      </c>
      <c r="J70" s="537">
        <v>45</v>
      </c>
      <c r="K70" s="538"/>
      <c r="L70" s="533">
        <f>SUM(M70:N70)</f>
        <v>45</v>
      </c>
      <c r="M70" s="9"/>
      <c r="N70" s="12">
        <f>SUM(O70:S70)</f>
        <v>45</v>
      </c>
      <c r="O70" s="140">
        <f>IFERROR(LARGE($T70:Z70, 1),0)</f>
        <v>45</v>
      </c>
      <c r="P70" s="140">
        <f>IFERROR(LARGE(T70:Z70, 2),0)</f>
        <v>0</v>
      </c>
      <c r="Q70" s="141">
        <f>IFERROR(LARGE(AA70:AF70,1),0)</f>
        <v>0</v>
      </c>
      <c r="R70" s="141">
        <f>IFERROR(LARGE(AA70:AF70,2),0)</f>
        <v>0</v>
      </c>
      <c r="S70" s="141">
        <f>IFERROR(LARGE(AA70:AF70,3),0)</f>
        <v>0</v>
      </c>
      <c r="T70" s="123"/>
      <c r="U70" s="123"/>
      <c r="V70" s="287">
        <v>45</v>
      </c>
      <c r="W70" s="287"/>
      <c r="X70" s="359"/>
      <c r="Y70" s="114"/>
      <c r="Z70" s="114"/>
      <c r="AA70" s="145">
        <f>IFERROR(LARGE($T70:$Z70,3), 0)</f>
        <v>0</v>
      </c>
      <c r="AB70" s="145">
        <f>IFERROR(LARGE($T70:$Z70,4),)</f>
        <v>0</v>
      </c>
      <c r="AC70" s="145">
        <f>IFERROR(LARGE($T70:$Z70,5),0)</f>
        <v>0</v>
      </c>
      <c r="AD70" s="145">
        <f>IFERROR(LARGE($AG70:AT70,1),0)</f>
        <v>0</v>
      </c>
      <c r="AE70" s="145">
        <f>IFERROR(LARGE($AG70:AT70,2),0)</f>
        <v>0</v>
      </c>
      <c r="AF70" s="145">
        <f>IFERROR(LARGE($AG70:AT70,3),0)</f>
        <v>0</v>
      </c>
      <c r="AG70" s="10"/>
      <c r="AH70" s="10"/>
      <c r="AI70" s="10"/>
      <c r="AJ70" s="10"/>
      <c r="AK70" s="9"/>
      <c r="AL70" s="9"/>
      <c r="AM70" s="9"/>
      <c r="AN70" s="9"/>
      <c r="AO70" s="9"/>
      <c r="AP70" s="9"/>
      <c r="AQ70" s="83"/>
      <c r="AR70" s="83"/>
      <c r="AS70" s="9"/>
      <c r="AT70" s="9"/>
    </row>
    <row r="71" spans="1:46" x14ac:dyDescent="0.3">
      <c r="A71" s="11" t="s">
        <v>3062</v>
      </c>
      <c r="B71" s="320" t="s">
        <v>2829</v>
      </c>
      <c r="C71" s="11" t="s">
        <v>1902</v>
      </c>
      <c r="D71" s="11" t="s">
        <v>52</v>
      </c>
      <c r="E71" s="38">
        <f t="shared" si="1"/>
        <v>69</v>
      </c>
      <c r="F71" s="7" t="s">
        <v>3083</v>
      </c>
      <c r="G71" s="8" t="s">
        <v>1901</v>
      </c>
      <c r="H71" s="319">
        <v>37297</v>
      </c>
      <c r="I71" s="537">
        <v>45</v>
      </c>
      <c r="J71" s="537">
        <v>45</v>
      </c>
      <c r="K71" s="538"/>
      <c r="L71" s="533">
        <f>SUM(M71:N71)</f>
        <v>45</v>
      </c>
      <c r="M71" s="9"/>
      <c r="N71" s="12">
        <f>SUM(O71:S71)</f>
        <v>45</v>
      </c>
      <c r="O71" s="140">
        <f>IFERROR(LARGE($T71:Z71, 1),0)</f>
        <v>45</v>
      </c>
      <c r="P71" s="140">
        <f>IFERROR(LARGE(T71:Z71, 2),0)</f>
        <v>0</v>
      </c>
      <c r="Q71" s="141">
        <f>IFERROR(LARGE(AA71:AF71,1),0)</f>
        <v>0</v>
      </c>
      <c r="R71" s="141">
        <f>IFERROR(LARGE(AA71:AF71,2),0)</f>
        <v>0</v>
      </c>
      <c r="S71" s="141">
        <f>IFERROR(LARGE(AA71:AF71,3),0)</f>
        <v>0</v>
      </c>
      <c r="T71" s="123"/>
      <c r="U71" s="123"/>
      <c r="V71" s="287">
        <v>45</v>
      </c>
      <c r="W71" s="287"/>
      <c r="X71" s="359"/>
      <c r="Y71" s="114"/>
      <c r="Z71" s="114"/>
      <c r="AA71" s="145">
        <f>IFERROR(LARGE($T71:$Z71,3), 0)</f>
        <v>0</v>
      </c>
      <c r="AB71" s="145">
        <f>IFERROR(LARGE($T71:$Z71,4),)</f>
        <v>0</v>
      </c>
      <c r="AC71" s="145">
        <f>IFERROR(LARGE($T71:$Z71,5),0)</f>
        <v>0</v>
      </c>
      <c r="AD71" s="145">
        <f>IFERROR(LARGE($AG71:AT71,1),0)</f>
        <v>0</v>
      </c>
      <c r="AE71" s="145">
        <f>IFERROR(LARGE($AG71:AT71,2),0)</f>
        <v>0</v>
      </c>
      <c r="AF71" s="145">
        <f>IFERROR(LARGE($AG71:AT71,3),0)</f>
        <v>0</v>
      </c>
      <c r="AG71" s="10"/>
      <c r="AH71" s="10"/>
      <c r="AI71" s="10"/>
      <c r="AJ71" s="10"/>
      <c r="AK71" s="9"/>
      <c r="AL71" s="9"/>
      <c r="AM71" s="9"/>
      <c r="AN71" s="9"/>
      <c r="AO71" s="9"/>
      <c r="AP71" s="9"/>
      <c r="AQ71" s="83"/>
      <c r="AR71" s="83"/>
      <c r="AS71" s="9"/>
      <c r="AT71" s="9"/>
    </row>
    <row r="72" spans="1:46" x14ac:dyDescent="0.3">
      <c r="A72" s="10"/>
      <c r="B72" s="320"/>
      <c r="C72" s="10" t="s">
        <v>3460</v>
      </c>
      <c r="D72" s="10" t="s">
        <v>1738</v>
      </c>
      <c r="E72" s="38">
        <f t="shared" si="1"/>
        <v>70</v>
      </c>
      <c r="F72" s="7" t="s">
        <v>252</v>
      </c>
      <c r="G72" s="8" t="s">
        <v>3991</v>
      </c>
      <c r="H72" s="319">
        <v>37994</v>
      </c>
      <c r="I72" s="537">
        <v>40</v>
      </c>
      <c r="J72" s="537">
        <v>40</v>
      </c>
      <c r="K72" s="541">
        <f>0.5*(L72)</f>
        <v>40</v>
      </c>
      <c r="L72" s="534">
        <f>SUM(O72,P72,Q72,R72,M72)</f>
        <v>80</v>
      </c>
      <c r="M72" s="10"/>
      <c r="N72" s="12">
        <f>SUM(O72:R72)</f>
        <v>80</v>
      </c>
      <c r="O72" s="387">
        <f>LARGE($S72:Z72, 1)</f>
        <v>65</v>
      </c>
      <c r="P72" s="388">
        <f>IFERROR(LARGE($S72:Z72,2),0)</f>
        <v>15</v>
      </c>
      <c r="Q72" s="388">
        <f>IFERROR(LARGE($S72:Z72,3),0)</f>
        <v>0</v>
      </c>
      <c r="R72" s="388">
        <f>IFERROR(LARGE($S72:Z72,4),0)</f>
        <v>0</v>
      </c>
      <c r="S72" s="9"/>
      <c r="T72" s="9"/>
      <c r="U72" s="9"/>
      <c r="V72" s="9"/>
      <c r="W72" s="9">
        <v>65</v>
      </c>
      <c r="X72" s="405"/>
      <c r="Y72" s="406"/>
      <c r="Z72" s="407">
        <v>15</v>
      </c>
      <c r="AA72" s="114"/>
      <c r="AB72" s="114"/>
      <c r="AC72" s="114"/>
      <c r="AD72" s="114"/>
      <c r="AE72" s="114"/>
      <c r="AF72" s="114"/>
      <c r="AG72" s="10"/>
      <c r="AH72" s="10"/>
      <c r="AI72" s="10"/>
      <c r="AJ72" s="10"/>
      <c r="AK72" s="9"/>
      <c r="AL72" s="9"/>
      <c r="AM72" s="9"/>
      <c r="AN72" s="9"/>
      <c r="AO72" s="9"/>
      <c r="AP72" s="9"/>
      <c r="AQ72" s="83"/>
      <c r="AR72" s="83"/>
      <c r="AS72" s="9"/>
      <c r="AT72" s="9"/>
    </row>
    <row r="73" spans="1:46" x14ac:dyDescent="0.3">
      <c r="A73" s="10"/>
      <c r="B73" s="325" t="s">
        <v>4024</v>
      </c>
      <c r="C73" s="10" t="s">
        <v>301</v>
      </c>
      <c r="D73" s="10" t="s">
        <v>41</v>
      </c>
      <c r="E73" s="38">
        <f t="shared" si="1"/>
        <v>71</v>
      </c>
      <c r="F73" s="7" t="s">
        <v>1368</v>
      </c>
      <c r="G73" s="8" t="s">
        <v>3934</v>
      </c>
      <c r="H73" s="319">
        <v>38202</v>
      </c>
      <c r="I73" s="537">
        <v>35</v>
      </c>
      <c r="J73" s="537">
        <v>35</v>
      </c>
      <c r="K73" s="541">
        <f>0.5*(L73)</f>
        <v>35</v>
      </c>
      <c r="L73" s="534">
        <f>SUM(O73,P73,Q73,R73,M73)</f>
        <v>70</v>
      </c>
      <c r="M73" s="78"/>
      <c r="N73" s="12">
        <f>SUM(O73:R73)</f>
        <v>70</v>
      </c>
      <c r="O73" s="387">
        <f>LARGE($S73:Z73, 1)</f>
        <v>45</v>
      </c>
      <c r="P73" s="388">
        <f>IFERROR(LARGE($S73:Z73,2),0)</f>
        <v>25</v>
      </c>
      <c r="Q73" s="388">
        <f>IFERROR(LARGE($S73:Z73,3),0)</f>
        <v>0</v>
      </c>
      <c r="R73" s="388">
        <f>IFERROR(LARGE($S73:Z73,4),0)</f>
        <v>0</v>
      </c>
      <c r="S73" s="400"/>
      <c r="T73" s="400">
        <v>25</v>
      </c>
      <c r="U73" s="400"/>
      <c r="V73" s="400"/>
      <c r="W73" s="400">
        <v>45</v>
      </c>
      <c r="X73" s="401"/>
      <c r="Y73" s="402"/>
      <c r="Z73" s="403"/>
      <c r="AA73" s="114"/>
      <c r="AB73" s="114"/>
      <c r="AC73" s="114"/>
      <c r="AD73" s="114"/>
      <c r="AE73" s="114"/>
      <c r="AF73" s="114"/>
      <c r="AG73" s="10"/>
      <c r="AH73" s="10"/>
      <c r="AI73" s="10"/>
      <c r="AJ73" s="10"/>
      <c r="AK73" s="9"/>
      <c r="AL73" s="9"/>
      <c r="AM73" s="9"/>
      <c r="AN73" s="9"/>
      <c r="AO73" s="9"/>
      <c r="AP73" s="9"/>
      <c r="AQ73" s="83"/>
      <c r="AR73" s="83"/>
      <c r="AS73" s="9"/>
      <c r="AT73" s="9"/>
    </row>
    <row r="74" spans="1:46" x14ac:dyDescent="0.3">
      <c r="A74" s="10"/>
      <c r="B74" s="10"/>
      <c r="C74" s="10" t="s">
        <v>1848</v>
      </c>
      <c r="D74" s="10" t="s">
        <v>43</v>
      </c>
      <c r="E74" s="38">
        <f t="shared" si="1"/>
        <v>72</v>
      </c>
      <c r="F74" s="7" t="s">
        <v>4048</v>
      </c>
      <c r="G74" s="8" t="s">
        <v>4049</v>
      </c>
      <c r="H74" s="319">
        <v>38349</v>
      </c>
      <c r="I74" s="537">
        <v>30</v>
      </c>
      <c r="J74" s="537">
        <v>30</v>
      </c>
      <c r="K74" s="541">
        <f>0.5*(L74)</f>
        <v>30</v>
      </c>
      <c r="L74" s="534">
        <f>SUM(O74,P74,Q74,R74,M74)</f>
        <v>60</v>
      </c>
      <c r="M74" s="10"/>
      <c r="N74" s="12">
        <f>SUM(O74:R74)</f>
        <v>60</v>
      </c>
      <c r="O74" s="387">
        <f>LARGE($S74:Z74, 1)</f>
        <v>60</v>
      </c>
      <c r="P74" s="388">
        <f>IFERROR(LARGE($S74:Z74,2),0)</f>
        <v>0</v>
      </c>
      <c r="Q74" s="388">
        <f>IFERROR(LARGE($S74:Z74,3),0)</f>
        <v>0</v>
      </c>
      <c r="R74" s="388">
        <f>IFERROR(LARGE($S74:Z74,4),0)</f>
        <v>0</v>
      </c>
      <c r="S74" s="9"/>
      <c r="T74" s="9"/>
      <c r="U74" s="9"/>
      <c r="V74" s="9"/>
      <c r="W74" s="9"/>
      <c r="X74" s="405">
        <v>60</v>
      </c>
      <c r="Y74" s="406"/>
      <c r="Z74" s="407"/>
      <c r="AA74" s="114"/>
      <c r="AB74" s="114"/>
      <c r="AC74" s="114"/>
      <c r="AD74" s="114"/>
      <c r="AE74" s="114"/>
      <c r="AF74" s="114"/>
      <c r="AG74" s="10"/>
      <c r="AH74" s="10"/>
      <c r="AI74" s="10"/>
      <c r="AJ74" s="10"/>
      <c r="AK74" s="9"/>
      <c r="AL74" s="9"/>
      <c r="AM74" s="9"/>
      <c r="AN74" s="9"/>
      <c r="AO74" s="9"/>
      <c r="AP74" s="9"/>
      <c r="AQ74" s="83"/>
      <c r="AR74" s="83"/>
      <c r="AS74" s="9"/>
      <c r="AT74" s="9"/>
    </row>
    <row r="75" spans="1:46" x14ac:dyDescent="0.3">
      <c r="A75" s="10"/>
      <c r="B75" s="10"/>
      <c r="C75" s="10"/>
      <c r="D75" s="10" t="s">
        <v>41</v>
      </c>
      <c r="E75" s="38">
        <f t="shared" si="1"/>
        <v>73</v>
      </c>
      <c r="F75" s="7" t="s">
        <v>4045</v>
      </c>
      <c r="G75" s="8" t="s">
        <v>4046</v>
      </c>
      <c r="H75" s="319">
        <v>38310</v>
      </c>
      <c r="I75" s="537">
        <v>30</v>
      </c>
      <c r="J75" s="537">
        <v>30</v>
      </c>
      <c r="K75" s="541">
        <f>0.5*(L75)</f>
        <v>30</v>
      </c>
      <c r="L75" s="534">
        <f>SUM(O75,P75,Q75,R75,M75)</f>
        <v>60</v>
      </c>
      <c r="M75" s="10">
        <v>60</v>
      </c>
      <c r="N75" s="12">
        <f>SUM(O75:R75)</f>
        <v>0</v>
      </c>
      <c r="O75" s="387">
        <f>LARGE($S75:Z75, 1)</f>
        <v>0</v>
      </c>
      <c r="P75" s="388">
        <f>IFERROR(LARGE($S75:Z75,2),0)</f>
        <v>0</v>
      </c>
      <c r="Q75" s="388">
        <f>IFERROR(LARGE($S75:Z75,3),0)</f>
        <v>0</v>
      </c>
      <c r="R75" s="388">
        <f>IFERROR(LARGE($S75:Z75,4),0)</f>
        <v>0</v>
      </c>
      <c r="S75" s="9"/>
      <c r="T75" s="9"/>
      <c r="U75" s="9"/>
      <c r="V75" s="9"/>
      <c r="W75" s="9"/>
      <c r="X75" s="405">
        <v>0</v>
      </c>
      <c r="Y75" s="406"/>
      <c r="Z75" s="407"/>
      <c r="AA75" s="114"/>
      <c r="AB75" s="114"/>
      <c r="AC75" s="114"/>
      <c r="AD75" s="114"/>
      <c r="AE75" s="114"/>
      <c r="AF75" s="114"/>
      <c r="AG75" s="10"/>
      <c r="AH75" s="10"/>
      <c r="AI75" s="10"/>
      <c r="AJ75" s="10"/>
      <c r="AK75" s="9"/>
      <c r="AL75" s="9"/>
      <c r="AM75" s="9"/>
      <c r="AN75" s="9"/>
      <c r="AO75" s="9"/>
      <c r="AP75" s="9"/>
      <c r="AQ75" s="83"/>
      <c r="AR75" s="83"/>
      <c r="AS75" s="9"/>
      <c r="AT75" s="9"/>
    </row>
    <row r="76" spans="1:46" x14ac:dyDescent="0.3">
      <c r="A76" s="11" t="s">
        <v>3081</v>
      </c>
      <c r="B76" s="320" t="s">
        <v>577</v>
      </c>
      <c r="C76" s="11" t="s">
        <v>578</v>
      </c>
      <c r="D76" s="11" t="s">
        <v>45</v>
      </c>
      <c r="E76" s="38">
        <f t="shared" si="1"/>
        <v>74</v>
      </c>
      <c r="F76" s="7" t="s">
        <v>262</v>
      </c>
      <c r="G76" s="8" t="s">
        <v>974</v>
      </c>
      <c r="H76" s="319">
        <v>37726</v>
      </c>
      <c r="I76" s="537">
        <v>30</v>
      </c>
      <c r="J76" s="537">
        <v>30</v>
      </c>
      <c r="K76" s="538"/>
      <c r="L76" s="533">
        <f>SUM(M76:N76)</f>
        <v>30</v>
      </c>
      <c r="M76" s="9">
        <v>30</v>
      </c>
      <c r="N76" s="12">
        <f>SUM(O76:S76)</f>
        <v>0</v>
      </c>
      <c r="O76" s="140">
        <f>IFERROR(LARGE($T76:Z76, 1),0)</f>
        <v>0</v>
      </c>
      <c r="P76" s="140">
        <f>IFERROR(LARGE(T76:Z76, 2),0)</f>
        <v>0</v>
      </c>
      <c r="Q76" s="141">
        <f>IFERROR(LARGE(AA76:AF76,1),0)</f>
        <v>0</v>
      </c>
      <c r="R76" s="141">
        <f>IFERROR(LARGE(AA76:AF76,2),0)</f>
        <v>0</v>
      </c>
      <c r="S76" s="141">
        <f>IFERROR(LARGE(AA76:AF76,3),0)</f>
        <v>0</v>
      </c>
      <c r="T76" s="113">
        <v>0</v>
      </c>
      <c r="U76" s="123"/>
      <c r="V76" s="287"/>
      <c r="W76" s="287"/>
      <c r="X76" s="359"/>
      <c r="Y76" s="114"/>
      <c r="Z76" s="114"/>
      <c r="AA76" s="145">
        <f>IFERROR(LARGE($T76:$Z76,3), 0)</f>
        <v>0</v>
      </c>
      <c r="AB76" s="145">
        <f>IFERROR(LARGE($T76:$Z76,4),)</f>
        <v>0</v>
      </c>
      <c r="AC76" s="145">
        <f>IFERROR(LARGE($T76:$Z76,5),0)</f>
        <v>0</v>
      </c>
      <c r="AD76" s="145">
        <f>IFERROR(LARGE($AG76:AT76,1),0)</f>
        <v>0</v>
      </c>
      <c r="AE76" s="145">
        <f>IFERROR(LARGE($AG76:AT76,2),0)</f>
        <v>0</v>
      </c>
      <c r="AF76" s="145">
        <f>IFERROR(LARGE($AG76:AT76,3),0)</f>
        <v>0</v>
      </c>
      <c r="AG76" s="10"/>
      <c r="AH76" s="10"/>
      <c r="AI76" s="10"/>
      <c r="AJ76" s="10"/>
      <c r="AK76" s="9"/>
      <c r="AL76" s="9"/>
      <c r="AM76" s="9"/>
      <c r="AN76" s="9"/>
      <c r="AO76" s="9"/>
      <c r="AP76" s="9"/>
      <c r="AQ76" s="83"/>
      <c r="AR76" s="83"/>
      <c r="AS76" s="9"/>
      <c r="AT76" s="9"/>
    </row>
    <row r="77" spans="1:46" x14ac:dyDescent="0.3">
      <c r="A77" s="11" t="s">
        <v>3067</v>
      </c>
      <c r="B77" s="320" t="s">
        <v>1109</v>
      </c>
      <c r="C77" s="11" t="s">
        <v>1110</v>
      </c>
      <c r="D77" s="11" t="s">
        <v>50</v>
      </c>
      <c r="E77" s="38">
        <f t="shared" si="1"/>
        <v>75</v>
      </c>
      <c r="F77" s="7" t="s">
        <v>290</v>
      </c>
      <c r="G77" s="8" t="s">
        <v>1388</v>
      </c>
      <c r="H77" s="319">
        <v>37674</v>
      </c>
      <c r="I77" s="537">
        <v>30</v>
      </c>
      <c r="J77" s="537">
        <v>30</v>
      </c>
      <c r="K77" s="538"/>
      <c r="L77" s="533">
        <f>SUM(M77:N77)</f>
        <v>30</v>
      </c>
      <c r="M77" s="9"/>
      <c r="N77" s="12">
        <f>SUM(O77:S77)</f>
        <v>30</v>
      </c>
      <c r="O77" s="140">
        <f>IFERROR(LARGE($T77:Z77, 1),0)</f>
        <v>30</v>
      </c>
      <c r="P77" s="140">
        <f>IFERROR(LARGE(T77:Z77, 2),0)</f>
        <v>0</v>
      </c>
      <c r="Q77" s="141">
        <f>IFERROR(LARGE(AA77:AF77,1),0)</f>
        <v>0</v>
      </c>
      <c r="R77" s="141">
        <f>IFERROR(LARGE(AA77:AF77,2),0)</f>
        <v>0</v>
      </c>
      <c r="S77" s="141">
        <f>IFERROR(LARGE(AA77:AF77,3),0)</f>
        <v>0</v>
      </c>
      <c r="T77" s="123"/>
      <c r="U77" s="123">
        <v>0</v>
      </c>
      <c r="V77" s="287">
        <v>30</v>
      </c>
      <c r="W77" s="287"/>
      <c r="X77" s="359"/>
      <c r="Y77" s="114"/>
      <c r="Z77" s="114"/>
      <c r="AA77" s="145">
        <f>IFERROR(LARGE($T77:$Z77,3), 0)</f>
        <v>0</v>
      </c>
      <c r="AB77" s="145">
        <f>IFERROR(LARGE($T77:$Z77,4),)</f>
        <v>0</v>
      </c>
      <c r="AC77" s="145">
        <f>IFERROR(LARGE($T77:$Z77,5),0)</f>
        <v>0</v>
      </c>
      <c r="AD77" s="145">
        <f>IFERROR(LARGE($AG77:AT77,1),0)</f>
        <v>0</v>
      </c>
      <c r="AE77" s="145">
        <f>IFERROR(LARGE($AG77:AT77,2),0)</f>
        <v>0</v>
      </c>
      <c r="AF77" s="145">
        <f>IFERROR(LARGE($AG77:AT77,3),0)</f>
        <v>0</v>
      </c>
      <c r="AG77" s="10"/>
      <c r="AH77" s="10"/>
      <c r="AI77" s="10"/>
      <c r="AJ77" s="10"/>
      <c r="AK77" s="9"/>
      <c r="AL77" s="9"/>
      <c r="AM77" s="9"/>
      <c r="AN77" s="9"/>
      <c r="AO77" s="9"/>
      <c r="AP77" s="9"/>
      <c r="AQ77" s="83"/>
      <c r="AR77" s="83"/>
      <c r="AS77" s="9"/>
      <c r="AT77" s="9"/>
    </row>
    <row r="78" spans="1:46" x14ac:dyDescent="0.3">
      <c r="A78" s="10"/>
      <c r="B78" s="10"/>
      <c r="C78" s="10"/>
      <c r="D78" s="10" t="s">
        <v>44</v>
      </c>
      <c r="E78" s="38">
        <f t="shared" si="1"/>
        <v>76</v>
      </c>
      <c r="F78" s="7" t="s">
        <v>3295</v>
      </c>
      <c r="G78" s="8" t="s">
        <v>3294</v>
      </c>
      <c r="H78" s="319">
        <v>37487</v>
      </c>
      <c r="I78" s="537">
        <v>30</v>
      </c>
      <c r="J78" s="537">
        <v>30</v>
      </c>
      <c r="K78" s="538"/>
      <c r="L78" s="533">
        <f>SUM(M78:N78)</f>
        <v>30</v>
      </c>
      <c r="M78" s="9">
        <v>30</v>
      </c>
      <c r="N78" s="12">
        <f>SUM(O78:S78)</f>
        <v>0</v>
      </c>
      <c r="O78" s="140">
        <f>IFERROR(LARGE($T78:Z78, 1),0)</f>
        <v>0</v>
      </c>
      <c r="P78" s="140">
        <f>IFERROR(LARGE(T78:Z78, 2),0)</f>
        <v>0</v>
      </c>
      <c r="Q78" s="141">
        <f>IFERROR(LARGE(AA78:AF78,1),0)</f>
        <v>0</v>
      </c>
      <c r="R78" s="141">
        <f>IFERROR(LARGE(AA78:AF78,2),0)</f>
        <v>0</v>
      </c>
      <c r="S78" s="141">
        <f>IFERROR(LARGE(AA78:AF78,3),0)</f>
        <v>0</v>
      </c>
      <c r="T78" s="123"/>
      <c r="U78" s="123"/>
      <c r="V78" s="287"/>
      <c r="W78" s="287"/>
      <c r="X78" s="359"/>
      <c r="Y78" s="114"/>
      <c r="Z78" s="114"/>
      <c r="AA78" s="145">
        <f>IFERROR(LARGE($T78:$Z78,3), 0)</f>
        <v>0</v>
      </c>
      <c r="AB78" s="145">
        <f>IFERROR(LARGE($T78:$Z78,4),)</f>
        <v>0</v>
      </c>
      <c r="AC78" s="145">
        <f>IFERROR(LARGE($T78:$Z78,5),0)</f>
        <v>0</v>
      </c>
      <c r="AD78" s="145">
        <f>IFERROR(LARGE($AG78:AT78,1),0)</f>
        <v>0</v>
      </c>
      <c r="AE78" s="145">
        <f>IFERROR(LARGE($AG78:AT78,2),0)</f>
        <v>0</v>
      </c>
      <c r="AF78" s="145">
        <f>IFERROR(LARGE($AG78:AT78,3),0)</f>
        <v>0</v>
      </c>
      <c r="AG78" s="10"/>
      <c r="AH78" s="10"/>
      <c r="AI78" s="10"/>
      <c r="AJ78" s="10"/>
      <c r="AK78" s="9"/>
      <c r="AL78" s="9"/>
      <c r="AM78" s="9"/>
      <c r="AN78" s="9"/>
      <c r="AO78" s="9"/>
      <c r="AP78" s="9"/>
      <c r="AQ78" s="83"/>
      <c r="AR78" s="83"/>
      <c r="AS78" s="9"/>
      <c r="AT78" s="9"/>
    </row>
    <row r="79" spans="1:46" x14ac:dyDescent="0.3">
      <c r="A79" s="11" t="s">
        <v>3068</v>
      </c>
      <c r="B79" s="320" t="s">
        <v>2475</v>
      </c>
      <c r="C79" s="11" t="s">
        <v>188</v>
      </c>
      <c r="D79" s="11" t="s">
        <v>52</v>
      </c>
      <c r="E79" s="38">
        <f t="shared" si="1"/>
        <v>77</v>
      </c>
      <c r="F79" s="7" t="s">
        <v>1904</v>
      </c>
      <c r="G79" s="8" t="s">
        <v>1903</v>
      </c>
      <c r="H79" s="319">
        <v>37462</v>
      </c>
      <c r="I79" s="537">
        <v>30</v>
      </c>
      <c r="J79" s="537">
        <v>30</v>
      </c>
      <c r="K79" s="538"/>
      <c r="L79" s="533">
        <f>SUM(M79:N79)</f>
        <v>30</v>
      </c>
      <c r="M79" s="9"/>
      <c r="N79" s="12">
        <f>SUM(O79:S79)</f>
        <v>30</v>
      </c>
      <c r="O79" s="140">
        <f>IFERROR(LARGE($T79:Z79, 1),0)</f>
        <v>30</v>
      </c>
      <c r="P79" s="140">
        <f>IFERROR(LARGE(T79:Z79, 2),0)</f>
        <v>0</v>
      </c>
      <c r="Q79" s="141">
        <f>IFERROR(LARGE(AA79:AF79,1),0)</f>
        <v>0</v>
      </c>
      <c r="R79" s="141">
        <f>IFERROR(LARGE(AA79:AF79,2),0)</f>
        <v>0</v>
      </c>
      <c r="S79" s="141">
        <f>IFERROR(LARGE(AA79:AF79,3),0)</f>
        <v>0</v>
      </c>
      <c r="T79" s="123"/>
      <c r="U79" s="123"/>
      <c r="V79" s="287">
        <v>30</v>
      </c>
      <c r="W79" s="287"/>
      <c r="X79" s="359"/>
      <c r="Y79" s="114"/>
      <c r="Z79" s="114"/>
      <c r="AA79" s="145">
        <f>IFERROR(LARGE($T79:$Z79,3), 0)</f>
        <v>0</v>
      </c>
      <c r="AB79" s="145">
        <f>IFERROR(LARGE($T79:$Z79,4),)</f>
        <v>0</v>
      </c>
      <c r="AC79" s="145">
        <f>IFERROR(LARGE($T79:$Z79,5),0)</f>
        <v>0</v>
      </c>
      <c r="AD79" s="145">
        <f>IFERROR(LARGE($AG79:AT79,1),0)</f>
        <v>0</v>
      </c>
      <c r="AE79" s="145">
        <f>IFERROR(LARGE($AG79:AT79,2),0)</f>
        <v>0</v>
      </c>
      <c r="AF79" s="145">
        <f>IFERROR(LARGE($AG79:AT79,3),0)</f>
        <v>0</v>
      </c>
      <c r="AG79" s="10"/>
      <c r="AH79" s="10"/>
      <c r="AI79" s="10"/>
      <c r="AJ79" s="10"/>
      <c r="AK79" s="9"/>
      <c r="AL79" s="9"/>
      <c r="AM79" s="9"/>
      <c r="AN79" s="9"/>
      <c r="AO79" s="9"/>
      <c r="AP79" s="9"/>
      <c r="AQ79" s="83"/>
      <c r="AR79" s="83"/>
      <c r="AS79" s="9"/>
      <c r="AT79" s="9"/>
    </row>
    <row r="80" spans="1:46" x14ac:dyDescent="0.3">
      <c r="A80" s="10"/>
      <c r="B80" s="325" t="s">
        <v>3994</v>
      </c>
      <c r="C80" s="10" t="s">
        <v>134</v>
      </c>
      <c r="D80" s="10" t="s">
        <v>1778</v>
      </c>
      <c r="E80" s="38">
        <f t="shared" si="1"/>
        <v>78</v>
      </c>
      <c r="F80" s="7" t="s">
        <v>3995</v>
      </c>
      <c r="G80" s="8" t="s">
        <v>3996</v>
      </c>
      <c r="H80" s="319">
        <v>38036</v>
      </c>
      <c r="I80" s="537">
        <v>27.5</v>
      </c>
      <c r="J80" s="537">
        <v>27.5</v>
      </c>
      <c r="K80" s="541">
        <f>0.5*(L80)</f>
        <v>27.5</v>
      </c>
      <c r="L80" s="534">
        <f>SUM(O80,P80,Q80,R80,M80)</f>
        <v>55</v>
      </c>
      <c r="M80" s="78"/>
      <c r="N80" s="12">
        <f>SUM(O80:R80)</f>
        <v>55</v>
      </c>
      <c r="O80" s="387">
        <f>LARGE($S80:Z80, 1)</f>
        <v>45</v>
      </c>
      <c r="P80" s="388">
        <f>IFERROR(LARGE($S80:Z80,2),0)</f>
        <v>10</v>
      </c>
      <c r="Q80" s="388">
        <f>IFERROR(LARGE($S80:Z80,3),0)</f>
        <v>0</v>
      </c>
      <c r="R80" s="388">
        <f>IFERROR(LARGE($S80:Z80,4),0)</f>
        <v>0</v>
      </c>
      <c r="S80" s="400"/>
      <c r="T80" s="400">
        <v>45</v>
      </c>
      <c r="U80" s="400">
        <v>10</v>
      </c>
      <c r="V80" s="400"/>
      <c r="W80" s="400"/>
      <c r="X80" s="401"/>
      <c r="Y80" s="402"/>
      <c r="Z80" s="403"/>
      <c r="AA80" s="114"/>
      <c r="AB80" s="114"/>
      <c r="AC80" s="114"/>
      <c r="AD80" s="114"/>
      <c r="AE80" s="114"/>
      <c r="AF80" s="114"/>
      <c r="AG80" s="10"/>
      <c r="AH80" s="10"/>
      <c r="AI80" s="10"/>
      <c r="AJ80" s="10"/>
      <c r="AK80" s="9"/>
      <c r="AL80" s="9"/>
      <c r="AM80" s="9"/>
      <c r="AN80" s="9"/>
      <c r="AO80" s="9"/>
      <c r="AP80" s="9"/>
      <c r="AQ80" s="83"/>
      <c r="AR80" s="83"/>
      <c r="AS80" s="9"/>
      <c r="AT80" s="9"/>
    </row>
    <row r="81" spans="1:46" x14ac:dyDescent="0.3">
      <c r="A81" s="11" t="s">
        <v>4009</v>
      </c>
      <c r="B81" s="320" t="s">
        <v>2475</v>
      </c>
      <c r="C81" s="11" t="s">
        <v>188</v>
      </c>
      <c r="D81" s="11" t="s">
        <v>52</v>
      </c>
      <c r="E81" s="38">
        <f t="shared" si="1"/>
        <v>79</v>
      </c>
      <c r="F81" s="7" t="s">
        <v>4010</v>
      </c>
      <c r="G81" s="8" t="s">
        <v>4011</v>
      </c>
      <c r="H81" s="319">
        <v>38106</v>
      </c>
      <c r="I81" s="537">
        <v>22.5</v>
      </c>
      <c r="J81" s="537">
        <v>22.5</v>
      </c>
      <c r="K81" s="541">
        <f>0.5*(L81)</f>
        <v>22.5</v>
      </c>
      <c r="L81" s="534">
        <f>SUM(O81,P81,Q81,R81,M81)</f>
        <v>45</v>
      </c>
      <c r="M81" s="78"/>
      <c r="N81" s="12">
        <f>SUM(O81:R81)</f>
        <v>45</v>
      </c>
      <c r="O81" s="387">
        <f>LARGE($S81:Z81, 1)</f>
        <v>45</v>
      </c>
      <c r="P81" s="388">
        <f>IFERROR(LARGE($S81:Z81,2),0)</f>
        <v>0</v>
      </c>
      <c r="Q81" s="388">
        <f>IFERROR(LARGE($S81:Z81,3),0)</f>
        <v>0</v>
      </c>
      <c r="R81" s="388">
        <f>IFERROR(LARGE($S81:Z81,4),0)</f>
        <v>0</v>
      </c>
      <c r="S81" s="399">
        <v>45</v>
      </c>
      <c r="T81" s="400"/>
      <c r="U81" s="400"/>
      <c r="V81" s="400"/>
      <c r="W81" s="400"/>
      <c r="X81" s="401"/>
      <c r="Y81" s="402"/>
      <c r="Z81" s="403"/>
      <c r="AA81" s="114"/>
      <c r="AB81" s="114"/>
      <c r="AC81" s="114"/>
      <c r="AD81" s="114"/>
      <c r="AE81" s="114"/>
      <c r="AF81" s="114"/>
      <c r="AG81" s="10"/>
      <c r="AH81" s="10"/>
      <c r="AI81" s="10"/>
      <c r="AJ81" s="10"/>
      <c r="AK81" s="9"/>
      <c r="AL81" s="9"/>
      <c r="AM81" s="9"/>
      <c r="AN81" s="9"/>
      <c r="AO81" s="9"/>
      <c r="AP81" s="9"/>
      <c r="AQ81" s="83"/>
      <c r="AR81" s="83"/>
      <c r="AS81" s="9"/>
      <c r="AT81" s="9"/>
    </row>
    <row r="82" spans="1:46" x14ac:dyDescent="0.3">
      <c r="A82" s="10"/>
      <c r="B82" s="325" t="s">
        <v>4005</v>
      </c>
      <c r="C82" s="10" t="s">
        <v>137</v>
      </c>
      <c r="D82" s="10" t="s">
        <v>49</v>
      </c>
      <c r="E82" s="38">
        <f t="shared" si="1"/>
        <v>80</v>
      </c>
      <c r="F82" s="7" t="s">
        <v>302</v>
      </c>
      <c r="G82" s="8" t="s">
        <v>4006</v>
      </c>
      <c r="H82" s="319">
        <v>38085</v>
      </c>
      <c r="I82" s="537">
        <v>22.5</v>
      </c>
      <c r="J82" s="537">
        <v>22.5</v>
      </c>
      <c r="K82" s="541">
        <f>0.5*(L82)</f>
        <v>22.5</v>
      </c>
      <c r="L82" s="534">
        <f>SUM(O82,P82,Q82,R82,M82)</f>
        <v>45</v>
      </c>
      <c r="M82" s="78"/>
      <c r="N82" s="12">
        <f>SUM(O82:R82)</f>
        <v>45</v>
      </c>
      <c r="O82" s="387">
        <f>LARGE($S82:Z82, 1)</f>
        <v>45</v>
      </c>
      <c r="P82" s="388">
        <f>IFERROR(LARGE($S82:Z82,2),0)</f>
        <v>0</v>
      </c>
      <c r="Q82" s="388">
        <f>IFERROR(LARGE($S82:Z82,3),0)</f>
        <v>0</v>
      </c>
      <c r="R82" s="388">
        <f>IFERROR(LARGE($S82:Z82,4),0)</f>
        <v>0</v>
      </c>
      <c r="S82" s="400"/>
      <c r="T82" s="400">
        <v>45</v>
      </c>
      <c r="U82" s="400"/>
      <c r="V82" s="400"/>
      <c r="W82" s="400"/>
      <c r="X82" s="401"/>
      <c r="Y82" s="402"/>
      <c r="Z82" s="403"/>
      <c r="AA82" s="114"/>
      <c r="AB82" s="114"/>
      <c r="AC82" s="114"/>
      <c r="AD82" s="114"/>
      <c r="AE82" s="114"/>
      <c r="AF82" s="114"/>
      <c r="AG82" s="10"/>
      <c r="AH82" s="10"/>
      <c r="AI82" s="10"/>
      <c r="AJ82" s="10"/>
      <c r="AK82" s="9"/>
      <c r="AL82" s="9"/>
      <c r="AM82" s="9"/>
      <c r="AN82" s="9"/>
      <c r="AO82" s="9"/>
      <c r="AP82" s="9"/>
      <c r="AQ82" s="83"/>
      <c r="AR82" s="83"/>
      <c r="AS82" s="9"/>
      <c r="AT82" s="9"/>
    </row>
    <row r="83" spans="1:46" x14ac:dyDescent="0.3">
      <c r="A83" s="10"/>
      <c r="B83" s="10"/>
      <c r="C83" s="10"/>
      <c r="D83" s="10" t="s">
        <v>48</v>
      </c>
      <c r="E83" s="38">
        <f t="shared" si="1"/>
        <v>81</v>
      </c>
      <c r="F83" s="7" t="s">
        <v>245</v>
      </c>
      <c r="G83" s="8" t="s">
        <v>3296</v>
      </c>
      <c r="H83" s="319">
        <v>37601</v>
      </c>
      <c r="I83" s="537">
        <v>20</v>
      </c>
      <c r="J83" s="537">
        <v>20</v>
      </c>
      <c r="K83" s="538"/>
      <c r="L83" s="533">
        <f>SUM(M83:N83)</f>
        <v>20</v>
      </c>
      <c r="M83" s="9">
        <v>20</v>
      </c>
      <c r="N83" s="12">
        <f>SUM(O83:S83)</f>
        <v>0</v>
      </c>
      <c r="O83" s="140">
        <f>IFERROR(LARGE($T83:Z83, 1),0)</f>
        <v>0</v>
      </c>
      <c r="P83" s="140">
        <f>IFERROR(LARGE(T83:Z83, 2),0)</f>
        <v>0</v>
      </c>
      <c r="Q83" s="141">
        <f>IFERROR(LARGE(AA83:AF83,1),0)</f>
        <v>0</v>
      </c>
      <c r="R83" s="141">
        <f>IFERROR(LARGE(AA83:AF83,2),0)</f>
        <v>0</v>
      </c>
      <c r="S83" s="141">
        <f>IFERROR(LARGE(AA83:AF83,3),0)</f>
        <v>0</v>
      </c>
      <c r="T83" s="123"/>
      <c r="U83" s="123"/>
      <c r="V83" s="287"/>
      <c r="W83" s="287"/>
      <c r="X83" s="359"/>
      <c r="Y83" s="114"/>
      <c r="Z83" s="114"/>
      <c r="AA83" s="145">
        <f>IFERROR(LARGE($T83:$Z83,3), 0)</f>
        <v>0</v>
      </c>
      <c r="AB83" s="145">
        <f>IFERROR(LARGE($T83:$Z83,4),)</f>
        <v>0</v>
      </c>
      <c r="AC83" s="145">
        <f>IFERROR(LARGE($T83:$Z83,5),0)</f>
        <v>0</v>
      </c>
      <c r="AD83" s="145">
        <f>IFERROR(LARGE($AG83:AT83,1),0)</f>
        <v>0</v>
      </c>
      <c r="AE83" s="145">
        <f>IFERROR(LARGE($AG83:AT83,2),0)</f>
        <v>0</v>
      </c>
      <c r="AF83" s="145">
        <f>IFERROR(LARGE($AG83:AT83,3),0)</f>
        <v>0</v>
      </c>
      <c r="AG83" s="10"/>
      <c r="AH83" s="10"/>
      <c r="AI83" s="10"/>
      <c r="AJ83" s="10"/>
      <c r="AK83" s="9"/>
      <c r="AL83" s="9"/>
      <c r="AM83" s="9"/>
      <c r="AN83" s="9"/>
      <c r="AO83" s="9"/>
      <c r="AP83" s="9"/>
      <c r="AQ83" s="83"/>
      <c r="AR83" s="83"/>
      <c r="AS83" s="9"/>
      <c r="AT83" s="9"/>
    </row>
    <row r="84" spans="1:46" x14ac:dyDescent="0.3">
      <c r="A84" s="10"/>
      <c r="B84" s="10"/>
      <c r="C84" s="10"/>
      <c r="D84" s="10" t="s">
        <v>50</v>
      </c>
      <c r="E84" s="38">
        <f t="shared" si="1"/>
        <v>82</v>
      </c>
      <c r="F84" s="7" t="s">
        <v>243</v>
      </c>
      <c r="G84" s="256" t="s">
        <v>3297</v>
      </c>
      <c r="H84" s="319">
        <v>37480</v>
      </c>
      <c r="I84" s="537">
        <v>20</v>
      </c>
      <c r="J84" s="537">
        <v>20</v>
      </c>
      <c r="K84" s="538"/>
      <c r="L84" s="533">
        <f>SUM(M84:N84)</f>
        <v>20</v>
      </c>
      <c r="M84" s="9">
        <v>20</v>
      </c>
      <c r="N84" s="12">
        <f>SUM(O84:S84)</f>
        <v>0</v>
      </c>
      <c r="O84" s="140">
        <f>IFERROR(LARGE($T84:Z84, 1),0)</f>
        <v>0</v>
      </c>
      <c r="P84" s="140">
        <f>IFERROR(LARGE(T84:Z84, 2),0)</f>
        <v>0</v>
      </c>
      <c r="Q84" s="141">
        <f>IFERROR(LARGE(AA84:AF84,1),0)</f>
        <v>0</v>
      </c>
      <c r="R84" s="141">
        <f>IFERROR(LARGE(AA84:AF84,2),0)</f>
        <v>0</v>
      </c>
      <c r="S84" s="141">
        <f>IFERROR(LARGE(AA84:AF84,3),0)</f>
        <v>0</v>
      </c>
      <c r="T84" s="123"/>
      <c r="U84" s="123"/>
      <c r="V84" s="287"/>
      <c r="W84" s="287"/>
      <c r="X84" s="359"/>
      <c r="Y84" s="114"/>
      <c r="Z84" s="114"/>
      <c r="AA84" s="145">
        <f>IFERROR(LARGE($T84:$Z84,3), 0)</f>
        <v>0</v>
      </c>
      <c r="AB84" s="145">
        <f>IFERROR(LARGE($T84:$Z84,4),)</f>
        <v>0</v>
      </c>
      <c r="AC84" s="145">
        <f>IFERROR(LARGE($T84:$Z84,5),0)</f>
        <v>0</v>
      </c>
      <c r="AD84" s="145">
        <f>IFERROR(LARGE($AG84:AT84,1),0)</f>
        <v>0</v>
      </c>
      <c r="AE84" s="145">
        <f>IFERROR(LARGE($AG84:AT84,2),0)</f>
        <v>0</v>
      </c>
      <c r="AF84" s="145">
        <f>IFERROR(LARGE($AG84:AT84,3),0)</f>
        <v>0</v>
      </c>
      <c r="AG84" s="10"/>
      <c r="AH84" s="10"/>
      <c r="AI84" s="10"/>
      <c r="AJ84" s="10"/>
      <c r="AK84" s="9"/>
      <c r="AL84" s="9"/>
      <c r="AM84" s="9"/>
      <c r="AN84" s="9"/>
      <c r="AO84" s="9"/>
      <c r="AP84" s="9"/>
      <c r="AQ84" s="83"/>
      <c r="AR84" s="83"/>
      <c r="AS84" s="9"/>
      <c r="AT84" s="9"/>
    </row>
    <row r="85" spans="1:46" x14ac:dyDescent="0.3">
      <c r="A85" s="10"/>
      <c r="B85" s="10"/>
      <c r="C85" s="10"/>
      <c r="D85" s="10" t="s">
        <v>40</v>
      </c>
      <c r="E85" s="38">
        <f t="shared" si="1"/>
        <v>83</v>
      </c>
      <c r="F85" s="7" t="s">
        <v>243</v>
      </c>
      <c r="G85" s="8" t="s">
        <v>4025</v>
      </c>
      <c r="H85" s="319">
        <v>38210</v>
      </c>
      <c r="I85" s="537">
        <v>15</v>
      </c>
      <c r="J85" s="537">
        <v>15</v>
      </c>
      <c r="K85" s="541">
        <f>0.5*(L85)</f>
        <v>15</v>
      </c>
      <c r="L85" s="534">
        <f>SUM(O85,P85,Q85,R85,M85)</f>
        <v>30</v>
      </c>
      <c r="M85" s="10">
        <v>30</v>
      </c>
      <c r="N85" s="12">
        <f>SUM(O85:R85)</f>
        <v>0</v>
      </c>
      <c r="O85" s="387">
        <f>LARGE($S85:Z85, 1)</f>
        <v>0</v>
      </c>
      <c r="P85" s="388">
        <f>IFERROR(LARGE($S85:Z85,2),0)</f>
        <v>0</v>
      </c>
      <c r="Q85" s="388">
        <f>IFERROR(LARGE($S85:Z85,3),0)</f>
        <v>0</v>
      </c>
      <c r="R85" s="388">
        <f>IFERROR(LARGE($S85:Z85,4),0)</f>
        <v>0</v>
      </c>
      <c r="S85" s="9"/>
      <c r="T85" s="9"/>
      <c r="U85" s="9"/>
      <c r="V85" s="9"/>
      <c r="W85" s="9"/>
      <c r="X85" s="405">
        <v>0</v>
      </c>
      <c r="Y85" s="406"/>
      <c r="Z85" s="407"/>
      <c r="AA85" s="114"/>
      <c r="AB85" s="114"/>
      <c r="AC85" s="114"/>
      <c r="AD85" s="114"/>
      <c r="AE85" s="114"/>
      <c r="AF85" s="114"/>
      <c r="AG85" s="10"/>
      <c r="AH85" s="10"/>
      <c r="AI85" s="10"/>
      <c r="AJ85" s="10"/>
      <c r="AK85" s="9"/>
      <c r="AL85" s="9"/>
      <c r="AM85" s="9"/>
      <c r="AN85" s="9"/>
      <c r="AO85" s="9"/>
      <c r="AP85" s="9"/>
      <c r="AQ85" s="83"/>
      <c r="AR85" s="83"/>
      <c r="AS85" s="9"/>
      <c r="AT85" s="9"/>
    </row>
    <row r="86" spans="1:46" x14ac:dyDescent="0.3">
      <c r="A86" s="11" t="s">
        <v>4018</v>
      </c>
      <c r="B86" s="320" t="s">
        <v>4019</v>
      </c>
      <c r="C86" s="11" t="s">
        <v>4020</v>
      </c>
      <c r="D86" s="11" t="s">
        <v>52</v>
      </c>
      <c r="E86" s="38">
        <f t="shared" si="1"/>
        <v>84</v>
      </c>
      <c r="F86" s="7" t="s">
        <v>243</v>
      </c>
      <c r="G86" s="8" t="s">
        <v>1505</v>
      </c>
      <c r="H86" s="319">
        <v>38183</v>
      </c>
      <c r="I86" s="537">
        <v>12.5</v>
      </c>
      <c r="J86" s="537">
        <v>12.5</v>
      </c>
      <c r="K86" s="541">
        <f>0.5*(L86)</f>
        <v>12.5</v>
      </c>
      <c r="L86" s="534">
        <f>SUM(O86,P86,Q86,R86,M86)</f>
        <v>25</v>
      </c>
      <c r="M86" s="78"/>
      <c r="N86" s="12">
        <f>SUM(O86:R86)</f>
        <v>25</v>
      </c>
      <c r="O86" s="387">
        <f>LARGE($S86:Z86, 1)</f>
        <v>25</v>
      </c>
      <c r="P86" s="388">
        <f>IFERROR(LARGE($S86:Z86,2),0)</f>
        <v>0</v>
      </c>
      <c r="Q86" s="388">
        <f>IFERROR(LARGE($S86:Z86,3),0)</f>
        <v>0</v>
      </c>
      <c r="R86" s="388">
        <f>IFERROR(LARGE($S86:Z86,4),0)</f>
        <v>0</v>
      </c>
      <c r="S86" s="399">
        <v>25</v>
      </c>
      <c r="T86" s="400"/>
      <c r="U86" s="400"/>
      <c r="V86" s="400"/>
      <c r="W86" s="400"/>
      <c r="X86" s="401"/>
      <c r="Y86" s="402"/>
      <c r="Z86" s="403"/>
      <c r="AA86" s="114"/>
      <c r="AB86" s="114"/>
      <c r="AC86" s="114"/>
      <c r="AD86" s="114"/>
      <c r="AE86" s="114"/>
      <c r="AF86" s="114"/>
      <c r="AG86" s="10"/>
      <c r="AH86" s="10"/>
      <c r="AI86" s="10"/>
      <c r="AJ86" s="10"/>
      <c r="AK86" s="9"/>
      <c r="AL86" s="9"/>
      <c r="AM86" s="9"/>
      <c r="AN86" s="9"/>
      <c r="AO86" s="9"/>
      <c r="AP86" s="9"/>
      <c r="AQ86" s="83"/>
      <c r="AR86" s="83"/>
      <c r="AS86" s="9"/>
      <c r="AT86" s="9"/>
    </row>
    <row r="87" spans="1:46" x14ac:dyDescent="0.3">
      <c r="A87" s="10"/>
      <c r="B87" s="10"/>
      <c r="C87" s="10"/>
      <c r="D87" s="10" t="s">
        <v>1778</v>
      </c>
      <c r="E87" s="38">
        <f t="shared" si="1"/>
        <v>85</v>
      </c>
      <c r="F87" s="7" t="s">
        <v>998</v>
      </c>
      <c r="G87" s="8" t="s">
        <v>4047</v>
      </c>
      <c r="H87" s="319">
        <v>38348</v>
      </c>
      <c r="I87" s="537">
        <v>10</v>
      </c>
      <c r="J87" s="537">
        <v>10</v>
      </c>
      <c r="K87" s="541">
        <f>0.5*(L87)</f>
        <v>10</v>
      </c>
      <c r="L87" s="534">
        <f>SUM(O87,P87,Q87,R87,M87)</f>
        <v>20</v>
      </c>
      <c r="M87" s="10">
        <v>20</v>
      </c>
      <c r="N87" s="12">
        <f>SUM(O87:R87)</f>
        <v>0</v>
      </c>
      <c r="O87" s="387">
        <f>LARGE($S87:Z87, 1)</f>
        <v>0</v>
      </c>
      <c r="P87" s="388">
        <f>IFERROR(LARGE($S87:Z87,2),0)</f>
        <v>0</v>
      </c>
      <c r="Q87" s="388">
        <f>IFERROR(LARGE($S87:Z87,3),0)</f>
        <v>0</v>
      </c>
      <c r="R87" s="388">
        <f>IFERROR(LARGE($S87:Z87,4),0)</f>
        <v>0</v>
      </c>
      <c r="S87" s="9"/>
      <c r="T87" s="9"/>
      <c r="U87" s="9"/>
      <c r="V87" s="9"/>
      <c r="W87" s="9"/>
      <c r="X87" s="405">
        <v>0</v>
      </c>
      <c r="Y87" s="406"/>
      <c r="Z87" s="407"/>
      <c r="AA87" s="114"/>
      <c r="AB87" s="114"/>
      <c r="AC87" s="114"/>
      <c r="AD87" s="114"/>
      <c r="AE87" s="114"/>
      <c r="AF87" s="114"/>
      <c r="AG87" s="10"/>
      <c r="AH87" s="10"/>
      <c r="AI87" s="10"/>
      <c r="AJ87" s="10"/>
      <c r="AK87" s="9"/>
      <c r="AL87" s="9"/>
      <c r="AM87" s="9"/>
      <c r="AN87" s="9"/>
      <c r="AO87" s="9"/>
      <c r="AP87" s="9"/>
      <c r="AQ87" s="83"/>
      <c r="AR87" s="83"/>
      <c r="AS87" s="9"/>
      <c r="AT87" s="9"/>
    </row>
    <row r="88" spans="1:46" x14ac:dyDescent="0.3">
      <c r="A88" s="10"/>
      <c r="B88" s="10"/>
      <c r="C88" s="10"/>
      <c r="D88" s="10" t="s">
        <v>1738</v>
      </c>
      <c r="E88" s="38">
        <f t="shared" si="1"/>
        <v>86</v>
      </c>
      <c r="F88" s="7" t="s">
        <v>4016</v>
      </c>
      <c r="G88" s="8" t="s">
        <v>4017</v>
      </c>
      <c r="H88" s="319">
        <v>38148</v>
      </c>
      <c r="I88" s="537">
        <v>10</v>
      </c>
      <c r="J88" s="537">
        <v>10</v>
      </c>
      <c r="K88" s="541">
        <f>0.5*(L88)</f>
        <v>10</v>
      </c>
      <c r="L88" s="534">
        <f>SUM(O88,P88,Q88,R88,M88)</f>
        <v>20</v>
      </c>
      <c r="M88" s="10">
        <v>20</v>
      </c>
      <c r="N88" s="12">
        <f>SUM(O88:R88)</f>
        <v>0</v>
      </c>
      <c r="O88" s="387">
        <f>LARGE($S88:Z88, 1)</f>
        <v>0</v>
      </c>
      <c r="P88" s="388">
        <f>IFERROR(LARGE($S88:Z88,2),0)</f>
        <v>0</v>
      </c>
      <c r="Q88" s="388">
        <f>IFERROR(LARGE($S88:Z88,3),0)</f>
        <v>0</v>
      </c>
      <c r="R88" s="388">
        <f>IFERROR(LARGE($S88:Z88,4),0)</f>
        <v>0</v>
      </c>
      <c r="S88" s="9"/>
      <c r="T88" s="9"/>
      <c r="U88" s="9"/>
      <c r="V88" s="9"/>
      <c r="W88" s="9"/>
      <c r="X88" s="405">
        <v>0</v>
      </c>
      <c r="Y88" s="406"/>
      <c r="Z88" s="407"/>
      <c r="AA88" s="114"/>
      <c r="AB88" s="114"/>
      <c r="AC88" s="114"/>
      <c r="AD88" s="114"/>
      <c r="AE88" s="114"/>
      <c r="AF88" s="114"/>
      <c r="AG88" s="10"/>
      <c r="AH88" s="10"/>
      <c r="AI88" s="10"/>
      <c r="AJ88" s="10"/>
      <c r="AK88" s="9"/>
      <c r="AL88" s="9"/>
      <c r="AM88" s="9"/>
      <c r="AN88" s="9"/>
      <c r="AO88" s="9"/>
      <c r="AP88" s="9"/>
      <c r="AQ88" s="83"/>
      <c r="AR88" s="83"/>
      <c r="AS88" s="9"/>
      <c r="AT88" s="9"/>
    </row>
    <row r="89" spans="1:46" x14ac:dyDescent="0.3">
      <c r="A89" s="11" t="s">
        <v>3071</v>
      </c>
      <c r="B89" s="320" t="s">
        <v>363</v>
      </c>
      <c r="C89" s="11" t="s">
        <v>146</v>
      </c>
      <c r="D89" s="11" t="s">
        <v>41</v>
      </c>
      <c r="E89" s="38">
        <f t="shared" si="1"/>
        <v>87</v>
      </c>
      <c r="F89" s="7" t="s">
        <v>246</v>
      </c>
      <c r="G89" s="8" t="s">
        <v>976</v>
      </c>
      <c r="H89" s="319">
        <v>37920</v>
      </c>
      <c r="I89" s="537">
        <v>10</v>
      </c>
      <c r="J89" s="537">
        <v>10</v>
      </c>
      <c r="K89" s="538"/>
      <c r="L89" s="533">
        <f>SUM(M89:N89)</f>
        <v>10</v>
      </c>
      <c r="M89" s="9"/>
      <c r="N89" s="12">
        <f>SUM(O89:S89)</f>
        <v>10</v>
      </c>
      <c r="O89" s="140">
        <f>IFERROR(LARGE($T89:Z89, 1),0)</f>
        <v>10</v>
      </c>
      <c r="P89" s="140">
        <f>IFERROR(LARGE(T89:Z89, 2),0)</f>
        <v>0</v>
      </c>
      <c r="Q89" s="141">
        <f>IFERROR(LARGE(AA89:AF89,1),0)</f>
        <v>0</v>
      </c>
      <c r="R89" s="141">
        <f>IFERROR(LARGE(AA89:AF89,2),0)</f>
        <v>0</v>
      </c>
      <c r="S89" s="141">
        <f>IFERROR(LARGE(AA89:AF89,3),0)</f>
        <v>0</v>
      </c>
      <c r="T89" s="113">
        <v>10</v>
      </c>
      <c r="U89" s="123"/>
      <c r="V89" s="287"/>
      <c r="W89" s="287"/>
      <c r="X89" s="359"/>
      <c r="Y89" s="114"/>
      <c r="Z89" s="114"/>
      <c r="AA89" s="145">
        <f>IFERROR(LARGE($T89:$Z89,3), 0)</f>
        <v>0</v>
      </c>
      <c r="AB89" s="145">
        <f>IFERROR(LARGE($T89:$Z89,4),)</f>
        <v>0</v>
      </c>
      <c r="AC89" s="145">
        <f>IFERROR(LARGE($T89:$Z89,5),0)</f>
        <v>0</v>
      </c>
      <c r="AD89" s="145">
        <f>IFERROR(LARGE($AG89:AT89,1),0)</f>
        <v>0</v>
      </c>
      <c r="AE89" s="145">
        <f>IFERROR(LARGE($AG89:AT89,2),0)</f>
        <v>0</v>
      </c>
      <c r="AF89" s="145">
        <f>IFERROR(LARGE($AG89:AT89,3),0)</f>
        <v>0</v>
      </c>
      <c r="AG89" s="10"/>
      <c r="AH89" s="10"/>
      <c r="AI89" s="10"/>
      <c r="AJ89" s="10"/>
      <c r="AK89" s="9"/>
      <c r="AL89" s="9"/>
      <c r="AM89" s="9"/>
      <c r="AN89" s="9"/>
      <c r="AO89" s="9"/>
      <c r="AP89" s="9"/>
      <c r="AQ89" s="83"/>
      <c r="AR89" s="83"/>
      <c r="AS89" s="9"/>
      <c r="AT89" s="9"/>
    </row>
    <row r="90" spans="1:46" x14ac:dyDescent="0.3">
      <c r="A90" s="11" t="s">
        <v>3076</v>
      </c>
      <c r="B90" s="320" t="s">
        <v>3077</v>
      </c>
      <c r="C90" s="11" t="s">
        <v>3078</v>
      </c>
      <c r="D90" s="11" t="s">
        <v>50</v>
      </c>
      <c r="E90" s="38">
        <f t="shared" si="1"/>
        <v>88</v>
      </c>
      <c r="F90" s="7" t="s">
        <v>1750</v>
      </c>
      <c r="G90" s="8" t="s">
        <v>1749</v>
      </c>
      <c r="H90" s="319">
        <v>37883</v>
      </c>
      <c r="I90" s="537">
        <v>10</v>
      </c>
      <c r="J90" s="537">
        <v>10</v>
      </c>
      <c r="K90" s="538"/>
      <c r="L90" s="533">
        <f>SUM(M90:N90)</f>
        <v>10</v>
      </c>
      <c r="M90" s="9"/>
      <c r="N90" s="12">
        <f>SUM(O90:S90)</f>
        <v>10</v>
      </c>
      <c r="O90" s="140">
        <f>IFERROR(LARGE($T90:Z90, 1),0)</f>
        <v>10</v>
      </c>
      <c r="P90" s="140">
        <f>IFERROR(LARGE(T90:Z90, 2),0)</f>
        <v>0</v>
      </c>
      <c r="Q90" s="141">
        <f>IFERROR(LARGE(AA90:AF90,1),0)</f>
        <v>0</v>
      </c>
      <c r="R90" s="141">
        <f>IFERROR(LARGE(AA90:AF90,2),0)</f>
        <v>0</v>
      </c>
      <c r="S90" s="141">
        <f>IFERROR(LARGE(AA90:AF90,3),0)</f>
        <v>0</v>
      </c>
      <c r="T90" s="123"/>
      <c r="U90" s="123"/>
      <c r="V90" s="287">
        <v>10</v>
      </c>
      <c r="W90" s="287"/>
      <c r="X90" s="359"/>
      <c r="Y90" s="114"/>
      <c r="Z90" s="114"/>
      <c r="AA90" s="145">
        <f>IFERROR(LARGE($T90:$Z90,3), 0)</f>
        <v>0</v>
      </c>
      <c r="AB90" s="145">
        <f>IFERROR(LARGE($T90:$Z90,4),)</f>
        <v>0</v>
      </c>
      <c r="AC90" s="145">
        <f>IFERROR(LARGE($T90:$Z90,5),0)</f>
        <v>0</v>
      </c>
      <c r="AD90" s="145">
        <f>IFERROR(LARGE($AG90:AT90,1),0)</f>
        <v>0</v>
      </c>
      <c r="AE90" s="145">
        <f>IFERROR(LARGE($AG90:AT90,2),0)</f>
        <v>0</v>
      </c>
      <c r="AF90" s="145">
        <f>IFERROR(LARGE($AG90:AT90,3),0)</f>
        <v>0</v>
      </c>
      <c r="AG90" s="10"/>
      <c r="AH90" s="10"/>
      <c r="AI90" s="10"/>
      <c r="AJ90" s="10"/>
      <c r="AK90" s="9"/>
      <c r="AL90" s="9"/>
      <c r="AM90" s="9"/>
      <c r="AN90" s="9"/>
      <c r="AO90" s="9"/>
      <c r="AP90" s="9"/>
      <c r="AQ90" s="83"/>
      <c r="AR90" s="83"/>
      <c r="AS90" s="9"/>
      <c r="AT90" s="9"/>
    </row>
    <row r="91" spans="1:46" x14ac:dyDescent="0.3">
      <c r="A91" s="11" t="s">
        <v>3075</v>
      </c>
      <c r="B91" s="320" t="s">
        <v>1523</v>
      </c>
      <c r="C91" s="11" t="s">
        <v>1524</v>
      </c>
      <c r="D91" s="11" t="s">
        <v>50</v>
      </c>
      <c r="E91" s="38">
        <f t="shared" si="1"/>
        <v>89</v>
      </c>
      <c r="F91" s="7" t="s">
        <v>1751</v>
      </c>
      <c r="G91" s="8" t="s">
        <v>1543</v>
      </c>
      <c r="H91" s="319">
        <v>37800</v>
      </c>
      <c r="I91" s="537">
        <v>10</v>
      </c>
      <c r="J91" s="537">
        <v>10</v>
      </c>
      <c r="K91" s="538"/>
      <c r="L91" s="533">
        <f>SUM(M91:N91)</f>
        <v>10</v>
      </c>
      <c r="M91" s="9"/>
      <c r="N91" s="12">
        <f>SUM(O91:S91)</f>
        <v>10</v>
      </c>
      <c r="O91" s="140">
        <f>IFERROR(LARGE($T91:Z91, 1),0)</f>
        <v>10</v>
      </c>
      <c r="P91" s="140">
        <f>IFERROR(LARGE(T91:Z91, 2),0)</f>
        <v>0</v>
      </c>
      <c r="Q91" s="141">
        <f>IFERROR(LARGE(AA91:AF91,1),0)</f>
        <v>0</v>
      </c>
      <c r="R91" s="141">
        <f>IFERROR(LARGE(AA91:AF91,2),0)</f>
        <v>0</v>
      </c>
      <c r="S91" s="141">
        <f>IFERROR(LARGE(AA91:AF91,3),0)</f>
        <v>0</v>
      </c>
      <c r="T91" s="123"/>
      <c r="U91" s="123"/>
      <c r="V91" s="287">
        <v>10</v>
      </c>
      <c r="W91" s="287"/>
      <c r="X91" s="359"/>
      <c r="Y91" s="114"/>
      <c r="Z91" s="114"/>
      <c r="AA91" s="145">
        <f>IFERROR(LARGE($T91:$Z91,3), 0)</f>
        <v>0</v>
      </c>
      <c r="AB91" s="145">
        <f>IFERROR(LARGE($T91:$Z91,4),)</f>
        <v>0</v>
      </c>
      <c r="AC91" s="145">
        <f>IFERROR(LARGE($T91:$Z91,5),0)</f>
        <v>0</v>
      </c>
      <c r="AD91" s="145">
        <f>IFERROR(LARGE($AG91:AT91,1),0)</f>
        <v>0</v>
      </c>
      <c r="AE91" s="145">
        <f>IFERROR(LARGE($AG91:AT91,2),0)</f>
        <v>0</v>
      </c>
      <c r="AF91" s="145">
        <f>IFERROR(LARGE($AG91:AT91,3),0)</f>
        <v>0</v>
      </c>
      <c r="AG91" s="10"/>
      <c r="AH91" s="10"/>
      <c r="AI91" s="10"/>
      <c r="AJ91" s="10"/>
      <c r="AK91" s="9"/>
      <c r="AL91" s="9"/>
      <c r="AM91" s="9"/>
      <c r="AN91" s="9"/>
      <c r="AO91" s="9"/>
      <c r="AP91" s="9"/>
      <c r="AQ91" s="83"/>
      <c r="AR91" s="83"/>
      <c r="AS91" s="9"/>
      <c r="AT91" s="9"/>
    </row>
    <row r="92" spans="1:46" x14ac:dyDescent="0.3">
      <c r="A92" s="11" t="s">
        <v>3072</v>
      </c>
      <c r="B92" s="320" t="s">
        <v>386</v>
      </c>
      <c r="C92" s="11" t="s">
        <v>206</v>
      </c>
      <c r="D92" s="11" t="s">
        <v>50</v>
      </c>
      <c r="E92" s="38">
        <f t="shared" si="1"/>
        <v>90</v>
      </c>
      <c r="F92" s="7" t="s">
        <v>1383</v>
      </c>
      <c r="G92" s="8" t="s">
        <v>1384</v>
      </c>
      <c r="H92" s="319">
        <v>37694</v>
      </c>
      <c r="I92" s="537">
        <v>10</v>
      </c>
      <c r="J92" s="537">
        <v>10</v>
      </c>
      <c r="K92" s="538"/>
      <c r="L92" s="533">
        <f>SUM(M92:N92)</f>
        <v>10</v>
      </c>
      <c r="M92" s="9"/>
      <c r="N92" s="12">
        <f>SUM(O92:S92)</f>
        <v>10</v>
      </c>
      <c r="O92" s="140">
        <f>IFERROR(LARGE($T92:Z92, 1),0)</f>
        <v>10</v>
      </c>
      <c r="P92" s="140">
        <f>IFERROR(LARGE(T92:Z92, 2),0)</f>
        <v>0</v>
      </c>
      <c r="Q92" s="141">
        <f>IFERROR(LARGE(AA92:AF92,1),0)</f>
        <v>0</v>
      </c>
      <c r="R92" s="141">
        <f>IFERROR(LARGE(AA92:AF92,2),0)</f>
        <v>0</v>
      </c>
      <c r="S92" s="141">
        <f>IFERROR(LARGE(AA92:AF92,3),0)</f>
        <v>0</v>
      </c>
      <c r="T92" s="123"/>
      <c r="U92" s="123">
        <v>10</v>
      </c>
      <c r="V92" s="287"/>
      <c r="W92" s="287"/>
      <c r="X92" s="359"/>
      <c r="Y92" s="114"/>
      <c r="Z92" s="114"/>
      <c r="AA92" s="145">
        <f>IFERROR(LARGE($T92:$Z92,3), 0)</f>
        <v>0</v>
      </c>
      <c r="AB92" s="145">
        <f>IFERROR(LARGE($T92:$Z92,4),)</f>
        <v>0</v>
      </c>
      <c r="AC92" s="145">
        <f>IFERROR(LARGE($T92:$Z92,5),0)</f>
        <v>0</v>
      </c>
      <c r="AD92" s="145">
        <f>IFERROR(LARGE($AG92:AT92,1),0)</f>
        <v>0</v>
      </c>
      <c r="AE92" s="145">
        <f>IFERROR(LARGE($AG92:AT92,2),0)</f>
        <v>0</v>
      </c>
      <c r="AF92" s="145">
        <f>IFERROR(LARGE($AG92:AT92,3),0)</f>
        <v>0</v>
      </c>
      <c r="AG92" s="10"/>
      <c r="AH92" s="10"/>
      <c r="AI92" s="10"/>
      <c r="AJ92" s="10"/>
      <c r="AK92" s="9"/>
      <c r="AL92" s="9"/>
      <c r="AM92" s="9"/>
      <c r="AN92" s="9"/>
      <c r="AO92" s="9"/>
      <c r="AP92" s="9"/>
      <c r="AQ92" s="83"/>
      <c r="AR92" s="83"/>
      <c r="AS92" s="9"/>
      <c r="AT92" s="9"/>
    </row>
    <row r="93" spans="1:46" x14ac:dyDescent="0.3">
      <c r="A93" s="10"/>
      <c r="B93" s="10"/>
      <c r="C93" s="10"/>
      <c r="D93" s="10" t="s">
        <v>44</v>
      </c>
      <c r="E93" s="38">
        <f t="shared" si="1"/>
        <v>91</v>
      </c>
      <c r="F93" s="7" t="s">
        <v>1615</v>
      </c>
      <c r="G93" s="256" t="s">
        <v>3298</v>
      </c>
      <c r="H93" s="319">
        <v>37687</v>
      </c>
      <c r="I93" s="537">
        <v>10</v>
      </c>
      <c r="J93" s="537">
        <v>10</v>
      </c>
      <c r="K93" s="538"/>
      <c r="L93" s="533">
        <f>SUM(M93:N93)</f>
        <v>10</v>
      </c>
      <c r="M93" s="9">
        <v>10</v>
      </c>
      <c r="N93" s="12">
        <f>SUM(O93:S93)</f>
        <v>0</v>
      </c>
      <c r="O93" s="140">
        <f>IFERROR(LARGE($T93:Z93, 1),0)</f>
        <v>0</v>
      </c>
      <c r="P93" s="140">
        <f>IFERROR(LARGE(T93:Z93, 2),0)</f>
        <v>0</v>
      </c>
      <c r="Q93" s="141">
        <f>IFERROR(LARGE(AA93:AF93,1),0)</f>
        <v>0</v>
      </c>
      <c r="R93" s="141">
        <f>IFERROR(LARGE(AA93:AF93,2),0)</f>
        <v>0</v>
      </c>
      <c r="S93" s="141">
        <f>IFERROR(LARGE(AA93:AF93,3),0)</f>
        <v>0</v>
      </c>
      <c r="T93" s="123"/>
      <c r="U93" s="123"/>
      <c r="V93" s="287"/>
      <c r="W93" s="287"/>
      <c r="X93" s="359"/>
      <c r="Y93" s="114"/>
      <c r="Z93" s="114"/>
      <c r="AA93" s="145">
        <f>IFERROR(LARGE($T93:$Z93,3), 0)</f>
        <v>0</v>
      </c>
      <c r="AB93" s="145">
        <f>IFERROR(LARGE($T93:$Z93,4),)</f>
        <v>0</v>
      </c>
      <c r="AC93" s="145">
        <f>IFERROR(LARGE($T93:$Z93,5),0)</f>
        <v>0</v>
      </c>
      <c r="AD93" s="145">
        <f>IFERROR(LARGE($AG93:AT93,1),0)</f>
        <v>0</v>
      </c>
      <c r="AE93" s="145">
        <f>IFERROR(LARGE($AG93:AT93,2),0)</f>
        <v>0</v>
      </c>
      <c r="AF93" s="145">
        <f>IFERROR(LARGE($AG93:AT93,3),0)</f>
        <v>0</v>
      </c>
      <c r="AG93" s="10"/>
      <c r="AH93" s="10"/>
      <c r="AI93" s="10"/>
      <c r="AJ93" s="10"/>
      <c r="AK93" s="9"/>
      <c r="AL93" s="9"/>
      <c r="AM93" s="9"/>
      <c r="AN93" s="9"/>
      <c r="AO93" s="9"/>
      <c r="AP93" s="9"/>
      <c r="AQ93" s="83"/>
      <c r="AR93" s="83"/>
      <c r="AS93" s="9"/>
      <c r="AT93" s="9"/>
    </row>
    <row r="94" spans="1:46" x14ac:dyDescent="0.3">
      <c r="A94" s="11" t="s">
        <v>3073</v>
      </c>
      <c r="B94" s="320" t="s">
        <v>418</v>
      </c>
      <c r="C94" s="11" t="s">
        <v>153</v>
      </c>
      <c r="D94" s="11" t="s">
        <v>50</v>
      </c>
      <c r="E94" s="38">
        <f t="shared" si="1"/>
        <v>92</v>
      </c>
      <c r="F94" s="7" t="s">
        <v>266</v>
      </c>
      <c r="G94" s="8" t="s">
        <v>975</v>
      </c>
      <c r="H94" s="319">
        <v>37550</v>
      </c>
      <c r="I94" s="537">
        <v>10</v>
      </c>
      <c r="J94" s="537">
        <v>10</v>
      </c>
      <c r="K94" s="538"/>
      <c r="L94" s="533">
        <f>SUM(M94:N94)</f>
        <v>10</v>
      </c>
      <c r="M94" s="9"/>
      <c r="N94" s="12">
        <f>SUM(O94:S94)</f>
        <v>10</v>
      </c>
      <c r="O94" s="140">
        <f>IFERROR(LARGE($T94:Z94, 1),0)</f>
        <v>10</v>
      </c>
      <c r="P94" s="140">
        <f>IFERROR(LARGE(T94:Z94, 2),0)</f>
        <v>0</v>
      </c>
      <c r="Q94" s="141">
        <f>IFERROR(LARGE(AA94:AF94,1),0)</f>
        <v>0</v>
      </c>
      <c r="R94" s="141">
        <f>IFERROR(LARGE(AA94:AF94,2),0)</f>
        <v>0</v>
      </c>
      <c r="S94" s="141">
        <f>IFERROR(LARGE(AA94:AF94,3),0)</f>
        <v>0</v>
      </c>
      <c r="T94" s="113">
        <v>10</v>
      </c>
      <c r="U94" s="123">
        <v>0</v>
      </c>
      <c r="V94" s="287"/>
      <c r="W94" s="287"/>
      <c r="X94" s="359"/>
      <c r="Y94" s="114"/>
      <c r="Z94" s="114"/>
      <c r="AA94" s="145">
        <f>IFERROR(LARGE($T94:$Z94,3), 0)</f>
        <v>0</v>
      </c>
      <c r="AB94" s="145">
        <f>IFERROR(LARGE($T94:$Z94,4),)</f>
        <v>0</v>
      </c>
      <c r="AC94" s="145">
        <f>IFERROR(LARGE($T94:$Z94,5),0)</f>
        <v>0</v>
      </c>
      <c r="AD94" s="145">
        <f>IFERROR(LARGE($AG94:AT94,1),0)</f>
        <v>0</v>
      </c>
      <c r="AE94" s="145">
        <f>IFERROR(LARGE($AG94:AT94,2),0)</f>
        <v>0</v>
      </c>
      <c r="AF94" s="145">
        <f>IFERROR(LARGE($AG94:AT94,3),0)</f>
        <v>0</v>
      </c>
      <c r="AG94" s="10"/>
      <c r="AH94" s="10"/>
      <c r="AI94" s="10"/>
      <c r="AJ94" s="10"/>
      <c r="AK94" s="9"/>
      <c r="AL94" s="9"/>
      <c r="AM94" s="9"/>
      <c r="AN94" s="9"/>
      <c r="AO94" s="9"/>
      <c r="AP94" s="9"/>
      <c r="AQ94" s="83"/>
      <c r="AR94" s="83"/>
      <c r="AS94" s="9"/>
      <c r="AT94" s="9"/>
    </row>
    <row r="95" spans="1:46" x14ac:dyDescent="0.3">
      <c r="A95" s="10"/>
      <c r="B95" s="320"/>
      <c r="C95" s="10"/>
      <c r="D95" s="10" t="s">
        <v>49</v>
      </c>
      <c r="E95" s="38">
        <f t="shared" si="1"/>
        <v>93</v>
      </c>
      <c r="F95" s="7" t="s">
        <v>3940</v>
      </c>
      <c r="G95" s="8" t="s">
        <v>3982</v>
      </c>
      <c r="H95" s="319">
        <v>38256</v>
      </c>
      <c r="I95" s="537">
        <v>5</v>
      </c>
      <c r="J95" s="537">
        <v>5</v>
      </c>
      <c r="K95" s="541">
        <f>0.5*(L95)</f>
        <v>5</v>
      </c>
      <c r="L95" s="534">
        <f>SUM(O95,P95,Q95,R95,M95)</f>
        <v>10</v>
      </c>
      <c r="M95" s="10"/>
      <c r="N95" s="12">
        <f>SUM(O95:R95)</f>
        <v>10</v>
      </c>
      <c r="O95" s="387">
        <f>LARGE($S95:Z95, 1)</f>
        <v>10</v>
      </c>
      <c r="P95" s="388">
        <f>IFERROR(LARGE($S95:Z95,2),0)</f>
        <v>0</v>
      </c>
      <c r="Q95" s="388">
        <f>IFERROR(LARGE($S95:Z95,3),0)</f>
        <v>0</v>
      </c>
      <c r="R95" s="388">
        <f>IFERROR(LARGE($S95:Z95,4),0)</f>
        <v>0</v>
      </c>
      <c r="S95" s="9"/>
      <c r="T95" s="9"/>
      <c r="U95" s="9"/>
      <c r="V95" s="9"/>
      <c r="W95" s="9">
        <v>10</v>
      </c>
      <c r="X95" s="405"/>
      <c r="Y95" s="406"/>
      <c r="Z95" s="407"/>
      <c r="AA95" s="114"/>
      <c r="AB95" s="114"/>
      <c r="AC95" s="114"/>
      <c r="AD95" s="114"/>
      <c r="AE95" s="114"/>
      <c r="AF95" s="114"/>
      <c r="AG95" s="10"/>
      <c r="AH95" s="10"/>
      <c r="AI95" s="10"/>
      <c r="AJ95" s="10"/>
      <c r="AK95" s="9"/>
      <c r="AL95" s="9"/>
      <c r="AM95" s="9"/>
      <c r="AN95" s="9"/>
      <c r="AO95" s="9"/>
      <c r="AP95" s="9"/>
      <c r="AQ95" s="83"/>
      <c r="AR95" s="83"/>
      <c r="AS95" s="9"/>
      <c r="AT95" s="9"/>
    </row>
    <row r="96" spans="1:46" x14ac:dyDescent="0.3">
      <c r="A96" s="10"/>
      <c r="B96" s="320" t="s">
        <v>4021</v>
      </c>
      <c r="C96" s="10" t="s">
        <v>887</v>
      </c>
      <c r="D96" s="10" t="s">
        <v>42</v>
      </c>
      <c r="E96" s="38">
        <f t="shared" si="1"/>
        <v>94</v>
      </c>
      <c r="F96" s="7" t="s">
        <v>4022</v>
      </c>
      <c r="G96" s="8" t="s">
        <v>4023</v>
      </c>
      <c r="H96" s="319">
        <v>38185</v>
      </c>
      <c r="I96" s="537">
        <v>5</v>
      </c>
      <c r="J96" s="537">
        <v>5</v>
      </c>
      <c r="K96" s="541">
        <f>0.5*(L96)</f>
        <v>5</v>
      </c>
      <c r="L96" s="534">
        <f>SUM(O96,P96,Q96,R96,M96)</f>
        <v>10</v>
      </c>
      <c r="M96" s="78"/>
      <c r="N96" s="12">
        <f>SUM(O96:R96)</f>
        <v>10</v>
      </c>
      <c r="O96" s="387">
        <f>LARGE($S96:Z96, 1)</f>
        <v>10</v>
      </c>
      <c r="P96" s="388">
        <f>IFERROR(LARGE($S96:Z96,2),0)</f>
        <v>0</v>
      </c>
      <c r="Q96" s="388">
        <f>IFERROR(LARGE($S96:Z96,3),0)</f>
        <v>0</v>
      </c>
      <c r="R96" s="388">
        <f>IFERROR(LARGE($S96:Z96,4),0)</f>
        <v>0</v>
      </c>
      <c r="S96" s="400"/>
      <c r="T96" s="400">
        <v>10</v>
      </c>
      <c r="U96" s="400"/>
      <c r="V96" s="400"/>
      <c r="W96" s="400"/>
      <c r="X96" s="401"/>
      <c r="Y96" s="402"/>
      <c r="Z96" s="403"/>
      <c r="AA96" s="114"/>
      <c r="AB96" s="114"/>
      <c r="AC96" s="114"/>
      <c r="AD96" s="114"/>
      <c r="AE96" s="114"/>
      <c r="AF96" s="114"/>
      <c r="AG96" s="10"/>
      <c r="AH96" s="10"/>
      <c r="AI96" s="10"/>
      <c r="AJ96" s="10"/>
      <c r="AK96" s="9"/>
      <c r="AL96" s="9"/>
      <c r="AM96" s="9"/>
      <c r="AN96" s="9"/>
      <c r="AO96" s="9"/>
      <c r="AP96" s="9"/>
      <c r="AQ96" s="83"/>
      <c r="AR96" s="83"/>
      <c r="AS96" s="9"/>
      <c r="AT96" s="9"/>
    </row>
    <row r="97" spans="1:46" x14ac:dyDescent="0.3">
      <c r="A97" s="10"/>
      <c r="B97" s="320" t="s">
        <v>4014</v>
      </c>
      <c r="C97" s="10" t="s">
        <v>909</v>
      </c>
      <c r="D97" s="10" t="s">
        <v>46</v>
      </c>
      <c r="E97" s="38">
        <f t="shared" si="1"/>
        <v>95</v>
      </c>
      <c r="F97" s="7" t="s">
        <v>1131</v>
      </c>
      <c r="G97" s="8" t="s">
        <v>4015</v>
      </c>
      <c r="H97" s="319">
        <v>38133</v>
      </c>
      <c r="I97" s="537">
        <v>5</v>
      </c>
      <c r="J97" s="537">
        <v>5</v>
      </c>
      <c r="K97" s="541">
        <f>0.5*(L97)</f>
        <v>5</v>
      </c>
      <c r="L97" s="534">
        <f>SUM(O97,P97,Q97,R97,M97)</f>
        <v>10</v>
      </c>
      <c r="M97" s="78"/>
      <c r="N97" s="12">
        <f>SUM(O97:R97)</f>
        <v>10</v>
      </c>
      <c r="O97" s="387">
        <f>LARGE($S97:Z97, 1)</f>
        <v>10</v>
      </c>
      <c r="P97" s="388">
        <f>IFERROR(LARGE($S97:Z97,2),0)</f>
        <v>0</v>
      </c>
      <c r="Q97" s="388">
        <f>IFERROR(LARGE($S97:Z97,3),0)</f>
        <v>0</v>
      </c>
      <c r="R97" s="388">
        <f>IFERROR(LARGE($S97:Z97,4),0)</f>
        <v>0</v>
      </c>
      <c r="S97" s="400"/>
      <c r="T97" s="400">
        <v>10</v>
      </c>
      <c r="U97" s="400"/>
      <c r="V97" s="400"/>
      <c r="W97" s="400"/>
      <c r="X97" s="401"/>
      <c r="Y97" s="402"/>
      <c r="Z97" s="403"/>
      <c r="AA97" s="114"/>
      <c r="AB97" s="114"/>
      <c r="AC97" s="114"/>
      <c r="AD97" s="114"/>
      <c r="AE97" s="114"/>
      <c r="AF97" s="114"/>
      <c r="AG97" s="10"/>
      <c r="AH97" s="10"/>
      <c r="AI97" s="10"/>
      <c r="AJ97" s="10"/>
      <c r="AK97" s="9"/>
      <c r="AL97" s="9"/>
      <c r="AM97" s="9"/>
      <c r="AN97" s="9"/>
      <c r="AO97" s="9"/>
      <c r="AP97" s="9"/>
      <c r="AQ97" s="83"/>
      <c r="AR97" s="83"/>
      <c r="AS97" s="9"/>
      <c r="AT97" s="9"/>
    </row>
    <row r="98" spans="1:46" x14ac:dyDescent="0.3">
      <c r="A98" s="11" t="s">
        <v>4007</v>
      </c>
      <c r="B98" s="320" t="s">
        <v>371</v>
      </c>
      <c r="C98" s="11" t="s">
        <v>91</v>
      </c>
      <c r="D98" s="11" t="s">
        <v>92</v>
      </c>
      <c r="E98" s="38">
        <f t="shared" si="1"/>
        <v>96</v>
      </c>
      <c r="F98" s="7" t="s">
        <v>243</v>
      </c>
      <c r="G98" s="8" t="s">
        <v>4008</v>
      </c>
      <c r="H98" s="319">
        <v>38096</v>
      </c>
      <c r="I98" s="537">
        <v>5</v>
      </c>
      <c r="J98" s="537">
        <v>5</v>
      </c>
      <c r="K98" s="541">
        <f>0.5*(L98)</f>
        <v>5</v>
      </c>
      <c r="L98" s="534">
        <f>SUM(O98,P98,Q98,R98,M98)</f>
        <v>10</v>
      </c>
      <c r="M98" s="78"/>
      <c r="N98" s="12">
        <f>SUM(O98:R98)</f>
        <v>10</v>
      </c>
      <c r="O98" s="387">
        <f>LARGE($S98:Z98, 1)</f>
        <v>10</v>
      </c>
      <c r="P98" s="388">
        <f>IFERROR(LARGE($S98:Z98,2),0)</f>
        <v>0</v>
      </c>
      <c r="Q98" s="388">
        <f>IFERROR(LARGE($S98:Z98,3),0)</f>
        <v>0</v>
      </c>
      <c r="R98" s="388">
        <f>IFERROR(LARGE($S98:Z98,4),0)</f>
        <v>0</v>
      </c>
      <c r="S98" s="399">
        <v>10</v>
      </c>
      <c r="T98" s="400"/>
      <c r="U98" s="400"/>
      <c r="V98" s="400"/>
      <c r="W98" s="400"/>
      <c r="X98" s="401"/>
      <c r="Y98" s="402"/>
      <c r="Z98" s="403"/>
      <c r="AA98" s="114"/>
      <c r="AB98" s="114"/>
      <c r="AC98" s="114"/>
      <c r="AD98" s="114"/>
      <c r="AE98" s="114"/>
      <c r="AF98" s="114"/>
      <c r="AG98" s="10"/>
      <c r="AH98" s="10"/>
      <c r="AI98" s="10"/>
      <c r="AJ98" s="10"/>
      <c r="AK98" s="9"/>
      <c r="AL98" s="9"/>
      <c r="AM98" s="9"/>
      <c r="AN98" s="9"/>
      <c r="AO98" s="9"/>
      <c r="AP98" s="9"/>
      <c r="AQ98" s="83"/>
      <c r="AR98" s="83"/>
      <c r="AS98" s="9"/>
      <c r="AT98" s="9"/>
    </row>
    <row r="99" spans="1:46" x14ac:dyDescent="0.3">
      <c r="A99" s="11" t="s">
        <v>4000</v>
      </c>
      <c r="B99" s="320" t="s">
        <v>373</v>
      </c>
      <c r="C99" s="11" t="s">
        <v>214</v>
      </c>
      <c r="D99" s="11" t="s">
        <v>40</v>
      </c>
      <c r="E99" s="38">
        <f t="shared" si="1"/>
        <v>97</v>
      </c>
      <c r="F99" s="7" t="s">
        <v>1986</v>
      </c>
      <c r="G99" s="8" t="s">
        <v>4001</v>
      </c>
      <c r="H99" s="319">
        <v>38055</v>
      </c>
      <c r="I99" s="537">
        <v>5</v>
      </c>
      <c r="J99" s="537">
        <v>5</v>
      </c>
      <c r="K99" s="541">
        <f>0.5*(L99)</f>
        <v>5</v>
      </c>
      <c r="L99" s="534">
        <f>SUM(O99,P99,Q99,R99,M99)</f>
        <v>10</v>
      </c>
      <c r="M99" s="78"/>
      <c r="N99" s="12">
        <f>SUM(O99:R99)</f>
        <v>10</v>
      </c>
      <c r="O99" s="387">
        <f>LARGE($S99:Z99, 1)</f>
        <v>10</v>
      </c>
      <c r="P99" s="388">
        <f>IFERROR(LARGE($S99:Z99,2),0)</f>
        <v>0</v>
      </c>
      <c r="Q99" s="388">
        <f>IFERROR(LARGE($S99:Z99,3),0)</f>
        <v>0</v>
      </c>
      <c r="R99" s="388">
        <f>IFERROR(LARGE($S99:Z99,4),0)</f>
        <v>0</v>
      </c>
      <c r="S99" s="399">
        <v>10</v>
      </c>
      <c r="T99" s="400"/>
      <c r="U99" s="400"/>
      <c r="V99" s="400"/>
      <c r="W99" s="400"/>
      <c r="X99" s="401"/>
      <c r="Y99" s="402"/>
      <c r="Z99" s="403"/>
      <c r="AA99" s="114"/>
      <c r="AB99" s="114"/>
      <c r="AC99" s="114"/>
      <c r="AD99" s="114"/>
      <c r="AE99" s="114"/>
      <c r="AF99" s="114"/>
      <c r="AG99" s="10"/>
      <c r="AH99" s="10"/>
      <c r="AI99" s="10"/>
      <c r="AJ99" s="10"/>
      <c r="AK99" s="9"/>
      <c r="AL99" s="9"/>
      <c r="AM99" s="9"/>
      <c r="AN99" s="9"/>
      <c r="AO99" s="9"/>
      <c r="AP99" s="9"/>
      <c r="AQ99" s="83"/>
      <c r="AR99" s="83"/>
      <c r="AS99" s="9"/>
      <c r="AT99" s="9"/>
    </row>
    <row r="100" spans="1:46" x14ac:dyDescent="0.3">
      <c r="A100" s="10"/>
      <c r="B100" s="320"/>
      <c r="C100" s="10" t="s">
        <v>79</v>
      </c>
      <c r="D100" s="10" t="s">
        <v>40</v>
      </c>
      <c r="E100" s="38">
        <f t="shared" si="1"/>
        <v>98</v>
      </c>
      <c r="F100" s="7" t="s">
        <v>269</v>
      </c>
      <c r="G100" s="8" t="s">
        <v>3999</v>
      </c>
      <c r="H100" s="319">
        <v>38043</v>
      </c>
      <c r="I100" s="537">
        <v>5</v>
      </c>
      <c r="J100" s="537">
        <v>5</v>
      </c>
      <c r="K100" s="541">
        <f>0.5*(L100)</f>
        <v>5</v>
      </c>
      <c r="L100" s="534">
        <f>SUM(O100,P100,Q100,R100,M100)</f>
        <v>10</v>
      </c>
      <c r="M100" s="10"/>
      <c r="N100" s="12">
        <f>SUM(O100:R100)</f>
        <v>10</v>
      </c>
      <c r="O100" s="387">
        <f>LARGE($S100:Z100, 1)</f>
        <v>10</v>
      </c>
      <c r="P100" s="388">
        <f>IFERROR(LARGE($S100:Z100,2),0)</f>
        <v>0</v>
      </c>
      <c r="Q100" s="388">
        <f>IFERROR(LARGE($S100:Z100,3),0)</f>
        <v>0</v>
      </c>
      <c r="R100" s="388">
        <f>IFERROR(LARGE($S100:Z100,4),0)</f>
        <v>0</v>
      </c>
      <c r="S100" s="9"/>
      <c r="T100" s="9"/>
      <c r="U100" s="9"/>
      <c r="V100" s="9">
        <v>10</v>
      </c>
      <c r="W100" s="9"/>
      <c r="X100" s="405"/>
      <c r="Y100" s="406"/>
      <c r="Z100" s="407">
        <v>0</v>
      </c>
      <c r="AA100" s="114"/>
      <c r="AB100" s="114"/>
      <c r="AC100" s="114"/>
      <c r="AD100" s="114"/>
      <c r="AE100" s="114"/>
      <c r="AF100" s="114"/>
      <c r="AG100" s="10"/>
      <c r="AH100" s="10"/>
      <c r="AI100" s="10"/>
      <c r="AJ100" s="10"/>
      <c r="AK100" s="9"/>
      <c r="AL100" s="9"/>
      <c r="AM100" s="9"/>
      <c r="AN100" s="9"/>
      <c r="AO100" s="9"/>
      <c r="AP100" s="9"/>
      <c r="AQ100" s="83"/>
      <c r="AR100" s="83"/>
      <c r="AS100" s="9"/>
      <c r="AT100" s="9"/>
    </row>
    <row r="101" spans="1:46" x14ac:dyDescent="0.3">
      <c r="A101" s="11" t="s">
        <v>4043</v>
      </c>
      <c r="B101" s="320" t="s">
        <v>391</v>
      </c>
      <c r="C101" s="11" t="s">
        <v>83</v>
      </c>
      <c r="D101" s="11" t="s">
        <v>40</v>
      </c>
      <c r="E101" s="38">
        <f t="shared" si="1"/>
        <v>99</v>
      </c>
      <c r="F101" s="7" t="s">
        <v>4044</v>
      </c>
      <c r="G101" s="8" t="s">
        <v>3584</v>
      </c>
      <c r="H101" s="319">
        <v>38307</v>
      </c>
      <c r="I101" s="537">
        <v>0</v>
      </c>
      <c r="J101" s="537">
        <v>0</v>
      </c>
      <c r="K101" s="541">
        <f>0.5*(L101)</f>
        <v>0</v>
      </c>
      <c r="L101" s="534">
        <f>SUM(O101,P101,Q101,R101,M101)</f>
        <v>0</v>
      </c>
      <c r="M101" s="78"/>
      <c r="N101" s="12">
        <f>SUM(O101:R101)</f>
        <v>0</v>
      </c>
      <c r="O101" s="387">
        <f>LARGE($S101:Z101, 1)</f>
        <v>0</v>
      </c>
      <c r="P101" s="388">
        <f>IFERROR(LARGE($S101:Z101,2),0)</f>
        <v>0</v>
      </c>
      <c r="Q101" s="388">
        <f>IFERROR(LARGE($S101:Z101,3),0)</f>
        <v>0</v>
      </c>
      <c r="R101" s="388">
        <f>IFERROR(LARGE($S101:Z101,4),0)</f>
        <v>0</v>
      </c>
      <c r="S101" s="399">
        <v>0</v>
      </c>
      <c r="T101" s="400"/>
      <c r="U101" s="400"/>
      <c r="V101" s="400"/>
      <c r="W101" s="400"/>
      <c r="X101" s="401"/>
      <c r="Y101" s="402"/>
      <c r="Z101" s="403"/>
      <c r="AA101" s="114"/>
      <c r="AB101" s="114"/>
      <c r="AC101" s="114"/>
      <c r="AD101" s="114"/>
      <c r="AE101" s="114"/>
      <c r="AF101" s="114"/>
      <c r="AG101" s="10"/>
      <c r="AH101" s="10"/>
      <c r="AI101" s="10"/>
      <c r="AJ101" s="10"/>
      <c r="AK101" s="9"/>
      <c r="AL101" s="9"/>
      <c r="AM101" s="9"/>
      <c r="AN101" s="9"/>
      <c r="AO101" s="9"/>
      <c r="AP101" s="9"/>
      <c r="AQ101" s="83"/>
      <c r="AR101" s="83"/>
      <c r="AS101" s="9"/>
      <c r="AT101" s="9"/>
    </row>
    <row r="102" spans="1:46" x14ac:dyDescent="0.3">
      <c r="A102" s="11" t="s">
        <v>4038</v>
      </c>
      <c r="B102" s="320" t="s">
        <v>1602</v>
      </c>
      <c r="C102" s="11" t="s">
        <v>1603</v>
      </c>
      <c r="D102" s="11" t="s">
        <v>52</v>
      </c>
      <c r="E102" s="38">
        <f t="shared" si="1"/>
        <v>100</v>
      </c>
      <c r="F102" s="7" t="s">
        <v>3575</v>
      </c>
      <c r="G102" s="8" t="s">
        <v>4039</v>
      </c>
      <c r="H102" s="319">
        <v>38281</v>
      </c>
      <c r="I102" s="537">
        <v>0</v>
      </c>
      <c r="J102" s="537">
        <v>0</v>
      </c>
      <c r="K102" s="541">
        <f>0.5*(L102)</f>
        <v>0</v>
      </c>
      <c r="L102" s="534">
        <f>SUM(O102,P102,Q102,R102,M102)</f>
        <v>0</v>
      </c>
      <c r="M102" s="78"/>
      <c r="N102" s="12">
        <f>SUM(O102:R102)</f>
        <v>0</v>
      </c>
      <c r="O102" s="387">
        <f>LARGE($S102:Z102, 1)</f>
        <v>0</v>
      </c>
      <c r="P102" s="388">
        <f>IFERROR(LARGE($S102:Z102,2),0)</f>
        <v>0</v>
      </c>
      <c r="Q102" s="388">
        <f>IFERROR(LARGE($S102:Z102,3),0)</f>
        <v>0</v>
      </c>
      <c r="R102" s="388">
        <f>IFERROR(LARGE($S102:Z102,4),0)</f>
        <v>0</v>
      </c>
      <c r="S102" s="399">
        <v>0</v>
      </c>
      <c r="T102" s="400"/>
      <c r="U102" s="400"/>
      <c r="V102" s="400"/>
      <c r="W102" s="400"/>
      <c r="X102" s="401"/>
      <c r="Y102" s="402"/>
      <c r="Z102" s="403"/>
      <c r="AA102" s="114"/>
      <c r="AB102" s="114"/>
      <c r="AC102" s="114"/>
      <c r="AD102" s="114"/>
      <c r="AE102" s="114"/>
      <c r="AF102" s="114"/>
      <c r="AG102" s="10"/>
      <c r="AH102" s="10"/>
      <c r="AI102" s="10"/>
      <c r="AJ102" s="10"/>
      <c r="AK102" s="9"/>
      <c r="AL102" s="9"/>
      <c r="AM102" s="9"/>
      <c r="AN102" s="9"/>
      <c r="AO102" s="9"/>
      <c r="AP102" s="9"/>
      <c r="AQ102" s="83"/>
      <c r="AR102" s="83"/>
      <c r="AS102" s="9"/>
      <c r="AT102" s="9"/>
    </row>
    <row r="103" spans="1:46" x14ac:dyDescent="0.3">
      <c r="A103" s="11" t="s">
        <v>4033</v>
      </c>
      <c r="B103" s="320" t="s">
        <v>2475</v>
      </c>
      <c r="C103" s="11" t="s">
        <v>188</v>
      </c>
      <c r="D103" s="11" t="s">
        <v>52</v>
      </c>
      <c r="E103" s="38">
        <f t="shared" si="1"/>
        <v>101</v>
      </c>
      <c r="F103" s="7" t="s">
        <v>4034</v>
      </c>
      <c r="G103" s="8" t="s">
        <v>4035</v>
      </c>
      <c r="H103" s="319">
        <v>38231</v>
      </c>
      <c r="I103" s="537">
        <v>0</v>
      </c>
      <c r="J103" s="537">
        <v>0</v>
      </c>
      <c r="K103" s="541">
        <f>0.5*(L103)</f>
        <v>0</v>
      </c>
      <c r="L103" s="534">
        <f>SUM(O103,P103,Q103,R103,M103)</f>
        <v>0</v>
      </c>
      <c r="M103" s="78"/>
      <c r="N103" s="12">
        <f>SUM(O103:R103)</f>
        <v>0</v>
      </c>
      <c r="O103" s="387">
        <f>LARGE($S103:Z103, 1)</f>
        <v>0</v>
      </c>
      <c r="P103" s="388">
        <f>IFERROR(LARGE($S103:Z103,2),0)</f>
        <v>0</v>
      </c>
      <c r="Q103" s="388">
        <f>IFERROR(LARGE($S103:Z103,3),0)</f>
        <v>0</v>
      </c>
      <c r="R103" s="388">
        <f>IFERROR(LARGE($S103:Z103,4),0)</f>
        <v>0</v>
      </c>
      <c r="S103" s="399">
        <v>0</v>
      </c>
      <c r="T103" s="400"/>
      <c r="U103" s="400"/>
      <c r="V103" s="400"/>
      <c r="W103" s="400"/>
      <c r="X103" s="401"/>
      <c r="Y103" s="402"/>
      <c r="Z103" s="403"/>
      <c r="AA103" s="114"/>
      <c r="AB103" s="114"/>
      <c r="AC103" s="114"/>
      <c r="AD103" s="114"/>
      <c r="AE103" s="114"/>
      <c r="AF103" s="114"/>
      <c r="AG103" s="10"/>
      <c r="AH103" s="10"/>
      <c r="AI103" s="10"/>
      <c r="AJ103" s="10"/>
      <c r="AK103" s="9"/>
      <c r="AL103" s="9"/>
      <c r="AM103" s="9"/>
      <c r="AN103" s="9"/>
      <c r="AO103" s="9"/>
      <c r="AP103" s="9"/>
      <c r="AQ103" s="83"/>
      <c r="AR103" s="83"/>
      <c r="AS103" s="9"/>
      <c r="AT103" s="9"/>
    </row>
    <row r="104" spans="1:46" x14ac:dyDescent="0.3">
      <c r="A104" s="11" t="s">
        <v>4029</v>
      </c>
      <c r="B104" s="320" t="s">
        <v>4030</v>
      </c>
      <c r="C104" s="11" t="s">
        <v>4031</v>
      </c>
      <c r="D104" s="11" t="s">
        <v>52</v>
      </c>
      <c r="E104" s="38">
        <f t="shared" si="1"/>
        <v>102</v>
      </c>
      <c r="F104" s="7" t="s">
        <v>1631</v>
      </c>
      <c r="G104" s="8" t="s">
        <v>4032</v>
      </c>
      <c r="H104" s="319">
        <v>38222</v>
      </c>
      <c r="I104" s="537">
        <v>0</v>
      </c>
      <c r="J104" s="537">
        <v>0</v>
      </c>
      <c r="K104" s="541">
        <f>0.5*(L104)</f>
        <v>0</v>
      </c>
      <c r="L104" s="534">
        <f>SUM(O104,P104,Q104,R104,M104)</f>
        <v>0</v>
      </c>
      <c r="M104" s="78"/>
      <c r="N104" s="12">
        <f>SUM(O104:R104)</f>
        <v>0</v>
      </c>
      <c r="O104" s="387">
        <f>LARGE($S104:Z104, 1)</f>
        <v>0</v>
      </c>
      <c r="P104" s="388">
        <f>IFERROR(LARGE($S104:Z104,2),0)</f>
        <v>0</v>
      </c>
      <c r="Q104" s="388">
        <f>IFERROR(LARGE($S104:Z104,3),0)</f>
        <v>0</v>
      </c>
      <c r="R104" s="388">
        <f>IFERROR(LARGE($S104:Z104,4),0)</f>
        <v>0</v>
      </c>
      <c r="S104" s="399">
        <v>0</v>
      </c>
      <c r="T104" s="400"/>
      <c r="U104" s="400"/>
      <c r="V104" s="400"/>
      <c r="W104" s="400"/>
      <c r="X104" s="401"/>
      <c r="Y104" s="402"/>
      <c r="Z104" s="403"/>
      <c r="AA104" s="114"/>
      <c r="AB104" s="114"/>
      <c r="AC104" s="114"/>
      <c r="AD104" s="114"/>
      <c r="AE104" s="114"/>
      <c r="AF104" s="114"/>
      <c r="AG104" s="10"/>
      <c r="AH104" s="10"/>
      <c r="AI104" s="10"/>
      <c r="AJ104" s="10"/>
      <c r="AK104" s="9"/>
      <c r="AL104" s="9"/>
      <c r="AM104" s="9"/>
      <c r="AN104" s="9"/>
      <c r="AO104" s="9"/>
      <c r="AP104" s="9"/>
      <c r="AQ104" s="83"/>
      <c r="AR104" s="83"/>
      <c r="AS104" s="9"/>
      <c r="AT104" s="9"/>
    </row>
    <row r="105" spans="1:46" x14ac:dyDescent="0.3">
      <c r="A105" s="11" t="s">
        <v>3012</v>
      </c>
      <c r="B105" s="320" t="s">
        <v>391</v>
      </c>
      <c r="C105" s="11" t="s">
        <v>83</v>
      </c>
      <c r="D105" s="11" t="s">
        <v>40</v>
      </c>
      <c r="E105" s="38">
        <f t="shared" si="1"/>
        <v>103</v>
      </c>
      <c r="F105" s="7" t="s">
        <v>940</v>
      </c>
      <c r="G105" s="8" t="s">
        <v>953</v>
      </c>
      <c r="H105" s="319">
        <v>37965</v>
      </c>
      <c r="I105" s="537">
        <v>0</v>
      </c>
      <c r="J105" s="537">
        <v>0</v>
      </c>
      <c r="K105" s="538"/>
      <c r="L105" s="533">
        <f>SUM(M105:N105)</f>
        <v>0</v>
      </c>
      <c r="M105" s="9"/>
      <c r="N105" s="12">
        <f>SUM(O105:S105)</f>
        <v>0</v>
      </c>
      <c r="O105" s="140">
        <f>IFERROR(LARGE($T105:Z105, 1),0)</f>
        <v>0</v>
      </c>
      <c r="P105" s="140">
        <f>IFERROR(LARGE(T105:Z105, 2),0)</f>
        <v>0</v>
      </c>
      <c r="Q105" s="141">
        <f>IFERROR(LARGE(AA105:AF105,1),0)</f>
        <v>0</v>
      </c>
      <c r="R105" s="141">
        <f>IFERROR(LARGE(AA105:AF105,2),0)</f>
        <v>0</v>
      </c>
      <c r="S105" s="141">
        <f>IFERROR(LARGE(AA105:AF105,3),0)</f>
        <v>0</v>
      </c>
      <c r="T105" s="123"/>
      <c r="U105" s="123">
        <v>0</v>
      </c>
      <c r="V105" s="287"/>
      <c r="W105" s="287"/>
      <c r="X105" s="359"/>
      <c r="Y105" s="114"/>
      <c r="Z105" s="114"/>
      <c r="AA105" s="145">
        <f>IFERROR(LARGE($T105:$Z105,3), 0)</f>
        <v>0</v>
      </c>
      <c r="AB105" s="145">
        <f>IFERROR(LARGE($T105:$Z105,4),)</f>
        <v>0</v>
      </c>
      <c r="AC105" s="145">
        <f>IFERROR(LARGE($T105:$Z105,5),0)</f>
        <v>0</v>
      </c>
      <c r="AD105" s="145">
        <f>IFERROR(LARGE($AG105:AT105,1),0)</f>
        <v>0</v>
      </c>
      <c r="AE105" s="145">
        <f>IFERROR(LARGE($AG105:AT105,2),0)</f>
        <v>0</v>
      </c>
      <c r="AF105" s="145">
        <f>IFERROR(LARGE($AG105:AT105,3),0)</f>
        <v>0</v>
      </c>
      <c r="AG105" s="10"/>
      <c r="AH105" s="10"/>
      <c r="AI105" s="10"/>
      <c r="AJ105" s="10"/>
      <c r="AK105" s="9"/>
      <c r="AL105" s="9"/>
      <c r="AM105" s="9"/>
      <c r="AN105" s="9"/>
      <c r="AO105" s="9"/>
      <c r="AP105" s="9"/>
      <c r="AQ105" s="83"/>
      <c r="AR105" s="83"/>
      <c r="AS105" s="9"/>
      <c r="AT105" s="9"/>
    </row>
    <row r="106" spans="1:46" x14ac:dyDescent="0.3">
      <c r="A106" s="11" t="s">
        <v>3079</v>
      </c>
      <c r="B106" s="320" t="s">
        <v>1395</v>
      </c>
      <c r="C106" s="11" t="s">
        <v>1396</v>
      </c>
      <c r="D106" s="11" t="s">
        <v>41</v>
      </c>
      <c r="E106" s="38">
        <f t="shared" si="1"/>
        <v>104</v>
      </c>
      <c r="F106" s="7" t="s">
        <v>278</v>
      </c>
      <c r="G106" s="8" t="s">
        <v>1390</v>
      </c>
      <c r="H106" s="319">
        <v>37791</v>
      </c>
      <c r="I106" s="537">
        <v>0</v>
      </c>
      <c r="J106" s="537">
        <v>0</v>
      </c>
      <c r="K106" s="538"/>
      <c r="L106" s="533">
        <f>SUM(M106:N106)</f>
        <v>0</v>
      </c>
      <c r="M106" s="9"/>
      <c r="N106" s="12">
        <f>SUM(O106:S106)</f>
        <v>0</v>
      </c>
      <c r="O106" s="140">
        <f>IFERROR(LARGE($T106:Z106, 1),0)</f>
        <v>0</v>
      </c>
      <c r="P106" s="140">
        <f>IFERROR(LARGE(T106:Z106, 2),0)</f>
        <v>0</v>
      </c>
      <c r="Q106" s="141">
        <f>IFERROR(LARGE(AA106:AF106,1),0)</f>
        <v>0</v>
      </c>
      <c r="R106" s="141">
        <f>IFERROR(LARGE(AA106:AF106,2),0)</f>
        <v>0</v>
      </c>
      <c r="S106" s="141">
        <f>IFERROR(LARGE(AA106:AF106,3),0)</f>
        <v>0</v>
      </c>
      <c r="T106" s="123"/>
      <c r="U106" s="123">
        <v>0</v>
      </c>
      <c r="V106" s="287"/>
      <c r="W106" s="287"/>
      <c r="X106" s="359"/>
      <c r="Y106" s="114"/>
      <c r="Z106" s="114"/>
      <c r="AA106" s="145">
        <f>IFERROR(LARGE($T106:$Z106,3), 0)</f>
        <v>0</v>
      </c>
      <c r="AB106" s="145">
        <f>IFERROR(LARGE($T106:$Z106,4),)</f>
        <v>0</v>
      </c>
      <c r="AC106" s="145">
        <f>IFERROR(LARGE($T106:$Z106,5),0)</f>
        <v>0</v>
      </c>
      <c r="AD106" s="145">
        <f>IFERROR(LARGE($AG106:AT106,1),0)</f>
        <v>0</v>
      </c>
      <c r="AE106" s="145">
        <f>IFERROR(LARGE($AG106:AT106,2),0)</f>
        <v>0</v>
      </c>
      <c r="AF106" s="145">
        <f>IFERROR(LARGE($AG106:AT106,3),0)</f>
        <v>0</v>
      </c>
      <c r="AG106" s="10"/>
      <c r="AH106" s="10"/>
      <c r="AI106" s="10"/>
      <c r="AJ106" s="10"/>
      <c r="AK106" s="9"/>
      <c r="AL106" s="9"/>
      <c r="AM106" s="9"/>
      <c r="AN106" s="9"/>
      <c r="AO106" s="9"/>
      <c r="AP106" s="9"/>
      <c r="AQ106" s="83"/>
      <c r="AR106" s="83"/>
      <c r="AS106" s="9"/>
      <c r="AT106" s="9"/>
    </row>
    <row r="107" spans="1:46" x14ac:dyDescent="0.3">
      <c r="A107" s="11" t="s">
        <v>3080</v>
      </c>
      <c r="B107" s="320" t="s">
        <v>422</v>
      </c>
      <c r="C107" s="11" t="s">
        <v>125</v>
      </c>
      <c r="D107" s="11" t="s">
        <v>1738</v>
      </c>
      <c r="E107" s="38">
        <f t="shared" si="1"/>
        <v>105</v>
      </c>
      <c r="F107" s="7" t="s">
        <v>1134</v>
      </c>
      <c r="G107" s="8" t="s">
        <v>980</v>
      </c>
      <c r="H107" s="319">
        <v>37783</v>
      </c>
      <c r="I107" s="537">
        <v>0</v>
      </c>
      <c r="J107" s="537">
        <v>0</v>
      </c>
      <c r="K107" s="538"/>
      <c r="L107" s="533">
        <f>SUM(M107:N107)</f>
        <v>0</v>
      </c>
      <c r="M107" s="9"/>
      <c r="N107" s="12">
        <f>SUM(O107:S107)</f>
        <v>0</v>
      </c>
      <c r="O107" s="140">
        <f>IFERROR(LARGE($T107:Z107, 1),0)</f>
        <v>0</v>
      </c>
      <c r="P107" s="140">
        <f>IFERROR(LARGE(T107:Z107, 2),0)</f>
        <v>0</v>
      </c>
      <c r="Q107" s="141">
        <f>IFERROR(LARGE(AA107:AF107,1),0)</f>
        <v>0</v>
      </c>
      <c r="R107" s="141">
        <f>IFERROR(LARGE(AA107:AF107,2),0)</f>
        <v>0</v>
      </c>
      <c r="S107" s="141">
        <f>IFERROR(LARGE(AA107:AF107,3),0)</f>
        <v>0</v>
      </c>
      <c r="T107" s="113">
        <v>0</v>
      </c>
      <c r="U107" s="123"/>
      <c r="V107" s="287"/>
      <c r="W107" s="287"/>
      <c r="X107" s="359"/>
      <c r="Y107" s="114"/>
      <c r="Z107" s="114"/>
      <c r="AA107" s="145">
        <f>IFERROR(LARGE($T107:$Z107,3), 0)</f>
        <v>0</v>
      </c>
      <c r="AB107" s="145">
        <f>IFERROR(LARGE($T107:$Z107,4),)</f>
        <v>0</v>
      </c>
      <c r="AC107" s="145">
        <f>IFERROR(LARGE($T107:$Z107,5),0)</f>
        <v>0</v>
      </c>
      <c r="AD107" s="145">
        <f>IFERROR(LARGE($AG107:AT107,1),0)</f>
        <v>0</v>
      </c>
      <c r="AE107" s="145">
        <f>IFERROR(LARGE($AG107:AT107,2),0)</f>
        <v>0</v>
      </c>
      <c r="AF107" s="145">
        <f>IFERROR(LARGE($AG107:AT107,3),0)</f>
        <v>0</v>
      </c>
      <c r="AG107" s="10"/>
      <c r="AH107" s="10"/>
      <c r="AI107" s="10"/>
      <c r="AJ107" s="10"/>
      <c r="AK107" s="9"/>
      <c r="AL107" s="9"/>
      <c r="AM107" s="9"/>
      <c r="AN107" s="9"/>
      <c r="AO107" s="9"/>
      <c r="AP107" s="9"/>
      <c r="AQ107" s="83"/>
      <c r="AR107" s="83"/>
      <c r="AS107" s="9"/>
      <c r="AT107" s="9"/>
    </row>
    <row r="108" spans="1:46" x14ac:dyDescent="0.3">
      <c r="A108" s="11" t="s">
        <v>3082</v>
      </c>
      <c r="B108" s="320" t="s">
        <v>361</v>
      </c>
      <c r="C108" s="11" t="s">
        <v>39</v>
      </c>
      <c r="D108" s="11" t="s">
        <v>40</v>
      </c>
      <c r="E108" s="38">
        <f t="shared" si="1"/>
        <v>106</v>
      </c>
      <c r="F108" s="7" t="s">
        <v>243</v>
      </c>
      <c r="G108" s="8" t="s">
        <v>1385</v>
      </c>
      <c r="H108" s="319">
        <v>37415</v>
      </c>
      <c r="I108" s="537">
        <v>0</v>
      </c>
      <c r="J108" s="537">
        <v>0</v>
      </c>
      <c r="K108" s="538"/>
      <c r="L108" s="533">
        <f>SUM(M108:N108)</f>
        <v>0</v>
      </c>
      <c r="M108" s="9"/>
      <c r="N108" s="12">
        <f>SUM(O108:S108)</f>
        <v>0</v>
      </c>
      <c r="O108" s="140">
        <f>IFERROR(LARGE($T108:Z108, 1),0)</f>
        <v>0</v>
      </c>
      <c r="P108" s="140">
        <f>IFERROR(LARGE(T108:Z108, 2),0)</f>
        <v>0</v>
      </c>
      <c r="Q108" s="141">
        <f>IFERROR(LARGE(AA108:AF108,1),0)</f>
        <v>0</v>
      </c>
      <c r="R108" s="141">
        <f>IFERROR(LARGE(AA108:AF108,2),0)</f>
        <v>0</v>
      </c>
      <c r="S108" s="141">
        <f>IFERROR(LARGE(AA108:AF108,3),0)</f>
        <v>0</v>
      </c>
      <c r="T108" s="123"/>
      <c r="U108" s="123">
        <v>0</v>
      </c>
      <c r="V108" s="287"/>
      <c r="W108" s="287"/>
      <c r="X108" s="359"/>
      <c r="Y108" s="114"/>
      <c r="Z108" s="114"/>
      <c r="AA108" s="145">
        <f>IFERROR(LARGE($T108:$Z108,3), 0)</f>
        <v>0</v>
      </c>
      <c r="AB108" s="145">
        <f>IFERROR(LARGE($T108:$Z108,4),)</f>
        <v>0</v>
      </c>
      <c r="AC108" s="145">
        <f>IFERROR(LARGE($T108:$Z108,5),0)</f>
        <v>0</v>
      </c>
      <c r="AD108" s="145">
        <f>IFERROR(LARGE($AG108:AT108,1),0)</f>
        <v>0</v>
      </c>
      <c r="AE108" s="145">
        <f>IFERROR(LARGE($AG108:AT108,2),0)</f>
        <v>0</v>
      </c>
      <c r="AF108" s="145">
        <f>IFERROR(LARGE($AG108:AT108,3),0)</f>
        <v>0</v>
      </c>
      <c r="AG108" s="10"/>
      <c r="AH108" s="10"/>
      <c r="AI108" s="10"/>
      <c r="AJ108" s="10"/>
      <c r="AK108" s="9"/>
      <c r="AL108" s="9"/>
      <c r="AM108" s="9"/>
      <c r="AN108" s="9"/>
      <c r="AO108" s="9"/>
      <c r="AP108" s="9"/>
      <c r="AQ108" s="83"/>
      <c r="AR108" s="83"/>
      <c r="AS108" s="9"/>
      <c r="AT108" s="9"/>
    </row>
  </sheetData>
  <autoFilter ref="A2:AI61"/>
  <sortState ref="A3:AT108">
    <sortCondition descending="1" ref="I3:I108"/>
    <sortCondition descending="1" ref="H3:H108"/>
  </sortState>
  <mergeCells count="1">
    <mergeCell ref="A1:D1"/>
  </mergeCells>
  <conditionalFormatting sqref="A1:A3 A62:A1048576">
    <cfRule type="duplicateValues" dxfId="21" priority="6"/>
  </conditionalFormatting>
  <conditionalFormatting sqref="A4:A61">
    <cfRule type="duplicateValues" dxfId="20" priority="4"/>
  </conditionalFormatting>
  <conditionalFormatting sqref="G45:G61">
    <cfRule type="duplicateValues" dxfId="19" priority="3"/>
  </conditionalFormatting>
  <conditionalFormatting sqref="A69">
    <cfRule type="duplicateValues" dxfId="18" priority="1"/>
    <cfRule type="duplicateValues" dxfId="17" priority="2"/>
  </conditionalFormatting>
  <conditionalFormatting sqref="G1:G1048576">
    <cfRule type="duplicateValues" dxfId="16" priority="11"/>
  </conditionalFormatting>
  <pageMargins left="0.23622047244094491" right="0.23622047244094491" top="0.74803149606299213" bottom="0.74803149606299213" header="0.31496062992125984" footer="0.31496062992125984"/>
  <pageSetup paperSize="9" scale="73" fitToHeight="5" orientation="portrait" r:id="rId1"/>
  <headerFooter>
    <oddFooter>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rgb="FFC00000"/>
    <pageSetUpPr fitToPage="1"/>
  </sheetPr>
  <dimension ref="A1:AR116"/>
  <sheetViews>
    <sheetView zoomScale="86" zoomScaleNormal="86" zoomScaleSheetLayoutView="78" workbookViewId="0">
      <pane ySplit="2" topLeftCell="A3" activePane="bottomLeft" state="frozen"/>
      <selection activeCell="AA7" sqref="AA7"/>
      <selection pane="bottomLeft" activeCell="A3" sqref="A3"/>
    </sheetView>
  </sheetViews>
  <sheetFormatPr defaultRowHeight="14.4" x14ac:dyDescent="0.3"/>
  <cols>
    <col min="1" max="1" width="9.109375" style="92"/>
    <col min="2" max="2" width="4.6640625" style="315" customWidth="1"/>
    <col min="3" max="3" width="11.5546875" style="92" customWidth="1"/>
    <col min="4" max="4" width="9.109375" style="92" customWidth="1"/>
    <col min="5" max="5" width="5.109375" style="39" customWidth="1"/>
    <col min="6" max="6" width="19.5546875" style="90" customWidth="1"/>
    <col min="7" max="7" width="19.5546875" style="91" customWidth="1"/>
    <col min="8" max="11" width="12.6640625" style="65" customWidth="1"/>
    <col min="12" max="12" width="8.5546875" style="65" customWidth="1"/>
    <col min="13" max="13" width="7.5546875" style="65" customWidth="1"/>
    <col min="14" max="14" width="8.6640625" style="53" customWidth="1"/>
    <col min="15" max="18" width="6.109375" customWidth="1"/>
    <col min="19" max="19" width="6.109375" style="121" customWidth="1"/>
    <col min="20" max="21" width="6.109375" style="115" customWidth="1"/>
    <col min="22" max="23" width="5.109375" style="294" customWidth="1"/>
    <col min="24" max="25" width="5.109375" style="115" customWidth="1"/>
    <col min="26" max="26" width="5.109375" style="205" customWidth="1"/>
    <col min="27" max="27" width="6.6640625" style="138" customWidth="1"/>
    <col min="28" max="28" width="6.88671875" style="138" customWidth="1"/>
    <col min="29" max="29" width="6.6640625" style="138" customWidth="1"/>
    <col min="30" max="30" width="6.33203125" style="138" customWidth="1"/>
    <col min="31" max="32" width="6.109375" style="138" customWidth="1"/>
    <col min="33" max="36" width="6.109375" customWidth="1"/>
    <col min="37" max="41" width="5.109375" customWidth="1"/>
    <col min="42" max="42" width="5.109375" style="185" customWidth="1"/>
    <col min="43" max="44" width="5.109375" customWidth="1"/>
    <col min="45" max="45" width="4.44140625" customWidth="1"/>
    <col min="46" max="46" width="4.33203125" customWidth="1"/>
  </cols>
  <sheetData>
    <row r="1" spans="1:44" s="6" customFormat="1" ht="122.25" customHeight="1" x14ac:dyDescent="1.1000000000000001">
      <c r="A1" s="502" t="s">
        <v>337</v>
      </c>
      <c r="B1" s="503"/>
      <c r="C1" s="504"/>
      <c r="D1" s="504"/>
      <c r="E1" s="43" t="s">
        <v>192</v>
      </c>
      <c r="F1" s="84"/>
      <c r="G1" s="85" t="s">
        <v>53</v>
      </c>
      <c r="H1" s="63" t="s">
        <v>54</v>
      </c>
      <c r="I1" s="429" t="s">
        <v>3502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374" t="s">
        <v>194</v>
      </c>
      <c r="O1" s="142" t="s">
        <v>1430</v>
      </c>
      <c r="P1" s="143" t="s">
        <v>1431</v>
      </c>
      <c r="Q1" s="97" t="s">
        <v>1432</v>
      </c>
      <c r="R1" s="97" t="s">
        <v>1433</v>
      </c>
      <c r="S1" s="98" t="s">
        <v>1434</v>
      </c>
      <c r="T1" s="117" t="s">
        <v>1077</v>
      </c>
      <c r="U1" s="116" t="s">
        <v>1102</v>
      </c>
      <c r="V1" s="286" t="s">
        <v>1420</v>
      </c>
      <c r="W1" s="353" t="s">
        <v>3333</v>
      </c>
      <c r="X1" s="358" t="s">
        <v>1421</v>
      </c>
      <c r="Y1" s="116" t="s">
        <v>1419</v>
      </c>
      <c r="Z1" s="116" t="s">
        <v>3270</v>
      </c>
      <c r="AA1" s="134"/>
      <c r="AB1" s="134"/>
      <c r="AC1" s="134"/>
      <c r="AD1" s="134"/>
      <c r="AE1" s="134"/>
      <c r="AF1" s="134"/>
      <c r="AG1" s="20" t="s">
        <v>1080</v>
      </c>
      <c r="AH1" s="20" t="s">
        <v>1079</v>
      </c>
      <c r="AI1" s="20" t="s">
        <v>1135</v>
      </c>
      <c r="AJ1" s="20" t="s">
        <v>1721</v>
      </c>
      <c r="AK1" s="20" t="s">
        <v>1418</v>
      </c>
      <c r="AL1" s="20" t="s">
        <v>1422</v>
      </c>
      <c r="AM1" s="20" t="s">
        <v>1423</v>
      </c>
      <c r="AN1" s="20" t="s">
        <v>1424</v>
      </c>
      <c r="AO1" s="20" t="s">
        <v>1425</v>
      </c>
      <c r="AP1" s="183" t="s">
        <v>1426</v>
      </c>
      <c r="AQ1" s="20" t="s">
        <v>1427</v>
      </c>
      <c r="AR1" s="20" t="s">
        <v>1428</v>
      </c>
    </row>
    <row r="2" spans="1:44" s="21" customFormat="1" ht="12" customHeight="1" x14ac:dyDescent="0.3">
      <c r="A2" s="56" t="s">
        <v>242</v>
      </c>
      <c r="B2" s="56"/>
      <c r="C2" s="93" t="s">
        <v>241</v>
      </c>
      <c r="D2" s="57" t="s">
        <v>193</v>
      </c>
      <c r="E2" s="58"/>
      <c r="F2" s="86"/>
      <c r="G2" s="87"/>
      <c r="H2" s="64"/>
      <c r="I2" s="64"/>
      <c r="J2" s="64"/>
      <c r="K2" s="64"/>
      <c r="L2" s="64"/>
      <c r="M2" s="64"/>
      <c r="N2" s="64"/>
      <c r="O2" s="46">
        <v>1</v>
      </c>
      <c r="P2" s="36">
        <v>1</v>
      </c>
      <c r="Q2" s="36">
        <v>1</v>
      </c>
      <c r="R2" s="36">
        <v>1</v>
      </c>
      <c r="S2" s="95">
        <v>1</v>
      </c>
      <c r="T2" s="118"/>
      <c r="U2" s="112"/>
      <c r="V2" s="293"/>
      <c r="W2" s="293"/>
      <c r="X2" s="112"/>
      <c r="Y2" s="112"/>
      <c r="Z2" s="203"/>
      <c r="AA2" s="135"/>
      <c r="AB2" s="135"/>
      <c r="AC2" s="135"/>
      <c r="AD2" s="135"/>
      <c r="AE2" s="135"/>
      <c r="AF2" s="135"/>
      <c r="AG2" s="23"/>
      <c r="AH2" s="23"/>
      <c r="AI2" s="23"/>
      <c r="AJ2" s="23"/>
      <c r="AK2" s="23"/>
      <c r="AL2" s="23"/>
      <c r="AM2" s="23"/>
      <c r="AN2" s="23"/>
      <c r="AO2" s="23"/>
      <c r="AP2" s="542"/>
      <c r="AQ2" s="23"/>
      <c r="AR2" s="23"/>
    </row>
    <row r="3" spans="1:44" x14ac:dyDescent="0.3">
      <c r="A3" s="11" t="s">
        <v>3084</v>
      </c>
      <c r="B3" s="320" t="s">
        <v>2387</v>
      </c>
      <c r="C3" s="11" t="s">
        <v>226</v>
      </c>
      <c r="D3" s="11" t="s">
        <v>43</v>
      </c>
      <c r="E3" s="38">
        <v>1</v>
      </c>
      <c r="F3" s="88" t="s">
        <v>989</v>
      </c>
      <c r="G3" s="89" t="s">
        <v>279</v>
      </c>
      <c r="H3" s="319">
        <v>37714</v>
      </c>
      <c r="I3" s="537">
        <v>498</v>
      </c>
      <c r="J3" s="537">
        <v>498</v>
      </c>
      <c r="K3" s="538"/>
      <c r="L3" s="533">
        <f>SUM(M3:N3)</f>
        <v>498</v>
      </c>
      <c r="M3" s="9">
        <v>50</v>
      </c>
      <c r="N3" s="122">
        <f>SUM(O3:S3)</f>
        <v>448</v>
      </c>
      <c r="O3" s="140">
        <f>IFERROR(LARGE($T3:Z3, 1),0)</f>
        <v>150</v>
      </c>
      <c r="P3" s="140">
        <f>IFERROR(LARGE(T3:Z3, 2),0)</f>
        <v>150</v>
      </c>
      <c r="Q3" s="141">
        <f>IFERROR(LARGE(AA3:AF3,1),0)</f>
        <v>95</v>
      </c>
      <c r="R3" s="141">
        <f>IFERROR(LARGE(AA3:AF3,2),0)</f>
        <v>45</v>
      </c>
      <c r="S3" s="141">
        <f>IFERROR(LARGE(AA3:AF3,3),0)</f>
        <v>8</v>
      </c>
      <c r="T3" s="113">
        <v>95</v>
      </c>
      <c r="U3" s="114">
        <v>45</v>
      </c>
      <c r="V3" s="287"/>
      <c r="W3" s="287">
        <v>150</v>
      </c>
      <c r="X3" s="359">
        <v>150</v>
      </c>
      <c r="Y3" s="114"/>
      <c r="Z3" s="114"/>
      <c r="AA3" s="145">
        <f>IFERROR(LARGE($T3:$Z3,3), 0)</f>
        <v>95</v>
      </c>
      <c r="AB3" s="145">
        <f>IFERROR(LARGE($T3:$Z3,4),)</f>
        <v>45</v>
      </c>
      <c r="AC3" s="145">
        <f>IFERROR(LARGE($T3:$Z3,5),0)</f>
        <v>0</v>
      </c>
      <c r="AD3" s="145">
        <f>IFERROR(LARGE($AG3:AR3,1),0)</f>
        <v>8</v>
      </c>
      <c r="AE3" s="145">
        <f>IFERROR(LARGE($AG3:AR3,2),0)</f>
        <v>0</v>
      </c>
      <c r="AF3" s="145">
        <f>IFERROR(LARGE($AG3:AR3,3),0)</f>
        <v>0</v>
      </c>
      <c r="AG3" s="9">
        <v>8</v>
      </c>
      <c r="AH3" s="9"/>
      <c r="AI3" s="9"/>
      <c r="AJ3" s="9"/>
      <c r="AK3" s="9"/>
      <c r="AL3" s="9"/>
      <c r="AM3" s="9"/>
      <c r="AN3" s="9"/>
      <c r="AO3" s="9"/>
      <c r="AP3" s="83"/>
      <c r="AQ3" s="9"/>
      <c r="AR3" s="9"/>
    </row>
    <row r="4" spans="1:44" x14ac:dyDescent="0.3">
      <c r="A4" s="11" t="s">
        <v>3086</v>
      </c>
      <c r="B4" s="320" t="s">
        <v>476</v>
      </c>
      <c r="C4" s="11" t="s">
        <v>33</v>
      </c>
      <c r="D4" s="11" t="s">
        <v>51</v>
      </c>
      <c r="E4" s="38">
        <f>E3+1</f>
        <v>2</v>
      </c>
      <c r="F4" s="88" t="s">
        <v>990</v>
      </c>
      <c r="G4" s="89" t="s">
        <v>991</v>
      </c>
      <c r="H4" s="319">
        <v>37401</v>
      </c>
      <c r="I4" s="537">
        <v>470</v>
      </c>
      <c r="J4" s="537">
        <v>470</v>
      </c>
      <c r="K4" s="538"/>
      <c r="L4" s="533">
        <f>SUM(M4:N4)</f>
        <v>470</v>
      </c>
      <c r="M4" s="9">
        <v>40</v>
      </c>
      <c r="N4" s="122">
        <f>SUM(O4:S4)</f>
        <v>430</v>
      </c>
      <c r="O4" s="140">
        <f>IFERROR(LARGE($T4:Z4, 1),0)</f>
        <v>150</v>
      </c>
      <c r="P4" s="140">
        <f>IFERROR(LARGE(T4:Z4, 2),0)</f>
        <v>95</v>
      </c>
      <c r="Q4" s="141">
        <f>IFERROR(LARGE(AA4:AF4,1),0)</f>
        <v>65</v>
      </c>
      <c r="R4" s="141">
        <f>IFERROR(LARGE(AA4:AF4,2),0)</f>
        <v>65</v>
      </c>
      <c r="S4" s="141">
        <f>IFERROR(LARGE(AA4:AF4,3),0)</f>
        <v>55</v>
      </c>
      <c r="T4" s="113">
        <v>65</v>
      </c>
      <c r="U4" s="114">
        <v>65</v>
      </c>
      <c r="V4" s="287"/>
      <c r="W4" s="287">
        <v>150</v>
      </c>
      <c r="X4" s="359">
        <v>55</v>
      </c>
      <c r="Y4" s="114">
        <v>95</v>
      </c>
      <c r="Z4" s="114">
        <v>45</v>
      </c>
      <c r="AA4" s="145">
        <f>IFERROR(LARGE($T4:$Z4,3), 0)</f>
        <v>65</v>
      </c>
      <c r="AB4" s="145">
        <f>IFERROR(LARGE($T4:$Z4,4),)</f>
        <v>65</v>
      </c>
      <c r="AC4" s="145">
        <f>IFERROR(LARGE($T4:$Z4,5),0)</f>
        <v>55</v>
      </c>
      <c r="AD4" s="145">
        <f>IFERROR(LARGE($AG4:AR4,1),0)</f>
        <v>8</v>
      </c>
      <c r="AE4" s="145">
        <f>IFERROR(LARGE($AG4:AR4,2),0)</f>
        <v>0</v>
      </c>
      <c r="AF4" s="145">
        <f>IFERROR(LARGE($AG4:AR4,3),0)</f>
        <v>0</v>
      </c>
      <c r="AG4" s="9">
        <v>8</v>
      </c>
      <c r="AH4" s="9"/>
      <c r="AI4" s="9"/>
      <c r="AJ4" s="9"/>
      <c r="AK4" s="9"/>
      <c r="AL4" s="9"/>
      <c r="AM4" s="9"/>
      <c r="AN4" s="9"/>
      <c r="AO4" s="9"/>
      <c r="AP4" s="83"/>
      <c r="AQ4" s="9"/>
      <c r="AR4" s="9"/>
    </row>
    <row r="5" spans="1:44" x14ac:dyDescent="0.3">
      <c r="A5" s="11" t="s">
        <v>3018</v>
      </c>
      <c r="B5" s="320" t="s">
        <v>986</v>
      </c>
      <c r="C5" s="326" t="s">
        <v>987</v>
      </c>
      <c r="D5" s="326" t="s">
        <v>48</v>
      </c>
      <c r="E5" s="38">
        <f t="shared" ref="E5:E68" si="0">E4+1</f>
        <v>3</v>
      </c>
      <c r="F5" s="88" t="s">
        <v>299</v>
      </c>
      <c r="G5" s="89" t="s">
        <v>965</v>
      </c>
      <c r="H5" s="319">
        <v>37888</v>
      </c>
      <c r="I5" s="537">
        <v>450</v>
      </c>
      <c r="J5" s="537">
        <v>450</v>
      </c>
      <c r="K5" s="538"/>
      <c r="L5" s="533">
        <f>SUM(M5:N5)</f>
        <v>450</v>
      </c>
      <c r="M5" s="9"/>
      <c r="N5" s="122">
        <f>SUM(O5:S5)</f>
        <v>450</v>
      </c>
      <c r="O5" s="140">
        <f>IFERROR(LARGE($T5:Z5, 1),0)</f>
        <v>195</v>
      </c>
      <c r="P5" s="140">
        <f>IFERROR(LARGE(T5:Z5, 2),0)</f>
        <v>195</v>
      </c>
      <c r="Q5" s="141">
        <f>IFERROR(LARGE(AA5:AF5,1),0)</f>
        <v>60</v>
      </c>
      <c r="R5" s="141">
        <f>IFERROR(LARGE(AA5:AF5,2),0)</f>
        <v>0</v>
      </c>
      <c r="S5" s="141">
        <f>IFERROR(LARGE(AA5:AF5,3),0)</f>
        <v>0</v>
      </c>
      <c r="T5" s="114"/>
      <c r="U5" s="114"/>
      <c r="V5" s="287"/>
      <c r="W5" s="287"/>
      <c r="X5" s="359"/>
      <c r="Y5" s="114">
        <v>195</v>
      </c>
      <c r="Z5" s="114">
        <v>195</v>
      </c>
      <c r="AA5" s="145">
        <f>IFERROR(LARGE($T5:$Z5,3), 0)</f>
        <v>0</v>
      </c>
      <c r="AB5" s="145">
        <f>IFERROR(LARGE($T5:$Z5,4),)</f>
        <v>0</v>
      </c>
      <c r="AC5" s="145">
        <f>IFERROR(LARGE($T5:$Z5,5),0)</f>
        <v>0</v>
      </c>
      <c r="AD5" s="145">
        <f>IFERROR(LARGE($AG5:AR5,1),0)</f>
        <v>60</v>
      </c>
      <c r="AE5" s="145">
        <f>IFERROR(LARGE($AG5:AR5,2),0)</f>
        <v>0</v>
      </c>
      <c r="AF5" s="145">
        <f>IFERROR(LARGE($AG5:AR5,3),0)</f>
        <v>0</v>
      </c>
      <c r="AG5" s="9"/>
      <c r="AH5" s="9"/>
      <c r="AI5" s="9"/>
      <c r="AJ5" s="9"/>
      <c r="AK5" s="9"/>
      <c r="AL5" s="9"/>
      <c r="AM5" s="9"/>
      <c r="AN5" s="9"/>
      <c r="AO5" s="9"/>
      <c r="AP5" s="83"/>
      <c r="AQ5" s="9"/>
      <c r="AR5" s="9">
        <v>60</v>
      </c>
    </row>
    <row r="6" spans="1:44" x14ac:dyDescent="0.3">
      <c r="A6" s="11" t="s">
        <v>3095</v>
      </c>
      <c r="B6" s="320" t="s">
        <v>2404</v>
      </c>
      <c r="C6" s="11" t="s">
        <v>74</v>
      </c>
      <c r="D6" s="11" t="s">
        <v>43</v>
      </c>
      <c r="E6" s="38">
        <f t="shared" si="0"/>
        <v>4</v>
      </c>
      <c r="F6" s="88" t="s">
        <v>1119</v>
      </c>
      <c r="G6" s="89" t="s">
        <v>163</v>
      </c>
      <c r="H6" s="319">
        <v>37882</v>
      </c>
      <c r="I6" s="537">
        <v>428</v>
      </c>
      <c r="J6" s="537">
        <v>428</v>
      </c>
      <c r="K6" s="538"/>
      <c r="L6" s="533">
        <f>SUM(M6:N6)</f>
        <v>428</v>
      </c>
      <c r="M6" s="9"/>
      <c r="N6" s="122">
        <f>SUM(O6:S6)</f>
        <v>428</v>
      </c>
      <c r="O6" s="140">
        <f>IFERROR(LARGE($T6:Z6, 1),0)</f>
        <v>150</v>
      </c>
      <c r="P6" s="140">
        <f>IFERROR(LARGE(T6:Z6, 2),0)</f>
        <v>145</v>
      </c>
      <c r="Q6" s="141">
        <f>IFERROR(LARGE(AA6:AF6,1),0)</f>
        <v>95</v>
      </c>
      <c r="R6" s="141">
        <f>IFERROR(LARGE(AA6:AF6,2),0)</f>
        <v>30</v>
      </c>
      <c r="S6" s="141">
        <f>IFERROR(LARGE(AA6:AF6,3),0)</f>
        <v>8</v>
      </c>
      <c r="T6" s="114"/>
      <c r="U6" s="114">
        <v>95</v>
      </c>
      <c r="V6" s="287"/>
      <c r="W6" s="287">
        <v>150</v>
      </c>
      <c r="X6" s="359">
        <v>30</v>
      </c>
      <c r="Y6" s="114"/>
      <c r="Z6" s="114">
        <v>145</v>
      </c>
      <c r="AA6" s="145">
        <f>IFERROR(LARGE($T6:$Z6,3), 0)</f>
        <v>95</v>
      </c>
      <c r="AB6" s="145">
        <f>IFERROR(LARGE($T6:$Z6,4),)</f>
        <v>30</v>
      </c>
      <c r="AC6" s="145">
        <f>IFERROR(LARGE($T6:$Z6,5),0)</f>
        <v>0</v>
      </c>
      <c r="AD6" s="145">
        <f>IFERROR(LARGE($AG6:AR6,1),0)</f>
        <v>8</v>
      </c>
      <c r="AE6" s="145">
        <f>IFERROR(LARGE($AG6:AR6,2),0)</f>
        <v>0</v>
      </c>
      <c r="AF6" s="145">
        <f>IFERROR(LARGE($AG6:AR6,3),0)</f>
        <v>0</v>
      </c>
      <c r="AG6" s="9">
        <v>8</v>
      </c>
      <c r="AH6" s="9"/>
      <c r="AI6" s="9"/>
      <c r="AJ6" s="9"/>
      <c r="AK6" s="9"/>
      <c r="AL6" s="9"/>
      <c r="AM6" s="9"/>
      <c r="AN6" s="9"/>
      <c r="AO6" s="9"/>
      <c r="AP6" s="83"/>
      <c r="AQ6" s="9"/>
      <c r="AR6" s="9"/>
    </row>
    <row r="7" spans="1:44" x14ac:dyDescent="0.3">
      <c r="A7" s="11" t="s">
        <v>4109</v>
      </c>
      <c r="B7" s="320" t="s">
        <v>381</v>
      </c>
      <c r="C7" s="11" t="s">
        <v>203</v>
      </c>
      <c r="D7" s="11" t="s">
        <v>41</v>
      </c>
      <c r="E7" s="38">
        <f t="shared" si="0"/>
        <v>5</v>
      </c>
      <c r="F7" s="7" t="s">
        <v>4045</v>
      </c>
      <c r="G7" s="8" t="s">
        <v>4046</v>
      </c>
      <c r="H7" s="60">
        <v>38310</v>
      </c>
      <c r="I7" s="530">
        <v>392.5</v>
      </c>
      <c r="J7" s="530">
        <v>392.5</v>
      </c>
      <c r="K7" s="541">
        <f>0.5*(L7)</f>
        <v>392.5</v>
      </c>
      <c r="L7" s="534">
        <f>SUM(O7,P7,Q7,R7,M7)</f>
        <v>785</v>
      </c>
      <c r="M7" s="78"/>
      <c r="N7" s="12">
        <f>SUM(O7:R7)</f>
        <v>785</v>
      </c>
      <c r="O7" s="387">
        <f>LARGE($S7:Z7, 1)</f>
        <v>200</v>
      </c>
      <c r="P7" s="388">
        <f>IFERROR(LARGE($S7:Z7,2),0)</f>
        <v>195</v>
      </c>
      <c r="Q7" s="388">
        <f>IFERROR(LARGE($S7:Z7,3),0)</f>
        <v>195</v>
      </c>
      <c r="R7" s="388">
        <f>IFERROR(LARGE($S7:Z7,4),0)</f>
        <v>195</v>
      </c>
      <c r="S7" s="399">
        <v>65</v>
      </c>
      <c r="T7" s="400">
        <v>195</v>
      </c>
      <c r="U7" s="400">
        <v>195</v>
      </c>
      <c r="V7" s="400">
        <v>145</v>
      </c>
      <c r="W7" s="400">
        <v>195</v>
      </c>
      <c r="X7" s="401"/>
      <c r="Y7" s="402">
        <v>150</v>
      </c>
      <c r="Z7" s="403">
        <v>200</v>
      </c>
      <c r="AA7" s="114"/>
      <c r="AB7" s="114"/>
      <c r="AC7" s="114"/>
      <c r="AD7" s="114"/>
      <c r="AE7" s="114"/>
      <c r="AF7" s="114"/>
      <c r="AG7" s="9"/>
      <c r="AH7" s="9"/>
      <c r="AI7" s="9"/>
      <c r="AJ7" s="9"/>
      <c r="AK7" s="9"/>
      <c r="AL7" s="9"/>
      <c r="AM7" s="9"/>
      <c r="AN7" s="9"/>
      <c r="AO7" s="9"/>
      <c r="AP7" s="83"/>
      <c r="AQ7" s="9"/>
      <c r="AR7" s="9"/>
    </row>
    <row r="8" spans="1:44" x14ac:dyDescent="0.3">
      <c r="A8" s="326">
        <v>209690</v>
      </c>
      <c r="B8" s="320" t="s">
        <v>527</v>
      </c>
      <c r="C8" s="326" t="s">
        <v>528</v>
      </c>
      <c r="D8" s="326" t="s">
        <v>40</v>
      </c>
      <c r="E8" s="38">
        <f t="shared" si="0"/>
        <v>6</v>
      </c>
      <c r="F8" s="88" t="s">
        <v>245</v>
      </c>
      <c r="G8" s="89" t="s">
        <v>996</v>
      </c>
      <c r="H8" s="319">
        <v>37686</v>
      </c>
      <c r="I8" s="537">
        <v>370</v>
      </c>
      <c r="J8" s="537">
        <v>370</v>
      </c>
      <c r="K8" s="538"/>
      <c r="L8" s="533">
        <f>SUM(M8:N8)</f>
        <v>370</v>
      </c>
      <c r="M8" s="9">
        <v>110</v>
      </c>
      <c r="N8" s="122">
        <f>SUM(O8:S8)</f>
        <v>260</v>
      </c>
      <c r="O8" s="140">
        <f>IFERROR(LARGE($T8:Z8, 1),0)</f>
        <v>150</v>
      </c>
      <c r="P8" s="140">
        <f>IFERROR(LARGE(T8:Z8, 2),0)</f>
        <v>10</v>
      </c>
      <c r="Q8" s="141">
        <f>IFERROR(LARGE(AA8:AF8,1),0)</f>
        <v>100</v>
      </c>
      <c r="R8" s="141">
        <f>IFERROR(LARGE(AA8:AF8,2),0)</f>
        <v>0</v>
      </c>
      <c r="S8" s="141">
        <f>IFERROR(LARGE(AA8:AF8,3),0)</f>
        <v>0</v>
      </c>
      <c r="T8" s="113">
        <v>10</v>
      </c>
      <c r="U8" s="114"/>
      <c r="V8" s="287"/>
      <c r="W8" s="287">
        <v>150</v>
      </c>
      <c r="X8" s="359">
        <v>0</v>
      </c>
      <c r="Y8" s="114"/>
      <c r="Z8" s="114"/>
      <c r="AA8" s="145">
        <f>IFERROR(LARGE($T8:$Z8,3), 0)</f>
        <v>0</v>
      </c>
      <c r="AB8" s="145">
        <f>IFERROR(LARGE($T8:$Z8,4),)</f>
        <v>0</v>
      </c>
      <c r="AC8" s="145">
        <f>IFERROR(LARGE($T8:$Z8,5),0)</f>
        <v>0</v>
      </c>
      <c r="AD8" s="145">
        <f>IFERROR(LARGE($AG8:AR8,1),0)</f>
        <v>100</v>
      </c>
      <c r="AE8" s="145">
        <f>IFERROR(LARGE($AG8:AR8,2),0)</f>
        <v>0</v>
      </c>
      <c r="AF8" s="145">
        <f>IFERROR(LARGE($AG8:AR8,3),0)</f>
        <v>0</v>
      </c>
      <c r="AG8" s="9">
        <v>100</v>
      </c>
      <c r="AH8" s="9"/>
      <c r="AI8" s="9">
        <v>0</v>
      </c>
      <c r="AJ8" s="9"/>
      <c r="AK8" s="9">
        <v>0</v>
      </c>
      <c r="AL8" s="9"/>
      <c r="AM8" s="9"/>
      <c r="AN8" s="9"/>
      <c r="AO8" s="9"/>
      <c r="AP8" s="83"/>
      <c r="AQ8" s="9"/>
      <c r="AR8" s="9"/>
    </row>
    <row r="9" spans="1:44" x14ac:dyDescent="0.3">
      <c r="A9" s="11" t="s">
        <v>3105</v>
      </c>
      <c r="B9" s="320" t="s">
        <v>2137</v>
      </c>
      <c r="C9" s="11" t="s">
        <v>72</v>
      </c>
      <c r="D9" s="11" t="s">
        <v>41</v>
      </c>
      <c r="E9" s="38">
        <f t="shared" si="0"/>
        <v>7</v>
      </c>
      <c r="F9" s="88" t="s">
        <v>269</v>
      </c>
      <c r="G9" s="89" t="s">
        <v>1010</v>
      </c>
      <c r="H9" s="319">
        <v>37409</v>
      </c>
      <c r="I9" s="537">
        <v>323</v>
      </c>
      <c r="J9" s="537">
        <v>323</v>
      </c>
      <c r="K9" s="538"/>
      <c r="L9" s="533">
        <f>SUM(M9:N9)</f>
        <v>323</v>
      </c>
      <c r="M9" s="9">
        <v>70</v>
      </c>
      <c r="N9" s="122">
        <f>SUM(O9:S9)</f>
        <v>253</v>
      </c>
      <c r="O9" s="140">
        <f>IFERROR(LARGE($T9:Z9, 1),0)</f>
        <v>150</v>
      </c>
      <c r="P9" s="140">
        <f>IFERROR(LARGE(T9:Z9, 2),0)</f>
        <v>95</v>
      </c>
      <c r="Q9" s="141">
        <f>IFERROR(LARGE(AA9:AF9,1),0)</f>
        <v>8</v>
      </c>
      <c r="R9" s="141">
        <f>IFERROR(LARGE(AA9:AF9,2),0)</f>
        <v>0</v>
      </c>
      <c r="S9" s="141">
        <f>IFERROR(LARGE(AA9:AF9,3),0)</f>
        <v>0</v>
      </c>
      <c r="T9" s="113">
        <v>0</v>
      </c>
      <c r="U9" s="114">
        <v>95</v>
      </c>
      <c r="V9" s="287"/>
      <c r="W9" s="287">
        <v>150</v>
      </c>
      <c r="X9" s="359">
        <v>0</v>
      </c>
      <c r="Y9" s="114"/>
      <c r="Z9" s="114"/>
      <c r="AA9" s="145">
        <f>IFERROR(LARGE($T9:$Z9,3), 0)</f>
        <v>0</v>
      </c>
      <c r="AB9" s="145">
        <f>IFERROR(LARGE($T9:$Z9,4),)</f>
        <v>0</v>
      </c>
      <c r="AC9" s="145">
        <f>IFERROR(LARGE($T9:$Z9,5),0)</f>
        <v>0</v>
      </c>
      <c r="AD9" s="145">
        <f>IFERROR(LARGE($AG9:AR9,1),0)</f>
        <v>8</v>
      </c>
      <c r="AE9" s="145">
        <f>IFERROR(LARGE($AG9:AR9,2),0)</f>
        <v>0</v>
      </c>
      <c r="AF9" s="145">
        <f>IFERROR(LARGE($AG9:AR9,3),0)</f>
        <v>0</v>
      </c>
      <c r="AG9" s="9">
        <v>0</v>
      </c>
      <c r="AH9" s="9"/>
      <c r="AI9" s="9"/>
      <c r="AJ9" s="9"/>
      <c r="AK9" s="9"/>
      <c r="AL9" s="9"/>
      <c r="AM9" s="9">
        <v>8</v>
      </c>
      <c r="AN9" s="9"/>
      <c r="AO9" s="9"/>
      <c r="AP9" s="83"/>
      <c r="AQ9" s="9"/>
      <c r="AR9" s="9"/>
    </row>
    <row r="10" spans="1:44" x14ac:dyDescent="0.3">
      <c r="A10" s="11"/>
      <c r="B10" s="320" t="s">
        <v>391</v>
      </c>
      <c r="C10" s="11" t="s">
        <v>83</v>
      </c>
      <c r="D10" s="11" t="s">
        <v>40</v>
      </c>
      <c r="E10" s="38">
        <f t="shared" si="0"/>
        <v>8</v>
      </c>
      <c r="F10" s="7" t="s">
        <v>4044</v>
      </c>
      <c r="G10" s="8" t="s">
        <v>3584</v>
      </c>
      <c r="H10" s="60">
        <v>38307</v>
      </c>
      <c r="I10" s="530">
        <v>295</v>
      </c>
      <c r="J10" s="530">
        <v>295</v>
      </c>
      <c r="K10" s="541">
        <f>0.5*(L10)</f>
        <v>295</v>
      </c>
      <c r="L10" s="534">
        <f>SUM(O10,P10,Q10,R10,M10)</f>
        <v>590</v>
      </c>
      <c r="M10" s="78"/>
      <c r="N10" s="12">
        <f>SUM(O10:R10)</f>
        <v>590</v>
      </c>
      <c r="O10" s="387">
        <f>LARGE($S10:Z10, 1)</f>
        <v>195</v>
      </c>
      <c r="P10" s="388">
        <f>IFERROR(LARGE($S10:Z10,2),0)</f>
        <v>150</v>
      </c>
      <c r="Q10" s="388">
        <f>IFERROR(LARGE($S10:Z10,3),0)</f>
        <v>150</v>
      </c>
      <c r="R10" s="388">
        <f>IFERROR(LARGE($S10:Z10,4),0)</f>
        <v>95</v>
      </c>
      <c r="S10" s="399"/>
      <c r="T10" s="400">
        <v>65</v>
      </c>
      <c r="U10" s="400">
        <v>95</v>
      </c>
      <c r="V10" s="400">
        <v>195</v>
      </c>
      <c r="W10" s="400">
        <v>10</v>
      </c>
      <c r="X10" s="401"/>
      <c r="Y10" s="402">
        <v>150</v>
      </c>
      <c r="Z10" s="403">
        <v>150</v>
      </c>
      <c r="AA10" s="114"/>
      <c r="AB10" s="114"/>
      <c r="AC10" s="114"/>
      <c r="AD10" s="114"/>
      <c r="AE10" s="114"/>
      <c r="AF10" s="114"/>
      <c r="AG10" s="9"/>
      <c r="AH10" s="9"/>
      <c r="AI10" s="9"/>
      <c r="AJ10" s="9"/>
      <c r="AK10" s="9"/>
      <c r="AL10" s="9"/>
      <c r="AM10" s="9"/>
      <c r="AN10" s="9"/>
      <c r="AO10" s="9"/>
      <c r="AP10" s="83"/>
      <c r="AQ10" s="9"/>
      <c r="AR10" s="9"/>
    </row>
    <row r="11" spans="1:44" x14ac:dyDescent="0.3">
      <c r="A11" s="11" t="s">
        <v>4056</v>
      </c>
      <c r="B11" s="320" t="s">
        <v>1117</v>
      </c>
      <c r="C11" s="11" t="s">
        <v>1118</v>
      </c>
      <c r="D11" s="11" t="s">
        <v>41</v>
      </c>
      <c r="E11" s="38">
        <f t="shared" si="0"/>
        <v>9</v>
      </c>
      <c r="F11" s="7" t="s">
        <v>267</v>
      </c>
      <c r="G11" s="8" t="s">
        <v>686</v>
      </c>
      <c r="H11" s="60">
        <v>38051</v>
      </c>
      <c r="I11" s="530">
        <v>295</v>
      </c>
      <c r="J11" s="530">
        <v>295</v>
      </c>
      <c r="K11" s="541">
        <f>0.5*(L11)</f>
        <v>295</v>
      </c>
      <c r="L11" s="534">
        <f>SUM(O11,P11,Q11,R11,M11)</f>
        <v>590</v>
      </c>
      <c r="M11" s="78"/>
      <c r="N11" s="12">
        <f>SUM(O11:R11)</f>
        <v>590</v>
      </c>
      <c r="O11" s="387">
        <f>LARGE($S11:Z11, 1)</f>
        <v>250</v>
      </c>
      <c r="P11" s="388">
        <f>IFERROR(LARGE($S11:Z11,2),0)</f>
        <v>150</v>
      </c>
      <c r="Q11" s="388">
        <f>IFERROR(LARGE($S11:Z11,3),0)</f>
        <v>95</v>
      </c>
      <c r="R11" s="388">
        <f>IFERROR(LARGE($S11:Z11,4),0)</f>
        <v>95</v>
      </c>
      <c r="S11" s="399">
        <v>95</v>
      </c>
      <c r="T11" s="400">
        <v>95</v>
      </c>
      <c r="U11" s="400">
        <v>95</v>
      </c>
      <c r="V11" s="400">
        <v>65</v>
      </c>
      <c r="W11" s="400">
        <v>25</v>
      </c>
      <c r="X11" s="401"/>
      <c r="Y11" s="402">
        <v>150</v>
      </c>
      <c r="Z11" s="403">
        <v>250</v>
      </c>
      <c r="AA11" s="114"/>
      <c r="AB11" s="114"/>
      <c r="AC11" s="114"/>
      <c r="AD11" s="114"/>
      <c r="AE11" s="114"/>
      <c r="AF11" s="114"/>
      <c r="AG11" s="9"/>
      <c r="AH11" s="9"/>
      <c r="AI11" s="9"/>
      <c r="AJ11" s="9"/>
      <c r="AK11" s="9"/>
      <c r="AL11" s="9"/>
      <c r="AM11" s="9"/>
      <c r="AN11" s="9"/>
      <c r="AO11" s="9"/>
      <c r="AP11" s="83"/>
      <c r="AQ11" s="9"/>
      <c r="AR11" s="9"/>
    </row>
    <row r="12" spans="1:44" x14ac:dyDescent="0.3">
      <c r="A12" s="11" t="s">
        <v>4094</v>
      </c>
      <c r="B12" s="320" t="s">
        <v>375</v>
      </c>
      <c r="C12" s="11" t="s">
        <v>216</v>
      </c>
      <c r="D12" s="11" t="s">
        <v>1778</v>
      </c>
      <c r="E12" s="38">
        <f t="shared" si="0"/>
        <v>10</v>
      </c>
      <c r="F12" s="7" t="s">
        <v>4022</v>
      </c>
      <c r="G12" s="8" t="s">
        <v>4095</v>
      </c>
      <c r="H12" s="60">
        <v>38217</v>
      </c>
      <c r="I12" s="530">
        <v>285</v>
      </c>
      <c r="J12" s="530">
        <v>285</v>
      </c>
      <c r="K12" s="541">
        <f>0.5*(L12)</f>
        <v>285</v>
      </c>
      <c r="L12" s="534">
        <f>SUM(O12,P12,Q12,R12,M12)</f>
        <v>570</v>
      </c>
      <c r="M12" s="78">
        <v>30</v>
      </c>
      <c r="N12" s="12">
        <f>SUM(O12:R12)</f>
        <v>540</v>
      </c>
      <c r="O12" s="387">
        <f>LARGE($S12:Z12, 1)</f>
        <v>150</v>
      </c>
      <c r="P12" s="388">
        <f>IFERROR(LARGE($S12:Z12,2),0)</f>
        <v>150</v>
      </c>
      <c r="Q12" s="388">
        <f>IFERROR(LARGE($S12:Z12,3),0)</f>
        <v>145</v>
      </c>
      <c r="R12" s="388">
        <f>IFERROR(LARGE($S12:Z12,4),0)</f>
        <v>95</v>
      </c>
      <c r="S12" s="399">
        <v>145</v>
      </c>
      <c r="T12" s="400">
        <v>95</v>
      </c>
      <c r="U12" s="400">
        <v>10</v>
      </c>
      <c r="V12" s="400"/>
      <c r="W12" s="400">
        <v>10</v>
      </c>
      <c r="X12" s="401"/>
      <c r="Y12" s="402">
        <v>150</v>
      </c>
      <c r="Z12" s="403">
        <v>150</v>
      </c>
      <c r="AA12" s="114"/>
      <c r="AB12" s="114"/>
      <c r="AC12" s="114"/>
      <c r="AD12" s="114"/>
      <c r="AE12" s="114"/>
      <c r="AF12" s="114"/>
      <c r="AG12" s="9"/>
      <c r="AH12" s="9"/>
      <c r="AI12" s="9"/>
      <c r="AJ12" s="9"/>
      <c r="AK12" s="9"/>
      <c r="AL12" s="9"/>
      <c r="AM12" s="9"/>
      <c r="AN12" s="9"/>
      <c r="AO12" s="9"/>
      <c r="AP12" s="83"/>
      <c r="AQ12" s="9"/>
      <c r="AR12" s="9"/>
    </row>
    <row r="13" spans="1:44" x14ac:dyDescent="0.3">
      <c r="A13" s="11" t="s">
        <v>3106</v>
      </c>
      <c r="B13" s="320" t="s">
        <v>381</v>
      </c>
      <c r="C13" s="11" t="s">
        <v>203</v>
      </c>
      <c r="D13" s="11" t="s">
        <v>41</v>
      </c>
      <c r="E13" s="38">
        <f t="shared" si="0"/>
        <v>11</v>
      </c>
      <c r="F13" s="88" t="s">
        <v>1003</v>
      </c>
      <c r="G13" s="89" t="s">
        <v>1004</v>
      </c>
      <c r="H13" s="319">
        <v>37690</v>
      </c>
      <c r="I13" s="537">
        <v>285</v>
      </c>
      <c r="J13" s="537">
        <v>285</v>
      </c>
      <c r="K13" s="538"/>
      <c r="L13" s="533">
        <f>SUM(M13:N13)</f>
        <v>285</v>
      </c>
      <c r="M13" s="9">
        <v>20</v>
      </c>
      <c r="N13" s="122">
        <f>SUM(O13:S13)</f>
        <v>265</v>
      </c>
      <c r="O13" s="140">
        <f>IFERROR(LARGE($T13:Z13, 1),0)</f>
        <v>150</v>
      </c>
      <c r="P13" s="140">
        <f>IFERROR(LARGE(T13:Z13, 2),0)</f>
        <v>80</v>
      </c>
      <c r="Q13" s="141">
        <f>IFERROR(LARGE(AA13:AF13,1),0)</f>
        <v>25</v>
      </c>
      <c r="R13" s="141">
        <f>IFERROR(LARGE(AA13:AF13,2),0)</f>
        <v>10</v>
      </c>
      <c r="S13" s="141">
        <f>IFERROR(LARGE(AA13:AF13,3),0)</f>
        <v>0</v>
      </c>
      <c r="T13" s="113">
        <v>0</v>
      </c>
      <c r="U13" s="114">
        <v>10</v>
      </c>
      <c r="V13" s="287"/>
      <c r="W13" s="287">
        <v>150</v>
      </c>
      <c r="X13" s="359">
        <v>80</v>
      </c>
      <c r="Y13" s="114"/>
      <c r="Z13" s="114">
        <v>25</v>
      </c>
      <c r="AA13" s="145">
        <f>IFERROR(LARGE($T13:$Z13,3), 0)</f>
        <v>25</v>
      </c>
      <c r="AB13" s="145">
        <f>IFERROR(LARGE($T13:$Z13,4),)</f>
        <v>10</v>
      </c>
      <c r="AC13" s="145">
        <f>IFERROR(LARGE($T13:$Z13,5),0)</f>
        <v>0</v>
      </c>
      <c r="AD13" s="145">
        <f>IFERROR(LARGE($AG13:AR13,1),0)</f>
        <v>0</v>
      </c>
      <c r="AE13" s="145">
        <f>IFERROR(LARGE($AG13:AR13,2),0)</f>
        <v>0</v>
      </c>
      <c r="AF13" s="145">
        <f>IFERROR(LARGE($AG13:AR13,3),0)</f>
        <v>0</v>
      </c>
      <c r="AG13" s="9"/>
      <c r="AH13" s="9"/>
      <c r="AI13" s="9"/>
      <c r="AJ13" s="9"/>
      <c r="AK13" s="9"/>
      <c r="AL13" s="9"/>
      <c r="AM13" s="9"/>
      <c r="AN13" s="9"/>
      <c r="AO13" s="9"/>
      <c r="AP13" s="83"/>
      <c r="AQ13" s="9"/>
      <c r="AR13" s="9"/>
    </row>
    <row r="14" spans="1:44" x14ac:dyDescent="0.3">
      <c r="A14" s="11" t="s">
        <v>4054</v>
      </c>
      <c r="B14" s="320" t="s">
        <v>525</v>
      </c>
      <c r="C14" s="11" t="s">
        <v>526</v>
      </c>
      <c r="D14" s="11" t="s">
        <v>50</v>
      </c>
      <c r="E14" s="38">
        <f t="shared" si="0"/>
        <v>12</v>
      </c>
      <c r="F14" s="7" t="s">
        <v>936</v>
      </c>
      <c r="G14" s="8" t="s">
        <v>4055</v>
      </c>
      <c r="H14" s="60">
        <v>38049</v>
      </c>
      <c r="I14" s="530">
        <v>272.5</v>
      </c>
      <c r="J14" s="530">
        <v>272.5</v>
      </c>
      <c r="K14" s="541">
        <f>0.5*(L14)</f>
        <v>272.5</v>
      </c>
      <c r="L14" s="534">
        <f>SUM(O14,P14,Q14,R14,M14)</f>
        <v>545</v>
      </c>
      <c r="M14" s="78">
        <v>60</v>
      </c>
      <c r="N14" s="12">
        <f>SUM(O14:R14)</f>
        <v>485</v>
      </c>
      <c r="O14" s="387">
        <f>LARGE($S14:Z14, 1)</f>
        <v>195</v>
      </c>
      <c r="P14" s="388">
        <f>IFERROR(LARGE($S14:Z14,2),0)</f>
        <v>145</v>
      </c>
      <c r="Q14" s="388">
        <f>IFERROR(LARGE($S14:Z14,3),0)</f>
        <v>145</v>
      </c>
      <c r="R14" s="388">
        <f>IFERROR(LARGE($S14:Z14,4),0)</f>
        <v>0</v>
      </c>
      <c r="S14" s="399">
        <v>195</v>
      </c>
      <c r="T14" s="400">
        <v>145</v>
      </c>
      <c r="U14" s="400">
        <v>145</v>
      </c>
      <c r="V14" s="400"/>
      <c r="W14" s="400"/>
      <c r="X14" s="401"/>
      <c r="Y14" s="402"/>
      <c r="Z14" s="403"/>
      <c r="AA14" s="114"/>
      <c r="AB14" s="114"/>
      <c r="AC14" s="114"/>
      <c r="AD14" s="114"/>
      <c r="AE14" s="114"/>
      <c r="AF14" s="114"/>
      <c r="AG14" s="9"/>
      <c r="AH14" s="9"/>
      <c r="AI14" s="9"/>
      <c r="AJ14" s="9"/>
      <c r="AK14" s="9"/>
      <c r="AL14" s="9"/>
      <c r="AM14" s="9"/>
      <c r="AN14" s="9"/>
      <c r="AO14" s="9"/>
      <c r="AP14" s="83"/>
      <c r="AQ14" s="9"/>
      <c r="AR14" s="9"/>
    </row>
    <row r="15" spans="1:44" x14ac:dyDescent="0.3">
      <c r="A15" s="11" t="s">
        <v>3097</v>
      </c>
      <c r="B15" s="320" t="s">
        <v>449</v>
      </c>
      <c r="C15" s="11" t="s">
        <v>134</v>
      </c>
      <c r="D15" s="11" t="s">
        <v>1778</v>
      </c>
      <c r="E15" s="38">
        <f t="shared" si="0"/>
        <v>13</v>
      </c>
      <c r="F15" s="88" t="s">
        <v>262</v>
      </c>
      <c r="G15" s="89" t="s">
        <v>714</v>
      </c>
      <c r="H15" s="319">
        <v>37652</v>
      </c>
      <c r="I15" s="537">
        <v>271</v>
      </c>
      <c r="J15" s="537">
        <v>271</v>
      </c>
      <c r="K15" s="538"/>
      <c r="L15" s="533">
        <f>SUM(M15:N15)</f>
        <v>271</v>
      </c>
      <c r="M15" s="9"/>
      <c r="N15" s="122">
        <f>SUM(O15:S15)</f>
        <v>271</v>
      </c>
      <c r="O15" s="140">
        <f>IFERROR(LARGE($T15:Z15, 1),0)</f>
        <v>150</v>
      </c>
      <c r="P15" s="140">
        <f>IFERROR(LARGE(T15:Z15, 2),0)</f>
        <v>95</v>
      </c>
      <c r="Q15" s="141">
        <f>IFERROR(LARGE(AA15:AF15,1),0)</f>
        <v>10</v>
      </c>
      <c r="R15" s="141">
        <f>IFERROR(LARGE(AA15:AF15,2),0)</f>
        <v>8</v>
      </c>
      <c r="S15" s="141">
        <f>IFERROR(LARGE(AA15:AF15,3),0)</f>
        <v>8</v>
      </c>
      <c r="T15" s="113">
        <v>95</v>
      </c>
      <c r="U15" s="114">
        <v>10</v>
      </c>
      <c r="V15" s="287"/>
      <c r="W15" s="287">
        <v>150</v>
      </c>
      <c r="X15" s="359">
        <v>0</v>
      </c>
      <c r="Y15" s="114"/>
      <c r="Z15" s="114"/>
      <c r="AA15" s="145">
        <f>IFERROR(LARGE($T15:$Z15,3), 0)</f>
        <v>10</v>
      </c>
      <c r="AB15" s="145">
        <f>IFERROR(LARGE($T15:$Z15,4),)</f>
        <v>0</v>
      </c>
      <c r="AC15" s="145">
        <f>IFERROR(LARGE($T15:$Z15,5),0)</f>
        <v>0</v>
      </c>
      <c r="AD15" s="145">
        <f>IFERROR(LARGE($AG15:AR15,1),0)</f>
        <v>8</v>
      </c>
      <c r="AE15" s="145">
        <f>IFERROR(LARGE($AG15:AR15,2),0)</f>
        <v>8</v>
      </c>
      <c r="AF15" s="145">
        <f>IFERROR(LARGE($AG15:AR15,3),0)</f>
        <v>0</v>
      </c>
      <c r="AG15" s="9">
        <v>8</v>
      </c>
      <c r="AH15" s="9"/>
      <c r="AI15" s="9"/>
      <c r="AJ15" s="9"/>
      <c r="AK15" s="9"/>
      <c r="AL15" s="9"/>
      <c r="AM15" s="9"/>
      <c r="AN15" s="9"/>
      <c r="AO15" s="9">
        <v>8</v>
      </c>
      <c r="AP15" s="83"/>
      <c r="AQ15" s="9"/>
      <c r="AR15" s="9"/>
    </row>
    <row r="16" spans="1:44" x14ac:dyDescent="0.3">
      <c r="A16" s="11" t="s">
        <v>3129</v>
      </c>
      <c r="B16" s="320" t="s">
        <v>521</v>
      </c>
      <c r="C16" s="11" t="s">
        <v>296</v>
      </c>
      <c r="D16" s="11" t="s">
        <v>50</v>
      </c>
      <c r="E16" s="38">
        <f t="shared" si="0"/>
        <v>14</v>
      </c>
      <c r="F16" s="88" t="s">
        <v>261</v>
      </c>
      <c r="G16" s="89" t="s">
        <v>995</v>
      </c>
      <c r="H16" s="319">
        <v>37318</v>
      </c>
      <c r="I16" s="537">
        <v>250</v>
      </c>
      <c r="J16" s="537">
        <v>250</v>
      </c>
      <c r="K16" s="538"/>
      <c r="L16" s="533">
        <f>SUM(M16:N16)</f>
        <v>250</v>
      </c>
      <c r="M16" s="9">
        <v>20</v>
      </c>
      <c r="N16" s="122">
        <f>SUM(O16:S16)</f>
        <v>230</v>
      </c>
      <c r="O16" s="140">
        <f>IFERROR(LARGE($T16:Z16, 1),0)</f>
        <v>150</v>
      </c>
      <c r="P16" s="140">
        <f>IFERROR(LARGE(T16:Z16, 2),0)</f>
        <v>45</v>
      </c>
      <c r="Q16" s="141">
        <f>IFERROR(LARGE(AA16:AF16,1),0)</f>
        <v>25</v>
      </c>
      <c r="R16" s="141">
        <f>IFERROR(LARGE(AA16:AF16,2),0)</f>
        <v>10</v>
      </c>
      <c r="S16" s="141">
        <f>IFERROR(LARGE(AA16:AF16,3),0)</f>
        <v>0</v>
      </c>
      <c r="T16" s="113">
        <v>25</v>
      </c>
      <c r="U16" s="114">
        <v>10</v>
      </c>
      <c r="V16" s="287"/>
      <c r="W16" s="287">
        <v>150</v>
      </c>
      <c r="X16" s="359">
        <v>0</v>
      </c>
      <c r="Y16" s="114">
        <v>45</v>
      </c>
      <c r="Z16" s="114"/>
      <c r="AA16" s="145">
        <f>IFERROR(LARGE($T16:$Z16,3), 0)</f>
        <v>25</v>
      </c>
      <c r="AB16" s="145">
        <f>IFERROR(LARGE($T16:$Z16,4),)</f>
        <v>10</v>
      </c>
      <c r="AC16" s="145">
        <f>IFERROR(LARGE($T16:$Z16,5),0)</f>
        <v>0</v>
      </c>
      <c r="AD16" s="145">
        <f>IFERROR(LARGE($AG16:AR16,1),0)</f>
        <v>0</v>
      </c>
      <c r="AE16" s="145">
        <f>IFERROR(LARGE($AG16:AR16,2),0)</f>
        <v>0</v>
      </c>
      <c r="AF16" s="145">
        <f>IFERROR(LARGE($AG16:AR16,3),0)</f>
        <v>0</v>
      </c>
      <c r="AG16" s="9"/>
      <c r="AH16" s="9"/>
      <c r="AI16" s="9"/>
      <c r="AJ16" s="9"/>
      <c r="AK16" s="9"/>
      <c r="AL16" s="9"/>
      <c r="AM16" s="9"/>
      <c r="AN16" s="9"/>
      <c r="AO16" s="9"/>
      <c r="AP16" s="83"/>
      <c r="AQ16" s="9"/>
      <c r="AR16" s="9"/>
    </row>
    <row r="17" spans="1:44" x14ac:dyDescent="0.3">
      <c r="A17" s="11" t="s">
        <v>3128</v>
      </c>
      <c r="B17" s="320" t="s">
        <v>577</v>
      </c>
      <c r="C17" s="11" t="s">
        <v>578</v>
      </c>
      <c r="D17" s="11" t="s">
        <v>45</v>
      </c>
      <c r="E17" s="38">
        <f t="shared" si="0"/>
        <v>15</v>
      </c>
      <c r="F17" s="88" t="s">
        <v>277</v>
      </c>
      <c r="G17" s="89" t="s">
        <v>999</v>
      </c>
      <c r="H17" s="319">
        <v>37422</v>
      </c>
      <c r="I17" s="537">
        <v>235</v>
      </c>
      <c r="J17" s="537">
        <v>235</v>
      </c>
      <c r="K17" s="538"/>
      <c r="L17" s="533">
        <f>SUM(M17:N17)</f>
        <v>235</v>
      </c>
      <c r="M17" s="9">
        <v>50</v>
      </c>
      <c r="N17" s="122">
        <f>SUM(O17:S17)</f>
        <v>185</v>
      </c>
      <c r="O17" s="140">
        <f>IFERROR(LARGE($T17:Z17, 1),0)</f>
        <v>150</v>
      </c>
      <c r="P17" s="140">
        <f>IFERROR(LARGE(T17:Z17, 2),0)</f>
        <v>25</v>
      </c>
      <c r="Q17" s="141">
        <f>IFERROR(LARGE(AA17:AF17,1),0)</f>
        <v>10</v>
      </c>
      <c r="R17" s="141">
        <f>IFERROR(LARGE(AA17:AF17,2),0)</f>
        <v>0</v>
      </c>
      <c r="S17" s="141">
        <f>IFERROR(LARGE(AA17:AF17,3),0)</f>
        <v>0</v>
      </c>
      <c r="T17" s="113">
        <v>10</v>
      </c>
      <c r="U17" s="114">
        <v>25</v>
      </c>
      <c r="V17" s="287"/>
      <c r="W17" s="287">
        <v>150</v>
      </c>
      <c r="X17" s="359">
        <v>0</v>
      </c>
      <c r="Y17" s="114"/>
      <c r="Z17" s="114"/>
      <c r="AA17" s="145">
        <f>IFERROR(LARGE($T17:$Z17,3), 0)</f>
        <v>10</v>
      </c>
      <c r="AB17" s="145">
        <f>IFERROR(LARGE($T17:$Z17,4),)</f>
        <v>0</v>
      </c>
      <c r="AC17" s="145">
        <f>IFERROR(LARGE($T17:$Z17,5),0)</f>
        <v>0</v>
      </c>
      <c r="AD17" s="145">
        <f>IFERROR(LARGE($AG17:AR17,1),0)</f>
        <v>0</v>
      </c>
      <c r="AE17" s="145">
        <f>IFERROR(LARGE($AG17:AR17,2),0)</f>
        <v>0</v>
      </c>
      <c r="AF17" s="145">
        <f>IFERROR(LARGE($AG17:AR17,3),0)</f>
        <v>0</v>
      </c>
      <c r="AG17" s="9"/>
      <c r="AH17" s="9"/>
      <c r="AI17" s="9"/>
      <c r="AJ17" s="9"/>
      <c r="AK17" s="9"/>
      <c r="AL17" s="9"/>
      <c r="AM17" s="9"/>
      <c r="AN17" s="9"/>
      <c r="AO17" s="9"/>
      <c r="AP17" s="83"/>
      <c r="AQ17" s="9"/>
      <c r="AR17" s="9"/>
    </row>
    <row r="18" spans="1:44" x14ac:dyDescent="0.3">
      <c r="A18" s="11" t="s">
        <v>3119</v>
      </c>
      <c r="B18" s="320" t="s">
        <v>434</v>
      </c>
      <c r="C18" s="11" t="s">
        <v>139</v>
      </c>
      <c r="D18" s="11" t="s">
        <v>49</v>
      </c>
      <c r="E18" s="38">
        <f t="shared" si="0"/>
        <v>16</v>
      </c>
      <c r="F18" s="88" t="s">
        <v>1000</v>
      </c>
      <c r="G18" s="89" t="s">
        <v>1001</v>
      </c>
      <c r="H18" s="319">
        <v>37320</v>
      </c>
      <c r="I18" s="537">
        <v>235</v>
      </c>
      <c r="J18" s="537">
        <v>235</v>
      </c>
      <c r="K18" s="538"/>
      <c r="L18" s="533">
        <f>SUM(M18:N18)</f>
        <v>235</v>
      </c>
      <c r="M18" s="9">
        <v>30</v>
      </c>
      <c r="N18" s="122">
        <f>SUM(O18:S18)</f>
        <v>205</v>
      </c>
      <c r="O18" s="140">
        <f>IFERROR(LARGE($T18:Z18, 1),0)</f>
        <v>150</v>
      </c>
      <c r="P18" s="140">
        <f>IFERROR(LARGE(T18:Z18, 2),0)</f>
        <v>45</v>
      </c>
      <c r="Q18" s="141">
        <f>IFERROR(LARGE(AA18:AF18,1),0)</f>
        <v>10</v>
      </c>
      <c r="R18" s="141">
        <f>IFERROR(LARGE(AA18:AF18,2),0)</f>
        <v>0</v>
      </c>
      <c r="S18" s="141">
        <f>IFERROR(LARGE(AA18:AF18,3),0)</f>
        <v>0</v>
      </c>
      <c r="T18" s="113">
        <v>10</v>
      </c>
      <c r="U18" s="114">
        <v>45</v>
      </c>
      <c r="V18" s="287"/>
      <c r="W18" s="287">
        <v>150</v>
      </c>
      <c r="X18" s="359">
        <v>0</v>
      </c>
      <c r="Y18" s="114"/>
      <c r="Z18" s="114"/>
      <c r="AA18" s="145">
        <f>IFERROR(LARGE($T18:$Z18,3), 0)</f>
        <v>10</v>
      </c>
      <c r="AB18" s="145">
        <f>IFERROR(LARGE($T18:$Z18,4),)</f>
        <v>0</v>
      </c>
      <c r="AC18" s="145">
        <f>IFERROR(LARGE($T18:$Z18,5),0)</f>
        <v>0</v>
      </c>
      <c r="AD18" s="145">
        <f>IFERROR(LARGE($AG18:AR18,1),0)</f>
        <v>0</v>
      </c>
      <c r="AE18" s="145">
        <f>IFERROR(LARGE($AG18:AR18,2),0)</f>
        <v>0</v>
      </c>
      <c r="AF18" s="145">
        <f>IFERROR(LARGE($AG18:AR18,3),0)</f>
        <v>0</v>
      </c>
      <c r="AG18" s="9"/>
      <c r="AH18" s="9"/>
      <c r="AI18" s="9"/>
      <c r="AJ18" s="9"/>
      <c r="AK18" s="9"/>
      <c r="AL18" s="9"/>
      <c r="AM18" s="9"/>
      <c r="AN18" s="9"/>
      <c r="AO18" s="9"/>
      <c r="AP18" s="83"/>
      <c r="AQ18" s="9"/>
      <c r="AR18" s="9"/>
    </row>
    <row r="19" spans="1:44" x14ac:dyDescent="0.3">
      <c r="A19" s="11" t="s">
        <v>3085</v>
      </c>
      <c r="B19" s="320" t="s">
        <v>376</v>
      </c>
      <c r="C19" s="11" t="s">
        <v>154</v>
      </c>
      <c r="D19" s="11" t="s">
        <v>40</v>
      </c>
      <c r="E19" s="38">
        <f t="shared" si="0"/>
        <v>17</v>
      </c>
      <c r="F19" s="88" t="s">
        <v>251</v>
      </c>
      <c r="G19" s="89" t="s">
        <v>1002</v>
      </c>
      <c r="H19" s="319">
        <v>37779</v>
      </c>
      <c r="I19" s="537">
        <v>218</v>
      </c>
      <c r="J19" s="537">
        <v>218</v>
      </c>
      <c r="K19" s="538"/>
      <c r="L19" s="533">
        <f>SUM(M19:N19)</f>
        <v>218</v>
      </c>
      <c r="M19" s="9">
        <v>20</v>
      </c>
      <c r="N19" s="122">
        <f>SUM(O19:S19)</f>
        <v>198</v>
      </c>
      <c r="O19" s="140">
        <f>IFERROR(LARGE($T19:Z19, 1),0)</f>
        <v>150</v>
      </c>
      <c r="P19" s="140">
        <f>IFERROR(LARGE(T19:Z19, 2),0)</f>
        <v>30</v>
      </c>
      <c r="Q19" s="141">
        <f>IFERROR(LARGE(AA19:AF19,1),0)</f>
        <v>10</v>
      </c>
      <c r="R19" s="141">
        <f>IFERROR(LARGE(AA19:AF19,2),0)</f>
        <v>8</v>
      </c>
      <c r="S19" s="141">
        <f>IFERROR(LARGE(AA19:AF19,3),0)</f>
        <v>0</v>
      </c>
      <c r="T19" s="113">
        <v>0</v>
      </c>
      <c r="U19" s="114">
        <v>10</v>
      </c>
      <c r="V19" s="287">
        <v>150</v>
      </c>
      <c r="W19" s="287"/>
      <c r="X19" s="359">
        <v>30</v>
      </c>
      <c r="Y19" s="114"/>
      <c r="Z19" s="114"/>
      <c r="AA19" s="145">
        <f>IFERROR(LARGE($T19:$Z19,3), 0)</f>
        <v>10</v>
      </c>
      <c r="AB19" s="145">
        <f>IFERROR(LARGE($T19:$Z19,4),)</f>
        <v>0</v>
      </c>
      <c r="AC19" s="145">
        <f>IFERROR(LARGE($T19:$Z19,5),0)</f>
        <v>0</v>
      </c>
      <c r="AD19" s="145">
        <f>IFERROR(LARGE($AG19:AR19,1),0)</f>
        <v>8</v>
      </c>
      <c r="AE19" s="145">
        <f>IFERROR(LARGE($AG19:AR19,2),0)</f>
        <v>0</v>
      </c>
      <c r="AF19" s="145">
        <f>IFERROR(LARGE($AG19:AR19,3),0)</f>
        <v>0</v>
      </c>
      <c r="AG19" s="9"/>
      <c r="AH19" s="9"/>
      <c r="AI19" s="9"/>
      <c r="AJ19" s="9"/>
      <c r="AK19" s="9"/>
      <c r="AL19" s="9"/>
      <c r="AM19" s="9">
        <v>8</v>
      </c>
      <c r="AN19" s="9"/>
      <c r="AO19" s="9"/>
      <c r="AP19" s="83"/>
      <c r="AQ19" s="9"/>
      <c r="AR19" s="9"/>
    </row>
    <row r="20" spans="1:44" x14ac:dyDescent="0.3">
      <c r="A20" s="10"/>
      <c r="B20" s="325" t="s">
        <v>4082</v>
      </c>
      <c r="C20" s="10" t="s">
        <v>642</v>
      </c>
      <c r="D20" s="10" t="s">
        <v>1738</v>
      </c>
      <c r="E20" s="38">
        <f t="shared" si="0"/>
        <v>18</v>
      </c>
      <c r="F20" s="7" t="s">
        <v>4016</v>
      </c>
      <c r="G20" s="8" t="s">
        <v>4017</v>
      </c>
      <c r="H20" s="60">
        <v>38148</v>
      </c>
      <c r="I20" s="530">
        <v>217.5</v>
      </c>
      <c r="J20" s="530">
        <v>217.5</v>
      </c>
      <c r="K20" s="541">
        <f>0.5*(L20)</f>
        <v>217.5</v>
      </c>
      <c r="L20" s="534">
        <f>SUM(O20,P20,Q20,R20,M20)</f>
        <v>435</v>
      </c>
      <c r="M20" s="78"/>
      <c r="N20" s="12">
        <f>SUM(O20:R20)</f>
        <v>435</v>
      </c>
      <c r="O20" s="387">
        <f>LARGE($S20:Z20, 1)</f>
        <v>150</v>
      </c>
      <c r="P20" s="388">
        <f>IFERROR(LARGE($S20:Z20,2),0)</f>
        <v>145</v>
      </c>
      <c r="Q20" s="388">
        <f>IFERROR(LARGE($S20:Z20,3),0)</f>
        <v>95</v>
      </c>
      <c r="R20" s="388">
        <f>IFERROR(LARGE($S20:Z20,4),0)</f>
        <v>45</v>
      </c>
      <c r="S20" s="400"/>
      <c r="T20" s="400">
        <v>10</v>
      </c>
      <c r="U20" s="400">
        <v>45</v>
      </c>
      <c r="V20" s="400">
        <v>95</v>
      </c>
      <c r="W20" s="400">
        <v>145</v>
      </c>
      <c r="X20" s="401"/>
      <c r="Y20" s="402">
        <v>150</v>
      </c>
      <c r="Z20" s="403">
        <v>0</v>
      </c>
      <c r="AA20" s="114"/>
      <c r="AB20" s="114"/>
      <c r="AC20" s="114"/>
      <c r="AD20" s="114"/>
      <c r="AE20" s="114"/>
      <c r="AF20" s="114"/>
      <c r="AG20" s="9"/>
      <c r="AH20" s="9"/>
      <c r="AI20" s="9"/>
      <c r="AJ20" s="9"/>
      <c r="AK20" s="9"/>
      <c r="AL20" s="9"/>
      <c r="AM20" s="9"/>
      <c r="AN20" s="9"/>
      <c r="AO20" s="9"/>
      <c r="AP20" s="83"/>
      <c r="AQ20" s="9"/>
      <c r="AR20" s="9"/>
    </row>
    <row r="21" spans="1:44" x14ac:dyDescent="0.3">
      <c r="A21" s="11" t="s">
        <v>3133</v>
      </c>
      <c r="B21" s="320" t="s">
        <v>884</v>
      </c>
      <c r="C21" s="11" t="s">
        <v>885</v>
      </c>
      <c r="D21" s="11" t="s">
        <v>48</v>
      </c>
      <c r="E21" s="38">
        <f t="shared" si="0"/>
        <v>19</v>
      </c>
      <c r="F21" s="88" t="s">
        <v>274</v>
      </c>
      <c r="G21" s="89" t="s">
        <v>1009</v>
      </c>
      <c r="H21" s="319">
        <v>37391</v>
      </c>
      <c r="I21" s="537">
        <v>208</v>
      </c>
      <c r="J21" s="537">
        <v>208</v>
      </c>
      <c r="K21" s="538"/>
      <c r="L21" s="533">
        <f>SUM(M21:N21)</f>
        <v>208</v>
      </c>
      <c r="M21" s="9">
        <v>40</v>
      </c>
      <c r="N21" s="122">
        <f>SUM(O21:S21)</f>
        <v>168</v>
      </c>
      <c r="O21" s="140">
        <f>IFERROR(LARGE($T21:Z21, 1),0)</f>
        <v>150</v>
      </c>
      <c r="P21" s="140">
        <f>IFERROR(LARGE(T21:Z21, 2),0)</f>
        <v>10</v>
      </c>
      <c r="Q21" s="141">
        <f>IFERROR(LARGE(AA21:AF21,1),0)</f>
        <v>8</v>
      </c>
      <c r="R21" s="141">
        <f>IFERROR(LARGE(AA21:AF21,2),0)</f>
        <v>0</v>
      </c>
      <c r="S21" s="141">
        <f>IFERROR(LARGE(AA21:AF21,3),0)</f>
        <v>0</v>
      </c>
      <c r="T21" s="113">
        <v>0</v>
      </c>
      <c r="U21" s="114">
        <v>10</v>
      </c>
      <c r="V21" s="287"/>
      <c r="W21" s="287">
        <v>150</v>
      </c>
      <c r="X21" s="359">
        <v>0</v>
      </c>
      <c r="Y21" s="114"/>
      <c r="Z21" s="114"/>
      <c r="AA21" s="145">
        <f>IFERROR(LARGE($T21:$Z21,3), 0)</f>
        <v>0</v>
      </c>
      <c r="AB21" s="145">
        <f>IFERROR(LARGE($T21:$Z21,4),)</f>
        <v>0</v>
      </c>
      <c r="AC21" s="145">
        <f>IFERROR(LARGE($T21:$Z21,5),0)</f>
        <v>0</v>
      </c>
      <c r="AD21" s="145">
        <f>IFERROR(LARGE($AG21:AR21,1),0)</f>
        <v>8</v>
      </c>
      <c r="AE21" s="145">
        <f>IFERROR(LARGE($AG21:AR21,2),0)</f>
        <v>0</v>
      </c>
      <c r="AF21" s="145">
        <f>IFERROR(LARGE($AG21:AR21,3),0)</f>
        <v>0</v>
      </c>
      <c r="AG21" s="9">
        <v>0</v>
      </c>
      <c r="AH21" s="9"/>
      <c r="AI21" s="9"/>
      <c r="AJ21" s="9">
        <v>8</v>
      </c>
      <c r="AK21" s="9"/>
      <c r="AL21" s="9"/>
      <c r="AM21" s="9"/>
      <c r="AN21" s="9"/>
      <c r="AO21" s="9"/>
      <c r="AP21" s="83"/>
      <c r="AQ21" s="9"/>
      <c r="AR21" s="9"/>
    </row>
    <row r="22" spans="1:44" x14ac:dyDescent="0.3">
      <c r="A22" s="11" t="s">
        <v>4099</v>
      </c>
      <c r="B22" s="320" t="s">
        <v>451</v>
      </c>
      <c r="C22" s="11" t="s">
        <v>157</v>
      </c>
      <c r="D22" s="11" t="s">
        <v>47</v>
      </c>
      <c r="E22" s="38">
        <f t="shared" si="0"/>
        <v>20</v>
      </c>
      <c r="F22" s="7" t="s">
        <v>4100</v>
      </c>
      <c r="G22" s="8" t="s">
        <v>749</v>
      </c>
      <c r="H22" s="60">
        <v>38254</v>
      </c>
      <c r="I22" s="530">
        <v>200</v>
      </c>
      <c r="J22" s="530">
        <v>200</v>
      </c>
      <c r="K22" s="541">
        <f>0.5*(L22)</f>
        <v>200</v>
      </c>
      <c r="L22" s="534">
        <f>SUM(O22,P22,Q22,R22,M22)</f>
        <v>400</v>
      </c>
      <c r="M22" s="78">
        <v>40</v>
      </c>
      <c r="N22" s="12">
        <f>SUM(O22:R22)</f>
        <v>360</v>
      </c>
      <c r="O22" s="387">
        <f>LARGE($S22:Z22, 1)</f>
        <v>150</v>
      </c>
      <c r="P22" s="388">
        <f>IFERROR(LARGE($S22:Z22,2),0)</f>
        <v>80</v>
      </c>
      <c r="Q22" s="388">
        <f>IFERROR(LARGE($S22:Z22,3),0)</f>
        <v>65</v>
      </c>
      <c r="R22" s="388">
        <f>IFERROR(LARGE($S22:Z22,4),0)</f>
        <v>65</v>
      </c>
      <c r="S22" s="399">
        <v>65</v>
      </c>
      <c r="T22" s="400">
        <v>65</v>
      </c>
      <c r="U22" s="400">
        <v>65</v>
      </c>
      <c r="V22" s="400"/>
      <c r="W22" s="400">
        <v>65</v>
      </c>
      <c r="X22" s="401"/>
      <c r="Y22" s="402">
        <v>150</v>
      </c>
      <c r="Z22" s="403">
        <v>80</v>
      </c>
      <c r="AA22" s="114"/>
      <c r="AB22" s="114"/>
      <c r="AC22" s="114"/>
      <c r="AD22" s="114"/>
      <c r="AE22" s="114"/>
      <c r="AF22" s="114"/>
      <c r="AG22" s="9"/>
      <c r="AH22" s="9"/>
      <c r="AI22" s="9"/>
      <c r="AJ22" s="9"/>
      <c r="AK22" s="9"/>
      <c r="AL22" s="9"/>
      <c r="AM22" s="9"/>
      <c r="AN22" s="9"/>
      <c r="AO22" s="9"/>
      <c r="AP22" s="83"/>
      <c r="AQ22" s="9"/>
      <c r="AR22" s="9"/>
    </row>
    <row r="23" spans="1:44" x14ac:dyDescent="0.3">
      <c r="A23" s="11" t="s">
        <v>3091</v>
      </c>
      <c r="B23" s="320" t="s">
        <v>1103</v>
      </c>
      <c r="C23" s="11" t="s">
        <v>1104</v>
      </c>
      <c r="D23" s="11" t="s">
        <v>50</v>
      </c>
      <c r="E23" s="38">
        <f t="shared" si="0"/>
        <v>21</v>
      </c>
      <c r="F23" s="88" t="s">
        <v>269</v>
      </c>
      <c r="G23" s="89" t="s">
        <v>1088</v>
      </c>
      <c r="H23" s="319">
        <v>37812</v>
      </c>
      <c r="I23" s="537">
        <v>195</v>
      </c>
      <c r="J23" s="537">
        <v>195</v>
      </c>
      <c r="K23" s="538"/>
      <c r="L23" s="533">
        <f>SUM(M23:N23)</f>
        <v>195</v>
      </c>
      <c r="M23" s="9">
        <v>20</v>
      </c>
      <c r="N23" s="122">
        <f>SUM(O23:S23)</f>
        <v>175</v>
      </c>
      <c r="O23" s="140">
        <f>IFERROR(LARGE($T23:Z23, 1),0)</f>
        <v>150</v>
      </c>
      <c r="P23" s="140">
        <f>IFERROR(LARGE(T23:Z23, 2),0)</f>
        <v>15</v>
      </c>
      <c r="Q23" s="141">
        <f>IFERROR(LARGE(AA23:AF23,1),0)</f>
        <v>10</v>
      </c>
      <c r="R23" s="141">
        <f>IFERROR(LARGE(AA23:AF23,2),0)</f>
        <v>0</v>
      </c>
      <c r="S23" s="141">
        <f>IFERROR(LARGE(AA23:AF23,3),0)</f>
        <v>0</v>
      </c>
      <c r="T23" s="114"/>
      <c r="U23" s="114">
        <v>10</v>
      </c>
      <c r="V23" s="287">
        <v>150</v>
      </c>
      <c r="W23" s="287"/>
      <c r="X23" s="359">
        <v>15</v>
      </c>
      <c r="Y23" s="114"/>
      <c r="Z23" s="114"/>
      <c r="AA23" s="145">
        <f>IFERROR(LARGE($T23:$Z23,3), 0)</f>
        <v>10</v>
      </c>
      <c r="AB23" s="145">
        <f>IFERROR(LARGE($T23:$Z23,4),)</f>
        <v>0</v>
      </c>
      <c r="AC23" s="145">
        <f>IFERROR(LARGE($T23:$Z23,5),0)</f>
        <v>0</v>
      </c>
      <c r="AD23" s="145">
        <f>IFERROR(LARGE($AG23:AR23,1),0)</f>
        <v>0</v>
      </c>
      <c r="AE23" s="145">
        <f>IFERROR(LARGE($AG23:AR23,2),0)</f>
        <v>0</v>
      </c>
      <c r="AF23" s="145">
        <f>IFERROR(LARGE($AG23:AR23,3),0)</f>
        <v>0</v>
      </c>
      <c r="AG23" s="9"/>
      <c r="AH23" s="9"/>
      <c r="AI23" s="9"/>
      <c r="AJ23" s="9"/>
      <c r="AK23" s="9"/>
      <c r="AL23" s="9"/>
      <c r="AM23" s="9"/>
      <c r="AN23" s="9"/>
      <c r="AO23" s="9"/>
      <c r="AP23" s="83"/>
      <c r="AQ23" s="9"/>
      <c r="AR23" s="9"/>
    </row>
    <row r="24" spans="1:44" x14ac:dyDescent="0.3">
      <c r="A24" s="11" t="s">
        <v>3088</v>
      </c>
      <c r="B24" s="320" t="s">
        <v>582</v>
      </c>
      <c r="C24" s="11" t="s">
        <v>583</v>
      </c>
      <c r="D24" s="11" t="s">
        <v>50</v>
      </c>
      <c r="E24" s="38">
        <f t="shared" si="0"/>
        <v>22</v>
      </c>
      <c r="F24" s="88" t="s">
        <v>251</v>
      </c>
      <c r="G24" s="89" t="s">
        <v>994</v>
      </c>
      <c r="H24" s="319">
        <v>37431</v>
      </c>
      <c r="I24" s="537">
        <v>193</v>
      </c>
      <c r="J24" s="537">
        <v>193</v>
      </c>
      <c r="K24" s="538"/>
      <c r="L24" s="533">
        <f>SUM(M24:N24)</f>
        <v>193</v>
      </c>
      <c r="M24" s="9"/>
      <c r="N24" s="122">
        <f>SUM(O24:S24)</f>
        <v>193</v>
      </c>
      <c r="O24" s="140">
        <f>IFERROR(LARGE($T24:Z24, 1),0)</f>
        <v>80</v>
      </c>
      <c r="P24" s="140">
        <f>IFERROR(LARGE(T24:Z24, 2),0)</f>
        <v>60</v>
      </c>
      <c r="Q24" s="141">
        <f>IFERROR(LARGE(AA24:AF24,1),0)</f>
        <v>45</v>
      </c>
      <c r="R24" s="141">
        <f>IFERROR(LARGE(AA24:AF24,2),0)</f>
        <v>8</v>
      </c>
      <c r="S24" s="141">
        <f>IFERROR(LARGE(AA24:AF24,3),0)</f>
        <v>0</v>
      </c>
      <c r="T24" s="113">
        <v>45</v>
      </c>
      <c r="U24" s="114">
        <v>0</v>
      </c>
      <c r="V24" s="287">
        <v>60</v>
      </c>
      <c r="W24" s="287"/>
      <c r="X24" s="359">
        <v>80</v>
      </c>
      <c r="Y24" s="114"/>
      <c r="Z24" s="114"/>
      <c r="AA24" s="145">
        <f>IFERROR(LARGE($T24:$Z24,3), 0)</f>
        <v>45</v>
      </c>
      <c r="AB24" s="145">
        <f>IFERROR(LARGE($T24:$Z24,4),)</f>
        <v>0</v>
      </c>
      <c r="AC24" s="145">
        <f>IFERROR(LARGE($T24:$Z24,5),0)</f>
        <v>0</v>
      </c>
      <c r="AD24" s="145">
        <f>IFERROR(LARGE($AG24:AR24,1),0)</f>
        <v>8</v>
      </c>
      <c r="AE24" s="145">
        <f>IFERROR(LARGE($AG24:AR24,2),0)</f>
        <v>0</v>
      </c>
      <c r="AF24" s="145">
        <f>IFERROR(LARGE($AG24:AR24,3),0)</f>
        <v>0</v>
      </c>
      <c r="AG24" s="9"/>
      <c r="AH24" s="9"/>
      <c r="AI24" s="9"/>
      <c r="AJ24" s="9"/>
      <c r="AK24" s="9"/>
      <c r="AL24" s="9"/>
      <c r="AM24" s="9"/>
      <c r="AN24" s="9"/>
      <c r="AO24" s="9"/>
      <c r="AP24" s="83"/>
      <c r="AQ24" s="9">
        <v>8</v>
      </c>
      <c r="AR24" s="9"/>
    </row>
    <row r="25" spans="1:44" x14ac:dyDescent="0.3">
      <c r="A25" s="11" t="s">
        <v>3138</v>
      </c>
      <c r="B25" s="320" t="s">
        <v>2163</v>
      </c>
      <c r="C25" s="11" t="s">
        <v>77</v>
      </c>
      <c r="D25" s="11" t="s">
        <v>45</v>
      </c>
      <c r="E25" s="38">
        <f t="shared" si="0"/>
        <v>23</v>
      </c>
      <c r="F25" s="88" t="s">
        <v>1120</v>
      </c>
      <c r="G25" s="89" t="s">
        <v>1121</v>
      </c>
      <c r="H25" s="319">
        <v>37714</v>
      </c>
      <c r="I25" s="537">
        <v>190</v>
      </c>
      <c r="J25" s="537">
        <v>190</v>
      </c>
      <c r="K25" s="538"/>
      <c r="L25" s="533">
        <f>SUM(M25:N25)</f>
        <v>190</v>
      </c>
      <c r="M25" s="9">
        <v>30</v>
      </c>
      <c r="N25" s="122">
        <f>SUM(O25:S25)</f>
        <v>160</v>
      </c>
      <c r="O25" s="140">
        <f>IFERROR(LARGE($T25:Z25, 1),0)</f>
        <v>150</v>
      </c>
      <c r="P25" s="140">
        <f>IFERROR(LARGE(T25:Z25, 2),0)</f>
        <v>10</v>
      </c>
      <c r="Q25" s="141">
        <f>IFERROR(LARGE(AA25:AF25,1),0)</f>
        <v>0</v>
      </c>
      <c r="R25" s="141">
        <f>IFERROR(LARGE(AA25:AF25,2),0)</f>
        <v>0</v>
      </c>
      <c r="S25" s="141">
        <f>IFERROR(LARGE(AA25:AF25,3),0)</f>
        <v>0</v>
      </c>
      <c r="T25" s="114"/>
      <c r="U25" s="114">
        <v>10</v>
      </c>
      <c r="V25" s="287"/>
      <c r="W25" s="287">
        <v>150</v>
      </c>
      <c r="X25" s="359">
        <v>0</v>
      </c>
      <c r="Y25" s="114"/>
      <c r="Z25" s="114"/>
      <c r="AA25" s="145">
        <f>IFERROR(LARGE($T25:$Z25,3), 0)</f>
        <v>0</v>
      </c>
      <c r="AB25" s="145">
        <f>IFERROR(LARGE($T25:$Z25,4),)</f>
        <v>0</v>
      </c>
      <c r="AC25" s="145">
        <f>IFERROR(LARGE($T25:$Z25,5),0)</f>
        <v>0</v>
      </c>
      <c r="AD25" s="145">
        <f>IFERROR(LARGE($AG25:AR25,1),0)</f>
        <v>0</v>
      </c>
      <c r="AE25" s="145">
        <f>IFERROR(LARGE($AG25:AR25,2),0)</f>
        <v>0</v>
      </c>
      <c r="AF25" s="145">
        <f>IFERROR(LARGE($AG25:AR25,3),0)</f>
        <v>0</v>
      </c>
      <c r="AG25" s="9"/>
      <c r="AH25" s="9"/>
      <c r="AI25" s="9"/>
      <c r="AJ25" s="9"/>
      <c r="AK25" s="9"/>
      <c r="AL25" s="9"/>
      <c r="AM25" s="9"/>
      <c r="AN25" s="9"/>
      <c r="AO25" s="9"/>
      <c r="AP25" s="83"/>
      <c r="AQ25" s="9"/>
      <c r="AR25" s="9"/>
    </row>
    <row r="26" spans="1:44" x14ac:dyDescent="0.3">
      <c r="A26" s="11" t="s">
        <v>3090</v>
      </c>
      <c r="B26" s="320" t="s">
        <v>399</v>
      </c>
      <c r="C26" s="11" t="s">
        <v>183</v>
      </c>
      <c r="D26" s="11" t="s">
        <v>49</v>
      </c>
      <c r="E26" s="38">
        <f t="shared" si="0"/>
        <v>24</v>
      </c>
      <c r="F26" s="88" t="s">
        <v>1021</v>
      </c>
      <c r="G26" s="89" t="s">
        <v>1667</v>
      </c>
      <c r="H26" s="319">
        <v>37654</v>
      </c>
      <c r="I26" s="537">
        <v>190</v>
      </c>
      <c r="J26" s="537">
        <v>190</v>
      </c>
      <c r="K26" s="538"/>
      <c r="L26" s="533">
        <f>SUM(M26:N26)</f>
        <v>190</v>
      </c>
      <c r="M26" s="9">
        <v>10</v>
      </c>
      <c r="N26" s="122">
        <f>SUM(O26:S26)</f>
        <v>180</v>
      </c>
      <c r="O26" s="140">
        <f>IFERROR(LARGE($T26:Z26, 1),0)</f>
        <v>150</v>
      </c>
      <c r="P26" s="140">
        <f>IFERROR(LARGE(T26:Z26, 2),0)</f>
        <v>30</v>
      </c>
      <c r="Q26" s="141">
        <f>IFERROR(LARGE(AA26:AF26,1),0)</f>
        <v>0</v>
      </c>
      <c r="R26" s="141">
        <f>IFERROR(LARGE(AA26:AF26,2),0)</f>
        <v>0</v>
      </c>
      <c r="S26" s="141">
        <f>IFERROR(LARGE(AA26:AF26,3),0)</f>
        <v>0</v>
      </c>
      <c r="T26" s="114"/>
      <c r="U26" s="114"/>
      <c r="V26" s="287">
        <v>150</v>
      </c>
      <c r="W26" s="287"/>
      <c r="X26" s="359">
        <v>30</v>
      </c>
      <c r="Y26" s="114"/>
      <c r="Z26" s="114"/>
      <c r="AA26" s="145">
        <f>IFERROR(LARGE($T26:$Z26,3), 0)</f>
        <v>0</v>
      </c>
      <c r="AB26" s="145">
        <f>IFERROR(LARGE($T26:$Z26,4),)</f>
        <v>0</v>
      </c>
      <c r="AC26" s="145">
        <f>IFERROR(LARGE($T26:$Z26,5),0)</f>
        <v>0</v>
      </c>
      <c r="AD26" s="145">
        <f>IFERROR(LARGE($AG26:AR26,1),0)</f>
        <v>0</v>
      </c>
      <c r="AE26" s="145">
        <f>IFERROR(LARGE($AG26:AR26,2),0)</f>
        <v>0</v>
      </c>
      <c r="AF26" s="145">
        <f>IFERROR(LARGE($AG26:AR26,3),0)</f>
        <v>0</v>
      </c>
      <c r="AG26" s="9"/>
      <c r="AH26" s="9"/>
      <c r="AI26" s="9"/>
      <c r="AJ26" s="9"/>
      <c r="AK26" s="9"/>
      <c r="AL26" s="9"/>
      <c r="AM26" s="9"/>
      <c r="AN26" s="9"/>
      <c r="AO26" s="9"/>
      <c r="AP26" s="83"/>
      <c r="AQ26" s="9"/>
      <c r="AR26" s="9"/>
    </row>
    <row r="27" spans="1:44" x14ac:dyDescent="0.3">
      <c r="A27" s="11" t="s">
        <v>3139</v>
      </c>
      <c r="B27" s="320" t="s">
        <v>3140</v>
      </c>
      <c r="C27" s="11" t="s">
        <v>1111</v>
      </c>
      <c r="D27" s="11" t="s">
        <v>41</v>
      </c>
      <c r="E27" s="38">
        <f t="shared" si="0"/>
        <v>25</v>
      </c>
      <c r="F27" s="88" t="s">
        <v>940</v>
      </c>
      <c r="G27" s="89" t="s">
        <v>1126</v>
      </c>
      <c r="H27" s="319">
        <v>37647</v>
      </c>
      <c r="I27" s="537">
        <v>190</v>
      </c>
      <c r="J27" s="537">
        <v>190</v>
      </c>
      <c r="K27" s="538"/>
      <c r="L27" s="533">
        <f>SUM(M27:N27)</f>
        <v>190</v>
      </c>
      <c r="M27" s="9">
        <v>30</v>
      </c>
      <c r="N27" s="122">
        <f>SUM(O27:S27)</f>
        <v>160</v>
      </c>
      <c r="O27" s="140">
        <f>IFERROR(LARGE($T27:Z27, 1),0)</f>
        <v>150</v>
      </c>
      <c r="P27" s="140">
        <f>IFERROR(LARGE(T27:Z27, 2),0)</f>
        <v>10</v>
      </c>
      <c r="Q27" s="141">
        <f>IFERROR(LARGE(AA27:AF27,1),0)</f>
        <v>0</v>
      </c>
      <c r="R27" s="141">
        <f>IFERROR(LARGE(AA27:AF27,2),0)</f>
        <v>0</v>
      </c>
      <c r="S27" s="141">
        <f>IFERROR(LARGE(AA27:AF27,3),0)</f>
        <v>0</v>
      </c>
      <c r="T27" s="114"/>
      <c r="U27" s="114">
        <v>10</v>
      </c>
      <c r="V27" s="287"/>
      <c r="W27" s="287">
        <v>150</v>
      </c>
      <c r="X27" s="359">
        <v>0</v>
      </c>
      <c r="Y27" s="114"/>
      <c r="Z27" s="114"/>
      <c r="AA27" s="145">
        <f>IFERROR(LARGE($T27:$Z27,3), 0)</f>
        <v>0</v>
      </c>
      <c r="AB27" s="145">
        <f>IFERROR(LARGE($T27:$Z27,4),)</f>
        <v>0</v>
      </c>
      <c r="AC27" s="145">
        <f>IFERROR(LARGE($T27:$Z27,5),0)</f>
        <v>0</v>
      </c>
      <c r="AD27" s="145">
        <f>IFERROR(LARGE($AG27:AR27,1),0)</f>
        <v>0</v>
      </c>
      <c r="AE27" s="145">
        <f>IFERROR(LARGE($AG27:AR27,2),0)</f>
        <v>0</v>
      </c>
      <c r="AF27" s="145">
        <f>IFERROR(LARGE($AG27:AR27,3),0)</f>
        <v>0</v>
      </c>
      <c r="AG27" s="9"/>
      <c r="AH27" s="9"/>
      <c r="AI27" s="9"/>
      <c r="AJ27" s="9"/>
      <c r="AK27" s="9"/>
      <c r="AL27" s="9"/>
      <c r="AM27" s="9"/>
      <c r="AN27" s="9"/>
      <c r="AO27" s="9"/>
      <c r="AP27" s="83"/>
      <c r="AQ27" s="9"/>
      <c r="AR27" s="9"/>
    </row>
    <row r="28" spans="1:44" x14ac:dyDescent="0.3">
      <c r="A28" s="11" t="s">
        <v>3087</v>
      </c>
      <c r="B28" s="320" t="s">
        <v>1105</v>
      </c>
      <c r="C28" s="11" t="s">
        <v>1106</v>
      </c>
      <c r="D28" s="11" t="s">
        <v>42</v>
      </c>
      <c r="E28" s="38">
        <f t="shared" si="0"/>
        <v>26</v>
      </c>
      <c r="F28" s="88" t="s">
        <v>952</v>
      </c>
      <c r="G28" s="89" t="s">
        <v>1123</v>
      </c>
      <c r="H28" s="319">
        <v>37283</v>
      </c>
      <c r="I28" s="537">
        <v>190</v>
      </c>
      <c r="J28" s="537">
        <v>190</v>
      </c>
      <c r="K28" s="538"/>
      <c r="L28" s="533">
        <f>SUM(M28:N28)</f>
        <v>190</v>
      </c>
      <c r="M28" s="9"/>
      <c r="N28" s="122">
        <f>SUM(O28:S28)</f>
        <v>190</v>
      </c>
      <c r="O28" s="140">
        <f>IFERROR(LARGE($T28:Z28, 1),0)</f>
        <v>150</v>
      </c>
      <c r="P28" s="140">
        <f>IFERROR(LARGE(T28:Z28, 2),0)</f>
        <v>30</v>
      </c>
      <c r="Q28" s="141">
        <f>IFERROR(LARGE(AA28:AF28,1),0)</f>
        <v>10</v>
      </c>
      <c r="R28" s="141">
        <f>IFERROR(LARGE(AA28:AF28,2),0)</f>
        <v>0</v>
      </c>
      <c r="S28" s="141">
        <f>IFERROR(LARGE(AA28:AF28,3),0)</f>
        <v>0</v>
      </c>
      <c r="T28" s="114"/>
      <c r="U28" s="114">
        <v>10</v>
      </c>
      <c r="V28" s="287">
        <v>150</v>
      </c>
      <c r="W28" s="287"/>
      <c r="X28" s="359">
        <v>30</v>
      </c>
      <c r="Y28" s="114"/>
      <c r="Z28" s="114"/>
      <c r="AA28" s="145">
        <f>IFERROR(LARGE($T28:$Z28,3), 0)</f>
        <v>10</v>
      </c>
      <c r="AB28" s="145">
        <f>IFERROR(LARGE($T28:$Z28,4),)</f>
        <v>0</v>
      </c>
      <c r="AC28" s="145">
        <f>IFERROR(LARGE($T28:$Z28,5),0)</f>
        <v>0</v>
      </c>
      <c r="AD28" s="145">
        <f>IFERROR(LARGE($AG28:AR28,1),0)</f>
        <v>0</v>
      </c>
      <c r="AE28" s="145">
        <f>IFERROR(LARGE($AG28:AR28,2),0)</f>
        <v>0</v>
      </c>
      <c r="AF28" s="145">
        <f>IFERROR(LARGE($AG28:AR28,3),0)</f>
        <v>0</v>
      </c>
      <c r="AG28" s="9"/>
      <c r="AH28" s="9"/>
      <c r="AI28" s="9"/>
      <c r="AJ28" s="9"/>
      <c r="AK28" s="9"/>
      <c r="AL28" s="9"/>
      <c r="AM28" s="9"/>
      <c r="AN28" s="9"/>
      <c r="AO28" s="9"/>
      <c r="AP28" s="83"/>
      <c r="AQ28" s="9"/>
      <c r="AR28" s="9"/>
    </row>
    <row r="29" spans="1:44" x14ac:dyDescent="0.3">
      <c r="A29" s="11" t="s">
        <v>3099</v>
      </c>
      <c r="B29" s="320" t="s">
        <v>2163</v>
      </c>
      <c r="C29" s="11" t="s">
        <v>77</v>
      </c>
      <c r="D29" s="11" t="s">
        <v>45</v>
      </c>
      <c r="E29" s="38">
        <f t="shared" si="0"/>
        <v>27</v>
      </c>
      <c r="F29" s="88" t="s">
        <v>1014</v>
      </c>
      <c r="G29" s="89" t="s">
        <v>1015</v>
      </c>
      <c r="H29" s="319">
        <v>37312</v>
      </c>
      <c r="I29" s="537">
        <v>185</v>
      </c>
      <c r="J29" s="537">
        <v>185</v>
      </c>
      <c r="K29" s="538"/>
      <c r="L29" s="533">
        <f>SUM(M29:N29)</f>
        <v>185</v>
      </c>
      <c r="M29" s="9"/>
      <c r="N29" s="122">
        <f>SUM(O29:S29)</f>
        <v>185</v>
      </c>
      <c r="O29" s="140">
        <f>IFERROR(LARGE($T29:Z29, 1),0)</f>
        <v>110</v>
      </c>
      <c r="P29" s="140">
        <f>IFERROR(LARGE(T29:Z29, 2),0)</f>
        <v>65</v>
      </c>
      <c r="Q29" s="141">
        <f>IFERROR(LARGE(AA29:AF29,1),0)</f>
        <v>10</v>
      </c>
      <c r="R29" s="141">
        <f>IFERROR(LARGE(AA29:AF29,2),0)</f>
        <v>0</v>
      </c>
      <c r="S29" s="141">
        <f>IFERROR(LARGE(AA29:AF29,3),0)</f>
        <v>0</v>
      </c>
      <c r="T29" s="113">
        <v>0</v>
      </c>
      <c r="U29" s="114">
        <v>10</v>
      </c>
      <c r="V29" s="287">
        <v>110</v>
      </c>
      <c r="W29" s="287"/>
      <c r="X29" s="359">
        <v>0</v>
      </c>
      <c r="Y29" s="114">
        <v>65</v>
      </c>
      <c r="Z29" s="114"/>
      <c r="AA29" s="145">
        <f>IFERROR(LARGE($T29:$Z29,3), 0)</f>
        <v>10</v>
      </c>
      <c r="AB29" s="145">
        <f>IFERROR(LARGE($T29:$Z29,4),)</f>
        <v>0</v>
      </c>
      <c r="AC29" s="145">
        <f>IFERROR(LARGE($T29:$Z29,5),0)</f>
        <v>0</v>
      </c>
      <c r="AD29" s="145">
        <f>IFERROR(LARGE($AG29:AR29,1),0)</f>
        <v>0</v>
      </c>
      <c r="AE29" s="145">
        <f>IFERROR(LARGE($AG29:AR29,2),0)</f>
        <v>0</v>
      </c>
      <c r="AF29" s="145">
        <f>IFERROR(LARGE($AG29:AR29,3),0)</f>
        <v>0</v>
      </c>
      <c r="AG29" s="9"/>
      <c r="AH29" s="9"/>
      <c r="AI29" s="9"/>
      <c r="AJ29" s="9"/>
      <c r="AK29" s="9"/>
      <c r="AL29" s="9"/>
      <c r="AM29" s="9"/>
      <c r="AN29" s="9"/>
      <c r="AO29" s="9"/>
      <c r="AP29" s="83"/>
      <c r="AQ29" s="9"/>
      <c r="AR29" s="9"/>
    </row>
    <row r="30" spans="1:44" x14ac:dyDescent="0.3">
      <c r="A30" s="11" t="s">
        <v>3089</v>
      </c>
      <c r="B30" s="320" t="s">
        <v>1017</v>
      </c>
      <c r="C30" s="11" t="s">
        <v>1018</v>
      </c>
      <c r="D30" s="11" t="s">
        <v>43</v>
      </c>
      <c r="E30" s="38">
        <f t="shared" si="0"/>
        <v>28</v>
      </c>
      <c r="F30" s="88" t="s">
        <v>261</v>
      </c>
      <c r="G30" s="89" t="s">
        <v>997</v>
      </c>
      <c r="H30" s="319">
        <v>37296</v>
      </c>
      <c r="I30" s="537">
        <v>185</v>
      </c>
      <c r="J30" s="537">
        <v>185</v>
      </c>
      <c r="K30" s="538"/>
      <c r="L30" s="533">
        <f>SUM(M30:N30)</f>
        <v>185</v>
      </c>
      <c r="M30" s="9"/>
      <c r="N30" s="122">
        <f>SUM(O30:S30)</f>
        <v>185</v>
      </c>
      <c r="O30" s="140">
        <f>IFERROR(LARGE($T30:Z30, 1),0)</f>
        <v>150</v>
      </c>
      <c r="P30" s="140">
        <f>IFERROR(LARGE(T30:Z30, 2),0)</f>
        <v>15</v>
      </c>
      <c r="Q30" s="141">
        <f>IFERROR(LARGE(AA30:AF30,1),0)</f>
        <v>10</v>
      </c>
      <c r="R30" s="141">
        <f>IFERROR(LARGE(AA30:AF30,2),0)</f>
        <v>10</v>
      </c>
      <c r="S30" s="141">
        <f>IFERROR(LARGE(AA30:AF30,3),0)</f>
        <v>0</v>
      </c>
      <c r="T30" s="113">
        <v>10</v>
      </c>
      <c r="U30" s="114">
        <v>10</v>
      </c>
      <c r="V30" s="287">
        <v>150</v>
      </c>
      <c r="W30" s="287"/>
      <c r="X30" s="359">
        <v>15</v>
      </c>
      <c r="Y30" s="114"/>
      <c r="Z30" s="114"/>
      <c r="AA30" s="145">
        <f>IFERROR(LARGE($T30:$Z30,3), 0)</f>
        <v>10</v>
      </c>
      <c r="AB30" s="145">
        <f>IFERROR(LARGE($T30:$Z30,4),)</f>
        <v>10</v>
      </c>
      <c r="AC30" s="145">
        <f>IFERROR(LARGE($T30:$Z30,5),0)</f>
        <v>0</v>
      </c>
      <c r="AD30" s="145">
        <f>IFERROR(LARGE($AG30:AR30,1),0)</f>
        <v>0</v>
      </c>
      <c r="AE30" s="145">
        <f>IFERROR(LARGE($AG30:AR30,2),0)</f>
        <v>0</v>
      </c>
      <c r="AF30" s="145">
        <f>IFERROR(LARGE($AG30:AR30,3),0)</f>
        <v>0</v>
      </c>
      <c r="AG30" s="9"/>
      <c r="AH30" s="9"/>
      <c r="AI30" s="9"/>
      <c r="AJ30" s="9"/>
      <c r="AK30" s="9"/>
      <c r="AL30" s="9"/>
      <c r="AM30" s="9"/>
      <c r="AN30" s="9"/>
      <c r="AO30" s="9"/>
      <c r="AP30" s="83"/>
      <c r="AQ30" s="9"/>
      <c r="AR30" s="9"/>
    </row>
    <row r="31" spans="1:44" x14ac:dyDescent="0.3">
      <c r="A31" s="11" t="s">
        <v>3069</v>
      </c>
      <c r="B31" s="320" t="s">
        <v>735</v>
      </c>
      <c r="C31" s="81" t="s">
        <v>736</v>
      </c>
      <c r="D31" s="81" t="s">
        <v>48</v>
      </c>
      <c r="E31" s="38">
        <f t="shared" si="0"/>
        <v>29</v>
      </c>
      <c r="F31" s="88" t="s">
        <v>254</v>
      </c>
      <c r="G31" s="89" t="s">
        <v>979</v>
      </c>
      <c r="H31" s="319">
        <v>37866</v>
      </c>
      <c r="I31" s="537">
        <v>168</v>
      </c>
      <c r="J31" s="537">
        <v>168</v>
      </c>
      <c r="K31" s="538"/>
      <c r="L31" s="533">
        <f>SUM(M31:N31)</f>
        <v>168</v>
      </c>
      <c r="M31" s="9"/>
      <c r="N31" s="122">
        <f>SUM(O31:S31)</f>
        <v>168</v>
      </c>
      <c r="O31" s="140">
        <f>IFERROR(LARGE($T31:Z31, 1),0)</f>
        <v>95</v>
      </c>
      <c r="P31" s="140">
        <f>IFERROR(LARGE(T31:Z31, 2),0)</f>
        <v>65</v>
      </c>
      <c r="Q31" s="141">
        <f>IFERROR(LARGE(AA31:AF31,1),0)</f>
        <v>8</v>
      </c>
      <c r="R31" s="141">
        <f>IFERROR(LARGE(AA31:AF31,2),0)</f>
        <v>0</v>
      </c>
      <c r="S31" s="141">
        <f>IFERROR(LARGE(AA31:AF31,3),0)</f>
        <v>0</v>
      </c>
      <c r="T31" s="114"/>
      <c r="U31" s="114"/>
      <c r="V31" s="287"/>
      <c r="W31" s="287"/>
      <c r="X31" s="359"/>
      <c r="Y31" s="114">
        <v>95</v>
      </c>
      <c r="Z31" s="114">
        <v>65</v>
      </c>
      <c r="AA31" s="145">
        <f>IFERROR(LARGE($T31:$Z31,3), 0)</f>
        <v>0</v>
      </c>
      <c r="AB31" s="145">
        <f>IFERROR(LARGE($T31:$Z31,4),)</f>
        <v>0</v>
      </c>
      <c r="AC31" s="145">
        <f>IFERROR(LARGE($T31:$Z31,5),0)</f>
        <v>0</v>
      </c>
      <c r="AD31" s="145">
        <f>IFERROR(LARGE($AG31:AR31,1),0)</f>
        <v>8</v>
      </c>
      <c r="AE31" s="145">
        <f>IFERROR(LARGE($AG31:AR31,2),0)</f>
        <v>0</v>
      </c>
      <c r="AF31" s="145">
        <f>IFERROR(LARGE($AG31:AR31,3),0)</f>
        <v>0</v>
      </c>
      <c r="AG31" s="9"/>
      <c r="AH31" s="9"/>
      <c r="AI31" s="9"/>
      <c r="AJ31" s="9"/>
      <c r="AK31" s="9"/>
      <c r="AL31" s="9"/>
      <c r="AM31" s="9"/>
      <c r="AN31" s="9"/>
      <c r="AO31" s="9"/>
      <c r="AP31" s="83"/>
      <c r="AQ31" s="9"/>
      <c r="AR31" s="9">
        <v>8</v>
      </c>
    </row>
    <row r="32" spans="1:44" x14ac:dyDescent="0.3">
      <c r="A32" s="11" t="s">
        <v>3094</v>
      </c>
      <c r="B32" s="320" t="s">
        <v>354</v>
      </c>
      <c r="C32" s="11" t="s">
        <v>141</v>
      </c>
      <c r="D32" s="11" t="s">
        <v>44</v>
      </c>
      <c r="E32" s="38">
        <f t="shared" si="0"/>
        <v>30</v>
      </c>
      <c r="F32" s="88" t="s">
        <v>1676</v>
      </c>
      <c r="G32" s="89" t="s">
        <v>1677</v>
      </c>
      <c r="H32" s="319">
        <v>37403</v>
      </c>
      <c r="I32" s="537">
        <v>160</v>
      </c>
      <c r="J32" s="537">
        <v>160</v>
      </c>
      <c r="K32" s="538"/>
      <c r="L32" s="533">
        <f>SUM(M32:N32)</f>
        <v>160</v>
      </c>
      <c r="M32" s="9"/>
      <c r="N32" s="122">
        <f>SUM(O32:S32)</f>
        <v>160</v>
      </c>
      <c r="O32" s="140">
        <f>IFERROR(LARGE($T32:Z32, 1),0)</f>
        <v>150</v>
      </c>
      <c r="P32" s="140">
        <f>IFERROR(LARGE(T32:Z32, 2),0)</f>
        <v>10</v>
      </c>
      <c r="Q32" s="141">
        <f>IFERROR(LARGE(AA32:AF32,1),0)</f>
        <v>0</v>
      </c>
      <c r="R32" s="141">
        <f>IFERROR(LARGE(AA32:AF32,2),0)</f>
        <v>0</v>
      </c>
      <c r="S32" s="141">
        <f>IFERROR(LARGE(AA32:AF32,3),0)</f>
        <v>0</v>
      </c>
      <c r="T32" s="114"/>
      <c r="U32" s="114"/>
      <c r="V32" s="287">
        <v>150</v>
      </c>
      <c r="W32" s="287"/>
      <c r="X32" s="359">
        <v>0</v>
      </c>
      <c r="Y32" s="114">
        <v>10</v>
      </c>
      <c r="Z32" s="114"/>
      <c r="AA32" s="145">
        <f>IFERROR(LARGE($T32:$Z32,3), 0)</f>
        <v>0</v>
      </c>
      <c r="AB32" s="145">
        <f>IFERROR(LARGE($T32:$Z32,4),)</f>
        <v>0</v>
      </c>
      <c r="AC32" s="145">
        <f>IFERROR(LARGE($T32:$Z32,5),0)</f>
        <v>0</v>
      </c>
      <c r="AD32" s="145">
        <f>IFERROR(LARGE($AG32:AR32,1),0)</f>
        <v>0</v>
      </c>
      <c r="AE32" s="145">
        <f>IFERROR(LARGE($AG32:AR32,2),0)</f>
        <v>0</v>
      </c>
      <c r="AF32" s="145">
        <f>IFERROR(LARGE($AG32:AR32,3),0)</f>
        <v>0</v>
      </c>
      <c r="AG32" s="9"/>
      <c r="AH32" s="9"/>
      <c r="AI32" s="9"/>
      <c r="AJ32" s="9"/>
      <c r="AK32" s="9"/>
      <c r="AL32" s="9"/>
      <c r="AM32" s="9"/>
      <c r="AN32" s="9"/>
      <c r="AO32" s="9"/>
      <c r="AP32" s="83"/>
      <c r="AQ32" s="9"/>
      <c r="AR32" s="9"/>
    </row>
    <row r="33" spans="1:44" ht="14.25" customHeight="1" x14ac:dyDescent="0.3">
      <c r="A33" s="11" t="s">
        <v>3092</v>
      </c>
      <c r="B33" s="320" t="s">
        <v>960</v>
      </c>
      <c r="C33" s="11" t="s">
        <v>284</v>
      </c>
      <c r="D33" s="11" t="s">
        <v>1778</v>
      </c>
      <c r="E33" s="38">
        <f t="shared" si="0"/>
        <v>31</v>
      </c>
      <c r="F33" s="88" t="s">
        <v>253</v>
      </c>
      <c r="G33" s="89" t="s">
        <v>604</v>
      </c>
      <c r="H33" s="319">
        <v>37882</v>
      </c>
      <c r="I33" s="537">
        <v>150</v>
      </c>
      <c r="J33" s="537">
        <v>150</v>
      </c>
      <c r="K33" s="538"/>
      <c r="L33" s="533">
        <f>SUM(M33:N33)</f>
        <v>150</v>
      </c>
      <c r="M33" s="9"/>
      <c r="N33" s="122">
        <f>SUM(O33:S33)</f>
        <v>150</v>
      </c>
      <c r="O33" s="140">
        <f>IFERROR(LARGE($T33:Z33, 1),0)</f>
        <v>150</v>
      </c>
      <c r="P33" s="140">
        <f>IFERROR(LARGE(T33:Z33, 2),0)</f>
        <v>0</v>
      </c>
      <c r="Q33" s="141">
        <f>IFERROR(LARGE(AA33:AF33,1),0)</f>
        <v>0</v>
      </c>
      <c r="R33" s="141">
        <f>IFERROR(LARGE(AA33:AF33,2),0)</f>
        <v>0</v>
      </c>
      <c r="S33" s="141">
        <f>IFERROR(LARGE(AA33:AF33,3),0)</f>
        <v>0</v>
      </c>
      <c r="T33" s="114"/>
      <c r="U33" s="114"/>
      <c r="V33" s="287">
        <v>150</v>
      </c>
      <c r="W33" s="287"/>
      <c r="X33" s="359">
        <v>0</v>
      </c>
      <c r="Y33" s="114"/>
      <c r="Z33" s="114"/>
      <c r="AA33" s="145">
        <f>IFERROR(LARGE($T33:$Z33,3), 0)</f>
        <v>0</v>
      </c>
      <c r="AB33" s="145">
        <f>IFERROR(LARGE($T33:$Z33,4),)</f>
        <v>0</v>
      </c>
      <c r="AC33" s="145">
        <f>IFERROR(LARGE($T33:$Z33,5),0)</f>
        <v>0</v>
      </c>
      <c r="AD33" s="145">
        <f>IFERROR(LARGE($AG33:AR33,1),0)</f>
        <v>0</v>
      </c>
      <c r="AE33" s="145">
        <f>IFERROR(LARGE($AG33:AR33,2),0)</f>
        <v>0</v>
      </c>
      <c r="AF33" s="145">
        <f>IFERROR(LARGE($AG33:AR33,3),0)</f>
        <v>0</v>
      </c>
      <c r="AG33" s="9"/>
      <c r="AH33" s="9"/>
      <c r="AI33" s="9"/>
      <c r="AJ33" s="9"/>
      <c r="AK33" s="9"/>
      <c r="AL33" s="9"/>
      <c r="AM33" s="9"/>
      <c r="AN33" s="9"/>
      <c r="AO33" s="9"/>
      <c r="AP33" s="83"/>
      <c r="AQ33" s="9"/>
      <c r="AR33" s="9"/>
    </row>
    <row r="34" spans="1:44" x14ac:dyDescent="0.3">
      <c r="A34" s="11" t="s">
        <v>3093</v>
      </c>
      <c r="B34" s="320" t="s">
        <v>1115</v>
      </c>
      <c r="C34" s="11" t="s">
        <v>1116</v>
      </c>
      <c r="D34" s="11" t="s">
        <v>52</v>
      </c>
      <c r="E34" s="38">
        <f t="shared" si="0"/>
        <v>32</v>
      </c>
      <c r="F34" s="88" t="s">
        <v>1131</v>
      </c>
      <c r="G34" s="89" t="s">
        <v>1132</v>
      </c>
      <c r="H34" s="319">
        <v>37717</v>
      </c>
      <c r="I34" s="537">
        <v>150</v>
      </c>
      <c r="J34" s="537">
        <v>150</v>
      </c>
      <c r="K34" s="538"/>
      <c r="L34" s="533">
        <f>SUM(M34:N34)</f>
        <v>150</v>
      </c>
      <c r="M34" s="9"/>
      <c r="N34" s="122">
        <f>SUM(O34:S34)</f>
        <v>150</v>
      </c>
      <c r="O34" s="140">
        <f>IFERROR(LARGE($T34:Z34, 1),0)</f>
        <v>150</v>
      </c>
      <c r="P34" s="140">
        <f>IFERROR(LARGE(T34:Z34, 2),0)</f>
        <v>0</v>
      </c>
      <c r="Q34" s="141">
        <f>IFERROR(LARGE(AA34:AF34,1),0)</f>
        <v>0</v>
      </c>
      <c r="R34" s="141">
        <f>IFERROR(LARGE(AA34:AF34,2),0)</f>
        <v>0</v>
      </c>
      <c r="S34" s="141">
        <f>IFERROR(LARGE(AA34:AF34,3),0)</f>
        <v>0</v>
      </c>
      <c r="T34" s="114"/>
      <c r="U34" s="114">
        <v>0</v>
      </c>
      <c r="V34" s="287">
        <v>150</v>
      </c>
      <c r="W34" s="287"/>
      <c r="X34" s="359">
        <v>0</v>
      </c>
      <c r="Y34" s="114"/>
      <c r="Z34" s="114"/>
      <c r="AA34" s="145">
        <f>IFERROR(LARGE($T34:$Z34,3), 0)</f>
        <v>0</v>
      </c>
      <c r="AB34" s="145">
        <f>IFERROR(LARGE($T34:$Z34,4),)</f>
        <v>0</v>
      </c>
      <c r="AC34" s="145">
        <f>IFERROR(LARGE($T34:$Z34,5),0)</f>
        <v>0</v>
      </c>
      <c r="AD34" s="145">
        <f>IFERROR(LARGE($AG34:AR34,1),0)</f>
        <v>0</v>
      </c>
      <c r="AE34" s="145">
        <f>IFERROR(LARGE($AG34:AR34,2),0)</f>
        <v>0</v>
      </c>
      <c r="AF34" s="145">
        <f>IFERROR(LARGE($AG34:AR34,3),0)</f>
        <v>0</v>
      </c>
      <c r="AG34" s="9"/>
      <c r="AH34" s="9"/>
      <c r="AI34" s="9"/>
      <c r="AJ34" s="9"/>
      <c r="AK34" s="9"/>
      <c r="AL34" s="9"/>
      <c r="AM34" s="9"/>
      <c r="AN34" s="9"/>
      <c r="AO34" s="9"/>
      <c r="AP34" s="83"/>
      <c r="AQ34" s="9"/>
      <c r="AR34" s="9"/>
    </row>
    <row r="35" spans="1:44" x14ac:dyDescent="0.3">
      <c r="A35" s="11" t="s">
        <v>3096</v>
      </c>
      <c r="B35" s="320" t="s">
        <v>1109</v>
      </c>
      <c r="C35" s="11" t="s">
        <v>1110</v>
      </c>
      <c r="D35" s="11" t="s">
        <v>50</v>
      </c>
      <c r="E35" s="38">
        <f t="shared" si="0"/>
        <v>33</v>
      </c>
      <c r="F35" s="88" t="s">
        <v>266</v>
      </c>
      <c r="G35" s="89" t="s">
        <v>62</v>
      </c>
      <c r="H35" s="319">
        <v>37639</v>
      </c>
      <c r="I35" s="537">
        <v>145</v>
      </c>
      <c r="J35" s="537">
        <v>145</v>
      </c>
      <c r="K35" s="538"/>
      <c r="L35" s="533">
        <f>SUM(M35:N35)</f>
        <v>145</v>
      </c>
      <c r="M35" s="9">
        <v>20</v>
      </c>
      <c r="N35" s="122">
        <f>SUM(O35:S35)</f>
        <v>125</v>
      </c>
      <c r="O35" s="140">
        <f>IFERROR(LARGE($T35:Z35, 1),0)</f>
        <v>110</v>
      </c>
      <c r="P35" s="140">
        <f>IFERROR(LARGE(T35:Z35, 2),0)</f>
        <v>15</v>
      </c>
      <c r="Q35" s="141">
        <f>IFERROR(LARGE(AA35:AF35,1),0)</f>
        <v>0</v>
      </c>
      <c r="R35" s="141">
        <f>IFERROR(LARGE(AA35:AF35,2),0)</f>
        <v>0</v>
      </c>
      <c r="S35" s="141">
        <f>IFERROR(LARGE(AA35:AF35,3),0)</f>
        <v>0</v>
      </c>
      <c r="T35" s="114"/>
      <c r="U35" s="114"/>
      <c r="V35" s="287">
        <v>110</v>
      </c>
      <c r="W35" s="287"/>
      <c r="X35" s="359">
        <v>15</v>
      </c>
      <c r="Y35" s="114"/>
      <c r="Z35" s="114"/>
      <c r="AA35" s="145">
        <f>IFERROR(LARGE($T35:$Z35,3), 0)</f>
        <v>0</v>
      </c>
      <c r="AB35" s="145">
        <f>IFERROR(LARGE($T35:$Z35,4),)</f>
        <v>0</v>
      </c>
      <c r="AC35" s="145">
        <f>IFERROR(LARGE($T35:$Z35,5),0)</f>
        <v>0</v>
      </c>
      <c r="AD35" s="145">
        <f>IFERROR(LARGE($AG35:AR35,1),0)</f>
        <v>0</v>
      </c>
      <c r="AE35" s="145">
        <f>IFERROR(LARGE($AG35:AR35,2),0)</f>
        <v>0</v>
      </c>
      <c r="AF35" s="145">
        <f>IFERROR(LARGE($AG35:AR35,3),0)</f>
        <v>0</v>
      </c>
      <c r="AG35" s="9"/>
      <c r="AH35" s="9"/>
      <c r="AI35" s="9"/>
      <c r="AJ35" s="9"/>
      <c r="AK35" s="9"/>
      <c r="AL35" s="9"/>
      <c r="AM35" s="9"/>
      <c r="AN35" s="9"/>
      <c r="AO35" s="9"/>
      <c r="AP35" s="83"/>
      <c r="AQ35" s="9"/>
      <c r="AR35" s="9"/>
    </row>
    <row r="36" spans="1:44" x14ac:dyDescent="0.3">
      <c r="A36" s="11" t="s">
        <v>3098</v>
      </c>
      <c r="B36" s="320" t="s">
        <v>404</v>
      </c>
      <c r="C36" s="11" t="s">
        <v>179</v>
      </c>
      <c r="D36" s="11" t="s">
        <v>44</v>
      </c>
      <c r="E36" s="38">
        <f t="shared" si="0"/>
        <v>34</v>
      </c>
      <c r="F36" s="88" t="s">
        <v>246</v>
      </c>
      <c r="G36" s="89" t="s">
        <v>1007</v>
      </c>
      <c r="H36" s="319">
        <v>37788</v>
      </c>
      <c r="I36" s="537">
        <v>140</v>
      </c>
      <c r="J36" s="537">
        <v>140</v>
      </c>
      <c r="K36" s="538"/>
      <c r="L36" s="533">
        <f>SUM(M36:N36)</f>
        <v>140</v>
      </c>
      <c r="M36" s="9">
        <v>20</v>
      </c>
      <c r="N36" s="122">
        <f>SUM(O36:S36)</f>
        <v>120</v>
      </c>
      <c r="O36" s="140">
        <f>IFERROR(LARGE($T36:Z36, 1),0)</f>
        <v>110</v>
      </c>
      <c r="P36" s="140">
        <f>IFERROR(LARGE(T36:Z36, 2),0)</f>
        <v>10</v>
      </c>
      <c r="Q36" s="141">
        <f>IFERROR(LARGE(AA36:AF36,1),0)</f>
        <v>0</v>
      </c>
      <c r="R36" s="141">
        <f>IFERROR(LARGE(AA36:AF36,2),0)</f>
        <v>0</v>
      </c>
      <c r="S36" s="141">
        <f>IFERROR(LARGE(AA36:AF36,3),0)</f>
        <v>0</v>
      </c>
      <c r="T36" s="113">
        <v>10</v>
      </c>
      <c r="U36" s="114">
        <v>0</v>
      </c>
      <c r="V36" s="287">
        <v>110</v>
      </c>
      <c r="W36" s="287"/>
      <c r="X36" s="359">
        <v>0</v>
      </c>
      <c r="Y36" s="114"/>
      <c r="Z36" s="114"/>
      <c r="AA36" s="145">
        <f>IFERROR(LARGE($T36:$Z36,3), 0)</f>
        <v>0</v>
      </c>
      <c r="AB36" s="145">
        <f>IFERROR(LARGE($T36:$Z36,4),)</f>
        <v>0</v>
      </c>
      <c r="AC36" s="145">
        <f>IFERROR(LARGE($T36:$Z36,5),0)</f>
        <v>0</v>
      </c>
      <c r="AD36" s="145">
        <f>IFERROR(LARGE($AG36:AR36,1),0)</f>
        <v>0</v>
      </c>
      <c r="AE36" s="145">
        <f>IFERROR(LARGE($AG36:AR36,2),0)</f>
        <v>0</v>
      </c>
      <c r="AF36" s="145">
        <f>IFERROR(LARGE($AG36:AR36,3),0)</f>
        <v>0</v>
      </c>
      <c r="AG36" s="9"/>
      <c r="AH36" s="9"/>
      <c r="AI36" s="9"/>
      <c r="AJ36" s="9"/>
      <c r="AK36" s="9"/>
      <c r="AL36" s="9"/>
      <c r="AM36" s="9"/>
      <c r="AN36" s="9"/>
      <c r="AO36" s="9"/>
      <c r="AP36" s="83"/>
      <c r="AQ36" s="9"/>
      <c r="AR36" s="9"/>
    </row>
    <row r="37" spans="1:44" x14ac:dyDescent="0.3">
      <c r="A37" s="11" t="s">
        <v>3101</v>
      </c>
      <c r="B37" s="320" t="s">
        <v>2652</v>
      </c>
      <c r="C37" s="11" t="s">
        <v>1897</v>
      </c>
      <c r="D37" s="11" t="s">
        <v>52</v>
      </c>
      <c r="E37" s="38">
        <f t="shared" si="0"/>
        <v>35</v>
      </c>
      <c r="F37" s="88" t="s">
        <v>1905</v>
      </c>
      <c r="G37" s="89" t="s">
        <v>943</v>
      </c>
      <c r="H37" s="319">
        <v>37662</v>
      </c>
      <c r="I37" s="537">
        <v>135</v>
      </c>
      <c r="J37" s="537">
        <v>135</v>
      </c>
      <c r="K37" s="538"/>
      <c r="L37" s="533">
        <f>SUM(M37:N37)</f>
        <v>135</v>
      </c>
      <c r="M37" s="9"/>
      <c r="N37" s="122">
        <f>SUM(O37:S37)</f>
        <v>135</v>
      </c>
      <c r="O37" s="140">
        <f>IFERROR(LARGE($T37:Z37, 1),0)</f>
        <v>110</v>
      </c>
      <c r="P37" s="140">
        <f>IFERROR(LARGE(T37:Z37, 2),0)</f>
        <v>25</v>
      </c>
      <c r="Q37" s="141">
        <f>IFERROR(LARGE(AA37:AF37,1),0)</f>
        <v>0</v>
      </c>
      <c r="R37" s="141">
        <f>IFERROR(LARGE(AA37:AF37,2),0)</f>
        <v>0</v>
      </c>
      <c r="S37" s="141">
        <f>IFERROR(LARGE(AA37:AF37,3),0)</f>
        <v>0</v>
      </c>
      <c r="T37" s="114"/>
      <c r="U37" s="114"/>
      <c r="V37" s="287">
        <v>110</v>
      </c>
      <c r="W37" s="287"/>
      <c r="X37" s="359"/>
      <c r="Y37" s="114"/>
      <c r="Z37" s="114">
        <v>25</v>
      </c>
      <c r="AA37" s="145">
        <f>IFERROR(LARGE($T37:$Z37,3), 0)</f>
        <v>0</v>
      </c>
      <c r="AB37" s="145">
        <f>IFERROR(LARGE($T37:$Z37,4),)</f>
        <v>0</v>
      </c>
      <c r="AC37" s="145">
        <f>IFERROR(LARGE($T37:$Z37,5),0)</f>
        <v>0</v>
      </c>
      <c r="AD37" s="145">
        <f>IFERROR(LARGE($AG37:AR37,1),0)</f>
        <v>0</v>
      </c>
      <c r="AE37" s="145">
        <f>IFERROR(LARGE($AG37:AR37,2),0)</f>
        <v>0</v>
      </c>
      <c r="AF37" s="145">
        <f>IFERROR(LARGE($AG37:AR37,3),0)</f>
        <v>0</v>
      </c>
      <c r="AG37" s="9"/>
      <c r="AH37" s="9"/>
      <c r="AI37" s="9"/>
      <c r="AJ37" s="9"/>
      <c r="AK37" s="9"/>
      <c r="AL37" s="9"/>
      <c r="AM37" s="9"/>
      <c r="AN37" s="9"/>
      <c r="AO37" s="9"/>
      <c r="AP37" s="83"/>
      <c r="AQ37" s="9"/>
      <c r="AR37" s="9"/>
    </row>
    <row r="38" spans="1:44" x14ac:dyDescent="0.3">
      <c r="A38" s="11" t="s">
        <v>3104</v>
      </c>
      <c r="B38" s="320" t="s">
        <v>372</v>
      </c>
      <c r="C38" s="11" t="s">
        <v>78</v>
      </c>
      <c r="D38" s="11" t="s">
        <v>43</v>
      </c>
      <c r="E38" s="38">
        <f t="shared" si="0"/>
        <v>36</v>
      </c>
      <c r="F38" s="88" t="s">
        <v>1713</v>
      </c>
      <c r="G38" s="89" t="s">
        <v>1876</v>
      </c>
      <c r="H38" s="319">
        <v>37932</v>
      </c>
      <c r="I38" s="537">
        <v>110</v>
      </c>
      <c r="J38" s="537">
        <v>110</v>
      </c>
      <c r="K38" s="538"/>
      <c r="L38" s="533">
        <f>SUM(M38:N38)</f>
        <v>110</v>
      </c>
      <c r="M38" s="9"/>
      <c r="N38" s="122">
        <f>SUM(O38:S38)</f>
        <v>110</v>
      </c>
      <c r="O38" s="140">
        <f>IFERROR(LARGE($T38:Z38, 1),0)</f>
        <v>110</v>
      </c>
      <c r="P38" s="140">
        <f>IFERROR(LARGE(T38:Z38, 2),0)</f>
        <v>0</v>
      </c>
      <c r="Q38" s="141">
        <f>IFERROR(LARGE(AA38:AF38,1),0)</f>
        <v>0</v>
      </c>
      <c r="R38" s="141">
        <f>IFERROR(LARGE(AA38:AF38,2),0)</f>
        <v>0</v>
      </c>
      <c r="S38" s="141">
        <f>IFERROR(LARGE(AA38:AF38,3),0)</f>
        <v>0</v>
      </c>
      <c r="T38" s="114"/>
      <c r="U38" s="114"/>
      <c r="V38" s="287">
        <v>110</v>
      </c>
      <c r="W38" s="287"/>
      <c r="X38" s="359"/>
      <c r="Y38" s="114"/>
      <c r="Z38" s="114"/>
      <c r="AA38" s="145">
        <f>IFERROR(LARGE($T38:$Z38,3), 0)</f>
        <v>0</v>
      </c>
      <c r="AB38" s="145">
        <f>IFERROR(LARGE($T38:$Z38,4),)</f>
        <v>0</v>
      </c>
      <c r="AC38" s="145">
        <f>IFERROR(LARGE($T38:$Z38,5),0)</f>
        <v>0</v>
      </c>
      <c r="AD38" s="145">
        <f>IFERROR(LARGE($AG38:AR38,1),0)</f>
        <v>0</v>
      </c>
      <c r="AE38" s="145">
        <f>IFERROR(LARGE($AG38:AR38,2),0)</f>
        <v>0</v>
      </c>
      <c r="AF38" s="145">
        <f>IFERROR(LARGE($AG38:AR38,3),0)</f>
        <v>0</v>
      </c>
      <c r="AG38" s="9"/>
      <c r="AH38" s="9"/>
      <c r="AI38" s="9"/>
      <c r="AJ38" s="9"/>
      <c r="AK38" s="9"/>
      <c r="AL38" s="9"/>
      <c r="AM38" s="9"/>
      <c r="AN38" s="9"/>
      <c r="AO38" s="9"/>
      <c r="AP38" s="83"/>
      <c r="AQ38" s="9"/>
      <c r="AR38" s="9"/>
    </row>
    <row r="39" spans="1:44" x14ac:dyDescent="0.3">
      <c r="A39" s="11" t="s">
        <v>3100</v>
      </c>
      <c r="B39" s="320" t="s">
        <v>1663</v>
      </c>
      <c r="C39" s="11" t="s">
        <v>1664</v>
      </c>
      <c r="D39" s="11" t="s">
        <v>46</v>
      </c>
      <c r="E39" s="38">
        <f t="shared" si="0"/>
        <v>37</v>
      </c>
      <c r="F39" s="88" t="s">
        <v>1672</v>
      </c>
      <c r="G39" s="89" t="s">
        <v>1673</v>
      </c>
      <c r="H39" s="319">
        <v>37838</v>
      </c>
      <c r="I39" s="537">
        <v>110</v>
      </c>
      <c r="J39" s="537">
        <v>110</v>
      </c>
      <c r="K39" s="538"/>
      <c r="L39" s="533">
        <f>SUM(M39:N39)</f>
        <v>110</v>
      </c>
      <c r="M39" s="9"/>
      <c r="N39" s="122">
        <f>SUM(O39:S39)</f>
        <v>110</v>
      </c>
      <c r="O39" s="140">
        <f>IFERROR(LARGE($T39:Z39, 1),0)</f>
        <v>110</v>
      </c>
      <c r="P39" s="140">
        <f>IFERROR(LARGE(T39:Z39, 2),0)</f>
        <v>0</v>
      </c>
      <c r="Q39" s="141">
        <f>IFERROR(LARGE(AA39:AF39,1),0)</f>
        <v>0</v>
      </c>
      <c r="R39" s="141">
        <f>IFERROR(LARGE(AA39:AF39,2),0)</f>
        <v>0</v>
      </c>
      <c r="S39" s="141">
        <f>IFERROR(LARGE(AA39:AF39,3),0)</f>
        <v>0</v>
      </c>
      <c r="T39" s="114"/>
      <c r="U39" s="114"/>
      <c r="V39" s="287">
        <v>110</v>
      </c>
      <c r="W39" s="287"/>
      <c r="X39" s="359">
        <v>0</v>
      </c>
      <c r="Y39" s="114"/>
      <c r="Z39" s="114"/>
      <c r="AA39" s="145">
        <f>IFERROR(LARGE($T39:$Z39,3), 0)</f>
        <v>0</v>
      </c>
      <c r="AB39" s="145">
        <f>IFERROR(LARGE($T39:$Z39,4),)</f>
        <v>0</v>
      </c>
      <c r="AC39" s="145">
        <f>IFERROR(LARGE($T39:$Z39,5),0)</f>
        <v>0</v>
      </c>
      <c r="AD39" s="145">
        <f>IFERROR(LARGE($AG39:AR39,1),0)</f>
        <v>0</v>
      </c>
      <c r="AE39" s="145">
        <f>IFERROR(LARGE($AG39:AR39,2),0)</f>
        <v>0</v>
      </c>
      <c r="AF39" s="145">
        <f>IFERROR(LARGE($AG39:AR39,3),0)</f>
        <v>0</v>
      </c>
      <c r="AG39" s="9"/>
      <c r="AH39" s="9"/>
      <c r="AI39" s="9"/>
      <c r="AJ39" s="9"/>
      <c r="AK39" s="9"/>
      <c r="AL39" s="9"/>
      <c r="AM39" s="9"/>
      <c r="AN39" s="9"/>
      <c r="AO39" s="9"/>
      <c r="AP39" s="83"/>
      <c r="AQ39" s="9"/>
      <c r="AR39" s="9"/>
    </row>
    <row r="40" spans="1:44" x14ac:dyDescent="0.3">
      <c r="A40" s="11" t="s">
        <v>3080</v>
      </c>
      <c r="B40" s="320" t="s">
        <v>422</v>
      </c>
      <c r="C40" s="11" t="s">
        <v>125</v>
      </c>
      <c r="D40" s="11" t="s">
        <v>1738</v>
      </c>
      <c r="E40" s="38">
        <f t="shared" si="0"/>
        <v>38</v>
      </c>
      <c r="F40" s="88" t="s">
        <v>1134</v>
      </c>
      <c r="G40" s="89" t="s">
        <v>980</v>
      </c>
      <c r="H40" s="319">
        <v>37783</v>
      </c>
      <c r="I40" s="537">
        <v>110</v>
      </c>
      <c r="J40" s="537">
        <v>110</v>
      </c>
      <c r="K40" s="538"/>
      <c r="L40" s="533">
        <f>SUM(M40:N40)</f>
        <v>110</v>
      </c>
      <c r="M40" s="9"/>
      <c r="N40" s="122">
        <f>SUM(O40:S40)</f>
        <v>110</v>
      </c>
      <c r="O40" s="140">
        <f>IFERROR(LARGE($T40:Z40, 1),0)</f>
        <v>110</v>
      </c>
      <c r="P40" s="140">
        <f>IFERROR(LARGE(T40:Z40, 2),0)</f>
        <v>0</v>
      </c>
      <c r="Q40" s="141">
        <f>IFERROR(LARGE(AA40:AF40,1),0)</f>
        <v>0</v>
      </c>
      <c r="R40" s="141">
        <f>IFERROR(LARGE(AA40:AF40,2),0)</f>
        <v>0</v>
      </c>
      <c r="S40" s="141">
        <f>IFERROR(LARGE(AA40:AF40,3),0)</f>
        <v>0</v>
      </c>
      <c r="T40" s="114"/>
      <c r="U40" s="114">
        <v>0</v>
      </c>
      <c r="V40" s="287">
        <v>110</v>
      </c>
      <c r="W40" s="287"/>
      <c r="X40" s="359">
        <v>0</v>
      </c>
      <c r="Y40" s="114"/>
      <c r="Z40" s="114"/>
      <c r="AA40" s="145">
        <f>IFERROR(LARGE($T40:$Z40,3), 0)</f>
        <v>0</v>
      </c>
      <c r="AB40" s="145">
        <f>IFERROR(LARGE($T40:$Z40,4),)</f>
        <v>0</v>
      </c>
      <c r="AC40" s="145">
        <f>IFERROR(LARGE($T40:$Z40,5),0)</f>
        <v>0</v>
      </c>
      <c r="AD40" s="145">
        <f>IFERROR(LARGE($AG40:AR40,1),0)</f>
        <v>0</v>
      </c>
      <c r="AE40" s="145">
        <f>IFERROR(LARGE($AG40:AR40,2),0)</f>
        <v>0</v>
      </c>
      <c r="AF40" s="145">
        <f>IFERROR(LARGE($AG40:AR40,3),0)</f>
        <v>0</v>
      </c>
      <c r="AG40" s="9"/>
      <c r="AH40" s="9"/>
      <c r="AI40" s="9"/>
      <c r="AJ40" s="9"/>
      <c r="AK40" s="9"/>
      <c r="AL40" s="9"/>
      <c r="AM40" s="9"/>
      <c r="AN40" s="9"/>
      <c r="AO40" s="9"/>
      <c r="AP40" s="83"/>
      <c r="AQ40" s="9"/>
      <c r="AR40" s="9"/>
    </row>
    <row r="41" spans="1:44" x14ac:dyDescent="0.3">
      <c r="A41" s="11" t="s">
        <v>3102</v>
      </c>
      <c r="B41" s="320" t="s">
        <v>959</v>
      </c>
      <c r="C41" s="11" t="s">
        <v>301</v>
      </c>
      <c r="D41" s="11" t="s">
        <v>41</v>
      </c>
      <c r="E41" s="38">
        <f t="shared" si="0"/>
        <v>39</v>
      </c>
      <c r="F41" s="88" t="s">
        <v>280</v>
      </c>
      <c r="G41" s="89" t="s">
        <v>1125</v>
      </c>
      <c r="H41" s="319">
        <v>37660</v>
      </c>
      <c r="I41" s="537">
        <v>110</v>
      </c>
      <c r="J41" s="537">
        <v>110</v>
      </c>
      <c r="K41" s="538"/>
      <c r="L41" s="533">
        <f>SUM(M41:N41)</f>
        <v>110</v>
      </c>
      <c r="M41" s="9"/>
      <c r="N41" s="122">
        <f>SUM(O41:S41)</f>
        <v>110</v>
      </c>
      <c r="O41" s="140">
        <f>IFERROR(LARGE($T41:Z41, 1),0)</f>
        <v>110</v>
      </c>
      <c r="P41" s="140">
        <f>IFERROR(LARGE(T41:Z41, 2),0)</f>
        <v>0</v>
      </c>
      <c r="Q41" s="141">
        <f>IFERROR(LARGE(AA41:AF41,1),0)</f>
        <v>0</v>
      </c>
      <c r="R41" s="141">
        <f>IFERROR(LARGE(AA41:AF41,2),0)</f>
        <v>0</v>
      </c>
      <c r="S41" s="141">
        <f>IFERROR(LARGE(AA41:AF41,3),0)</f>
        <v>0</v>
      </c>
      <c r="T41" s="114"/>
      <c r="U41" s="114">
        <v>0</v>
      </c>
      <c r="V41" s="287">
        <v>110</v>
      </c>
      <c r="W41" s="287"/>
      <c r="X41" s="359">
        <v>0</v>
      </c>
      <c r="Y41" s="114"/>
      <c r="Z41" s="114"/>
      <c r="AA41" s="145">
        <f>IFERROR(LARGE($T41:$Z41,3), 0)</f>
        <v>0</v>
      </c>
      <c r="AB41" s="145">
        <f>IFERROR(LARGE($T41:$Z41,4),)</f>
        <v>0</v>
      </c>
      <c r="AC41" s="145">
        <f>IFERROR(LARGE($T41:$Z41,5),0)</f>
        <v>0</v>
      </c>
      <c r="AD41" s="145">
        <f>IFERROR(LARGE($AG41:AR41,1),0)</f>
        <v>0</v>
      </c>
      <c r="AE41" s="145">
        <f>IFERROR(LARGE($AG41:AR41,2),0)</f>
        <v>0</v>
      </c>
      <c r="AF41" s="145">
        <f>IFERROR(LARGE($AG41:AR41,3),0)</f>
        <v>0</v>
      </c>
      <c r="AG41" s="9"/>
      <c r="AH41" s="9"/>
      <c r="AI41" s="9"/>
      <c r="AJ41" s="9"/>
      <c r="AK41" s="9"/>
      <c r="AL41" s="9"/>
      <c r="AM41" s="9"/>
      <c r="AN41" s="9"/>
      <c r="AO41" s="9"/>
      <c r="AP41" s="83"/>
      <c r="AQ41" s="9"/>
      <c r="AR41" s="9"/>
    </row>
    <row r="42" spans="1:44" x14ac:dyDescent="0.3">
      <c r="A42" s="11" t="s">
        <v>3103</v>
      </c>
      <c r="B42" s="320" t="s">
        <v>1164</v>
      </c>
      <c r="C42" s="11" t="s">
        <v>1165</v>
      </c>
      <c r="D42" s="11" t="s">
        <v>1778</v>
      </c>
      <c r="E42" s="38">
        <f t="shared" si="0"/>
        <v>40</v>
      </c>
      <c r="F42" s="88" t="s">
        <v>248</v>
      </c>
      <c r="G42" s="89" t="s">
        <v>1987</v>
      </c>
      <c r="H42" s="319">
        <v>37420</v>
      </c>
      <c r="I42" s="537">
        <v>110</v>
      </c>
      <c r="J42" s="537">
        <v>110</v>
      </c>
      <c r="K42" s="538"/>
      <c r="L42" s="533">
        <f>SUM(M42:N42)</f>
        <v>110</v>
      </c>
      <c r="M42" s="9"/>
      <c r="N42" s="122">
        <f>SUM(O42:S42)</f>
        <v>110</v>
      </c>
      <c r="O42" s="140">
        <f>IFERROR(LARGE($T42:Z42, 1),0)</f>
        <v>110</v>
      </c>
      <c r="P42" s="140">
        <f>IFERROR(LARGE(T42:Z42, 2),0)</f>
        <v>0</v>
      </c>
      <c r="Q42" s="141">
        <f>IFERROR(LARGE(AA42:AF42,1),0)</f>
        <v>0</v>
      </c>
      <c r="R42" s="141">
        <f>IFERROR(LARGE(AA42:AF42,2),0)</f>
        <v>0</v>
      </c>
      <c r="S42" s="141">
        <f>IFERROR(LARGE(AA42:AF42,3),0)</f>
        <v>0</v>
      </c>
      <c r="T42" s="114"/>
      <c r="U42" s="114"/>
      <c r="V42" s="287">
        <v>110</v>
      </c>
      <c r="W42" s="287"/>
      <c r="X42" s="359"/>
      <c r="Y42" s="114"/>
      <c r="Z42" s="114"/>
      <c r="AA42" s="145">
        <f>IFERROR(LARGE($T42:$Z42,3), 0)</f>
        <v>0</v>
      </c>
      <c r="AB42" s="145">
        <f>IFERROR(LARGE($T42:$Z42,4),)</f>
        <v>0</v>
      </c>
      <c r="AC42" s="145">
        <f>IFERROR(LARGE($T42:$Z42,5),0)</f>
        <v>0</v>
      </c>
      <c r="AD42" s="145">
        <f>IFERROR(LARGE($AG42:AR42,1),0)</f>
        <v>0</v>
      </c>
      <c r="AE42" s="145">
        <f>IFERROR(LARGE($AG42:AR42,2),0)</f>
        <v>0</v>
      </c>
      <c r="AF42" s="145">
        <f>IFERROR(LARGE($AG42:AR42,3),0)</f>
        <v>0</v>
      </c>
      <c r="AG42" s="9"/>
      <c r="AH42" s="9"/>
      <c r="AI42" s="9"/>
      <c r="AJ42" s="9"/>
      <c r="AK42" s="9"/>
      <c r="AL42" s="9"/>
      <c r="AM42" s="9"/>
      <c r="AN42" s="9"/>
      <c r="AO42" s="9"/>
      <c r="AP42" s="83"/>
      <c r="AQ42" s="9"/>
      <c r="AR42" s="9"/>
    </row>
    <row r="43" spans="1:44" x14ac:dyDescent="0.3">
      <c r="A43" s="81"/>
      <c r="B43" s="10"/>
      <c r="C43" s="81" t="s">
        <v>3282</v>
      </c>
      <c r="D43" s="81" t="s">
        <v>40</v>
      </c>
      <c r="E43" s="38">
        <f t="shared" si="0"/>
        <v>41</v>
      </c>
      <c r="F43" s="88" t="s">
        <v>280</v>
      </c>
      <c r="G43" s="89" t="s">
        <v>970</v>
      </c>
      <c r="H43" s="319">
        <v>37413</v>
      </c>
      <c r="I43" s="537">
        <v>103</v>
      </c>
      <c r="J43" s="537">
        <v>103</v>
      </c>
      <c r="K43" s="538"/>
      <c r="L43" s="533">
        <f>SUM(M43:N43)</f>
        <v>103</v>
      </c>
      <c r="M43" s="9"/>
      <c r="N43" s="122">
        <f>SUM(O43:S43)</f>
        <v>103</v>
      </c>
      <c r="O43" s="140">
        <f>IFERROR(LARGE($T43:Z43, 1),0)</f>
        <v>95</v>
      </c>
      <c r="P43" s="140">
        <f>IFERROR(LARGE(T43:Z43, 2),0)</f>
        <v>0</v>
      </c>
      <c r="Q43" s="141">
        <f>IFERROR(LARGE(AA43:AF43,1),0)</f>
        <v>8</v>
      </c>
      <c r="R43" s="141">
        <f>IFERROR(LARGE(AA43:AF43,2),0)</f>
        <v>0</v>
      </c>
      <c r="S43" s="141">
        <f>IFERROR(LARGE(AA43:AF43,3),0)</f>
        <v>0</v>
      </c>
      <c r="T43" s="114"/>
      <c r="U43" s="114"/>
      <c r="V43" s="287"/>
      <c r="W43" s="287"/>
      <c r="X43" s="359"/>
      <c r="Y43" s="114"/>
      <c r="Z43" s="114">
        <v>95</v>
      </c>
      <c r="AA43" s="145">
        <f>IFERROR(LARGE($T43:$Z43,3), 0)</f>
        <v>0</v>
      </c>
      <c r="AB43" s="145">
        <f>IFERROR(LARGE($T43:$Z43,4),)</f>
        <v>0</v>
      </c>
      <c r="AC43" s="145">
        <f>IFERROR(LARGE($T43:$Z43,5),0)</f>
        <v>0</v>
      </c>
      <c r="AD43" s="145">
        <f>IFERROR(LARGE($AG43:AR43,1),0)</f>
        <v>8</v>
      </c>
      <c r="AE43" s="145">
        <f>IFERROR(LARGE($AG43:AR43,2),0)</f>
        <v>0</v>
      </c>
      <c r="AF43" s="145">
        <f>IFERROR(LARGE($AG43:AR43,3),0)</f>
        <v>0</v>
      </c>
      <c r="AG43" s="9"/>
      <c r="AH43" s="9"/>
      <c r="AI43" s="9"/>
      <c r="AJ43" s="9"/>
      <c r="AK43" s="9"/>
      <c r="AL43" s="9"/>
      <c r="AM43" s="9"/>
      <c r="AN43" s="9"/>
      <c r="AO43" s="9"/>
      <c r="AP43" s="83"/>
      <c r="AQ43" s="9">
        <v>8</v>
      </c>
      <c r="AR43" s="9"/>
    </row>
    <row r="44" spans="1:44" x14ac:dyDescent="0.3">
      <c r="A44" s="11" t="s">
        <v>4074</v>
      </c>
      <c r="B44" s="320" t="s">
        <v>896</v>
      </c>
      <c r="C44" s="11" t="s">
        <v>897</v>
      </c>
      <c r="D44" s="11" t="s">
        <v>40</v>
      </c>
      <c r="E44" s="38">
        <f t="shared" si="0"/>
        <v>42</v>
      </c>
      <c r="F44" s="7" t="s">
        <v>4075</v>
      </c>
      <c r="G44" s="8" t="s">
        <v>4076</v>
      </c>
      <c r="H44" s="60">
        <v>38127</v>
      </c>
      <c r="I44" s="530">
        <v>102.5</v>
      </c>
      <c r="J44" s="530">
        <v>102.5</v>
      </c>
      <c r="K44" s="541">
        <f>0.5*(L44)</f>
        <v>102.5</v>
      </c>
      <c r="L44" s="534">
        <f>SUM(O44,P44,Q44,R44,M44)</f>
        <v>205</v>
      </c>
      <c r="M44" s="78"/>
      <c r="N44" s="12">
        <f>SUM(O44:R44)</f>
        <v>205</v>
      </c>
      <c r="O44" s="387">
        <f>LARGE($S44:Z44, 1)</f>
        <v>95</v>
      </c>
      <c r="P44" s="388">
        <f>IFERROR(LARGE($S44:Z44,2),0)</f>
        <v>55</v>
      </c>
      <c r="Q44" s="388">
        <f>IFERROR(LARGE($S44:Z44,3),0)</f>
        <v>45</v>
      </c>
      <c r="R44" s="388">
        <f>IFERROR(LARGE($S44:Z44,4),0)</f>
        <v>10</v>
      </c>
      <c r="S44" s="399">
        <v>95</v>
      </c>
      <c r="T44" s="400">
        <v>45</v>
      </c>
      <c r="U44" s="400"/>
      <c r="V44" s="400"/>
      <c r="W44" s="400">
        <v>10</v>
      </c>
      <c r="X44" s="401"/>
      <c r="Y44" s="402"/>
      <c r="Z44" s="403">
        <v>55</v>
      </c>
      <c r="AA44" s="114"/>
      <c r="AB44" s="114"/>
      <c r="AC44" s="114"/>
      <c r="AD44" s="114"/>
      <c r="AE44" s="114"/>
      <c r="AF44" s="114"/>
      <c r="AG44" s="9"/>
      <c r="AH44" s="9"/>
      <c r="AI44" s="9"/>
      <c r="AJ44" s="9"/>
      <c r="AK44" s="9"/>
      <c r="AL44" s="9"/>
      <c r="AM44" s="9"/>
      <c r="AN44" s="9"/>
      <c r="AO44" s="9"/>
      <c r="AP44" s="83"/>
      <c r="AQ44" s="9"/>
      <c r="AR44" s="9"/>
    </row>
    <row r="45" spans="1:44" x14ac:dyDescent="0.3">
      <c r="A45" s="81"/>
      <c r="B45" s="10"/>
      <c r="C45" s="81"/>
      <c r="D45" s="81" t="s">
        <v>44</v>
      </c>
      <c r="E45" s="38">
        <f t="shared" si="0"/>
        <v>43</v>
      </c>
      <c r="F45" s="88" t="s">
        <v>289</v>
      </c>
      <c r="G45" s="89" t="s">
        <v>1686</v>
      </c>
      <c r="H45" s="319">
        <v>37676</v>
      </c>
      <c r="I45" s="537">
        <v>100</v>
      </c>
      <c r="J45" s="537">
        <v>100</v>
      </c>
      <c r="K45" s="538"/>
      <c r="L45" s="533">
        <f>SUM(M45:N45)</f>
        <v>100</v>
      </c>
      <c r="M45" s="9">
        <v>100</v>
      </c>
      <c r="N45" s="122">
        <f>SUM(O45:S45)</f>
        <v>0</v>
      </c>
      <c r="O45" s="140">
        <f>IFERROR(LARGE($T45:Z45, 1),0)</f>
        <v>0</v>
      </c>
      <c r="P45" s="140">
        <f>IFERROR(LARGE(T45:Z45, 2),0)</f>
        <v>0</v>
      </c>
      <c r="Q45" s="141">
        <f>IFERROR(LARGE(AA45:AF45,1),0)</f>
        <v>0</v>
      </c>
      <c r="R45" s="141">
        <f>IFERROR(LARGE(AA45:AF45,2),0)</f>
        <v>0</v>
      </c>
      <c r="S45" s="141">
        <f>IFERROR(LARGE(AA45:AF45,3),0)</f>
        <v>0</v>
      </c>
      <c r="T45" s="114"/>
      <c r="U45" s="114"/>
      <c r="V45" s="287"/>
      <c r="W45" s="287"/>
      <c r="X45" s="359"/>
      <c r="Y45" s="114"/>
      <c r="Z45" s="114"/>
      <c r="AA45" s="145">
        <f>IFERROR(LARGE($T45:$Z45,3), 0)</f>
        <v>0</v>
      </c>
      <c r="AB45" s="145">
        <f>IFERROR(LARGE($T45:$Z45,4),)</f>
        <v>0</v>
      </c>
      <c r="AC45" s="145">
        <f>IFERROR(LARGE($T45:$Z45,5),0)</f>
        <v>0</v>
      </c>
      <c r="AD45" s="145">
        <f>IFERROR(LARGE($AG45:AR45,1),0)</f>
        <v>0</v>
      </c>
      <c r="AE45" s="145">
        <f>IFERROR(LARGE($AG45:AR45,2),0)</f>
        <v>0</v>
      </c>
      <c r="AF45" s="145">
        <f>IFERROR(LARGE($AG45:AR45,3),0)</f>
        <v>0</v>
      </c>
      <c r="AG45" s="9"/>
      <c r="AH45" s="9"/>
      <c r="AI45" s="9"/>
      <c r="AJ45" s="9"/>
      <c r="AK45" s="9"/>
      <c r="AL45" s="9"/>
      <c r="AM45" s="9"/>
      <c r="AN45" s="9"/>
      <c r="AO45" s="9"/>
      <c r="AP45" s="83"/>
      <c r="AQ45" s="9"/>
      <c r="AR45" s="9"/>
    </row>
    <row r="46" spans="1:44" x14ac:dyDescent="0.3">
      <c r="A46" s="10"/>
      <c r="B46" s="325"/>
      <c r="C46" s="10" t="s">
        <v>823</v>
      </c>
      <c r="D46" s="10" t="s">
        <v>43</v>
      </c>
      <c r="E46" s="38">
        <f t="shared" si="0"/>
        <v>44</v>
      </c>
      <c r="F46" s="7" t="s">
        <v>1615</v>
      </c>
      <c r="G46" s="8" t="s">
        <v>4066</v>
      </c>
      <c r="H46" s="60">
        <v>38099</v>
      </c>
      <c r="I46" s="530">
        <v>95</v>
      </c>
      <c r="J46" s="530">
        <v>95</v>
      </c>
      <c r="K46" s="541">
        <f>0.5*(L46)</f>
        <v>95</v>
      </c>
      <c r="L46" s="534">
        <f>SUM(O46,P46,Q46,R46,M46)</f>
        <v>190</v>
      </c>
      <c r="M46" s="78"/>
      <c r="N46" s="12">
        <f>SUM(O46:R46)</f>
        <v>190</v>
      </c>
      <c r="O46" s="387">
        <f>LARGE($S46:Z46, 1)</f>
        <v>150</v>
      </c>
      <c r="P46" s="388">
        <f>IFERROR(LARGE($S46:Z46,2),0)</f>
        <v>25</v>
      </c>
      <c r="Q46" s="388">
        <f>IFERROR(LARGE($S46:Z46,3),0)</f>
        <v>15</v>
      </c>
      <c r="R46" s="388">
        <f>IFERROR(LARGE($S46:Z46,4),0)</f>
        <v>0</v>
      </c>
      <c r="S46" s="399">
        <v>0</v>
      </c>
      <c r="T46" s="400"/>
      <c r="U46" s="400"/>
      <c r="V46" s="400">
        <v>25</v>
      </c>
      <c r="W46" s="400"/>
      <c r="X46" s="401">
        <v>150</v>
      </c>
      <c r="Y46" s="402"/>
      <c r="Z46" s="403">
        <v>15</v>
      </c>
      <c r="AA46" s="114"/>
      <c r="AB46" s="114"/>
      <c r="AC46" s="114"/>
      <c r="AD46" s="114"/>
      <c r="AE46" s="114"/>
      <c r="AF46" s="114"/>
      <c r="AG46" s="9"/>
      <c r="AH46" s="9"/>
      <c r="AI46" s="9"/>
      <c r="AJ46" s="9"/>
      <c r="AK46" s="9"/>
      <c r="AL46" s="9"/>
      <c r="AM46" s="9"/>
      <c r="AN46" s="9"/>
      <c r="AO46" s="9"/>
      <c r="AP46" s="83"/>
      <c r="AQ46" s="9"/>
      <c r="AR46" s="9"/>
    </row>
    <row r="47" spans="1:44" x14ac:dyDescent="0.3">
      <c r="A47" s="11" t="s">
        <v>3118</v>
      </c>
      <c r="B47" s="320" t="s">
        <v>390</v>
      </c>
      <c r="C47" s="11" t="s">
        <v>32</v>
      </c>
      <c r="D47" s="11" t="s">
        <v>44</v>
      </c>
      <c r="E47" s="38">
        <f t="shared" si="0"/>
        <v>45</v>
      </c>
      <c r="F47" s="88" t="s">
        <v>992</v>
      </c>
      <c r="G47" s="89" t="s">
        <v>993</v>
      </c>
      <c r="H47" s="319">
        <v>37694</v>
      </c>
      <c r="I47" s="537">
        <v>95</v>
      </c>
      <c r="J47" s="537">
        <v>95</v>
      </c>
      <c r="K47" s="538"/>
      <c r="L47" s="533">
        <f>SUM(M47:N47)</f>
        <v>95</v>
      </c>
      <c r="M47" s="9">
        <v>40</v>
      </c>
      <c r="N47" s="122">
        <f>SUM(O47:S47)</f>
        <v>55</v>
      </c>
      <c r="O47" s="140">
        <f>IFERROR(LARGE($T47:Z47, 1),0)</f>
        <v>45</v>
      </c>
      <c r="P47" s="140">
        <f>IFERROR(LARGE(T47:Z47, 2),0)</f>
        <v>10</v>
      </c>
      <c r="Q47" s="141">
        <f>IFERROR(LARGE(AA47:AF47,1),0)</f>
        <v>0</v>
      </c>
      <c r="R47" s="141">
        <f>IFERROR(LARGE(AA47:AF47,2),0)</f>
        <v>0</v>
      </c>
      <c r="S47" s="141">
        <f>IFERROR(LARGE(AA47:AF47,3),0)</f>
        <v>0</v>
      </c>
      <c r="T47" s="113">
        <v>45</v>
      </c>
      <c r="U47" s="114">
        <v>10</v>
      </c>
      <c r="V47" s="287"/>
      <c r="W47" s="287"/>
      <c r="X47" s="359"/>
      <c r="Y47" s="114"/>
      <c r="Z47" s="114"/>
      <c r="AA47" s="145">
        <f>IFERROR(LARGE($T47:$Z47,3), 0)</f>
        <v>0</v>
      </c>
      <c r="AB47" s="145">
        <f>IFERROR(LARGE($T47:$Z47,4),)</f>
        <v>0</v>
      </c>
      <c r="AC47" s="145">
        <f>IFERROR(LARGE($T47:$Z47,5),0)</f>
        <v>0</v>
      </c>
      <c r="AD47" s="145">
        <f>IFERROR(LARGE($AG47:AR47,1),0)</f>
        <v>0</v>
      </c>
      <c r="AE47" s="145">
        <f>IFERROR(LARGE($AG47:AR47,2),0)</f>
        <v>0</v>
      </c>
      <c r="AF47" s="145">
        <f>IFERROR(LARGE($AG47:AR47,3),0)</f>
        <v>0</v>
      </c>
      <c r="AG47" s="9"/>
      <c r="AH47" s="9"/>
      <c r="AI47" s="9"/>
      <c r="AJ47" s="9"/>
      <c r="AK47" s="9"/>
      <c r="AL47" s="9"/>
      <c r="AM47" s="9"/>
      <c r="AN47" s="9"/>
      <c r="AO47" s="9"/>
      <c r="AP47" s="83"/>
      <c r="AQ47" s="9"/>
      <c r="AR47" s="9"/>
    </row>
    <row r="48" spans="1:44" x14ac:dyDescent="0.3">
      <c r="A48" s="10"/>
      <c r="B48" s="10"/>
      <c r="C48" s="10"/>
      <c r="D48" s="10" t="s">
        <v>40</v>
      </c>
      <c r="E48" s="38">
        <f t="shared" si="0"/>
        <v>46</v>
      </c>
      <c r="F48" s="7" t="s">
        <v>280</v>
      </c>
      <c r="G48" s="8" t="s">
        <v>4057</v>
      </c>
      <c r="H48" s="60">
        <v>38062</v>
      </c>
      <c r="I48" s="530">
        <v>85</v>
      </c>
      <c r="J48" s="530">
        <v>85</v>
      </c>
      <c r="K48" s="541">
        <f>0.5*(L48)</f>
        <v>85</v>
      </c>
      <c r="L48" s="534">
        <f>SUM(O48,P48,Q48,R48,M48)</f>
        <v>170</v>
      </c>
      <c r="M48" s="10">
        <v>170</v>
      </c>
      <c r="N48" s="12">
        <f>SUM(O48:R48)</f>
        <v>0</v>
      </c>
      <c r="O48" s="387">
        <f>LARGE($S48:Z48, 1)</f>
        <v>0</v>
      </c>
      <c r="P48" s="388">
        <f>IFERROR(LARGE($S48:Z48,2),0)</f>
        <v>0</v>
      </c>
      <c r="Q48" s="388">
        <f>IFERROR(LARGE($S48:Z48,3),0)</f>
        <v>0</v>
      </c>
      <c r="R48" s="388">
        <f>IFERROR(LARGE($S48:Z48,4),0)</f>
        <v>0</v>
      </c>
      <c r="S48" s="9"/>
      <c r="T48" s="9"/>
      <c r="U48" s="9"/>
      <c r="V48" s="9"/>
      <c r="W48" s="9"/>
      <c r="X48" s="405">
        <v>0</v>
      </c>
      <c r="Y48" s="406"/>
      <c r="Z48" s="407"/>
      <c r="AA48" s="114"/>
      <c r="AB48" s="114"/>
      <c r="AC48" s="114"/>
      <c r="AD48" s="114"/>
      <c r="AE48" s="114"/>
      <c r="AF48" s="114"/>
      <c r="AG48" s="9"/>
      <c r="AH48" s="9"/>
      <c r="AI48" s="9"/>
      <c r="AJ48" s="9"/>
      <c r="AK48" s="9"/>
      <c r="AL48" s="9"/>
      <c r="AM48" s="9"/>
      <c r="AN48" s="9"/>
      <c r="AO48" s="9"/>
      <c r="AP48" s="83"/>
      <c r="AQ48" s="9"/>
      <c r="AR48" s="9"/>
    </row>
    <row r="49" spans="1:44" x14ac:dyDescent="0.3">
      <c r="A49" s="11" t="s">
        <v>3107</v>
      </c>
      <c r="B49" s="320" t="s">
        <v>2137</v>
      </c>
      <c r="C49" s="11" t="s">
        <v>72</v>
      </c>
      <c r="D49" s="11" t="s">
        <v>41</v>
      </c>
      <c r="E49" s="38">
        <f t="shared" si="0"/>
        <v>47</v>
      </c>
      <c r="F49" s="88" t="s">
        <v>275</v>
      </c>
      <c r="G49" s="89" t="s">
        <v>1127</v>
      </c>
      <c r="H49" s="319">
        <v>37902</v>
      </c>
      <c r="I49" s="537">
        <v>85</v>
      </c>
      <c r="J49" s="537">
        <v>85</v>
      </c>
      <c r="K49" s="538"/>
      <c r="L49" s="533">
        <f>SUM(M49:N49)</f>
        <v>85</v>
      </c>
      <c r="M49" s="9"/>
      <c r="N49" s="122">
        <f>SUM(O49:S49)</f>
        <v>85</v>
      </c>
      <c r="O49" s="140">
        <f>IFERROR(LARGE($T49:Z49, 1),0)</f>
        <v>60</v>
      </c>
      <c r="P49" s="140">
        <f>IFERROR(LARGE(T49:Z49, 2),0)</f>
        <v>15</v>
      </c>
      <c r="Q49" s="141">
        <f>IFERROR(LARGE(AA49:AF49,1),0)</f>
        <v>10</v>
      </c>
      <c r="R49" s="141">
        <f>IFERROR(LARGE(AA49:AF49,2),0)</f>
        <v>0</v>
      </c>
      <c r="S49" s="141">
        <f>IFERROR(LARGE(AA49:AF49,3),0)</f>
        <v>0</v>
      </c>
      <c r="T49" s="114"/>
      <c r="U49" s="114">
        <v>10</v>
      </c>
      <c r="V49" s="287">
        <v>60</v>
      </c>
      <c r="W49" s="287"/>
      <c r="X49" s="359">
        <v>15</v>
      </c>
      <c r="Y49" s="114"/>
      <c r="Z49" s="114"/>
      <c r="AA49" s="145">
        <f>IFERROR(LARGE($T49:$Z49,3), 0)</f>
        <v>10</v>
      </c>
      <c r="AB49" s="145">
        <f>IFERROR(LARGE($T49:$Z49,4),)</f>
        <v>0</v>
      </c>
      <c r="AC49" s="145">
        <f>IFERROR(LARGE($T49:$Z49,5),0)</f>
        <v>0</v>
      </c>
      <c r="AD49" s="145">
        <f>IFERROR(LARGE($AG49:AR49,1),0)</f>
        <v>0</v>
      </c>
      <c r="AE49" s="145">
        <f>IFERROR(LARGE($AG49:AR49,2),0)</f>
        <v>0</v>
      </c>
      <c r="AF49" s="145">
        <f>IFERROR(LARGE($AG49:AR49,3),0)</f>
        <v>0</v>
      </c>
      <c r="AG49" s="9"/>
      <c r="AH49" s="9"/>
      <c r="AI49" s="9"/>
      <c r="AJ49" s="9"/>
      <c r="AK49" s="9"/>
      <c r="AL49" s="9"/>
      <c r="AM49" s="9"/>
      <c r="AN49" s="9"/>
      <c r="AO49" s="9"/>
      <c r="AP49" s="83"/>
      <c r="AQ49" s="9"/>
      <c r="AR49" s="9"/>
    </row>
    <row r="50" spans="1:44" x14ac:dyDescent="0.3">
      <c r="A50" s="11" t="s">
        <v>3108</v>
      </c>
      <c r="B50" s="320" t="s">
        <v>1043</v>
      </c>
      <c r="C50" s="11" t="s">
        <v>1044</v>
      </c>
      <c r="D50" s="11" t="s">
        <v>50</v>
      </c>
      <c r="E50" s="38">
        <f t="shared" si="0"/>
        <v>48</v>
      </c>
      <c r="F50" s="88" t="s">
        <v>1668</v>
      </c>
      <c r="G50" s="89" t="s">
        <v>1669</v>
      </c>
      <c r="H50" s="319">
        <v>37933</v>
      </c>
      <c r="I50" s="537">
        <v>75</v>
      </c>
      <c r="J50" s="537">
        <v>75</v>
      </c>
      <c r="K50" s="538"/>
      <c r="L50" s="533">
        <f>SUM(M50:N50)</f>
        <v>75</v>
      </c>
      <c r="M50" s="9"/>
      <c r="N50" s="122">
        <f>SUM(O50:S50)</f>
        <v>75</v>
      </c>
      <c r="O50" s="140">
        <f>IFERROR(LARGE($T50:Z50, 1),0)</f>
        <v>45</v>
      </c>
      <c r="P50" s="140">
        <f>IFERROR(LARGE(T50:Z50, 2),0)</f>
        <v>30</v>
      </c>
      <c r="Q50" s="141">
        <f>IFERROR(LARGE(AA50:AF50,1),0)</f>
        <v>0</v>
      </c>
      <c r="R50" s="141">
        <f>IFERROR(LARGE(AA50:AF50,2),0)</f>
        <v>0</v>
      </c>
      <c r="S50" s="141">
        <f>IFERROR(LARGE(AA50:AF50,3),0)</f>
        <v>0</v>
      </c>
      <c r="T50" s="114"/>
      <c r="U50" s="114"/>
      <c r="V50" s="287">
        <v>45</v>
      </c>
      <c r="W50" s="287"/>
      <c r="X50" s="359">
        <v>30</v>
      </c>
      <c r="Y50" s="114"/>
      <c r="Z50" s="114"/>
      <c r="AA50" s="145">
        <f>IFERROR(LARGE($T50:$Z50,3), 0)</f>
        <v>0</v>
      </c>
      <c r="AB50" s="145">
        <f>IFERROR(LARGE($T50:$Z50,4),)</f>
        <v>0</v>
      </c>
      <c r="AC50" s="145">
        <f>IFERROR(LARGE($T50:$Z50,5),0)</f>
        <v>0</v>
      </c>
      <c r="AD50" s="145">
        <f>IFERROR(LARGE($AG50:AR50,1),0)</f>
        <v>0</v>
      </c>
      <c r="AE50" s="145">
        <f>IFERROR(LARGE($AG50:AR50,2),0)</f>
        <v>0</v>
      </c>
      <c r="AF50" s="145">
        <f>IFERROR(LARGE($AG50:AR50,3),0)</f>
        <v>0</v>
      </c>
      <c r="AG50" s="9"/>
      <c r="AH50" s="9"/>
      <c r="AI50" s="9"/>
      <c r="AJ50" s="9"/>
      <c r="AK50" s="9"/>
      <c r="AL50" s="9"/>
      <c r="AM50" s="9"/>
      <c r="AN50" s="9"/>
      <c r="AO50" s="9"/>
      <c r="AP50" s="83"/>
      <c r="AQ50" s="9"/>
      <c r="AR50" s="9"/>
    </row>
    <row r="51" spans="1:44" x14ac:dyDescent="0.3">
      <c r="A51" s="11" t="s">
        <v>3109</v>
      </c>
      <c r="B51" s="320" t="s">
        <v>458</v>
      </c>
      <c r="C51" s="11" t="s">
        <v>79</v>
      </c>
      <c r="D51" s="11" t="s">
        <v>40</v>
      </c>
      <c r="E51" s="38">
        <f t="shared" si="0"/>
        <v>49</v>
      </c>
      <c r="F51" s="88" t="s">
        <v>245</v>
      </c>
      <c r="G51" s="89" t="s">
        <v>1008</v>
      </c>
      <c r="H51" s="319">
        <v>37450</v>
      </c>
      <c r="I51" s="537">
        <v>70</v>
      </c>
      <c r="J51" s="537">
        <v>70</v>
      </c>
      <c r="K51" s="538"/>
      <c r="L51" s="533">
        <f>SUM(M51:N51)</f>
        <v>70</v>
      </c>
      <c r="M51" s="9"/>
      <c r="N51" s="122">
        <f>SUM(O51:S51)</f>
        <v>70</v>
      </c>
      <c r="O51" s="140">
        <f>IFERROR(LARGE($T51:Z51, 1),0)</f>
        <v>45</v>
      </c>
      <c r="P51" s="140">
        <f>IFERROR(LARGE(T51:Z51, 2),0)</f>
        <v>15</v>
      </c>
      <c r="Q51" s="141">
        <f>IFERROR(LARGE(AA51:AF51,1),0)</f>
        <v>10</v>
      </c>
      <c r="R51" s="141">
        <f>IFERROR(LARGE(AA51:AF51,2),0)</f>
        <v>0</v>
      </c>
      <c r="S51" s="141">
        <f>IFERROR(LARGE(AA51:AF51,3),0)</f>
        <v>0</v>
      </c>
      <c r="T51" s="113">
        <v>10</v>
      </c>
      <c r="U51" s="114"/>
      <c r="V51" s="287">
        <v>45</v>
      </c>
      <c r="W51" s="287"/>
      <c r="X51" s="359">
        <v>15</v>
      </c>
      <c r="Y51" s="114"/>
      <c r="Z51" s="114"/>
      <c r="AA51" s="145">
        <f>IFERROR(LARGE($T51:$Z51,3), 0)</f>
        <v>10</v>
      </c>
      <c r="AB51" s="145">
        <f>IFERROR(LARGE($T51:$Z51,4),)</f>
        <v>0</v>
      </c>
      <c r="AC51" s="145">
        <f>IFERROR(LARGE($T51:$Z51,5),0)</f>
        <v>0</v>
      </c>
      <c r="AD51" s="145">
        <f>IFERROR(LARGE($AG51:AR51,1),0)</f>
        <v>0</v>
      </c>
      <c r="AE51" s="145">
        <f>IFERROR(LARGE($AG51:AR51,2),0)</f>
        <v>0</v>
      </c>
      <c r="AF51" s="145">
        <f>IFERROR(LARGE($AG51:AR51,3),0)</f>
        <v>0</v>
      </c>
      <c r="AG51" s="9"/>
      <c r="AH51" s="9"/>
      <c r="AI51" s="9"/>
      <c r="AJ51" s="9"/>
      <c r="AK51" s="9"/>
      <c r="AL51" s="9"/>
      <c r="AM51" s="9"/>
      <c r="AN51" s="9"/>
      <c r="AO51" s="9"/>
      <c r="AP51" s="83"/>
      <c r="AQ51" s="9"/>
      <c r="AR51" s="9"/>
    </row>
    <row r="52" spans="1:44" x14ac:dyDescent="0.3">
      <c r="A52" s="81"/>
      <c r="B52" s="10"/>
      <c r="C52" s="81"/>
      <c r="D52" s="81"/>
      <c r="E52" s="38">
        <f t="shared" si="0"/>
        <v>50</v>
      </c>
      <c r="F52" s="88" t="s">
        <v>262</v>
      </c>
      <c r="G52" s="89" t="s">
        <v>974</v>
      </c>
      <c r="H52" s="319">
        <v>37726</v>
      </c>
      <c r="I52" s="537">
        <v>65</v>
      </c>
      <c r="J52" s="537">
        <v>65</v>
      </c>
      <c r="K52" s="538"/>
      <c r="L52" s="533">
        <f>SUM(M52:N52)</f>
        <v>65</v>
      </c>
      <c r="M52" s="9"/>
      <c r="N52" s="122">
        <f>SUM(O52:S52)</f>
        <v>65</v>
      </c>
      <c r="O52" s="140">
        <f>IFERROR(LARGE($T52:Z52, 1),0)</f>
        <v>65</v>
      </c>
      <c r="P52" s="140">
        <f>IFERROR(LARGE(T52:Z52, 2),0)</f>
        <v>0</v>
      </c>
      <c r="Q52" s="141">
        <f>IFERROR(LARGE(AA52:AF52,1),0)</f>
        <v>0</v>
      </c>
      <c r="R52" s="141">
        <f>IFERROR(LARGE(AA52:AF52,2),0)</f>
        <v>0</v>
      </c>
      <c r="S52" s="141">
        <f>IFERROR(LARGE(AA52:AF52,3),0)</f>
        <v>0</v>
      </c>
      <c r="T52" s="114"/>
      <c r="U52" s="114"/>
      <c r="V52" s="287"/>
      <c r="W52" s="287"/>
      <c r="X52" s="359"/>
      <c r="Y52" s="114">
        <v>65</v>
      </c>
      <c r="Z52" s="114"/>
      <c r="AA52" s="145">
        <f>IFERROR(LARGE($T52:$Z52,3), 0)</f>
        <v>0</v>
      </c>
      <c r="AB52" s="145">
        <f>IFERROR(LARGE($T52:$Z52,4),)</f>
        <v>0</v>
      </c>
      <c r="AC52" s="145">
        <f>IFERROR(LARGE($T52:$Z52,5),0)</f>
        <v>0</v>
      </c>
      <c r="AD52" s="145">
        <f>IFERROR(LARGE($AG52:AR52,1),0)</f>
        <v>0</v>
      </c>
      <c r="AE52" s="145">
        <f>IFERROR(LARGE($AG52:AR52,2),0)</f>
        <v>0</v>
      </c>
      <c r="AF52" s="145">
        <f>IFERROR(LARGE($AG52:AR52,3),0)</f>
        <v>0</v>
      </c>
      <c r="AG52" s="9"/>
      <c r="AH52" s="9"/>
      <c r="AI52" s="9"/>
      <c r="AJ52" s="9"/>
      <c r="AK52" s="9"/>
      <c r="AL52" s="9"/>
      <c r="AM52" s="9"/>
      <c r="AN52" s="9"/>
      <c r="AO52" s="9"/>
      <c r="AP52" s="83"/>
      <c r="AQ52" s="9"/>
      <c r="AR52" s="9"/>
    </row>
    <row r="53" spans="1:44" x14ac:dyDescent="0.3">
      <c r="A53" s="10"/>
      <c r="B53" s="325"/>
      <c r="C53" s="10" t="s">
        <v>1764</v>
      </c>
      <c r="D53" s="10" t="s">
        <v>40</v>
      </c>
      <c r="E53" s="38">
        <f t="shared" si="0"/>
        <v>51</v>
      </c>
      <c r="F53" s="7" t="s">
        <v>4059</v>
      </c>
      <c r="G53" s="8" t="s">
        <v>4060</v>
      </c>
      <c r="H53" s="60">
        <v>38069</v>
      </c>
      <c r="I53" s="530">
        <v>60</v>
      </c>
      <c r="J53" s="530">
        <v>60</v>
      </c>
      <c r="K53" s="541">
        <f>0.5*(L53)</f>
        <v>60</v>
      </c>
      <c r="L53" s="534">
        <f>SUM(O53,P53,Q53,R53,M53)</f>
        <v>120</v>
      </c>
      <c r="M53" s="78"/>
      <c r="N53" s="12">
        <f>SUM(O53:R53)</f>
        <v>120</v>
      </c>
      <c r="O53" s="387">
        <f>LARGE($S53:Z53, 1)</f>
        <v>65</v>
      </c>
      <c r="P53" s="388">
        <f>IFERROR(LARGE($S53:Z53,2),0)</f>
        <v>30</v>
      </c>
      <c r="Q53" s="388">
        <f>IFERROR(LARGE($S53:Z53,3),0)</f>
        <v>25</v>
      </c>
      <c r="R53" s="388">
        <f>IFERROR(LARGE($S53:Z53,4),0)</f>
        <v>0</v>
      </c>
      <c r="S53" s="400"/>
      <c r="T53" s="400"/>
      <c r="U53" s="400">
        <v>65</v>
      </c>
      <c r="V53" s="400">
        <v>25</v>
      </c>
      <c r="W53" s="400"/>
      <c r="X53" s="401"/>
      <c r="Y53" s="402"/>
      <c r="Z53" s="403">
        <v>30</v>
      </c>
      <c r="AA53" s="114"/>
      <c r="AB53" s="114"/>
      <c r="AC53" s="114"/>
      <c r="AD53" s="114"/>
      <c r="AE53" s="114"/>
      <c r="AF53" s="114"/>
      <c r="AG53" s="9"/>
      <c r="AH53" s="9"/>
      <c r="AI53" s="9"/>
      <c r="AJ53" s="9"/>
      <c r="AK53" s="9"/>
      <c r="AL53" s="9"/>
      <c r="AM53" s="9"/>
      <c r="AN53" s="9"/>
      <c r="AO53" s="9"/>
      <c r="AP53" s="83"/>
      <c r="AQ53" s="9"/>
      <c r="AR53" s="9"/>
    </row>
    <row r="54" spans="1:44" x14ac:dyDescent="0.3">
      <c r="A54" s="10"/>
      <c r="B54" s="325"/>
      <c r="C54" s="10"/>
      <c r="D54" s="10" t="s">
        <v>1778</v>
      </c>
      <c r="E54" s="38">
        <f t="shared" si="0"/>
        <v>52</v>
      </c>
      <c r="F54" s="7" t="s">
        <v>3995</v>
      </c>
      <c r="G54" s="8" t="s">
        <v>3390</v>
      </c>
      <c r="H54" s="60">
        <v>38036</v>
      </c>
      <c r="I54" s="530">
        <v>60</v>
      </c>
      <c r="J54" s="530">
        <v>60</v>
      </c>
      <c r="K54" s="541">
        <f>0.5*(L54)</f>
        <v>60</v>
      </c>
      <c r="L54" s="534">
        <f>SUM(O54,P54,Q54,R54,M54)</f>
        <v>120</v>
      </c>
      <c r="M54" s="78"/>
      <c r="N54" s="12">
        <f>SUM(O54:R54)</f>
        <v>120</v>
      </c>
      <c r="O54" s="387">
        <f>LARGE($S54:Z54, 1)</f>
        <v>95</v>
      </c>
      <c r="P54" s="388">
        <f>IFERROR(LARGE($S54:Z54,2),0)</f>
        <v>15</v>
      </c>
      <c r="Q54" s="388">
        <f>IFERROR(LARGE($S54:Z54,3),0)</f>
        <v>10</v>
      </c>
      <c r="R54" s="388">
        <f>IFERROR(LARGE($S54:Z54,4),0)</f>
        <v>0</v>
      </c>
      <c r="S54" s="399">
        <v>0</v>
      </c>
      <c r="T54" s="414"/>
      <c r="U54" s="400"/>
      <c r="V54" s="400">
        <v>10</v>
      </c>
      <c r="W54" s="400">
        <v>95</v>
      </c>
      <c r="X54" s="401"/>
      <c r="Y54" s="402"/>
      <c r="Z54" s="403">
        <v>15</v>
      </c>
      <c r="AA54" s="114"/>
      <c r="AB54" s="114"/>
      <c r="AC54" s="114"/>
      <c r="AD54" s="114"/>
      <c r="AE54" s="114"/>
      <c r="AF54" s="114"/>
      <c r="AG54" s="9"/>
      <c r="AH54" s="9"/>
      <c r="AI54" s="9"/>
      <c r="AJ54" s="9"/>
      <c r="AK54" s="9"/>
      <c r="AL54" s="9"/>
      <c r="AM54" s="9"/>
      <c r="AN54" s="9"/>
      <c r="AO54" s="9"/>
      <c r="AP54" s="83"/>
      <c r="AQ54" s="9"/>
      <c r="AR54" s="9"/>
    </row>
    <row r="55" spans="1:44" x14ac:dyDescent="0.3">
      <c r="A55" s="11" t="s">
        <v>3116</v>
      </c>
      <c r="B55" s="320" t="s">
        <v>2654</v>
      </c>
      <c r="C55" s="11" t="s">
        <v>1962</v>
      </c>
      <c r="D55" s="11" t="s">
        <v>46</v>
      </c>
      <c r="E55" s="38">
        <f t="shared" si="0"/>
        <v>53</v>
      </c>
      <c r="F55" s="88" t="s">
        <v>1981</v>
      </c>
      <c r="G55" s="89" t="s">
        <v>1980</v>
      </c>
      <c r="H55" s="319">
        <v>37980</v>
      </c>
      <c r="I55" s="537">
        <v>60</v>
      </c>
      <c r="J55" s="537">
        <v>60</v>
      </c>
      <c r="K55" s="538"/>
      <c r="L55" s="533">
        <f>SUM(M55:N55)</f>
        <v>60</v>
      </c>
      <c r="M55" s="9"/>
      <c r="N55" s="122">
        <f>SUM(O55:S55)</f>
        <v>60</v>
      </c>
      <c r="O55" s="140">
        <f>IFERROR(LARGE($T55:Z55, 1),0)</f>
        <v>60</v>
      </c>
      <c r="P55" s="140">
        <f>IFERROR(LARGE(T55:Z55, 2),0)</f>
        <v>0</v>
      </c>
      <c r="Q55" s="141">
        <f>IFERROR(LARGE(AA55:AF55,1),0)</f>
        <v>0</v>
      </c>
      <c r="R55" s="141">
        <f>IFERROR(LARGE(AA55:AF55,2),0)</f>
        <v>0</v>
      </c>
      <c r="S55" s="141">
        <f>IFERROR(LARGE(AA55:AF55,3),0)</f>
        <v>0</v>
      </c>
      <c r="T55" s="114"/>
      <c r="U55" s="114"/>
      <c r="V55" s="287">
        <v>60</v>
      </c>
      <c r="W55" s="287"/>
      <c r="X55" s="359"/>
      <c r="Y55" s="114"/>
      <c r="Z55" s="114"/>
      <c r="AA55" s="145">
        <f>IFERROR(LARGE($T55:$Z55,3), 0)</f>
        <v>0</v>
      </c>
      <c r="AB55" s="145">
        <f>IFERROR(LARGE($T55:$Z55,4),)</f>
        <v>0</v>
      </c>
      <c r="AC55" s="145">
        <f>IFERROR(LARGE($T55:$Z55,5),0)</f>
        <v>0</v>
      </c>
      <c r="AD55" s="145">
        <f>IFERROR(LARGE($AG55:AR55,1),0)</f>
        <v>0</v>
      </c>
      <c r="AE55" s="145">
        <f>IFERROR(LARGE($AG55:AR55,2),0)</f>
        <v>0</v>
      </c>
      <c r="AF55" s="145">
        <f>IFERROR(LARGE($AG55:AR55,3),0)</f>
        <v>0</v>
      </c>
      <c r="AG55" s="9"/>
      <c r="AH55" s="9"/>
      <c r="AI55" s="9"/>
      <c r="AJ55" s="9"/>
      <c r="AK55" s="9"/>
      <c r="AL55" s="9"/>
      <c r="AM55" s="9"/>
      <c r="AN55" s="9"/>
      <c r="AO55" s="9"/>
      <c r="AP55" s="83"/>
      <c r="AQ55" s="9"/>
      <c r="AR55" s="9"/>
    </row>
    <row r="56" spans="1:44" x14ac:dyDescent="0.3">
      <c r="A56" s="11" t="s">
        <v>3114</v>
      </c>
      <c r="B56" s="320" t="s">
        <v>3115</v>
      </c>
      <c r="C56" s="11" t="s">
        <v>1979</v>
      </c>
      <c r="D56" s="11" t="s">
        <v>46</v>
      </c>
      <c r="E56" s="38">
        <f t="shared" si="0"/>
        <v>54</v>
      </c>
      <c r="F56" s="88" t="s">
        <v>998</v>
      </c>
      <c r="G56" s="89" t="s">
        <v>1978</v>
      </c>
      <c r="H56" s="319">
        <v>37884</v>
      </c>
      <c r="I56" s="537">
        <v>60</v>
      </c>
      <c r="J56" s="537">
        <v>60</v>
      </c>
      <c r="K56" s="538"/>
      <c r="L56" s="533">
        <f>SUM(M56:N56)</f>
        <v>60</v>
      </c>
      <c r="M56" s="9"/>
      <c r="N56" s="122">
        <f>SUM(O56:S56)</f>
        <v>60</v>
      </c>
      <c r="O56" s="140">
        <f>IFERROR(LARGE($T56:Z56, 1),0)</f>
        <v>60</v>
      </c>
      <c r="P56" s="140">
        <f>IFERROR(LARGE(T56:Z56, 2),0)</f>
        <v>0</v>
      </c>
      <c r="Q56" s="141">
        <f>IFERROR(LARGE(AA56:AF56,1),0)</f>
        <v>0</v>
      </c>
      <c r="R56" s="141">
        <f>IFERROR(LARGE(AA56:AF56,2),0)</f>
        <v>0</v>
      </c>
      <c r="S56" s="141">
        <f>IFERROR(LARGE(AA56:AF56,3),0)</f>
        <v>0</v>
      </c>
      <c r="T56" s="114"/>
      <c r="U56" s="114"/>
      <c r="V56" s="287">
        <v>60</v>
      </c>
      <c r="W56" s="287"/>
      <c r="X56" s="359"/>
      <c r="Y56" s="114"/>
      <c r="Z56" s="114"/>
      <c r="AA56" s="145">
        <f>IFERROR(LARGE($T56:$Z56,3), 0)</f>
        <v>0</v>
      </c>
      <c r="AB56" s="145">
        <f>IFERROR(LARGE($T56:$Z56,4),)</f>
        <v>0</v>
      </c>
      <c r="AC56" s="145">
        <f>IFERROR(LARGE($T56:$Z56,5),0)</f>
        <v>0</v>
      </c>
      <c r="AD56" s="145">
        <f>IFERROR(LARGE($AG56:AR56,1),0)</f>
        <v>0</v>
      </c>
      <c r="AE56" s="145">
        <f>IFERROR(LARGE($AG56:AR56,2),0)</f>
        <v>0</v>
      </c>
      <c r="AF56" s="145">
        <f>IFERROR(LARGE($AG56:AR56,3),0)</f>
        <v>0</v>
      </c>
      <c r="AG56" s="9"/>
      <c r="AH56" s="9"/>
      <c r="AI56" s="9"/>
      <c r="AJ56" s="9"/>
      <c r="AK56" s="9"/>
      <c r="AL56" s="9"/>
      <c r="AM56" s="9"/>
      <c r="AN56" s="9"/>
      <c r="AO56" s="9"/>
      <c r="AP56" s="83"/>
      <c r="AQ56" s="9"/>
      <c r="AR56" s="9"/>
    </row>
    <row r="57" spans="1:44" x14ac:dyDescent="0.3">
      <c r="A57" s="11" t="s">
        <v>3110</v>
      </c>
      <c r="B57" s="320" t="s">
        <v>1661</v>
      </c>
      <c r="C57" s="11" t="s">
        <v>1662</v>
      </c>
      <c r="D57" s="11" t="s">
        <v>40</v>
      </c>
      <c r="E57" s="38">
        <f t="shared" si="0"/>
        <v>55</v>
      </c>
      <c r="F57" s="88" t="s">
        <v>1670</v>
      </c>
      <c r="G57" s="89" t="s">
        <v>1671</v>
      </c>
      <c r="H57" s="319">
        <v>37879</v>
      </c>
      <c r="I57" s="537">
        <v>60</v>
      </c>
      <c r="J57" s="537">
        <v>60</v>
      </c>
      <c r="K57" s="538"/>
      <c r="L57" s="533">
        <f>SUM(M57:N57)</f>
        <v>60</v>
      </c>
      <c r="M57" s="9"/>
      <c r="N57" s="122">
        <f>SUM(O57:S57)</f>
        <v>60</v>
      </c>
      <c r="O57" s="140">
        <f>IFERROR(LARGE($T57:Z57, 1),0)</f>
        <v>60</v>
      </c>
      <c r="P57" s="140">
        <f>IFERROR(LARGE(T57:Z57, 2),0)</f>
        <v>0</v>
      </c>
      <c r="Q57" s="141">
        <f>IFERROR(LARGE(AA57:AF57,1),0)</f>
        <v>0</v>
      </c>
      <c r="R57" s="141">
        <f>IFERROR(LARGE(AA57:AF57,2),0)</f>
        <v>0</v>
      </c>
      <c r="S57" s="141">
        <f>IFERROR(LARGE(AA57:AF57,3),0)</f>
        <v>0</v>
      </c>
      <c r="T57" s="114"/>
      <c r="U57" s="114"/>
      <c r="V57" s="287">
        <v>60</v>
      </c>
      <c r="W57" s="287"/>
      <c r="X57" s="359">
        <v>0</v>
      </c>
      <c r="Y57" s="114"/>
      <c r="Z57" s="114"/>
      <c r="AA57" s="145">
        <f>IFERROR(LARGE($T57:$Z57,3), 0)</f>
        <v>0</v>
      </c>
      <c r="AB57" s="145">
        <f>IFERROR(LARGE($T57:$Z57,4),)</f>
        <v>0</v>
      </c>
      <c r="AC57" s="145">
        <f>IFERROR(LARGE($T57:$Z57,5),0)</f>
        <v>0</v>
      </c>
      <c r="AD57" s="145">
        <f>IFERROR(LARGE($AG57:AR57,1),0)</f>
        <v>0</v>
      </c>
      <c r="AE57" s="145">
        <f>IFERROR(LARGE($AG57:AR57,2),0)</f>
        <v>0</v>
      </c>
      <c r="AF57" s="145">
        <f>IFERROR(LARGE($AG57:AR57,3),0)</f>
        <v>0</v>
      </c>
      <c r="AG57" s="9"/>
      <c r="AH57" s="9"/>
      <c r="AI57" s="9"/>
      <c r="AJ57" s="9"/>
      <c r="AK57" s="9"/>
      <c r="AL57" s="9"/>
      <c r="AM57" s="9"/>
      <c r="AN57" s="9"/>
      <c r="AO57" s="9"/>
      <c r="AP57" s="83"/>
      <c r="AQ57" s="9"/>
      <c r="AR57" s="9"/>
    </row>
    <row r="58" spans="1:44" x14ac:dyDescent="0.3">
      <c r="A58" s="11" t="s">
        <v>3117</v>
      </c>
      <c r="B58" s="320" t="s">
        <v>475</v>
      </c>
      <c r="C58" s="11" t="s">
        <v>31</v>
      </c>
      <c r="D58" s="11" t="s">
        <v>47</v>
      </c>
      <c r="E58" s="38">
        <f t="shared" si="0"/>
        <v>56</v>
      </c>
      <c r="F58" s="88" t="s">
        <v>2135</v>
      </c>
      <c r="G58" s="89" t="s">
        <v>2134</v>
      </c>
      <c r="H58" s="319">
        <v>37809</v>
      </c>
      <c r="I58" s="537">
        <v>60</v>
      </c>
      <c r="J58" s="537">
        <v>60</v>
      </c>
      <c r="K58" s="538"/>
      <c r="L58" s="533">
        <f>SUM(M58:N58)</f>
        <v>60</v>
      </c>
      <c r="M58" s="9"/>
      <c r="N58" s="122">
        <f>SUM(O58:S58)</f>
        <v>60</v>
      </c>
      <c r="O58" s="140">
        <f>IFERROR(LARGE($T58:Z58, 1),0)</f>
        <v>60</v>
      </c>
      <c r="P58" s="140">
        <f>IFERROR(LARGE(T58:Z58, 2),0)</f>
        <v>0</v>
      </c>
      <c r="Q58" s="141">
        <f>IFERROR(LARGE(AA58:AF58,1),0)</f>
        <v>0</v>
      </c>
      <c r="R58" s="141">
        <f>IFERROR(LARGE(AA58:AF58,2),0)</f>
        <v>0</v>
      </c>
      <c r="S58" s="141">
        <f>IFERROR(LARGE(AA58:AF58,3),0)</f>
        <v>0</v>
      </c>
      <c r="T58" s="114"/>
      <c r="U58" s="114"/>
      <c r="V58" s="287">
        <v>60</v>
      </c>
      <c r="W58" s="287"/>
      <c r="X58" s="359"/>
      <c r="Y58" s="114"/>
      <c r="Z58" s="114"/>
      <c r="AA58" s="145">
        <f>IFERROR(LARGE($T58:$Z58,3), 0)</f>
        <v>0</v>
      </c>
      <c r="AB58" s="145">
        <f>IFERROR(LARGE($T58:$Z58,4),)</f>
        <v>0</v>
      </c>
      <c r="AC58" s="145">
        <f>IFERROR(LARGE($T58:$Z58,5),0)</f>
        <v>0</v>
      </c>
      <c r="AD58" s="145">
        <f>IFERROR(LARGE($AG58:AR58,1),0)</f>
        <v>0</v>
      </c>
      <c r="AE58" s="145">
        <f>IFERROR(LARGE($AG58:AR58,2),0)</f>
        <v>0</v>
      </c>
      <c r="AF58" s="145">
        <f>IFERROR(LARGE($AG58:AR58,3),0)</f>
        <v>0</v>
      </c>
      <c r="AG58" s="9"/>
      <c r="AH58" s="9"/>
      <c r="AI58" s="9"/>
      <c r="AJ58" s="9"/>
      <c r="AK58" s="9"/>
      <c r="AL58" s="9"/>
      <c r="AM58" s="9"/>
      <c r="AN58" s="9"/>
      <c r="AO58" s="9"/>
      <c r="AP58" s="83"/>
      <c r="AQ58" s="9"/>
      <c r="AR58" s="9"/>
    </row>
    <row r="59" spans="1:44" x14ac:dyDescent="0.3">
      <c r="A59" s="11" t="s">
        <v>3111</v>
      </c>
      <c r="B59" s="320" t="s">
        <v>641</v>
      </c>
      <c r="C59" s="11" t="s">
        <v>642</v>
      </c>
      <c r="D59" s="11" t="s">
        <v>1738</v>
      </c>
      <c r="E59" s="38">
        <f t="shared" si="0"/>
        <v>57</v>
      </c>
      <c r="F59" s="88" t="s">
        <v>1120</v>
      </c>
      <c r="G59" s="89" t="s">
        <v>1797</v>
      </c>
      <c r="H59" s="319">
        <v>37685</v>
      </c>
      <c r="I59" s="537">
        <v>60</v>
      </c>
      <c r="J59" s="537">
        <v>60</v>
      </c>
      <c r="K59" s="538"/>
      <c r="L59" s="533">
        <f>SUM(M59:N59)</f>
        <v>60</v>
      </c>
      <c r="M59" s="9"/>
      <c r="N59" s="122">
        <f>SUM(O59:S59)</f>
        <v>60</v>
      </c>
      <c r="O59" s="140">
        <f>IFERROR(LARGE($T59:Z59, 1),0)</f>
        <v>60</v>
      </c>
      <c r="P59" s="140">
        <f>IFERROR(LARGE(T59:Z59, 2),0)</f>
        <v>0</v>
      </c>
      <c r="Q59" s="141">
        <f>IFERROR(LARGE(AA59:AF59,1),0)</f>
        <v>0</v>
      </c>
      <c r="R59" s="141">
        <f>IFERROR(LARGE(AA59:AF59,2),0)</f>
        <v>0</v>
      </c>
      <c r="S59" s="141">
        <f>IFERROR(LARGE(AA59:AF59,3),0)</f>
        <v>0</v>
      </c>
      <c r="T59" s="114"/>
      <c r="U59" s="114"/>
      <c r="V59" s="287">
        <v>60</v>
      </c>
      <c r="W59" s="287"/>
      <c r="X59" s="359"/>
      <c r="Y59" s="114"/>
      <c r="Z59" s="114"/>
      <c r="AA59" s="145">
        <f>IFERROR(LARGE($T59:$Z59,3), 0)</f>
        <v>0</v>
      </c>
      <c r="AB59" s="145">
        <f>IFERROR(LARGE($T59:$Z59,4),)</f>
        <v>0</v>
      </c>
      <c r="AC59" s="145">
        <f>IFERROR(LARGE($T59:$Z59,5),0)</f>
        <v>0</v>
      </c>
      <c r="AD59" s="145">
        <f>IFERROR(LARGE($AG59:AR59,1),0)</f>
        <v>0</v>
      </c>
      <c r="AE59" s="145">
        <f>IFERROR(LARGE($AG59:AR59,2),0)</f>
        <v>0</v>
      </c>
      <c r="AF59" s="145">
        <f>IFERROR(LARGE($AG59:AR59,3),0)</f>
        <v>0</v>
      </c>
      <c r="AG59" s="9"/>
      <c r="AH59" s="9"/>
      <c r="AI59" s="9"/>
      <c r="AJ59" s="9"/>
      <c r="AK59" s="9"/>
      <c r="AL59" s="9"/>
      <c r="AM59" s="9"/>
      <c r="AN59" s="9"/>
      <c r="AO59" s="9"/>
      <c r="AP59" s="83"/>
      <c r="AQ59" s="9"/>
      <c r="AR59" s="9"/>
    </row>
    <row r="60" spans="1:44" x14ac:dyDescent="0.3">
      <c r="A60" s="11" t="s">
        <v>3112</v>
      </c>
      <c r="B60" s="320" t="s">
        <v>1107</v>
      </c>
      <c r="C60" s="11" t="s">
        <v>1108</v>
      </c>
      <c r="D60" s="11" t="s">
        <v>45</v>
      </c>
      <c r="E60" s="38">
        <f t="shared" si="0"/>
        <v>58</v>
      </c>
      <c r="F60" s="88" t="s">
        <v>245</v>
      </c>
      <c r="G60" s="89" t="s">
        <v>1124</v>
      </c>
      <c r="H60" s="319">
        <v>37505</v>
      </c>
      <c r="I60" s="537">
        <v>60</v>
      </c>
      <c r="J60" s="537">
        <v>60</v>
      </c>
      <c r="K60" s="538"/>
      <c r="L60" s="533">
        <f>SUM(M60:N60)</f>
        <v>60</v>
      </c>
      <c r="M60" s="9"/>
      <c r="N60" s="122">
        <f>SUM(O60:S60)</f>
        <v>60</v>
      </c>
      <c r="O60" s="140">
        <f>IFERROR(LARGE($T60:Z60, 1),0)</f>
        <v>60</v>
      </c>
      <c r="P60" s="140">
        <f>IFERROR(LARGE(T60:Z60, 2),0)</f>
        <v>0</v>
      </c>
      <c r="Q60" s="141">
        <f>IFERROR(LARGE(AA60:AF60,1),0)</f>
        <v>0</v>
      </c>
      <c r="R60" s="141">
        <f>IFERROR(LARGE(AA60:AF60,2),0)</f>
        <v>0</v>
      </c>
      <c r="S60" s="141">
        <f>IFERROR(LARGE(AA60:AF60,3),0)</f>
        <v>0</v>
      </c>
      <c r="T60" s="114"/>
      <c r="U60" s="114">
        <v>0</v>
      </c>
      <c r="V60" s="287">
        <v>60</v>
      </c>
      <c r="W60" s="287"/>
      <c r="X60" s="359"/>
      <c r="Y60" s="114"/>
      <c r="Z60" s="114"/>
      <c r="AA60" s="145">
        <f>IFERROR(LARGE($T60:$Z60,3), 0)</f>
        <v>0</v>
      </c>
      <c r="AB60" s="145">
        <f>IFERROR(LARGE($T60:$Z60,4),)</f>
        <v>0</v>
      </c>
      <c r="AC60" s="145">
        <f>IFERROR(LARGE($T60:$Z60,5),0)</f>
        <v>0</v>
      </c>
      <c r="AD60" s="145">
        <f>IFERROR(LARGE($AG60:AR60,1),0)</f>
        <v>0</v>
      </c>
      <c r="AE60" s="145">
        <f>IFERROR(LARGE($AG60:AR60,2),0)</f>
        <v>0</v>
      </c>
      <c r="AF60" s="145">
        <f>IFERROR(LARGE($AG60:AR60,3),0)</f>
        <v>0</v>
      </c>
      <c r="AG60" s="9"/>
      <c r="AH60" s="9"/>
      <c r="AI60" s="9"/>
      <c r="AJ60" s="9"/>
      <c r="AK60" s="9"/>
      <c r="AL60" s="9"/>
      <c r="AM60" s="9"/>
      <c r="AN60" s="9"/>
      <c r="AO60" s="9"/>
      <c r="AP60" s="83"/>
      <c r="AQ60" s="9"/>
      <c r="AR60" s="9"/>
    </row>
    <row r="61" spans="1:44" x14ac:dyDescent="0.3">
      <c r="A61" s="11" t="s">
        <v>3113</v>
      </c>
      <c r="B61" s="320" t="s">
        <v>1665</v>
      </c>
      <c r="C61" s="11" t="s">
        <v>1666</v>
      </c>
      <c r="D61" s="11" t="s">
        <v>40</v>
      </c>
      <c r="E61" s="38">
        <f t="shared" si="0"/>
        <v>59</v>
      </c>
      <c r="F61" s="88" t="s">
        <v>266</v>
      </c>
      <c r="G61" s="89" t="s">
        <v>1674</v>
      </c>
      <c r="H61" s="319">
        <v>37271</v>
      </c>
      <c r="I61" s="537">
        <v>60</v>
      </c>
      <c r="J61" s="537">
        <v>60</v>
      </c>
      <c r="K61" s="538"/>
      <c r="L61" s="533">
        <f>SUM(M61:N61)</f>
        <v>60</v>
      </c>
      <c r="M61" s="9"/>
      <c r="N61" s="122">
        <f>SUM(O61:S61)</f>
        <v>60</v>
      </c>
      <c r="O61" s="140">
        <f>IFERROR(LARGE($T61:Z61, 1),0)</f>
        <v>60</v>
      </c>
      <c r="P61" s="140">
        <f>IFERROR(LARGE(T61:Z61, 2),0)</f>
        <v>0</v>
      </c>
      <c r="Q61" s="141">
        <f>IFERROR(LARGE(AA61:AF61,1),0)</f>
        <v>0</v>
      </c>
      <c r="R61" s="141">
        <f>IFERROR(LARGE(AA61:AF61,2),0)</f>
        <v>0</v>
      </c>
      <c r="S61" s="141">
        <f>IFERROR(LARGE(AA61:AF61,3),0)</f>
        <v>0</v>
      </c>
      <c r="T61" s="114"/>
      <c r="U61" s="114"/>
      <c r="V61" s="287">
        <v>60</v>
      </c>
      <c r="W61" s="287"/>
      <c r="X61" s="359">
        <v>0</v>
      </c>
      <c r="Y61" s="114"/>
      <c r="Z61" s="114"/>
      <c r="AA61" s="145">
        <f>IFERROR(LARGE($T61:$Z61,3), 0)</f>
        <v>0</v>
      </c>
      <c r="AB61" s="145">
        <f>IFERROR(LARGE($T61:$Z61,4),)</f>
        <v>0</v>
      </c>
      <c r="AC61" s="145">
        <f>IFERROR(LARGE($T61:$Z61,5),0)</f>
        <v>0</v>
      </c>
      <c r="AD61" s="145">
        <f>IFERROR(LARGE($AG61:AR61,1),0)</f>
        <v>0</v>
      </c>
      <c r="AE61" s="145">
        <f>IFERROR(LARGE($AG61:AR61,2),0)</f>
        <v>0</v>
      </c>
      <c r="AF61" s="145">
        <f>IFERROR(LARGE($AG61:AR61,3),0)</f>
        <v>0</v>
      </c>
      <c r="AG61" s="9"/>
      <c r="AH61" s="9"/>
      <c r="AI61" s="9"/>
      <c r="AJ61" s="9"/>
      <c r="AK61" s="9"/>
      <c r="AL61" s="9"/>
      <c r="AM61" s="9"/>
      <c r="AN61" s="9"/>
      <c r="AO61" s="9"/>
      <c r="AP61" s="83"/>
      <c r="AQ61" s="9"/>
      <c r="AR61" s="9"/>
    </row>
    <row r="62" spans="1:44" x14ac:dyDescent="0.3">
      <c r="A62" s="11" t="s">
        <v>3130</v>
      </c>
      <c r="B62" s="320" t="s">
        <v>376</v>
      </c>
      <c r="C62" s="11" t="s">
        <v>154</v>
      </c>
      <c r="D62" s="11" t="s">
        <v>40</v>
      </c>
      <c r="E62" s="38">
        <f t="shared" si="0"/>
        <v>60</v>
      </c>
      <c r="F62" s="88" t="s">
        <v>246</v>
      </c>
      <c r="G62" s="89" t="s">
        <v>1675</v>
      </c>
      <c r="H62" s="319">
        <v>37721</v>
      </c>
      <c r="I62" s="537">
        <v>55</v>
      </c>
      <c r="J62" s="537">
        <v>55</v>
      </c>
      <c r="K62" s="538"/>
      <c r="L62" s="533">
        <f>SUM(M62:N62)</f>
        <v>55</v>
      </c>
      <c r="M62" s="9"/>
      <c r="N62" s="122">
        <f>SUM(O62:S62)</f>
        <v>55</v>
      </c>
      <c r="O62" s="140">
        <f>IFERROR(LARGE($T62:Z62, 1),0)</f>
        <v>30</v>
      </c>
      <c r="P62" s="140">
        <f>IFERROR(LARGE(T62:Z62, 2),0)</f>
        <v>25</v>
      </c>
      <c r="Q62" s="141">
        <f>IFERROR(LARGE(AA62:AF62,1),0)</f>
        <v>0</v>
      </c>
      <c r="R62" s="141">
        <f>IFERROR(LARGE(AA62:AF62,2),0)</f>
        <v>0</v>
      </c>
      <c r="S62" s="141">
        <f>IFERROR(LARGE(AA62:AF62,3),0)</f>
        <v>0</v>
      </c>
      <c r="T62" s="114"/>
      <c r="U62" s="114"/>
      <c r="V62" s="287">
        <v>30</v>
      </c>
      <c r="W62" s="287"/>
      <c r="X62" s="359">
        <v>0</v>
      </c>
      <c r="Y62" s="114"/>
      <c r="Z62" s="114">
        <v>25</v>
      </c>
      <c r="AA62" s="145">
        <f>IFERROR(LARGE($T62:$Z62,3), 0)</f>
        <v>0</v>
      </c>
      <c r="AB62" s="145">
        <f>IFERROR(LARGE($T62:$Z62,4),)</f>
        <v>0</v>
      </c>
      <c r="AC62" s="145">
        <f>IFERROR(LARGE($T62:$Z62,5),0)</f>
        <v>0</v>
      </c>
      <c r="AD62" s="145">
        <f>IFERROR(LARGE($AG62:AR62,1),0)</f>
        <v>0</v>
      </c>
      <c r="AE62" s="145">
        <f>IFERROR(LARGE($AG62:AR62,2),0)</f>
        <v>0</v>
      </c>
      <c r="AF62" s="145">
        <f>IFERROR(LARGE($AG62:AR62,3),0)</f>
        <v>0</v>
      </c>
      <c r="AG62" s="9"/>
      <c r="AH62" s="9"/>
      <c r="AI62" s="9"/>
      <c r="AJ62" s="9"/>
      <c r="AK62" s="9"/>
      <c r="AL62" s="9"/>
      <c r="AM62" s="9"/>
      <c r="AN62" s="9"/>
      <c r="AO62" s="9"/>
      <c r="AP62" s="83"/>
      <c r="AQ62" s="9"/>
      <c r="AR62" s="9"/>
    </row>
    <row r="63" spans="1:44" x14ac:dyDescent="0.3">
      <c r="A63" s="10"/>
      <c r="B63" s="325"/>
      <c r="C63" s="10" t="s">
        <v>897</v>
      </c>
      <c r="D63" s="10" t="s">
        <v>40</v>
      </c>
      <c r="E63" s="38">
        <f t="shared" si="0"/>
        <v>61</v>
      </c>
      <c r="F63" s="7" t="s">
        <v>4067</v>
      </c>
      <c r="G63" s="8" t="s">
        <v>4068</v>
      </c>
      <c r="H63" s="60">
        <v>38104</v>
      </c>
      <c r="I63" s="530">
        <v>52.5</v>
      </c>
      <c r="J63" s="530">
        <v>52.5</v>
      </c>
      <c r="K63" s="541">
        <f>0.5*(L63)</f>
        <v>52.5</v>
      </c>
      <c r="L63" s="534">
        <f>SUM(O63,P63,Q63,R63,M63)</f>
        <v>105</v>
      </c>
      <c r="M63" s="78"/>
      <c r="N63" s="12">
        <f>SUM(O63:R63)</f>
        <v>105</v>
      </c>
      <c r="O63" s="387">
        <f>LARGE($S63:Z63, 1)</f>
        <v>95</v>
      </c>
      <c r="P63" s="388">
        <f>IFERROR(LARGE($S63:Z63,2),0)</f>
        <v>10</v>
      </c>
      <c r="Q63" s="388">
        <f>IFERROR(LARGE($S63:Z63,3),0)</f>
        <v>0</v>
      </c>
      <c r="R63" s="388">
        <f>IFERROR(LARGE($S63:Z63,4),0)</f>
        <v>0</v>
      </c>
      <c r="S63" s="399">
        <v>0</v>
      </c>
      <c r="T63" s="400"/>
      <c r="U63" s="400"/>
      <c r="V63" s="400">
        <v>95</v>
      </c>
      <c r="W63" s="400">
        <v>10</v>
      </c>
      <c r="X63" s="401"/>
      <c r="Y63" s="402"/>
      <c r="Z63" s="403">
        <v>0</v>
      </c>
      <c r="AA63" s="114"/>
      <c r="AB63" s="114"/>
      <c r="AC63" s="114"/>
      <c r="AD63" s="114"/>
      <c r="AE63" s="114"/>
      <c r="AF63" s="114"/>
      <c r="AG63" s="9"/>
      <c r="AH63" s="9"/>
      <c r="AI63" s="9"/>
      <c r="AJ63" s="9"/>
      <c r="AK63" s="9"/>
      <c r="AL63" s="9"/>
      <c r="AM63" s="9"/>
      <c r="AN63" s="9"/>
      <c r="AO63" s="9"/>
      <c r="AP63" s="83"/>
      <c r="AQ63" s="9"/>
      <c r="AR63" s="9"/>
    </row>
    <row r="64" spans="1:44" x14ac:dyDescent="0.3">
      <c r="A64" s="11" t="s">
        <v>3125</v>
      </c>
      <c r="B64" s="320" t="s">
        <v>1147</v>
      </c>
      <c r="C64" s="11" t="s">
        <v>1148</v>
      </c>
      <c r="D64" s="11" t="s">
        <v>41</v>
      </c>
      <c r="E64" s="38">
        <f t="shared" si="0"/>
        <v>62</v>
      </c>
      <c r="F64" s="88" t="s">
        <v>2024</v>
      </c>
      <c r="G64" s="89" t="s">
        <v>2023</v>
      </c>
      <c r="H64" s="319">
        <v>37880</v>
      </c>
      <c r="I64" s="537">
        <v>45</v>
      </c>
      <c r="J64" s="537">
        <v>45</v>
      </c>
      <c r="K64" s="538"/>
      <c r="L64" s="533">
        <f>SUM(M64:N64)</f>
        <v>45</v>
      </c>
      <c r="M64" s="9"/>
      <c r="N64" s="122">
        <f>SUM(O64:S64)</f>
        <v>45</v>
      </c>
      <c r="O64" s="140">
        <f>IFERROR(LARGE($T64:Z64, 1),0)</f>
        <v>45</v>
      </c>
      <c r="P64" s="140">
        <f>IFERROR(LARGE(T64:Z64, 2),0)</f>
        <v>0</v>
      </c>
      <c r="Q64" s="141">
        <f>IFERROR(LARGE(AA64:AF64,1),0)</f>
        <v>0</v>
      </c>
      <c r="R64" s="141">
        <f>IFERROR(LARGE(AA64:AF64,2),0)</f>
        <v>0</v>
      </c>
      <c r="S64" s="141">
        <f>IFERROR(LARGE(AA64:AF64,3),0)</f>
        <v>0</v>
      </c>
      <c r="T64" s="114"/>
      <c r="U64" s="114"/>
      <c r="V64" s="287">
        <v>45</v>
      </c>
      <c r="W64" s="287"/>
      <c r="X64" s="359"/>
      <c r="Y64" s="114"/>
      <c r="Z64" s="114"/>
      <c r="AA64" s="145">
        <f>IFERROR(LARGE($T64:$Z64,3), 0)</f>
        <v>0</v>
      </c>
      <c r="AB64" s="145">
        <f>IFERROR(LARGE($T64:$Z64,4),)</f>
        <v>0</v>
      </c>
      <c r="AC64" s="145">
        <f>IFERROR(LARGE($T64:$Z64,5),0)</f>
        <v>0</v>
      </c>
      <c r="AD64" s="145">
        <f>IFERROR(LARGE($AG64:AR64,1),0)</f>
        <v>0</v>
      </c>
      <c r="AE64" s="145">
        <f>IFERROR(LARGE($AG64:AR64,2),0)</f>
        <v>0</v>
      </c>
      <c r="AF64" s="145">
        <f>IFERROR(LARGE($AG64:AR64,3),0)</f>
        <v>0</v>
      </c>
      <c r="AG64" s="9"/>
      <c r="AH64" s="9"/>
      <c r="AI64" s="9"/>
      <c r="AJ64" s="9"/>
      <c r="AK64" s="9"/>
      <c r="AL64" s="9"/>
      <c r="AM64" s="9"/>
      <c r="AN64" s="9"/>
      <c r="AO64" s="9"/>
      <c r="AP64" s="83"/>
      <c r="AQ64" s="9"/>
      <c r="AR64" s="9"/>
    </row>
    <row r="65" spans="1:44" x14ac:dyDescent="0.3">
      <c r="A65" s="11" t="s">
        <v>3122</v>
      </c>
      <c r="B65" s="320" t="s">
        <v>2468</v>
      </c>
      <c r="C65" s="11" t="s">
        <v>2094</v>
      </c>
      <c r="D65" s="11" t="s">
        <v>44</v>
      </c>
      <c r="E65" s="38">
        <f t="shared" si="0"/>
        <v>63</v>
      </c>
      <c r="F65" s="88" t="s">
        <v>3147</v>
      </c>
      <c r="G65" s="89" t="s">
        <v>2093</v>
      </c>
      <c r="H65" s="319">
        <v>37848</v>
      </c>
      <c r="I65" s="537">
        <v>45</v>
      </c>
      <c r="J65" s="537">
        <v>45</v>
      </c>
      <c r="K65" s="538"/>
      <c r="L65" s="533">
        <f>SUM(M65:N65)</f>
        <v>45</v>
      </c>
      <c r="M65" s="9"/>
      <c r="N65" s="122">
        <f>SUM(O65:S65)</f>
        <v>45</v>
      </c>
      <c r="O65" s="140">
        <f>IFERROR(LARGE($T65:Z65, 1),0)</f>
        <v>45</v>
      </c>
      <c r="P65" s="140">
        <f>IFERROR(LARGE(T65:Z65, 2),0)</f>
        <v>0</v>
      </c>
      <c r="Q65" s="141">
        <f>IFERROR(LARGE(AA65:AF65,1),0)</f>
        <v>0</v>
      </c>
      <c r="R65" s="141">
        <f>IFERROR(LARGE(AA65:AF65,2),0)</f>
        <v>0</v>
      </c>
      <c r="S65" s="141">
        <f>IFERROR(LARGE(AA65:AF65,3),0)</f>
        <v>0</v>
      </c>
      <c r="T65" s="114"/>
      <c r="U65" s="114"/>
      <c r="V65" s="287">
        <v>45</v>
      </c>
      <c r="W65" s="287"/>
      <c r="X65" s="359"/>
      <c r="Y65" s="114"/>
      <c r="Z65" s="114"/>
      <c r="AA65" s="145">
        <f>IFERROR(LARGE($T65:$Z65,3), 0)</f>
        <v>0</v>
      </c>
      <c r="AB65" s="145">
        <f>IFERROR(LARGE($T65:$Z65,4),)</f>
        <v>0</v>
      </c>
      <c r="AC65" s="145">
        <f>IFERROR(LARGE($T65:$Z65,5),0)</f>
        <v>0</v>
      </c>
      <c r="AD65" s="145">
        <f>IFERROR(LARGE($AG65:AR65,1),0)</f>
        <v>0</v>
      </c>
      <c r="AE65" s="145">
        <f>IFERROR(LARGE($AG65:AR65,2),0)</f>
        <v>0</v>
      </c>
      <c r="AF65" s="145">
        <f>IFERROR(LARGE($AG65:AR65,3),0)</f>
        <v>0</v>
      </c>
      <c r="AG65" s="9"/>
      <c r="AH65" s="9"/>
      <c r="AI65" s="9"/>
      <c r="AJ65" s="9"/>
      <c r="AK65" s="9"/>
      <c r="AL65" s="9"/>
      <c r="AM65" s="9"/>
      <c r="AN65" s="9"/>
      <c r="AO65" s="9"/>
      <c r="AP65" s="83"/>
      <c r="AQ65" s="9"/>
      <c r="AR65" s="9"/>
    </row>
    <row r="66" spans="1:44" x14ac:dyDescent="0.3">
      <c r="A66" s="11" t="s">
        <v>3126</v>
      </c>
      <c r="B66" s="320" t="s">
        <v>3127</v>
      </c>
      <c r="C66" s="11" t="s">
        <v>2026</v>
      </c>
      <c r="D66" s="11" t="s">
        <v>41</v>
      </c>
      <c r="E66" s="38">
        <f t="shared" si="0"/>
        <v>64</v>
      </c>
      <c r="F66" s="88" t="s">
        <v>275</v>
      </c>
      <c r="G66" s="89" t="s">
        <v>2025</v>
      </c>
      <c r="H66" s="319">
        <v>37608</v>
      </c>
      <c r="I66" s="537">
        <v>45</v>
      </c>
      <c r="J66" s="537">
        <v>45</v>
      </c>
      <c r="K66" s="538"/>
      <c r="L66" s="533">
        <f>SUM(M66:N66)</f>
        <v>45</v>
      </c>
      <c r="M66" s="9"/>
      <c r="N66" s="122">
        <f>SUM(O66:S66)</f>
        <v>45</v>
      </c>
      <c r="O66" s="140">
        <f>IFERROR(LARGE($T66:Z66, 1),0)</f>
        <v>45</v>
      </c>
      <c r="P66" s="140">
        <f>IFERROR(LARGE(T66:Z66, 2),0)</f>
        <v>0</v>
      </c>
      <c r="Q66" s="141">
        <f>IFERROR(LARGE(AA66:AF66,1),0)</f>
        <v>0</v>
      </c>
      <c r="R66" s="141">
        <f>IFERROR(LARGE(AA66:AF66,2),0)</f>
        <v>0</v>
      </c>
      <c r="S66" s="141">
        <f>IFERROR(LARGE(AA66:AF66,3),0)</f>
        <v>0</v>
      </c>
      <c r="T66" s="114"/>
      <c r="U66" s="114"/>
      <c r="V66" s="287">
        <v>45</v>
      </c>
      <c r="W66" s="287"/>
      <c r="X66" s="359"/>
      <c r="Y66" s="114"/>
      <c r="Z66" s="114"/>
      <c r="AA66" s="145">
        <f>IFERROR(LARGE($T66:$Z66,3), 0)</f>
        <v>0</v>
      </c>
      <c r="AB66" s="145">
        <f>IFERROR(LARGE($T66:$Z66,4),)</f>
        <v>0</v>
      </c>
      <c r="AC66" s="145">
        <f>IFERROR(LARGE($T66:$Z66,5),0)</f>
        <v>0</v>
      </c>
      <c r="AD66" s="145">
        <f>IFERROR(LARGE($AG66:AR66,1),0)</f>
        <v>0</v>
      </c>
      <c r="AE66" s="145">
        <f>IFERROR(LARGE($AG66:AR66,2),0)</f>
        <v>0</v>
      </c>
      <c r="AF66" s="145">
        <f>IFERROR(LARGE($AG66:AR66,3),0)</f>
        <v>0</v>
      </c>
      <c r="AG66" s="9"/>
      <c r="AH66" s="9"/>
      <c r="AI66" s="9"/>
      <c r="AJ66" s="9"/>
      <c r="AK66" s="9"/>
      <c r="AL66" s="9"/>
      <c r="AM66" s="9"/>
      <c r="AN66" s="9"/>
      <c r="AO66" s="9"/>
      <c r="AP66" s="83"/>
      <c r="AQ66" s="9"/>
      <c r="AR66" s="9"/>
    </row>
    <row r="67" spans="1:44" x14ac:dyDescent="0.3">
      <c r="A67" s="11" t="s">
        <v>3120</v>
      </c>
      <c r="B67" s="320" t="s">
        <v>403</v>
      </c>
      <c r="C67" s="11" t="s">
        <v>173</v>
      </c>
      <c r="D67" s="11" t="s">
        <v>1738</v>
      </c>
      <c r="E67" s="38">
        <f t="shared" si="0"/>
        <v>65</v>
      </c>
      <c r="F67" s="88" t="s">
        <v>1012</v>
      </c>
      <c r="G67" s="89" t="s">
        <v>865</v>
      </c>
      <c r="H67" s="319">
        <v>37603</v>
      </c>
      <c r="I67" s="537">
        <v>45</v>
      </c>
      <c r="J67" s="537">
        <v>45</v>
      </c>
      <c r="K67" s="538"/>
      <c r="L67" s="533">
        <f>SUM(M67:N67)</f>
        <v>45</v>
      </c>
      <c r="M67" s="9"/>
      <c r="N67" s="122">
        <f>SUM(O67:S67)</f>
        <v>45</v>
      </c>
      <c r="O67" s="140">
        <f>IFERROR(LARGE($T67:Z67, 1),0)</f>
        <v>45</v>
      </c>
      <c r="P67" s="140">
        <f>IFERROR(LARGE(T67:Z67, 2),0)</f>
        <v>0</v>
      </c>
      <c r="Q67" s="141">
        <f>IFERROR(LARGE(AA67:AF67,1),0)</f>
        <v>0</v>
      </c>
      <c r="R67" s="141">
        <f>IFERROR(LARGE(AA67:AF67,2),0)</f>
        <v>0</v>
      </c>
      <c r="S67" s="141">
        <f>IFERROR(LARGE(AA67:AF67,3),0)</f>
        <v>0</v>
      </c>
      <c r="T67" s="114"/>
      <c r="U67" s="114"/>
      <c r="V67" s="287">
        <v>45</v>
      </c>
      <c r="W67" s="287"/>
      <c r="X67" s="359"/>
      <c r="Y67" s="114"/>
      <c r="Z67" s="114"/>
      <c r="AA67" s="145">
        <f>IFERROR(LARGE($T67:$Z67,3), 0)</f>
        <v>0</v>
      </c>
      <c r="AB67" s="145">
        <f>IFERROR(LARGE($T67:$Z67,4),)</f>
        <v>0</v>
      </c>
      <c r="AC67" s="145">
        <f>IFERROR(LARGE($T67:$Z67,5),0)</f>
        <v>0</v>
      </c>
      <c r="AD67" s="145">
        <f>IFERROR(LARGE($AG67:AR67,1),0)</f>
        <v>0</v>
      </c>
      <c r="AE67" s="145">
        <f>IFERROR(LARGE($AG67:AR67,2),0)</f>
        <v>0</v>
      </c>
      <c r="AF67" s="145">
        <f>IFERROR(LARGE($AG67:AR67,3),0)</f>
        <v>0</v>
      </c>
      <c r="AG67" s="9"/>
      <c r="AH67" s="9"/>
      <c r="AI67" s="9"/>
      <c r="AJ67" s="9"/>
      <c r="AK67" s="9"/>
      <c r="AL67" s="9"/>
      <c r="AM67" s="9"/>
      <c r="AN67" s="9"/>
      <c r="AO67" s="9"/>
      <c r="AP67" s="83"/>
      <c r="AQ67" s="9"/>
      <c r="AR67" s="9"/>
    </row>
    <row r="68" spans="1:44" x14ac:dyDescent="0.3">
      <c r="A68" s="11" t="s">
        <v>3073</v>
      </c>
      <c r="B68" s="320" t="s">
        <v>418</v>
      </c>
      <c r="C68" s="11" t="s">
        <v>153</v>
      </c>
      <c r="D68" s="11" t="s">
        <v>50</v>
      </c>
      <c r="E68" s="38">
        <f t="shared" si="0"/>
        <v>66</v>
      </c>
      <c r="F68" s="88" t="s">
        <v>266</v>
      </c>
      <c r="G68" s="89" t="s">
        <v>975</v>
      </c>
      <c r="H68" s="319">
        <v>37550</v>
      </c>
      <c r="I68" s="537">
        <v>45</v>
      </c>
      <c r="J68" s="537">
        <v>45</v>
      </c>
      <c r="K68" s="538"/>
      <c r="L68" s="533">
        <f>SUM(M68:N68)</f>
        <v>45</v>
      </c>
      <c r="M68" s="9"/>
      <c r="N68" s="122">
        <f>SUM(O68:S68)</f>
        <v>45</v>
      </c>
      <c r="O68" s="140">
        <f>IFERROR(LARGE($T68:Z68, 1),0)</f>
        <v>45</v>
      </c>
      <c r="P68" s="140">
        <f>IFERROR(LARGE(T68:Z68, 2),0)</f>
        <v>0</v>
      </c>
      <c r="Q68" s="141">
        <f>IFERROR(LARGE(AA68:AF68,1),0)</f>
        <v>0</v>
      </c>
      <c r="R68" s="141">
        <f>IFERROR(LARGE(AA68:AF68,2),0)</f>
        <v>0</v>
      </c>
      <c r="S68" s="141">
        <f>IFERROR(LARGE(AA68:AF68,3),0)</f>
        <v>0</v>
      </c>
      <c r="T68" s="114"/>
      <c r="U68" s="114"/>
      <c r="V68" s="287">
        <v>45</v>
      </c>
      <c r="W68" s="287"/>
      <c r="X68" s="359"/>
      <c r="Y68" s="114"/>
      <c r="Z68" s="114"/>
      <c r="AA68" s="145">
        <f>IFERROR(LARGE($T68:$Z68,3), 0)</f>
        <v>0</v>
      </c>
      <c r="AB68" s="145">
        <f>IFERROR(LARGE($T68:$Z68,4),)</f>
        <v>0</v>
      </c>
      <c r="AC68" s="145">
        <f>IFERROR(LARGE($T68:$Z68,5),0)</f>
        <v>0</v>
      </c>
      <c r="AD68" s="145">
        <f>IFERROR(LARGE($AG68:AR68,1),0)</f>
        <v>0</v>
      </c>
      <c r="AE68" s="145">
        <f>IFERROR(LARGE($AG68:AR68,2),0)</f>
        <v>0</v>
      </c>
      <c r="AF68" s="145">
        <f>IFERROR(LARGE($AG68:AR68,3),0)</f>
        <v>0</v>
      </c>
      <c r="AG68" s="9"/>
      <c r="AH68" s="9"/>
      <c r="AI68" s="9"/>
      <c r="AJ68" s="9"/>
      <c r="AK68" s="9"/>
      <c r="AL68" s="9"/>
      <c r="AM68" s="9"/>
      <c r="AN68" s="9"/>
      <c r="AO68" s="9"/>
      <c r="AP68" s="83"/>
      <c r="AQ68" s="9"/>
      <c r="AR68" s="9"/>
    </row>
    <row r="69" spans="1:44" x14ac:dyDescent="0.3">
      <c r="A69" s="326">
        <v>543330</v>
      </c>
      <c r="B69" s="320" t="s">
        <v>3123</v>
      </c>
      <c r="C69" s="11" t="s">
        <v>3124</v>
      </c>
      <c r="D69" s="326" t="s">
        <v>45</v>
      </c>
      <c r="E69" s="38">
        <f t="shared" ref="E69:E116" si="1">E68+1</f>
        <v>67</v>
      </c>
      <c r="F69" s="88" t="s">
        <v>1087</v>
      </c>
      <c r="G69" s="89" t="s">
        <v>598</v>
      </c>
      <c r="H69" s="319">
        <v>37540</v>
      </c>
      <c r="I69" s="537">
        <v>45</v>
      </c>
      <c r="J69" s="537">
        <v>45</v>
      </c>
      <c r="K69" s="538"/>
      <c r="L69" s="533">
        <f>SUM(M69:N69)</f>
        <v>45</v>
      </c>
      <c r="M69" s="9"/>
      <c r="N69" s="122">
        <f>SUM(O69:S69)</f>
        <v>45</v>
      </c>
      <c r="O69" s="140">
        <f>IFERROR(LARGE($T69:Z69, 1),0)</f>
        <v>45</v>
      </c>
      <c r="P69" s="140">
        <f>IFERROR(LARGE(T69:Z69, 2),0)</f>
        <v>0</v>
      </c>
      <c r="Q69" s="141">
        <f>IFERROR(LARGE(AA69:AF69,1),0)</f>
        <v>0</v>
      </c>
      <c r="R69" s="141">
        <f>IFERROR(LARGE(AA69:AF69,2),0)</f>
        <v>0</v>
      </c>
      <c r="S69" s="141">
        <f>IFERROR(LARGE(AA69:AF69,3),0)</f>
        <v>0</v>
      </c>
      <c r="T69" s="114"/>
      <c r="U69" s="114"/>
      <c r="V69" s="287">
        <v>45</v>
      </c>
      <c r="W69" s="287"/>
      <c r="X69" s="359"/>
      <c r="Y69" s="114"/>
      <c r="Z69" s="114"/>
      <c r="AA69" s="145">
        <f>IFERROR(LARGE($T69:$Z69,3), 0)</f>
        <v>0</v>
      </c>
      <c r="AB69" s="145">
        <f>IFERROR(LARGE($T69:$Z69,4),)</f>
        <v>0</v>
      </c>
      <c r="AC69" s="145">
        <f>IFERROR(LARGE($T69:$Z69,5),0)</f>
        <v>0</v>
      </c>
      <c r="AD69" s="145">
        <f>IFERROR(LARGE($AG69:AR69,1),0)</f>
        <v>0</v>
      </c>
      <c r="AE69" s="145">
        <f>IFERROR(LARGE($AG69:AR69,2),0)</f>
        <v>0</v>
      </c>
      <c r="AF69" s="145">
        <f>IFERROR(LARGE($AG69:AR69,3),0)</f>
        <v>0</v>
      </c>
      <c r="AG69" s="9"/>
      <c r="AH69" s="9"/>
      <c r="AI69" s="9"/>
      <c r="AJ69" s="9"/>
      <c r="AK69" s="9"/>
      <c r="AL69" s="9"/>
      <c r="AM69" s="9"/>
      <c r="AN69" s="9"/>
      <c r="AO69" s="9"/>
      <c r="AP69" s="83"/>
      <c r="AQ69" s="9"/>
      <c r="AR69" s="9"/>
    </row>
    <row r="70" spans="1:44" x14ac:dyDescent="0.3">
      <c r="A70" s="11" t="s">
        <v>3121</v>
      </c>
      <c r="B70" s="320" t="s">
        <v>2715</v>
      </c>
      <c r="C70" s="11" t="s">
        <v>840</v>
      </c>
      <c r="D70" s="11" t="s">
        <v>40</v>
      </c>
      <c r="E70" s="38">
        <f t="shared" si="1"/>
        <v>68</v>
      </c>
      <c r="F70" s="88" t="s">
        <v>263</v>
      </c>
      <c r="G70" s="89" t="s">
        <v>1005</v>
      </c>
      <c r="H70" s="319">
        <v>37368</v>
      </c>
      <c r="I70" s="537">
        <v>45</v>
      </c>
      <c r="J70" s="537">
        <v>45</v>
      </c>
      <c r="K70" s="538"/>
      <c r="L70" s="533">
        <f>SUM(M70:N70)</f>
        <v>45</v>
      </c>
      <c r="M70" s="9"/>
      <c r="N70" s="122">
        <f>SUM(O70:S70)</f>
        <v>45</v>
      </c>
      <c r="O70" s="140">
        <f>IFERROR(LARGE($T70:Z70, 1),0)</f>
        <v>45</v>
      </c>
      <c r="P70" s="140">
        <f>IFERROR(LARGE(T70:Z70, 2),0)</f>
        <v>0</v>
      </c>
      <c r="Q70" s="141">
        <f>IFERROR(LARGE(AA70:AF70,1),0)</f>
        <v>0</v>
      </c>
      <c r="R70" s="141">
        <f>IFERROR(LARGE(AA70:AF70,2),0)</f>
        <v>0</v>
      </c>
      <c r="S70" s="141">
        <f>IFERROR(LARGE(AA70:AF70,3),0)</f>
        <v>0</v>
      </c>
      <c r="T70" s="113">
        <v>0</v>
      </c>
      <c r="U70" s="114"/>
      <c r="V70" s="287">
        <v>45</v>
      </c>
      <c r="W70" s="287"/>
      <c r="X70" s="359">
        <v>0</v>
      </c>
      <c r="Y70" s="114"/>
      <c r="Z70" s="114"/>
      <c r="AA70" s="145">
        <f>IFERROR(LARGE($T70:$Z70,3), 0)</f>
        <v>0</v>
      </c>
      <c r="AB70" s="145">
        <f>IFERROR(LARGE($T70:$Z70,4),)</f>
        <v>0</v>
      </c>
      <c r="AC70" s="145">
        <f>IFERROR(LARGE($T70:$Z70,5),0)</f>
        <v>0</v>
      </c>
      <c r="AD70" s="145">
        <f>IFERROR(LARGE($AG70:AR70,1),0)</f>
        <v>0</v>
      </c>
      <c r="AE70" s="145">
        <f>IFERROR(LARGE($AG70:AR70,2),0)</f>
        <v>0</v>
      </c>
      <c r="AF70" s="145">
        <f>IFERROR(LARGE($AG70:AR70,3),0)</f>
        <v>0</v>
      </c>
      <c r="AG70" s="9"/>
      <c r="AH70" s="9"/>
      <c r="AI70" s="9"/>
      <c r="AJ70" s="9"/>
      <c r="AK70" s="9"/>
      <c r="AL70" s="9"/>
      <c r="AM70" s="9"/>
      <c r="AN70" s="9"/>
      <c r="AO70" s="9"/>
      <c r="AP70" s="83"/>
      <c r="AQ70" s="9"/>
      <c r="AR70" s="9"/>
    </row>
    <row r="71" spans="1:44" x14ac:dyDescent="0.3">
      <c r="A71" s="10"/>
      <c r="B71" s="325"/>
      <c r="C71" s="10" t="s">
        <v>137</v>
      </c>
      <c r="D71" s="10" t="s">
        <v>49</v>
      </c>
      <c r="E71" s="38">
        <f t="shared" si="1"/>
        <v>69</v>
      </c>
      <c r="F71" s="7" t="s">
        <v>302</v>
      </c>
      <c r="G71" s="8" t="s">
        <v>4006</v>
      </c>
      <c r="H71" s="60">
        <v>38085</v>
      </c>
      <c r="I71" s="530">
        <v>30</v>
      </c>
      <c r="J71" s="530">
        <v>30</v>
      </c>
      <c r="K71" s="541">
        <f>0.5*(L71)</f>
        <v>30</v>
      </c>
      <c r="L71" s="534">
        <f>SUM(O71,P71,Q71,R71,M71)</f>
        <v>60</v>
      </c>
      <c r="M71" s="78"/>
      <c r="N71" s="12">
        <f>SUM(O71:R71)</f>
        <v>60</v>
      </c>
      <c r="O71" s="387">
        <f>LARGE($S71:Z71, 1)</f>
        <v>45</v>
      </c>
      <c r="P71" s="388">
        <f>IFERROR(LARGE($S71:Z71,2),0)</f>
        <v>15</v>
      </c>
      <c r="Q71" s="388">
        <f>IFERROR(LARGE($S71:Z71,3),0)</f>
        <v>0</v>
      </c>
      <c r="R71" s="388">
        <f>IFERROR(LARGE($S71:Z71,4),0)</f>
        <v>0</v>
      </c>
      <c r="S71" s="400"/>
      <c r="T71" s="400"/>
      <c r="U71" s="400"/>
      <c r="V71" s="400"/>
      <c r="W71" s="400">
        <v>45</v>
      </c>
      <c r="X71" s="401"/>
      <c r="Y71" s="402"/>
      <c r="Z71" s="403">
        <v>15</v>
      </c>
      <c r="AA71" s="114"/>
      <c r="AB71" s="114"/>
      <c r="AC71" s="114"/>
      <c r="AD71" s="114"/>
      <c r="AE71" s="114"/>
      <c r="AF71" s="114"/>
      <c r="AG71" s="9"/>
      <c r="AH71" s="9"/>
      <c r="AI71" s="9"/>
      <c r="AJ71" s="9"/>
      <c r="AK71" s="9"/>
      <c r="AL71" s="9"/>
      <c r="AM71" s="9"/>
      <c r="AN71" s="9"/>
      <c r="AO71" s="9"/>
      <c r="AP71" s="83"/>
      <c r="AQ71" s="9"/>
      <c r="AR71" s="9"/>
    </row>
    <row r="72" spans="1:44" x14ac:dyDescent="0.3">
      <c r="A72" s="11" t="s">
        <v>3131</v>
      </c>
      <c r="B72" s="320" t="s">
        <v>658</v>
      </c>
      <c r="C72" s="11" t="s">
        <v>659</v>
      </c>
      <c r="D72" s="11" t="s">
        <v>50</v>
      </c>
      <c r="E72" s="38">
        <f t="shared" si="1"/>
        <v>70</v>
      </c>
      <c r="F72" s="88" t="s">
        <v>1012</v>
      </c>
      <c r="G72" s="89" t="s">
        <v>1013</v>
      </c>
      <c r="H72" s="319">
        <v>37607</v>
      </c>
      <c r="I72" s="537">
        <v>30</v>
      </c>
      <c r="J72" s="537">
        <v>30</v>
      </c>
      <c r="K72" s="538"/>
      <c r="L72" s="533">
        <f>SUM(M72:N72)</f>
        <v>30</v>
      </c>
      <c r="M72" s="9"/>
      <c r="N72" s="122">
        <f>SUM(O72:S72)</f>
        <v>30</v>
      </c>
      <c r="O72" s="140">
        <f>IFERROR(LARGE($T72:Z72, 1),0)</f>
        <v>30</v>
      </c>
      <c r="P72" s="140">
        <f>IFERROR(LARGE(T72:Z72, 2),0)</f>
        <v>0</v>
      </c>
      <c r="Q72" s="141">
        <f>IFERROR(LARGE(AA72:AF72,1),0)</f>
        <v>0</v>
      </c>
      <c r="R72" s="141">
        <f>IFERROR(LARGE(AA72:AF72,2),0)</f>
        <v>0</v>
      </c>
      <c r="S72" s="141">
        <f>IFERROR(LARGE(AA72:AF72,3),0)</f>
        <v>0</v>
      </c>
      <c r="T72" s="113">
        <v>0</v>
      </c>
      <c r="U72" s="114">
        <v>0</v>
      </c>
      <c r="V72" s="287">
        <v>30</v>
      </c>
      <c r="W72" s="287"/>
      <c r="X72" s="359"/>
      <c r="Y72" s="114"/>
      <c r="Z72" s="114"/>
      <c r="AA72" s="145">
        <f>IFERROR(LARGE($T72:$Z72,3), 0)</f>
        <v>0</v>
      </c>
      <c r="AB72" s="145">
        <f>IFERROR(LARGE($T72:$Z72,4),)</f>
        <v>0</v>
      </c>
      <c r="AC72" s="145">
        <f>IFERROR(LARGE($T72:$Z72,5),0)</f>
        <v>0</v>
      </c>
      <c r="AD72" s="145">
        <f>IFERROR(LARGE($AG72:AR72,1),0)</f>
        <v>0</v>
      </c>
      <c r="AE72" s="145">
        <f>IFERROR(LARGE($AG72:AR72,2),0)</f>
        <v>0</v>
      </c>
      <c r="AF72" s="145">
        <f>IFERROR(LARGE($AG72:AR72,3),0)</f>
        <v>0</v>
      </c>
      <c r="AG72" s="9"/>
      <c r="AH72" s="9"/>
      <c r="AI72" s="9"/>
      <c r="AJ72" s="9"/>
      <c r="AK72" s="9"/>
      <c r="AL72" s="9"/>
      <c r="AM72" s="9"/>
      <c r="AN72" s="9"/>
      <c r="AO72" s="9"/>
      <c r="AP72" s="83"/>
      <c r="AQ72" s="9"/>
      <c r="AR72" s="9"/>
    </row>
    <row r="73" spans="1:44" x14ac:dyDescent="0.3">
      <c r="A73" s="11" t="s">
        <v>3132</v>
      </c>
      <c r="B73" s="320" t="s">
        <v>1470</v>
      </c>
      <c r="C73" s="11" t="s">
        <v>1471</v>
      </c>
      <c r="D73" s="11" t="s">
        <v>48</v>
      </c>
      <c r="E73" s="38">
        <f t="shared" si="1"/>
        <v>71</v>
      </c>
      <c r="F73" s="88" t="s">
        <v>1895</v>
      </c>
      <c r="G73" s="89" t="s">
        <v>775</v>
      </c>
      <c r="H73" s="319">
        <v>37323</v>
      </c>
      <c r="I73" s="537">
        <v>30</v>
      </c>
      <c r="J73" s="537">
        <v>30</v>
      </c>
      <c r="K73" s="538"/>
      <c r="L73" s="533">
        <f>SUM(M73:N73)</f>
        <v>30</v>
      </c>
      <c r="M73" s="9"/>
      <c r="N73" s="122">
        <f>SUM(O73:S73)</f>
        <v>30</v>
      </c>
      <c r="O73" s="140">
        <f>IFERROR(LARGE($T73:Z73, 1),0)</f>
        <v>30</v>
      </c>
      <c r="P73" s="140">
        <f>IFERROR(LARGE(T73:Z73, 2),0)</f>
        <v>0</v>
      </c>
      <c r="Q73" s="141">
        <f>IFERROR(LARGE(AA73:AF73,1),0)</f>
        <v>0</v>
      </c>
      <c r="R73" s="141">
        <f>IFERROR(LARGE(AA73:AF73,2),0)</f>
        <v>0</v>
      </c>
      <c r="S73" s="141">
        <f>IFERROR(LARGE(AA73:AF73,3),0)</f>
        <v>0</v>
      </c>
      <c r="T73" s="114"/>
      <c r="U73" s="114"/>
      <c r="V73" s="287">
        <v>30</v>
      </c>
      <c r="W73" s="287"/>
      <c r="X73" s="359"/>
      <c r="Y73" s="114"/>
      <c r="Z73" s="114"/>
      <c r="AA73" s="145">
        <f>IFERROR(LARGE($T73:$Z73,3), 0)</f>
        <v>0</v>
      </c>
      <c r="AB73" s="145">
        <f>IFERROR(LARGE($T73:$Z73,4),)</f>
        <v>0</v>
      </c>
      <c r="AC73" s="145">
        <f>IFERROR(LARGE($T73:$Z73,5),0)</f>
        <v>0</v>
      </c>
      <c r="AD73" s="145">
        <f>IFERROR(LARGE($AG73:AR73,1),0)</f>
        <v>0</v>
      </c>
      <c r="AE73" s="145">
        <f>IFERROR(LARGE($AG73:AR73,2),0)</f>
        <v>0</v>
      </c>
      <c r="AF73" s="145">
        <f>IFERROR(LARGE($AG73:AR73,3),0)</f>
        <v>0</v>
      </c>
      <c r="AG73" s="9"/>
      <c r="AH73" s="9"/>
      <c r="AI73" s="9"/>
      <c r="AJ73" s="9"/>
      <c r="AK73" s="9"/>
      <c r="AL73" s="9"/>
      <c r="AM73" s="9"/>
      <c r="AN73" s="9"/>
      <c r="AO73" s="9"/>
      <c r="AP73" s="83"/>
      <c r="AQ73" s="9"/>
      <c r="AR73" s="9"/>
    </row>
    <row r="74" spans="1:44" x14ac:dyDescent="0.3">
      <c r="A74" s="11"/>
      <c r="B74" s="320" t="s">
        <v>4091</v>
      </c>
      <c r="C74" s="11" t="s">
        <v>4092</v>
      </c>
      <c r="D74" s="11" t="s">
        <v>41</v>
      </c>
      <c r="E74" s="38">
        <f t="shared" si="1"/>
        <v>72</v>
      </c>
      <c r="F74" s="7" t="s">
        <v>1131</v>
      </c>
      <c r="G74" s="8" t="s">
        <v>4093</v>
      </c>
      <c r="H74" s="60">
        <v>38212</v>
      </c>
      <c r="I74" s="530">
        <v>27.5</v>
      </c>
      <c r="J74" s="530">
        <v>27.5</v>
      </c>
      <c r="K74" s="541">
        <f>0.5*(L74)</f>
        <v>27.5</v>
      </c>
      <c r="L74" s="534">
        <f>SUM(O74,P74,Q74,R74,M74)</f>
        <v>55</v>
      </c>
      <c r="M74" s="78"/>
      <c r="N74" s="12">
        <f>SUM(O74:R74)</f>
        <v>55</v>
      </c>
      <c r="O74" s="387">
        <f>LARGE($S74:Z74, 1)</f>
        <v>45</v>
      </c>
      <c r="P74" s="388">
        <f>IFERROR(LARGE($S74:Z74,2),0)</f>
        <v>10</v>
      </c>
      <c r="Q74" s="388">
        <f>IFERROR(LARGE($S74:Z74,3),0)</f>
        <v>0</v>
      </c>
      <c r="R74" s="388">
        <f>IFERROR(LARGE($S74:Z74,4),0)</f>
        <v>0</v>
      </c>
      <c r="S74" s="399"/>
      <c r="T74" s="400">
        <v>45</v>
      </c>
      <c r="U74" s="400">
        <v>10</v>
      </c>
      <c r="V74" s="400"/>
      <c r="W74" s="400"/>
      <c r="X74" s="401"/>
      <c r="Y74" s="402"/>
      <c r="Z74" s="403"/>
      <c r="AA74" s="114"/>
      <c r="AB74" s="114"/>
      <c r="AC74" s="114"/>
      <c r="AD74" s="114"/>
      <c r="AE74" s="114"/>
      <c r="AF74" s="114"/>
      <c r="AG74" s="9"/>
      <c r="AH74" s="9"/>
      <c r="AI74" s="9"/>
      <c r="AJ74" s="9"/>
      <c r="AK74" s="9"/>
      <c r="AL74" s="9"/>
      <c r="AM74" s="9"/>
      <c r="AN74" s="9"/>
      <c r="AO74" s="9"/>
      <c r="AP74" s="83"/>
      <c r="AQ74" s="9"/>
      <c r="AR74" s="9"/>
    </row>
    <row r="75" spans="1:44" x14ac:dyDescent="0.3">
      <c r="A75" s="81"/>
      <c r="B75" s="10"/>
      <c r="C75" s="81" t="s">
        <v>1554</v>
      </c>
      <c r="D75" s="81" t="s">
        <v>52</v>
      </c>
      <c r="E75" s="38">
        <f t="shared" si="1"/>
        <v>73</v>
      </c>
      <c r="F75" s="88" t="s">
        <v>266</v>
      </c>
      <c r="G75" s="89" t="s">
        <v>1284</v>
      </c>
      <c r="H75" s="319">
        <v>37865</v>
      </c>
      <c r="I75" s="537">
        <v>25</v>
      </c>
      <c r="J75" s="537">
        <v>25</v>
      </c>
      <c r="K75" s="538"/>
      <c r="L75" s="533">
        <f>SUM(M75:N75)</f>
        <v>25</v>
      </c>
      <c r="M75" s="9"/>
      <c r="N75" s="122">
        <f>SUM(O75:S75)</f>
        <v>25</v>
      </c>
      <c r="O75" s="140">
        <f>IFERROR(LARGE($T75:Z75, 1),0)</f>
        <v>25</v>
      </c>
      <c r="P75" s="140">
        <f>IFERROR(LARGE(T75:Z75, 2),0)</f>
        <v>0</v>
      </c>
      <c r="Q75" s="141">
        <f>IFERROR(LARGE(AA75:AF75,1),0)</f>
        <v>0</v>
      </c>
      <c r="R75" s="141">
        <f>IFERROR(LARGE(AA75:AF75,2),0)</f>
        <v>0</v>
      </c>
      <c r="S75" s="141">
        <f>IFERROR(LARGE(AA75:AF75,3),0)</f>
        <v>0</v>
      </c>
      <c r="T75" s="114"/>
      <c r="U75" s="114"/>
      <c r="V75" s="287"/>
      <c r="W75" s="287"/>
      <c r="X75" s="359"/>
      <c r="Y75" s="114"/>
      <c r="Z75" s="114">
        <v>25</v>
      </c>
      <c r="AA75" s="145">
        <f>IFERROR(LARGE($T75:$Z75,3), 0)</f>
        <v>0</v>
      </c>
      <c r="AB75" s="145">
        <f>IFERROR(LARGE($T75:$Z75,4),)</f>
        <v>0</v>
      </c>
      <c r="AC75" s="145">
        <f>IFERROR(LARGE($T75:$Z75,5),0)</f>
        <v>0</v>
      </c>
      <c r="AD75" s="145">
        <f>IFERROR(LARGE($AG75:AR75,1),0)</f>
        <v>0</v>
      </c>
      <c r="AE75" s="145">
        <f>IFERROR(LARGE($AG75:AR75,2),0)</f>
        <v>0</v>
      </c>
      <c r="AF75" s="145">
        <f>IFERROR(LARGE($AG75:AR75,3),0)</f>
        <v>0</v>
      </c>
      <c r="AG75" s="9"/>
      <c r="AH75" s="9"/>
      <c r="AI75" s="9"/>
      <c r="AJ75" s="9"/>
      <c r="AK75" s="9"/>
      <c r="AL75" s="9"/>
      <c r="AM75" s="9"/>
      <c r="AN75" s="9"/>
      <c r="AO75" s="9"/>
      <c r="AP75" s="83"/>
      <c r="AQ75" s="9"/>
      <c r="AR75" s="9"/>
    </row>
    <row r="76" spans="1:44" x14ac:dyDescent="0.3">
      <c r="A76" s="81"/>
      <c r="B76" s="10"/>
      <c r="C76" s="81" t="s">
        <v>32</v>
      </c>
      <c r="D76" s="81" t="s">
        <v>44</v>
      </c>
      <c r="E76" s="38">
        <f t="shared" si="1"/>
        <v>74</v>
      </c>
      <c r="F76" s="88" t="s">
        <v>248</v>
      </c>
      <c r="G76" s="89" t="s">
        <v>1084</v>
      </c>
      <c r="H76" s="319">
        <v>37674</v>
      </c>
      <c r="I76" s="537">
        <v>25</v>
      </c>
      <c r="J76" s="537">
        <v>25</v>
      </c>
      <c r="K76" s="538"/>
      <c r="L76" s="533">
        <f>SUM(M76:N76)</f>
        <v>25</v>
      </c>
      <c r="M76" s="9"/>
      <c r="N76" s="122">
        <f>SUM(O76:S76)</f>
        <v>25</v>
      </c>
      <c r="O76" s="140">
        <f>IFERROR(LARGE($T76:Z76, 1),0)</f>
        <v>25</v>
      </c>
      <c r="P76" s="140">
        <f>IFERROR(LARGE(T76:Z76, 2),0)</f>
        <v>0</v>
      </c>
      <c r="Q76" s="141">
        <f>IFERROR(LARGE(AA76:AF76,1),0)</f>
        <v>0</v>
      </c>
      <c r="R76" s="141">
        <f>IFERROR(LARGE(AA76:AF76,2),0)</f>
        <v>0</v>
      </c>
      <c r="S76" s="141">
        <f>IFERROR(LARGE(AA76:AF76,3),0)</f>
        <v>0</v>
      </c>
      <c r="T76" s="114"/>
      <c r="U76" s="114"/>
      <c r="V76" s="287"/>
      <c r="W76" s="287"/>
      <c r="X76" s="359"/>
      <c r="Y76" s="114"/>
      <c r="Z76" s="114">
        <v>25</v>
      </c>
      <c r="AA76" s="145">
        <f>IFERROR(LARGE($T76:$Z76,3), 0)</f>
        <v>0</v>
      </c>
      <c r="AB76" s="145">
        <f>IFERROR(LARGE($T76:$Z76,4),)</f>
        <v>0</v>
      </c>
      <c r="AC76" s="145">
        <f>IFERROR(LARGE($T76:$Z76,5),0)</f>
        <v>0</v>
      </c>
      <c r="AD76" s="145">
        <f>IFERROR(LARGE($AG76:AR76,1),0)</f>
        <v>0</v>
      </c>
      <c r="AE76" s="145">
        <f>IFERROR(LARGE($AG76:AR76,2),0)</f>
        <v>0</v>
      </c>
      <c r="AF76" s="145">
        <f>IFERROR(LARGE($AG76:AR76,3),0)</f>
        <v>0</v>
      </c>
      <c r="AG76" s="9"/>
      <c r="AH76" s="9"/>
      <c r="AI76" s="9"/>
      <c r="AJ76" s="9"/>
      <c r="AK76" s="9"/>
      <c r="AL76" s="9"/>
      <c r="AM76" s="9"/>
      <c r="AN76" s="9"/>
      <c r="AO76" s="9"/>
      <c r="AP76" s="83"/>
      <c r="AQ76" s="9"/>
      <c r="AR76" s="9"/>
    </row>
    <row r="77" spans="1:44" x14ac:dyDescent="0.3">
      <c r="A77" s="81"/>
      <c r="B77" s="10"/>
      <c r="C77" s="81" t="s">
        <v>83</v>
      </c>
      <c r="D77" s="81" t="s">
        <v>40</v>
      </c>
      <c r="E77" s="38">
        <f t="shared" si="1"/>
        <v>75</v>
      </c>
      <c r="F77" s="88" t="s">
        <v>290</v>
      </c>
      <c r="G77" s="89" t="s">
        <v>637</v>
      </c>
      <c r="H77" s="319">
        <v>37672</v>
      </c>
      <c r="I77" s="537">
        <v>25</v>
      </c>
      <c r="J77" s="537">
        <v>25</v>
      </c>
      <c r="K77" s="538"/>
      <c r="L77" s="533">
        <f>SUM(M77:N77)</f>
        <v>25</v>
      </c>
      <c r="M77" s="9"/>
      <c r="N77" s="122">
        <f>SUM(O77:S77)</f>
        <v>25</v>
      </c>
      <c r="O77" s="140">
        <f>IFERROR(LARGE($T77:Z77, 1),0)</f>
        <v>25</v>
      </c>
      <c r="P77" s="140">
        <f>IFERROR(LARGE(T77:Z77, 2),0)</f>
        <v>0</v>
      </c>
      <c r="Q77" s="141">
        <f>IFERROR(LARGE(AA77:AF77,1),0)</f>
        <v>0</v>
      </c>
      <c r="R77" s="141">
        <f>IFERROR(LARGE(AA77:AF77,2),0)</f>
        <v>0</v>
      </c>
      <c r="S77" s="141">
        <f>IFERROR(LARGE(AA77:AF77,3),0)</f>
        <v>0</v>
      </c>
      <c r="T77" s="114"/>
      <c r="U77" s="114"/>
      <c r="V77" s="287"/>
      <c r="W77" s="287"/>
      <c r="X77" s="359"/>
      <c r="Y77" s="114"/>
      <c r="Z77" s="114">
        <v>25</v>
      </c>
      <c r="AA77" s="145">
        <f>IFERROR(LARGE($T77:$Z77,3), 0)</f>
        <v>0</v>
      </c>
      <c r="AB77" s="145">
        <f>IFERROR(LARGE($T77:$Z77,4),)</f>
        <v>0</v>
      </c>
      <c r="AC77" s="145">
        <f>IFERROR(LARGE($T77:$Z77,5),0)</f>
        <v>0</v>
      </c>
      <c r="AD77" s="145">
        <f>IFERROR(LARGE($AG77:AR77,1),0)</f>
        <v>0</v>
      </c>
      <c r="AE77" s="145">
        <f>IFERROR(LARGE($AG77:AR77,2),0)</f>
        <v>0</v>
      </c>
      <c r="AF77" s="145">
        <f>IFERROR(LARGE($AG77:AR77,3),0)</f>
        <v>0</v>
      </c>
      <c r="AG77" s="9"/>
      <c r="AH77" s="9"/>
      <c r="AI77" s="9"/>
      <c r="AJ77" s="9"/>
      <c r="AK77" s="9"/>
      <c r="AL77" s="9"/>
      <c r="AM77" s="9"/>
      <c r="AN77" s="9"/>
      <c r="AO77" s="9"/>
      <c r="AP77" s="83"/>
      <c r="AQ77" s="9"/>
      <c r="AR77" s="9"/>
    </row>
    <row r="78" spans="1:44" x14ac:dyDescent="0.3">
      <c r="A78" s="81"/>
      <c r="B78" s="10"/>
      <c r="C78" s="81" t="s">
        <v>578</v>
      </c>
      <c r="D78" s="81" t="s">
        <v>49</v>
      </c>
      <c r="E78" s="38">
        <f t="shared" si="1"/>
        <v>76</v>
      </c>
      <c r="F78" s="88" t="s">
        <v>972</v>
      </c>
      <c r="G78" s="89" t="s">
        <v>973</v>
      </c>
      <c r="H78" s="319">
        <v>37467</v>
      </c>
      <c r="I78" s="537">
        <v>25</v>
      </c>
      <c r="J78" s="537">
        <v>25</v>
      </c>
      <c r="K78" s="538"/>
      <c r="L78" s="533">
        <f>SUM(M78:N78)</f>
        <v>25</v>
      </c>
      <c r="M78" s="9"/>
      <c r="N78" s="122">
        <f>SUM(O78:S78)</f>
        <v>25</v>
      </c>
      <c r="O78" s="140">
        <f>IFERROR(LARGE($T78:Z78, 1),0)</f>
        <v>25</v>
      </c>
      <c r="P78" s="140">
        <f>IFERROR(LARGE(T78:Z78, 2),0)</f>
        <v>0</v>
      </c>
      <c r="Q78" s="141">
        <f>IFERROR(LARGE(AA78:AF78,1),0)</f>
        <v>0</v>
      </c>
      <c r="R78" s="141">
        <f>IFERROR(LARGE(AA78:AF78,2),0)</f>
        <v>0</v>
      </c>
      <c r="S78" s="141">
        <f>IFERROR(LARGE(AA78:AF78,3),0)</f>
        <v>0</v>
      </c>
      <c r="T78" s="114"/>
      <c r="U78" s="114"/>
      <c r="V78" s="287"/>
      <c r="W78" s="287"/>
      <c r="X78" s="359"/>
      <c r="Y78" s="114"/>
      <c r="Z78" s="114">
        <v>25</v>
      </c>
      <c r="AA78" s="145">
        <f>IFERROR(LARGE($T78:$Z78,3), 0)</f>
        <v>0</v>
      </c>
      <c r="AB78" s="145">
        <f>IFERROR(LARGE($T78:$Z78,4),)</f>
        <v>0</v>
      </c>
      <c r="AC78" s="145">
        <f>IFERROR(LARGE($T78:$Z78,5),0)</f>
        <v>0</v>
      </c>
      <c r="AD78" s="145">
        <f>IFERROR(LARGE($AG78:AR78,1),0)</f>
        <v>0</v>
      </c>
      <c r="AE78" s="145">
        <f>IFERROR(LARGE($AG78:AR78,2),0)</f>
        <v>0</v>
      </c>
      <c r="AF78" s="145">
        <f>IFERROR(LARGE($AG78:AR78,3),0)</f>
        <v>0</v>
      </c>
      <c r="AG78" s="9"/>
      <c r="AH78" s="9"/>
      <c r="AI78" s="9"/>
      <c r="AJ78" s="9"/>
      <c r="AK78" s="9"/>
      <c r="AL78" s="9"/>
      <c r="AM78" s="9"/>
      <c r="AN78" s="9"/>
      <c r="AO78" s="9"/>
      <c r="AP78" s="83"/>
      <c r="AQ78" s="9"/>
      <c r="AR78" s="9"/>
    </row>
    <row r="79" spans="1:44" x14ac:dyDescent="0.3">
      <c r="A79" s="11" t="s">
        <v>4098</v>
      </c>
      <c r="B79" s="320" t="s">
        <v>407</v>
      </c>
      <c r="C79" s="11" t="s">
        <v>175</v>
      </c>
      <c r="D79" s="11" t="s">
        <v>40</v>
      </c>
      <c r="E79" s="38">
        <f t="shared" si="1"/>
        <v>77</v>
      </c>
      <c r="F79" s="7" t="s">
        <v>1984</v>
      </c>
      <c r="G79" s="8" t="s">
        <v>4037</v>
      </c>
      <c r="H79" s="60">
        <v>38239</v>
      </c>
      <c r="I79" s="530">
        <v>22.5</v>
      </c>
      <c r="J79" s="530">
        <v>22.5</v>
      </c>
      <c r="K79" s="541">
        <f>0.5*(L79)</f>
        <v>22.5</v>
      </c>
      <c r="L79" s="534">
        <f>SUM(O79,P79,Q79,R79,M79)</f>
        <v>45</v>
      </c>
      <c r="M79" s="78"/>
      <c r="N79" s="12">
        <f>SUM(O79:R79)</f>
        <v>45</v>
      </c>
      <c r="O79" s="387">
        <f>LARGE($S79:Z79, 1)</f>
        <v>45</v>
      </c>
      <c r="P79" s="388">
        <f>IFERROR(LARGE($S79:Z79,2),0)</f>
        <v>0</v>
      </c>
      <c r="Q79" s="388">
        <f>IFERROR(LARGE($S79:Z79,3),0)</f>
        <v>0</v>
      </c>
      <c r="R79" s="388">
        <f>IFERROR(LARGE($S79:Z79,4),0)</f>
        <v>0</v>
      </c>
      <c r="S79" s="399">
        <v>45</v>
      </c>
      <c r="T79" s="400"/>
      <c r="U79" s="400"/>
      <c r="V79" s="400"/>
      <c r="W79" s="400"/>
      <c r="X79" s="401"/>
      <c r="Y79" s="402"/>
      <c r="Z79" s="403"/>
      <c r="AA79" s="114"/>
      <c r="AB79" s="114"/>
      <c r="AC79" s="114"/>
      <c r="AD79" s="114"/>
      <c r="AE79" s="114"/>
      <c r="AF79" s="114"/>
      <c r="AG79" s="9"/>
      <c r="AH79" s="9"/>
      <c r="AI79" s="9"/>
      <c r="AJ79" s="9"/>
      <c r="AK79" s="9"/>
      <c r="AL79" s="9"/>
      <c r="AM79" s="9"/>
      <c r="AN79" s="9"/>
      <c r="AO79" s="9"/>
      <c r="AP79" s="83"/>
      <c r="AQ79" s="9"/>
      <c r="AR79" s="9"/>
    </row>
    <row r="80" spans="1:44" x14ac:dyDescent="0.3">
      <c r="A80" s="10"/>
      <c r="B80" s="325"/>
      <c r="C80" s="10"/>
      <c r="D80" s="493" t="s">
        <v>47</v>
      </c>
      <c r="E80" s="38">
        <f t="shared" si="1"/>
        <v>78</v>
      </c>
      <c r="F80" s="7" t="s">
        <v>270</v>
      </c>
      <c r="G80" s="8" t="s">
        <v>1593</v>
      </c>
      <c r="H80" s="60">
        <v>38110</v>
      </c>
      <c r="I80" s="530">
        <v>22.5</v>
      </c>
      <c r="J80" s="530">
        <v>22.5</v>
      </c>
      <c r="K80" s="541">
        <f>0.5*(L80)</f>
        <v>22.5</v>
      </c>
      <c r="L80" s="534">
        <f>SUM(O80,P80,Q80,R80,M80)</f>
        <v>45</v>
      </c>
      <c r="M80" s="78"/>
      <c r="N80" s="12">
        <f>SUM(O80:R80)</f>
        <v>45</v>
      </c>
      <c r="O80" s="387">
        <f>LARGE($S80:Z80, 1)</f>
        <v>45</v>
      </c>
      <c r="P80" s="388">
        <f>IFERROR(LARGE($S80:Z80,2),0)</f>
        <v>0</v>
      </c>
      <c r="Q80" s="388">
        <f>IFERROR(LARGE($S80:Z80,3),0)</f>
        <v>0</v>
      </c>
      <c r="R80" s="388">
        <f>IFERROR(LARGE($S80:Z80,4),0)</f>
        <v>0</v>
      </c>
      <c r="S80" s="399">
        <v>0</v>
      </c>
      <c r="T80" s="400"/>
      <c r="U80" s="400"/>
      <c r="V80" s="400">
        <v>45</v>
      </c>
      <c r="W80" s="400"/>
      <c r="X80" s="401"/>
      <c r="Y80" s="402"/>
      <c r="Z80" s="403"/>
      <c r="AA80" s="114"/>
      <c r="AB80" s="114"/>
      <c r="AC80" s="114"/>
      <c r="AD80" s="114"/>
      <c r="AE80" s="114"/>
      <c r="AF80" s="114"/>
      <c r="AG80" s="9"/>
      <c r="AH80" s="9"/>
      <c r="AI80" s="9"/>
      <c r="AJ80" s="9"/>
      <c r="AK80" s="9"/>
      <c r="AL80" s="9"/>
      <c r="AM80" s="9"/>
      <c r="AN80" s="9"/>
      <c r="AO80" s="9"/>
      <c r="AP80" s="83"/>
      <c r="AQ80" s="9"/>
      <c r="AR80" s="9"/>
    </row>
    <row r="81" spans="1:44" x14ac:dyDescent="0.3">
      <c r="A81" s="11" t="s">
        <v>4058</v>
      </c>
      <c r="B81" s="320" t="s">
        <v>2387</v>
      </c>
      <c r="C81" s="11" t="s">
        <v>226</v>
      </c>
      <c r="D81" s="11" t="s">
        <v>43</v>
      </c>
      <c r="E81" s="38">
        <f t="shared" si="1"/>
        <v>79</v>
      </c>
      <c r="F81" s="7" t="s">
        <v>1615</v>
      </c>
      <c r="G81" s="8" t="s">
        <v>1367</v>
      </c>
      <c r="H81" s="60">
        <v>38069</v>
      </c>
      <c r="I81" s="530">
        <v>22.5</v>
      </c>
      <c r="J81" s="530">
        <v>22.5</v>
      </c>
      <c r="K81" s="541">
        <f>0.5*(L81)</f>
        <v>22.5</v>
      </c>
      <c r="L81" s="534">
        <f>SUM(O81,P81,Q81,R81,M81)</f>
        <v>45</v>
      </c>
      <c r="M81" s="78"/>
      <c r="N81" s="12">
        <f>SUM(O81:R81)</f>
        <v>45</v>
      </c>
      <c r="O81" s="387">
        <f>LARGE($S81:Z81, 1)</f>
        <v>45</v>
      </c>
      <c r="P81" s="388">
        <f>IFERROR(LARGE($S81:Z81,2),0)</f>
        <v>0</v>
      </c>
      <c r="Q81" s="388">
        <f>IFERROR(LARGE($S81:Z81,3),0)</f>
        <v>0</v>
      </c>
      <c r="R81" s="388">
        <f>IFERROR(LARGE($S81:Z81,4),0)</f>
        <v>0</v>
      </c>
      <c r="S81" s="399">
        <v>45</v>
      </c>
      <c r="T81" s="400"/>
      <c r="U81" s="400"/>
      <c r="V81" s="400"/>
      <c r="W81" s="400"/>
      <c r="X81" s="401"/>
      <c r="Y81" s="402"/>
      <c r="Z81" s="403"/>
      <c r="AA81" s="114"/>
      <c r="AB81" s="114"/>
      <c r="AC81" s="114"/>
      <c r="AD81" s="114"/>
      <c r="AE81" s="114"/>
      <c r="AF81" s="114"/>
      <c r="AG81" s="9"/>
      <c r="AH81" s="9"/>
      <c r="AI81" s="9"/>
      <c r="AJ81" s="9"/>
      <c r="AK81" s="9"/>
      <c r="AL81" s="9"/>
      <c r="AM81" s="9"/>
      <c r="AN81" s="9"/>
      <c r="AO81" s="9"/>
      <c r="AP81" s="83"/>
      <c r="AQ81" s="9"/>
      <c r="AR81" s="9"/>
    </row>
    <row r="82" spans="1:44" x14ac:dyDescent="0.3">
      <c r="A82" s="11"/>
      <c r="B82" s="320" t="s">
        <v>4106</v>
      </c>
      <c r="C82" s="11" t="s">
        <v>89</v>
      </c>
      <c r="D82" s="11" t="s">
        <v>48</v>
      </c>
      <c r="E82" s="38">
        <f t="shared" si="1"/>
        <v>80</v>
      </c>
      <c r="F82" s="7" t="s">
        <v>4107</v>
      </c>
      <c r="G82" s="8" t="s">
        <v>4108</v>
      </c>
      <c r="H82" s="60">
        <v>38303</v>
      </c>
      <c r="I82" s="530">
        <v>20</v>
      </c>
      <c r="J82" s="530">
        <v>20</v>
      </c>
      <c r="K82" s="541">
        <f>0.5*(L82)</f>
        <v>20</v>
      </c>
      <c r="L82" s="534">
        <f>SUM(O82,P82,Q82,R82,M82)</f>
        <v>40</v>
      </c>
      <c r="M82" s="78"/>
      <c r="N82" s="12">
        <f>SUM(O82:R82)</f>
        <v>40</v>
      </c>
      <c r="O82" s="387">
        <f>LARGE($S82:Z82, 1)</f>
        <v>25</v>
      </c>
      <c r="P82" s="388">
        <f>IFERROR(LARGE($S82:Z82,2),0)</f>
        <v>15</v>
      </c>
      <c r="Q82" s="388">
        <f>IFERROR(LARGE($S82:Z82,3),0)</f>
        <v>0</v>
      </c>
      <c r="R82" s="388">
        <f>IFERROR(LARGE($S82:Z82,4),0)</f>
        <v>0</v>
      </c>
      <c r="S82" s="399"/>
      <c r="T82" s="400">
        <v>25</v>
      </c>
      <c r="U82" s="400"/>
      <c r="V82" s="400"/>
      <c r="W82" s="400"/>
      <c r="X82" s="401"/>
      <c r="Y82" s="402"/>
      <c r="Z82" s="403">
        <v>15</v>
      </c>
      <c r="AA82" s="114"/>
      <c r="AB82" s="114"/>
      <c r="AC82" s="114"/>
      <c r="AD82" s="114"/>
      <c r="AE82" s="114"/>
      <c r="AF82" s="114"/>
      <c r="AG82" s="9"/>
      <c r="AH82" s="9"/>
      <c r="AI82" s="9"/>
      <c r="AJ82" s="9"/>
      <c r="AK82" s="9"/>
      <c r="AL82" s="9"/>
      <c r="AM82" s="9"/>
      <c r="AN82" s="9"/>
      <c r="AO82" s="9"/>
      <c r="AP82" s="83"/>
      <c r="AQ82" s="9"/>
      <c r="AR82" s="9"/>
    </row>
    <row r="83" spans="1:44" x14ac:dyDescent="0.3">
      <c r="A83" s="11" t="s">
        <v>3024</v>
      </c>
      <c r="B83" s="320" t="s">
        <v>1109</v>
      </c>
      <c r="C83" s="11" t="s">
        <v>1110</v>
      </c>
      <c r="D83" s="11" t="s">
        <v>50</v>
      </c>
      <c r="E83" s="38">
        <f t="shared" si="1"/>
        <v>81</v>
      </c>
      <c r="F83" s="88" t="s">
        <v>250</v>
      </c>
      <c r="G83" s="89" t="s">
        <v>268</v>
      </c>
      <c r="H83" s="319">
        <v>37656</v>
      </c>
      <c r="I83" s="537">
        <v>20</v>
      </c>
      <c r="J83" s="537">
        <v>20</v>
      </c>
      <c r="K83" s="538"/>
      <c r="L83" s="533">
        <f>SUM(M83:N83)</f>
        <v>20</v>
      </c>
      <c r="M83" s="9">
        <v>10</v>
      </c>
      <c r="N83" s="122">
        <f>SUM(O83:S83)</f>
        <v>10</v>
      </c>
      <c r="O83" s="140">
        <f>IFERROR(LARGE($T83:Z83, 1),0)</f>
        <v>10</v>
      </c>
      <c r="P83" s="140">
        <f>IFERROR(LARGE(T83:Z83, 2),0)</f>
        <v>0</v>
      </c>
      <c r="Q83" s="141">
        <f>IFERROR(LARGE(AA83:AF83,1),0)</f>
        <v>0</v>
      </c>
      <c r="R83" s="141">
        <f>IFERROR(LARGE(AA83:AF83,2),0)</f>
        <v>0</v>
      </c>
      <c r="S83" s="141">
        <f>IFERROR(LARGE(AA83:AF83,3),0)</f>
        <v>0</v>
      </c>
      <c r="T83" s="114"/>
      <c r="U83" s="114">
        <v>10</v>
      </c>
      <c r="V83" s="287"/>
      <c r="W83" s="287"/>
      <c r="X83" s="359"/>
      <c r="Y83" s="114"/>
      <c r="Z83" s="114"/>
      <c r="AA83" s="145">
        <f>IFERROR(LARGE($T83:$Z83,3), 0)</f>
        <v>0</v>
      </c>
      <c r="AB83" s="145">
        <f>IFERROR(LARGE($T83:$Z83,4),)</f>
        <v>0</v>
      </c>
      <c r="AC83" s="145">
        <f>IFERROR(LARGE($T83:$Z83,5),0)</f>
        <v>0</v>
      </c>
      <c r="AD83" s="145">
        <f>IFERROR(LARGE($AG83:AR83,1),0)</f>
        <v>0</v>
      </c>
      <c r="AE83" s="145">
        <f>IFERROR(LARGE($AG83:AR83,2),0)</f>
        <v>0</v>
      </c>
      <c r="AF83" s="145">
        <f>IFERROR(LARGE($AG83:AR83,3),0)</f>
        <v>0</v>
      </c>
      <c r="AG83" s="9"/>
      <c r="AH83" s="9"/>
      <c r="AI83" s="9"/>
      <c r="AJ83" s="9"/>
      <c r="AK83" s="9"/>
      <c r="AL83" s="9"/>
      <c r="AM83" s="9"/>
      <c r="AN83" s="9"/>
      <c r="AO83" s="9"/>
      <c r="AP83" s="83"/>
      <c r="AQ83" s="9"/>
      <c r="AR83" s="9"/>
    </row>
    <row r="84" spans="1:44" x14ac:dyDescent="0.3">
      <c r="A84" s="10"/>
      <c r="B84" s="325"/>
      <c r="C84" s="10" t="s">
        <v>4110</v>
      </c>
      <c r="D84" s="10" t="s">
        <v>51</v>
      </c>
      <c r="E84" s="38">
        <f t="shared" si="1"/>
        <v>82</v>
      </c>
      <c r="F84" s="7" t="s">
        <v>270</v>
      </c>
      <c r="G84" s="8" t="s">
        <v>541</v>
      </c>
      <c r="H84" s="60">
        <v>38331</v>
      </c>
      <c r="I84" s="530">
        <v>17.5</v>
      </c>
      <c r="J84" s="530">
        <v>17.5</v>
      </c>
      <c r="K84" s="541">
        <f>0.5*(L84)</f>
        <v>17.5</v>
      </c>
      <c r="L84" s="534">
        <f>SUM(O84,P84,Q84,R84,M84)</f>
        <v>35</v>
      </c>
      <c r="M84" s="78"/>
      <c r="N84" s="12">
        <f>SUM(O84:R84)</f>
        <v>35</v>
      </c>
      <c r="O84" s="387">
        <f>LARGE($S84:Z84, 1)</f>
        <v>15</v>
      </c>
      <c r="P84" s="388">
        <f>IFERROR(LARGE($S84:Z84,2),0)</f>
        <v>10</v>
      </c>
      <c r="Q84" s="388">
        <f>IFERROR(LARGE($S84:Z84,3),0)</f>
        <v>10</v>
      </c>
      <c r="R84" s="388">
        <f>IFERROR(LARGE($S84:Z84,4),0)</f>
        <v>0</v>
      </c>
      <c r="S84" s="399">
        <v>0</v>
      </c>
      <c r="T84" s="400"/>
      <c r="U84" s="400"/>
      <c r="V84" s="400">
        <v>10</v>
      </c>
      <c r="W84" s="400">
        <v>10</v>
      </c>
      <c r="X84" s="401"/>
      <c r="Y84" s="402"/>
      <c r="Z84" s="403">
        <v>15</v>
      </c>
      <c r="AA84" s="114"/>
      <c r="AB84" s="114"/>
      <c r="AC84" s="114"/>
      <c r="AD84" s="114"/>
      <c r="AE84" s="114"/>
      <c r="AF84" s="114"/>
      <c r="AG84" s="9"/>
      <c r="AH84" s="9"/>
      <c r="AI84" s="9"/>
      <c r="AJ84" s="9"/>
      <c r="AK84" s="9"/>
      <c r="AL84" s="9"/>
      <c r="AM84" s="9"/>
      <c r="AN84" s="9"/>
      <c r="AO84" s="9"/>
      <c r="AP84" s="83"/>
      <c r="AQ84" s="9"/>
      <c r="AR84" s="9"/>
    </row>
    <row r="85" spans="1:44" x14ac:dyDescent="0.3">
      <c r="A85" s="11" t="s">
        <v>4105</v>
      </c>
      <c r="B85" s="320" t="s">
        <v>570</v>
      </c>
      <c r="C85" s="11" t="s">
        <v>571</v>
      </c>
      <c r="D85" s="11" t="s">
        <v>52</v>
      </c>
      <c r="E85" s="38">
        <f t="shared" si="1"/>
        <v>83</v>
      </c>
      <c r="F85" s="7" t="s">
        <v>277</v>
      </c>
      <c r="G85" s="8" t="s">
        <v>982</v>
      </c>
      <c r="H85" s="60">
        <v>38301</v>
      </c>
      <c r="I85" s="530">
        <v>17.5</v>
      </c>
      <c r="J85" s="530">
        <v>17.5</v>
      </c>
      <c r="K85" s="541">
        <f>0.5*(L85)</f>
        <v>17.5</v>
      </c>
      <c r="L85" s="534">
        <f>SUM(O85,P85,Q85,R85,M85)</f>
        <v>35</v>
      </c>
      <c r="M85" s="78"/>
      <c r="N85" s="12">
        <f>SUM(O85:R85)</f>
        <v>35</v>
      </c>
      <c r="O85" s="387">
        <f>LARGE($S85:Z85, 1)</f>
        <v>15</v>
      </c>
      <c r="P85" s="388">
        <f>IFERROR(LARGE($S85:Z85,2),0)</f>
        <v>10</v>
      </c>
      <c r="Q85" s="388">
        <f>IFERROR(LARGE($S85:Z85,3),0)</f>
        <v>10</v>
      </c>
      <c r="R85" s="388">
        <f>IFERROR(LARGE($S85:Z85,4),0)</f>
        <v>0</v>
      </c>
      <c r="S85" s="399">
        <v>10</v>
      </c>
      <c r="T85" s="400">
        <v>10</v>
      </c>
      <c r="U85" s="400"/>
      <c r="V85" s="400"/>
      <c r="W85" s="400"/>
      <c r="X85" s="401"/>
      <c r="Y85" s="402"/>
      <c r="Z85" s="403">
        <v>15</v>
      </c>
      <c r="AA85" s="114"/>
      <c r="AB85" s="114"/>
      <c r="AC85" s="114"/>
      <c r="AD85" s="114"/>
      <c r="AE85" s="114"/>
      <c r="AF85" s="114"/>
      <c r="AG85" s="9"/>
      <c r="AH85" s="9"/>
      <c r="AI85" s="9"/>
      <c r="AJ85" s="9"/>
      <c r="AK85" s="9"/>
      <c r="AL85" s="9"/>
      <c r="AM85" s="9"/>
      <c r="AN85" s="9"/>
      <c r="AO85" s="9"/>
      <c r="AP85" s="83"/>
      <c r="AQ85" s="9"/>
      <c r="AR85" s="9"/>
    </row>
    <row r="86" spans="1:44" x14ac:dyDescent="0.3">
      <c r="A86" s="11" t="s">
        <v>4101</v>
      </c>
      <c r="B86" s="320" t="s">
        <v>1115</v>
      </c>
      <c r="C86" s="11" t="s">
        <v>1116</v>
      </c>
      <c r="D86" s="11" t="s">
        <v>52</v>
      </c>
      <c r="E86" s="38">
        <f t="shared" si="1"/>
        <v>84</v>
      </c>
      <c r="F86" s="7" t="s">
        <v>4102</v>
      </c>
      <c r="G86" s="8" t="s">
        <v>4103</v>
      </c>
      <c r="H86" s="60">
        <v>38281</v>
      </c>
      <c r="I86" s="530">
        <v>12.5</v>
      </c>
      <c r="J86" s="530">
        <v>12.5</v>
      </c>
      <c r="K86" s="541">
        <f>0.5*(L86)</f>
        <v>12.5</v>
      </c>
      <c r="L86" s="534">
        <f>SUM(O86,P86,Q86,R86,M86)</f>
        <v>25</v>
      </c>
      <c r="M86" s="78"/>
      <c r="N86" s="12">
        <f>SUM(O86:R86)</f>
        <v>25</v>
      </c>
      <c r="O86" s="387">
        <f>LARGE($S86:Z86, 1)</f>
        <v>25</v>
      </c>
      <c r="P86" s="388">
        <f>IFERROR(LARGE($S86:Z86,2),0)</f>
        <v>0</v>
      </c>
      <c r="Q86" s="388">
        <f>IFERROR(LARGE($S86:Z86,3),0)</f>
        <v>0</v>
      </c>
      <c r="R86" s="388">
        <f>IFERROR(LARGE($S86:Z86,4),0)</f>
        <v>0</v>
      </c>
      <c r="S86" s="399">
        <v>25</v>
      </c>
      <c r="T86" s="400"/>
      <c r="U86" s="400"/>
      <c r="V86" s="400"/>
      <c r="W86" s="400"/>
      <c r="X86" s="401"/>
      <c r="Y86" s="402"/>
      <c r="Z86" s="403"/>
      <c r="AA86" s="114"/>
      <c r="AB86" s="114"/>
      <c r="AC86" s="114"/>
      <c r="AD86" s="114"/>
      <c r="AE86" s="114"/>
      <c r="AF86" s="114"/>
      <c r="AG86" s="9"/>
      <c r="AH86" s="9"/>
      <c r="AI86" s="9"/>
      <c r="AJ86" s="9"/>
      <c r="AK86" s="9"/>
      <c r="AL86" s="9"/>
      <c r="AM86" s="9"/>
      <c r="AN86" s="9"/>
      <c r="AO86" s="9"/>
      <c r="AP86" s="83"/>
      <c r="AQ86" s="9"/>
      <c r="AR86" s="9"/>
    </row>
    <row r="87" spans="1:44" x14ac:dyDescent="0.3">
      <c r="A87" s="10"/>
      <c r="B87" s="325"/>
      <c r="C87" s="10" t="s">
        <v>4069</v>
      </c>
      <c r="D87" s="10" t="s">
        <v>41</v>
      </c>
      <c r="E87" s="38">
        <f t="shared" si="1"/>
        <v>85</v>
      </c>
      <c r="F87" s="7" t="s">
        <v>275</v>
      </c>
      <c r="G87" s="8" t="s">
        <v>4070</v>
      </c>
      <c r="H87" s="60">
        <v>38121</v>
      </c>
      <c r="I87" s="530">
        <v>12.5</v>
      </c>
      <c r="J87" s="530">
        <v>12.5</v>
      </c>
      <c r="K87" s="541">
        <f>0.5*(L87)</f>
        <v>12.5</v>
      </c>
      <c r="L87" s="534">
        <f>SUM(O87,P87,Q87,R87,M87)</f>
        <v>25</v>
      </c>
      <c r="M87" s="78"/>
      <c r="N87" s="12">
        <f>SUM(O87:R87)</f>
        <v>25</v>
      </c>
      <c r="O87" s="387">
        <f>LARGE($S87:Z87, 1)</f>
        <v>25</v>
      </c>
      <c r="P87" s="388">
        <f>IFERROR(LARGE($S87:Z87,2),0)</f>
        <v>0</v>
      </c>
      <c r="Q87" s="388">
        <f>IFERROR(LARGE($S87:Z87,3),0)</f>
        <v>0</v>
      </c>
      <c r="R87" s="388">
        <f>IFERROR(LARGE($S87:Z87,4),0)</f>
        <v>0</v>
      </c>
      <c r="S87" s="400"/>
      <c r="T87" s="400"/>
      <c r="U87" s="400"/>
      <c r="V87" s="400"/>
      <c r="W87" s="400">
        <v>25</v>
      </c>
      <c r="X87" s="401"/>
      <c r="Y87" s="402"/>
      <c r="Z87" s="403"/>
      <c r="AA87" s="114"/>
      <c r="AB87" s="114"/>
      <c r="AC87" s="114"/>
      <c r="AD87" s="114"/>
      <c r="AE87" s="114"/>
      <c r="AF87" s="114"/>
      <c r="AG87" s="9"/>
      <c r="AH87" s="9"/>
      <c r="AI87" s="9"/>
      <c r="AJ87" s="9"/>
      <c r="AK87" s="9"/>
      <c r="AL87" s="9"/>
      <c r="AM87" s="9"/>
      <c r="AN87" s="9"/>
      <c r="AO87" s="9"/>
      <c r="AP87" s="83"/>
      <c r="AQ87" s="9"/>
      <c r="AR87" s="9"/>
    </row>
    <row r="88" spans="1:44" x14ac:dyDescent="0.3">
      <c r="A88" s="81"/>
      <c r="B88" s="10"/>
      <c r="C88" s="81"/>
      <c r="D88" s="81" t="s">
        <v>40</v>
      </c>
      <c r="E88" s="38">
        <f t="shared" si="1"/>
        <v>86</v>
      </c>
      <c r="F88" s="88" t="s">
        <v>280</v>
      </c>
      <c r="G88" s="89" t="s">
        <v>514</v>
      </c>
      <c r="H88" s="319">
        <v>37944</v>
      </c>
      <c r="I88" s="537">
        <v>10</v>
      </c>
      <c r="J88" s="537">
        <v>10</v>
      </c>
      <c r="K88" s="538"/>
      <c r="L88" s="533">
        <f>SUM(M88:N88)</f>
        <v>10</v>
      </c>
      <c r="M88" s="9">
        <v>10</v>
      </c>
      <c r="N88" s="122">
        <f>SUM(O88:S88)</f>
        <v>0</v>
      </c>
      <c r="O88" s="140">
        <f>IFERROR(LARGE($T88:Z88, 1),0)</f>
        <v>0</v>
      </c>
      <c r="P88" s="140">
        <f>IFERROR(LARGE(T88:Z88, 2),0)</f>
        <v>0</v>
      </c>
      <c r="Q88" s="141">
        <f>IFERROR(LARGE(AA88:AF88,1),0)</f>
        <v>0</v>
      </c>
      <c r="R88" s="141">
        <f>IFERROR(LARGE(AA88:AF88,2),0)</f>
        <v>0</v>
      </c>
      <c r="S88" s="141">
        <f>IFERROR(LARGE(AA88:AF88,3),0)</f>
        <v>0</v>
      </c>
      <c r="T88" s="114"/>
      <c r="U88" s="114"/>
      <c r="V88" s="287"/>
      <c r="W88" s="287"/>
      <c r="X88" s="359"/>
      <c r="Y88" s="114"/>
      <c r="Z88" s="114"/>
      <c r="AA88" s="145">
        <f>IFERROR(LARGE($T88:$Z88,3), 0)</f>
        <v>0</v>
      </c>
      <c r="AB88" s="145">
        <f>IFERROR(LARGE($T88:$Z88,4),)</f>
        <v>0</v>
      </c>
      <c r="AC88" s="145">
        <f>IFERROR(LARGE($T88:$Z88,5),0)</f>
        <v>0</v>
      </c>
      <c r="AD88" s="145">
        <f>IFERROR(LARGE($AG88:AR88,1),0)</f>
        <v>0</v>
      </c>
      <c r="AE88" s="145">
        <f>IFERROR(LARGE($AG88:AR88,2),0)</f>
        <v>0</v>
      </c>
      <c r="AF88" s="145">
        <f>IFERROR(LARGE($AG88:AR88,3),0)</f>
        <v>0</v>
      </c>
      <c r="AG88" s="9"/>
      <c r="AH88" s="9"/>
      <c r="AI88" s="9"/>
      <c r="AJ88" s="9"/>
      <c r="AK88" s="9"/>
      <c r="AL88" s="9"/>
      <c r="AM88" s="9"/>
      <c r="AN88" s="9"/>
      <c r="AO88" s="9"/>
      <c r="AP88" s="83"/>
      <c r="AQ88" s="9"/>
      <c r="AR88" s="9"/>
    </row>
    <row r="89" spans="1:44" x14ac:dyDescent="0.3">
      <c r="A89" s="81"/>
      <c r="B89" s="10"/>
      <c r="C89" s="81"/>
      <c r="D89" s="81" t="s">
        <v>43</v>
      </c>
      <c r="E89" s="38">
        <f t="shared" si="1"/>
        <v>87</v>
      </c>
      <c r="F89" s="88" t="s">
        <v>245</v>
      </c>
      <c r="G89" s="89" t="s">
        <v>161</v>
      </c>
      <c r="H89" s="319">
        <v>37940</v>
      </c>
      <c r="I89" s="537">
        <v>10</v>
      </c>
      <c r="J89" s="537">
        <v>10</v>
      </c>
      <c r="K89" s="538"/>
      <c r="L89" s="533">
        <f>SUM(M89:N89)</f>
        <v>10</v>
      </c>
      <c r="M89" s="9">
        <v>10</v>
      </c>
      <c r="N89" s="122">
        <f>SUM(O89:S89)</f>
        <v>0</v>
      </c>
      <c r="O89" s="140">
        <f>IFERROR(LARGE($T89:Z89, 1),0)</f>
        <v>0</v>
      </c>
      <c r="P89" s="140">
        <f>IFERROR(LARGE(T89:Z89, 2),0)</f>
        <v>0</v>
      </c>
      <c r="Q89" s="141">
        <f>IFERROR(LARGE(AA89:AF89,1),0)</f>
        <v>0</v>
      </c>
      <c r="R89" s="141">
        <f>IFERROR(LARGE(AA89:AF89,2),0)</f>
        <v>0</v>
      </c>
      <c r="S89" s="141">
        <f>IFERROR(LARGE(AA89:AF89,3),0)</f>
        <v>0</v>
      </c>
      <c r="T89" s="114"/>
      <c r="U89" s="114"/>
      <c r="V89" s="287"/>
      <c r="W89" s="287"/>
      <c r="X89" s="359"/>
      <c r="Y89" s="114"/>
      <c r="Z89" s="114"/>
      <c r="AA89" s="145">
        <f>IFERROR(LARGE($T89:$Z89,3), 0)</f>
        <v>0</v>
      </c>
      <c r="AB89" s="145">
        <f>IFERROR(LARGE($T89:$Z89,4),)</f>
        <v>0</v>
      </c>
      <c r="AC89" s="145">
        <f>IFERROR(LARGE($T89:$Z89,5),0)</f>
        <v>0</v>
      </c>
      <c r="AD89" s="145">
        <f>IFERROR(LARGE($AG89:AR89,1),0)</f>
        <v>0</v>
      </c>
      <c r="AE89" s="145">
        <f>IFERROR(LARGE($AG89:AR89,2),0)</f>
        <v>0</v>
      </c>
      <c r="AF89" s="145">
        <f>IFERROR(LARGE($AG89:AR89,3),0)</f>
        <v>0</v>
      </c>
      <c r="AG89" s="9"/>
      <c r="AH89" s="9"/>
      <c r="AI89" s="9"/>
      <c r="AJ89" s="9"/>
      <c r="AK89" s="9"/>
      <c r="AL89" s="9"/>
      <c r="AM89" s="9"/>
      <c r="AN89" s="9"/>
      <c r="AO89" s="9"/>
      <c r="AP89" s="83"/>
      <c r="AQ89" s="9"/>
      <c r="AR89" s="9"/>
    </row>
    <row r="90" spans="1:44" x14ac:dyDescent="0.3">
      <c r="A90" s="11" t="s">
        <v>3134</v>
      </c>
      <c r="B90" s="320" t="s">
        <v>890</v>
      </c>
      <c r="C90" s="11" t="s">
        <v>891</v>
      </c>
      <c r="D90" s="11" t="s">
        <v>40</v>
      </c>
      <c r="E90" s="38">
        <f t="shared" si="1"/>
        <v>88</v>
      </c>
      <c r="F90" s="88" t="s">
        <v>244</v>
      </c>
      <c r="G90" s="89" t="s">
        <v>1758</v>
      </c>
      <c r="H90" s="319">
        <v>37896</v>
      </c>
      <c r="I90" s="537">
        <v>10</v>
      </c>
      <c r="J90" s="537">
        <v>10</v>
      </c>
      <c r="K90" s="538"/>
      <c r="L90" s="533">
        <f>SUM(M90:N90)</f>
        <v>10</v>
      </c>
      <c r="M90" s="9"/>
      <c r="N90" s="122">
        <f>SUM(O90:S90)</f>
        <v>10</v>
      </c>
      <c r="O90" s="140">
        <f>IFERROR(LARGE($T90:Z90, 1),0)</f>
        <v>10</v>
      </c>
      <c r="P90" s="140">
        <f>IFERROR(LARGE(T90:Z90, 2),0)</f>
        <v>0</v>
      </c>
      <c r="Q90" s="141">
        <f>IFERROR(LARGE(AA90:AF90,1),0)</f>
        <v>0</v>
      </c>
      <c r="R90" s="141">
        <f>IFERROR(LARGE(AA90:AF90,2),0)</f>
        <v>0</v>
      </c>
      <c r="S90" s="141">
        <f>IFERROR(LARGE(AA90:AF90,3),0)</f>
        <v>0</v>
      </c>
      <c r="T90" s="114"/>
      <c r="U90" s="114"/>
      <c r="V90" s="287">
        <v>10</v>
      </c>
      <c r="W90" s="287"/>
      <c r="X90" s="359"/>
      <c r="Y90" s="114"/>
      <c r="Z90" s="114"/>
      <c r="AA90" s="145">
        <f>IFERROR(LARGE($T90:$Z90,3), 0)</f>
        <v>0</v>
      </c>
      <c r="AB90" s="145">
        <f>IFERROR(LARGE($T90:$Z90,4),)</f>
        <v>0</v>
      </c>
      <c r="AC90" s="145">
        <f>IFERROR(LARGE($T90:$Z90,5),0)</f>
        <v>0</v>
      </c>
      <c r="AD90" s="145">
        <f>IFERROR(LARGE($AG90:AR90,1),0)</f>
        <v>0</v>
      </c>
      <c r="AE90" s="145">
        <f>IFERROR(LARGE($AG90:AR90,2),0)</f>
        <v>0</v>
      </c>
      <c r="AF90" s="145">
        <f>IFERROR(LARGE($AG90:AR90,3),0)</f>
        <v>0</v>
      </c>
      <c r="AG90" s="9"/>
      <c r="AH90" s="9"/>
      <c r="AI90" s="9"/>
      <c r="AJ90" s="9"/>
      <c r="AK90" s="9"/>
      <c r="AL90" s="9"/>
      <c r="AM90" s="9"/>
      <c r="AN90" s="9"/>
      <c r="AO90" s="9"/>
      <c r="AP90" s="83"/>
      <c r="AQ90" s="9"/>
      <c r="AR90" s="9"/>
    </row>
    <row r="91" spans="1:44" x14ac:dyDescent="0.3">
      <c r="A91" s="11" t="s">
        <v>3142</v>
      </c>
      <c r="B91" s="320" t="s">
        <v>660</v>
      </c>
      <c r="C91" s="11" t="s">
        <v>661</v>
      </c>
      <c r="D91" s="11" t="s">
        <v>41</v>
      </c>
      <c r="E91" s="38">
        <f t="shared" si="1"/>
        <v>89</v>
      </c>
      <c r="F91" s="88" t="s">
        <v>998</v>
      </c>
      <c r="G91" s="89" t="s">
        <v>2027</v>
      </c>
      <c r="H91" s="319">
        <v>37847</v>
      </c>
      <c r="I91" s="537">
        <v>10</v>
      </c>
      <c r="J91" s="537">
        <v>10</v>
      </c>
      <c r="K91" s="538"/>
      <c r="L91" s="533">
        <f>SUM(M91:N91)</f>
        <v>10</v>
      </c>
      <c r="M91" s="9"/>
      <c r="N91" s="122">
        <f>SUM(O91:S91)</f>
        <v>10</v>
      </c>
      <c r="O91" s="140">
        <f>IFERROR(LARGE($T91:Z91, 1),0)</f>
        <v>10</v>
      </c>
      <c r="P91" s="140">
        <f>IFERROR(LARGE(T91:Z91, 2),0)</f>
        <v>0</v>
      </c>
      <c r="Q91" s="141">
        <f>IFERROR(LARGE(AA91:AF91,1),0)</f>
        <v>0</v>
      </c>
      <c r="R91" s="141">
        <f>IFERROR(LARGE(AA91:AF91,2),0)</f>
        <v>0</v>
      </c>
      <c r="S91" s="141">
        <f>IFERROR(LARGE(AA91:AF91,3),0)</f>
        <v>0</v>
      </c>
      <c r="T91" s="114"/>
      <c r="U91" s="114"/>
      <c r="V91" s="287">
        <v>10</v>
      </c>
      <c r="W91" s="287"/>
      <c r="X91" s="359"/>
      <c r="Y91" s="114"/>
      <c r="Z91" s="114"/>
      <c r="AA91" s="145">
        <f>IFERROR(LARGE($T91:$Z91,3), 0)</f>
        <v>0</v>
      </c>
      <c r="AB91" s="145">
        <f>IFERROR(LARGE($T91:$Z91,4),)</f>
        <v>0</v>
      </c>
      <c r="AC91" s="145">
        <f>IFERROR(LARGE($T91:$Z91,5),0)</f>
        <v>0</v>
      </c>
      <c r="AD91" s="145">
        <f>IFERROR(LARGE($AG91:AR91,1),0)</f>
        <v>0</v>
      </c>
      <c r="AE91" s="145">
        <f>IFERROR(LARGE($AG91:AR91,2),0)</f>
        <v>0</v>
      </c>
      <c r="AF91" s="145">
        <f>IFERROR(LARGE($AG91:AR91,3),0)</f>
        <v>0</v>
      </c>
      <c r="AG91" s="9"/>
      <c r="AH91" s="9"/>
      <c r="AI91" s="9"/>
      <c r="AJ91" s="9"/>
      <c r="AK91" s="9"/>
      <c r="AL91" s="9"/>
      <c r="AM91" s="9"/>
      <c r="AN91" s="9"/>
      <c r="AO91" s="9"/>
      <c r="AP91" s="83"/>
      <c r="AQ91" s="9"/>
      <c r="AR91" s="9"/>
    </row>
    <row r="92" spans="1:44" x14ac:dyDescent="0.3">
      <c r="A92" s="11" t="s">
        <v>3135</v>
      </c>
      <c r="B92" s="320" t="s">
        <v>452</v>
      </c>
      <c r="C92" s="11" t="s">
        <v>159</v>
      </c>
      <c r="D92" s="11" t="s">
        <v>50</v>
      </c>
      <c r="E92" s="38">
        <f t="shared" si="1"/>
        <v>90</v>
      </c>
      <c r="F92" s="88" t="s">
        <v>247</v>
      </c>
      <c r="G92" s="89" t="s">
        <v>1040</v>
      </c>
      <c r="H92" s="319">
        <v>37760</v>
      </c>
      <c r="I92" s="537">
        <v>10</v>
      </c>
      <c r="J92" s="537">
        <v>10</v>
      </c>
      <c r="K92" s="538"/>
      <c r="L92" s="533">
        <f>SUM(M92:N92)</f>
        <v>10</v>
      </c>
      <c r="M92" s="9"/>
      <c r="N92" s="122">
        <f>SUM(O92:S92)</f>
        <v>10</v>
      </c>
      <c r="O92" s="140">
        <f>IFERROR(LARGE($T92:Z92, 1),0)</f>
        <v>10</v>
      </c>
      <c r="P92" s="140">
        <f>IFERROR(LARGE(T92:Z92, 2),0)</f>
        <v>0</v>
      </c>
      <c r="Q92" s="141">
        <f>IFERROR(LARGE(AA92:AF92,1),0)</f>
        <v>0</v>
      </c>
      <c r="R92" s="141">
        <f>IFERROR(LARGE(AA92:AF92,2),0)</f>
        <v>0</v>
      </c>
      <c r="S92" s="141">
        <f>IFERROR(LARGE(AA92:AF92,3),0)</f>
        <v>0</v>
      </c>
      <c r="T92" s="114"/>
      <c r="U92" s="114">
        <v>0</v>
      </c>
      <c r="V92" s="287">
        <v>10</v>
      </c>
      <c r="W92" s="287"/>
      <c r="X92" s="359"/>
      <c r="Y92" s="114"/>
      <c r="Z92" s="114"/>
      <c r="AA92" s="145">
        <f>IFERROR(LARGE($T92:$Z92,3), 0)</f>
        <v>0</v>
      </c>
      <c r="AB92" s="145">
        <f>IFERROR(LARGE($T92:$Z92,4),)</f>
        <v>0</v>
      </c>
      <c r="AC92" s="145">
        <f>IFERROR(LARGE($T92:$Z92,5),0)</f>
        <v>0</v>
      </c>
      <c r="AD92" s="145">
        <f>IFERROR(LARGE($AG92:AR92,1),0)</f>
        <v>0</v>
      </c>
      <c r="AE92" s="145">
        <f>IFERROR(LARGE($AG92:AR92,2),0)</f>
        <v>0</v>
      </c>
      <c r="AF92" s="145">
        <f>IFERROR(LARGE($AG92:AR92,3),0)</f>
        <v>0</v>
      </c>
      <c r="AG92" s="9"/>
      <c r="AH92" s="9"/>
      <c r="AI92" s="9"/>
      <c r="AJ92" s="9"/>
      <c r="AK92" s="9"/>
      <c r="AL92" s="9"/>
      <c r="AM92" s="9"/>
      <c r="AN92" s="9"/>
      <c r="AO92" s="9"/>
      <c r="AP92" s="83"/>
      <c r="AQ92" s="9"/>
      <c r="AR92" s="9"/>
    </row>
    <row r="93" spans="1:44" x14ac:dyDescent="0.3">
      <c r="A93" s="11" t="s">
        <v>3136</v>
      </c>
      <c r="B93" s="320" t="s">
        <v>390</v>
      </c>
      <c r="C93" s="11" t="s">
        <v>32</v>
      </c>
      <c r="D93" s="11" t="s">
        <v>44</v>
      </c>
      <c r="E93" s="38">
        <f t="shared" si="1"/>
        <v>91</v>
      </c>
      <c r="F93" s="88" t="s">
        <v>1014</v>
      </c>
      <c r="G93" s="89" t="s">
        <v>1122</v>
      </c>
      <c r="H93" s="319">
        <v>37740</v>
      </c>
      <c r="I93" s="537">
        <v>10</v>
      </c>
      <c r="J93" s="537">
        <v>10</v>
      </c>
      <c r="K93" s="538"/>
      <c r="L93" s="533">
        <f>SUM(M93:N93)</f>
        <v>10</v>
      </c>
      <c r="M93" s="9"/>
      <c r="N93" s="122">
        <f>SUM(O93:S93)</f>
        <v>10</v>
      </c>
      <c r="O93" s="140">
        <f>IFERROR(LARGE($T93:Z93, 1),0)</f>
        <v>10</v>
      </c>
      <c r="P93" s="140">
        <f>IFERROR(LARGE(T93:Z93, 2),0)</f>
        <v>0</v>
      </c>
      <c r="Q93" s="141">
        <f>IFERROR(LARGE(AA93:AF93,1),0)</f>
        <v>0</v>
      </c>
      <c r="R93" s="141">
        <f>IFERROR(LARGE(AA93:AF93,2),0)</f>
        <v>0</v>
      </c>
      <c r="S93" s="141">
        <f>IFERROR(LARGE(AA93:AF93,3),0)</f>
        <v>0</v>
      </c>
      <c r="T93" s="114"/>
      <c r="U93" s="114">
        <v>10</v>
      </c>
      <c r="V93" s="287"/>
      <c r="W93" s="287"/>
      <c r="X93" s="359"/>
      <c r="Y93" s="114"/>
      <c r="Z93" s="114"/>
      <c r="AA93" s="145">
        <f>IFERROR(LARGE($T93:$Z93,3), 0)</f>
        <v>0</v>
      </c>
      <c r="AB93" s="145">
        <f>IFERROR(LARGE($T93:$Z93,4),)</f>
        <v>0</v>
      </c>
      <c r="AC93" s="145">
        <f>IFERROR(LARGE($T93:$Z93,5),0)</f>
        <v>0</v>
      </c>
      <c r="AD93" s="145">
        <f>IFERROR(LARGE($AG93:AR93,1),0)</f>
        <v>0</v>
      </c>
      <c r="AE93" s="145">
        <f>IFERROR(LARGE($AG93:AR93,2),0)</f>
        <v>0</v>
      </c>
      <c r="AF93" s="145">
        <f>IFERROR(LARGE($AG93:AR93,3),0)</f>
        <v>0</v>
      </c>
      <c r="AG93" s="9"/>
      <c r="AH93" s="9"/>
      <c r="AI93" s="9"/>
      <c r="AJ93" s="9"/>
      <c r="AK93" s="9"/>
      <c r="AL93" s="9"/>
      <c r="AM93" s="9"/>
      <c r="AN93" s="9"/>
      <c r="AO93" s="9"/>
      <c r="AP93" s="83"/>
      <c r="AQ93" s="9"/>
      <c r="AR93" s="9"/>
    </row>
    <row r="94" spans="1:44" x14ac:dyDescent="0.3">
      <c r="A94" s="11" t="s">
        <v>3137</v>
      </c>
      <c r="B94" s="320" t="s">
        <v>581</v>
      </c>
      <c r="C94" s="11" t="s">
        <v>272</v>
      </c>
      <c r="D94" s="11" t="s">
        <v>50</v>
      </c>
      <c r="E94" s="38">
        <f t="shared" si="1"/>
        <v>92</v>
      </c>
      <c r="F94" s="88" t="s">
        <v>249</v>
      </c>
      <c r="G94" s="89" t="s">
        <v>1130</v>
      </c>
      <c r="H94" s="319">
        <v>37720</v>
      </c>
      <c r="I94" s="537">
        <v>10</v>
      </c>
      <c r="J94" s="537">
        <v>10</v>
      </c>
      <c r="K94" s="538"/>
      <c r="L94" s="533">
        <f>SUM(M94:N94)</f>
        <v>10</v>
      </c>
      <c r="M94" s="9"/>
      <c r="N94" s="122">
        <f>SUM(O94:S94)</f>
        <v>10</v>
      </c>
      <c r="O94" s="140">
        <f>IFERROR(LARGE($T94:Z94, 1),0)</f>
        <v>10</v>
      </c>
      <c r="P94" s="140">
        <f>IFERROR(LARGE(T94:Z94, 2),0)</f>
        <v>0</v>
      </c>
      <c r="Q94" s="141">
        <f>IFERROR(LARGE(AA94:AF94,1),0)</f>
        <v>0</v>
      </c>
      <c r="R94" s="141">
        <f>IFERROR(LARGE(AA94:AF94,2),0)</f>
        <v>0</v>
      </c>
      <c r="S94" s="141">
        <f>IFERROR(LARGE(AA94:AF94,3),0)</f>
        <v>0</v>
      </c>
      <c r="T94" s="114"/>
      <c r="U94" s="114">
        <v>0</v>
      </c>
      <c r="V94" s="287">
        <v>10</v>
      </c>
      <c r="W94" s="287"/>
      <c r="X94" s="359"/>
      <c r="Y94" s="114"/>
      <c r="Z94" s="114"/>
      <c r="AA94" s="145">
        <f>IFERROR(LARGE($T94:$Z94,3), 0)</f>
        <v>0</v>
      </c>
      <c r="AB94" s="145">
        <f>IFERROR(LARGE($T94:$Z94,4),)</f>
        <v>0</v>
      </c>
      <c r="AC94" s="145">
        <f>IFERROR(LARGE($T94:$Z94,5),0)</f>
        <v>0</v>
      </c>
      <c r="AD94" s="145">
        <f>IFERROR(LARGE($AG94:AR94,1),0)</f>
        <v>0</v>
      </c>
      <c r="AE94" s="145">
        <f>IFERROR(LARGE($AG94:AR94,2),0)</f>
        <v>0</v>
      </c>
      <c r="AF94" s="145">
        <f>IFERROR(LARGE($AG94:AR94,3),0)</f>
        <v>0</v>
      </c>
      <c r="AG94" s="9"/>
      <c r="AH94" s="9"/>
      <c r="AI94" s="9"/>
      <c r="AJ94" s="9"/>
      <c r="AK94" s="9"/>
      <c r="AL94" s="9"/>
      <c r="AM94" s="9"/>
      <c r="AN94" s="9"/>
      <c r="AO94" s="9"/>
      <c r="AP94" s="83"/>
      <c r="AQ94" s="9"/>
      <c r="AR94" s="9"/>
    </row>
    <row r="95" spans="1:44" x14ac:dyDescent="0.3">
      <c r="A95" s="11" t="s">
        <v>3141</v>
      </c>
      <c r="B95" s="320" t="s">
        <v>369</v>
      </c>
      <c r="C95" s="11" t="s">
        <v>200</v>
      </c>
      <c r="D95" s="11" t="s">
        <v>50</v>
      </c>
      <c r="E95" s="38">
        <f t="shared" si="1"/>
        <v>93</v>
      </c>
      <c r="F95" s="88" t="s">
        <v>990</v>
      </c>
      <c r="G95" s="89" t="s">
        <v>1231</v>
      </c>
      <c r="H95" s="319">
        <v>37433</v>
      </c>
      <c r="I95" s="537">
        <v>10</v>
      </c>
      <c r="J95" s="537">
        <v>10</v>
      </c>
      <c r="K95" s="538"/>
      <c r="L95" s="533">
        <f>SUM(M95:N95)</f>
        <v>10</v>
      </c>
      <c r="M95" s="9"/>
      <c r="N95" s="122">
        <f>SUM(O95:S95)</f>
        <v>10</v>
      </c>
      <c r="O95" s="140">
        <f>IFERROR(LARGE($T95:Z95, 1),0)</f>
        <v>10</v>
      </c>
      <c r="P95" s="140">
        <f>IFERROR(LARGE(T95:Z95, 2),0)</f>
        <v>0</v>
      </c>
      <c r="Q95" s="141">
        <f>IFERROR(LARGE(AA95:AF95,1),0)</f>
        <v>0</v>
      </c>
      <c r="R95" s="141">
        <f>IFERROR(LARGE(AA95:AF95,2),0)</f>
        <v>0</v>
      </c>
      <c r="S95" s="141">
        <f>IFERROR(LARGE(AA95:AF95,3),0)</f>
        <v>0</v>
      </c>
      <c r="T95" s="114"/>
      <c r="U95" s="114"/>
      <c r="V95" s="287">
        <v>10</v>
      </c>
      <c r="W95" s="287"/>
      <c r="X95" s="359"/>
      <c r="Y95" s="114"/>
      <c r="Z95" s="114"/>
      <c r="AA95" s="145">
        <f>IFERROR(LARGE($T95:$Z95,3), 0)</f>
        <v>0</v>
      </c>
      <c r="AB95" s="145">
        <f>IFERROR(LARGE($T95:$Z95,4),)</f>
        <v>0</v>
      </c>
      <c r="AC95" s="145">
        <f>IFERROR(LARGE($T95:$Z95,5),0)</f>
        <v>0</v>
      </c>
      <c r="AD95" s="145">
        <f>IFERROR(LARGE($AG95:AR95,1),0)</f>
        <v>0</v>
      </c>
      <c r="AE95" s="145">
        <f>IFERROR(LARGE($AG95:AR95,2),0)</f>
        <v>0</v>
      </c>
      <c r="AF95" s="145">
        <f>IFERROR(LARGE($AG95:AR95,3),0)</f>
        <v>0</v>
      </c>
      <c r="AG95" s="9"/>
      <c r="AH95" s="9"/>
      <c r="AI95" s="9"/>
      <c r="AJ95" s="9"/>
      <c r="AK95" s="9"/>
      <c r="AL95" s="9"/>
      <c r="AM95" s="9"/>
      <c r="AN95" s="9"/>
      <c r="AO95" s="9"/>
      <c r="AP95" s="83"/>
      <c r="AQ95" s="9"/>
      <c r="AR95" s="9"/>
    </row>
    <row r="96" spans="1:44" x14ac:dyDescent="0.3">
      <c r="A96" s="81"/>
      <c r="B96" s="10"/>
      <c r="C96" s="81"/>
      <c r="D96" s="81"/>
      <c r="E96" s="38">
        <f t="shared" si="1"/>
        <v>94</v>
      </c>
      <c r="F96" s="88" t="s">
        <v>931</v>
      </c>
      <c r="G96" s="89" t="s">
        <v>1033</v>
      </c>
      <c r="H96" s="319">
        <v>37283</v>
      </c>
      <c r="I96" s="537">
        <v>10</v>
      </c>
      <c r="J96" s="537">
        <v>10</v>
      </c>
      <c r="K96" s="538"/>
      <c r="L96" s="533">
        <f>SUM(M96:N96)</f>
        <v>10</v>
      </c>
      <c r="M96" s="9"/>
      <c r="N96" s="122">
        <f>SUM(O96:S96)</f>
        <v>10</v>
      </c>
      <c r="O96" s="140">
        <f>IFERROR(LARGE($T96:Z96, 1),0)</f>
        <v>10</v>
      </c>
      <c r="P96" s="140">
        <f>IFERROR(LARGE(T96:Z96, 2),0)</f>
        <v>0</v>
      </c>
      <c r="Q96" s="141">
        <f>IFERROR(LARGE(AA96:AF96,1),0)</f>
        <v>0</v>
      </c>
      <c r="R96" s="141">
        <f>IFERROR(LARGE(AA96:AF96,2),0)</f>
        <v>0</v>
      </c>
      <c r="S96" s="141">
        <f>IFERROR(LARGE(AA96:AF96,3),0)</f>
        <v>0</v>
      </c>
      <c r="T96" s="114"/>
      <c r="U96" s="114"/>
      <c r="V96" s="287"/>
      <c r="W96" s="287"/>
      <c r="X96" s="359"/>
      <c r="Y96" s="114">
        <v>10</v>
      </c>
      <c r="Z96" s="114"/>
      <c r="AA96" s="145">
        <f>IFERROR(LARGE($T96:$Z96,3), 0)</f>
        <v>0</v>
      </c>
      <c r="AB96" s="145">
        <f>IFERROR(LARGE($T96:$Z96,4),)</f>
        <v>0</v>
      </c>
      <c r="AC96" s="145">
        <f>IFERROR(LARGE($T96:$Z96,5),0)</f>
        <v>0</v>
      </c>
      <c r="AD96" s="145">
        <f>IFERROR(LARGE($AG96:AR96,1),0)</f>
        <v>0</v>
      </c>
      <c r="AE96" s="145">
        <f>IFERROR(LARGE($AG96:AR96,2),0)</f>
        <v>0</v>
      </c>
      <c r="AF96" s="145">
        <f>IFERROR(LARGE($AG96:AR96,3),0)</f>
        <v>0</v>
      </c>
      <c r="AG96" s="9"/>
      <c r="AH96" s="9"/>
      <c r="AI96" s="9"/>
      <c r="AJ96" s="9"/>
      <c r="AK96" s="9"/>
      <c r="AL96" s="9"/>
      <c r="AM96" s="9"/>
      <c r="AN96" s="9"/>
      <c r="AO96" s="9"/>
      <c r="AP96" s="83"/>
      <c r="AQ96" s="9"/>
      <c r="AR96" s="9"/>
    </row>
    <row r="97" spans="1:44" x14ac:dyDescent="0.3">
      <c r="A97" s="10"/>
      <c r="B97" s="10"/>
      <c r="C97" s="10" t="s">
        <v>150</v>
      </c>
      <c r="D97" s="10" t="s">
        <v>45</v>
      </c>
      <c r="E97" s="38">
        <f t="shared" si="1"/>
        <v>95</v>
      </c>
      <c r="F97" s="7" t="s">
        <v>4096</v>
      </c>
      <c r="G97" s="8" t="s">
        <v>4097</v>
      </c>
      <c r="H97" s="60">
        <v>38231</v>
      </c>
      <c r="I97" s="530">
        <v>7.5</v>
      </c>
      <c r="J97" s="530">
        <v>7.5</v>
      </c>
      <c r="K97" s="541">
        <f>0.5*(L97)</f>
        <v>7.5</v>
      </c>
      <c r="L97" s="534">
        <f>SUM(O97,P97,Q97,R97,M97)</f>
        <v>15</v>
      </c>
      <c r="M97" s="10"/>
      <c r="N97" s="12">
        <f>SUM(O97:R97)</f>
        <v>15</v>
      </c>
      <c r="O97" s="387">
        <f>LARGE($S97:Z97, 1)</f>
        <v>15</v>
      </c>
      <c r="P97" s="388">
        <f>IFERROR(LARGE($S97:Z97,2),0)</f>
        <v>0</v>
      </c>
      <c r="Q97" s="388">
        <f>IFERROR(LARGE($S97:Z97,3),0)</f>
        <v>0</v>
      </c>
      <c r="R97" s="388">
        <f>IFERROR(LARGE($S97:Z97,4),0)</f>
        <v>0</v>
      </c>
      <c r="S97" s="9"/>
      <c r="T97" s="9"/>
      <c r="U97" s="9"/>
      <c r="V97" s="9"/>
      <c r="W97" s="9"/>
      <c r="X97" s="405"/>
      <c r="Y97" s="406"/>
      <c r="Z97" s="407">
        <v>15</v>
      </c>
      <c r="AA97" s="114"/>
      <c r="AB97" s="114"/>
      <c r="AC97" s="114"/>
      <c r="AD97" s="114"/>
      <c r="AE97" s="114"/>
      <c r="AF97" s="114"/>
      <c r="AG97" s="9"/>
      <c r="AH97" s="9"/>
      <c r="AI97" s="9"/>
      <c r="AJ97" s="9"/>
      <c r="AK97" s="9"/>
      <c r="AL97" s="9"/>
      <c r="AM97" s="9"/>
      <c r="AN97" s="9"/>
      <c r="AO97" s="9"/>
      <c r="AP97" s="83"/>
      <c r="AQ97" s="9"/>
      <c r="AR97" s="9"/>
    </row>
    <row r="98" spans="1:44" x14ac:dyDescent="0.3">
      <c r="A98" s="10"/>
      <c r="B98" s="10"/>
      <c r="C98" s="10" t="s">
        <v>4020</v>
      </c>
      <c r="D98" s="10" t="s">
        <v>52</v>
      </c>
      <c r="E98" s="38">
        <f t="shared" si="1"/>
        <v>96</v>
      </c>
      <c r="F98" s="7" t="s">
        <v>243</v>
      </c>
      <c r="G98" s="8" t="s">
        <v>1505</v>
      </c>
      <c r="H98" s="60">
        <v>38183</v>
      </c>
      <c r="I98" s="530">
        <v>7.5</v>
      </c>
      <c r="J98" s="530">
        <v>7.5</v>
      </c>
      <c r="K98" s="541">
        <f>0.5*(L98)</f>
        <v>7.5</v>
      </c>
      <c r="L98" s="534">
        <f>SUM(O98,P98,Q98,R98,M98)</f>
        <v>15</v>
      </c>
      <c r="M98" s="10"/>
      <c r="N98" s="12">
        <f>SUM(O98:R98)</f>
        <v>15</v>
      </c>
      <c r="O98" s="387">
        <f>LARGE($S98:Z98, 1)</f>
        <v>15</v>
      </c>
      <c r="P98" s="388">
        <f>IFERROR(LARGE($S98:Z98,2),0)</f>
        <v>0</v>
      </c>
      <c r="Q98" s="388">
        <f>IFERROR(LARGE($S98:Z98,3),0)</f>
        <v>0</v>
      </c>
      <c r="R98" s="388">
        <f>IFERROR(LARGE($S98:Z98,4),0)</f>
        <v>0</v>
      </c>
      <c r="S98" s="9"/>
      <c r="T98" s="9"/>
      <c r="U98" s="9"/>
      <c r="V98" s="9"/>
      <c r="W98" s="9"/>
      <c r="X98" s="405"/>
      <c r="Y98" s="406"/>
      <c r="Z98" s="407">
        <v>15</v>
      </c>
      <c r="AA98" s="114"/>
      <c r="AB98" s="114"/>
      <c r="AC98" s="114"/>
      <c r="AD98" s="114"/>
      <c r="AE98" s="114"/>
      <c r="AF98" s="114"/>
      <c r="AG98" s="9"/>
      <c r="AH98" s="9"/>
      <c r="AI98" s="9"/>
      <c r="AJ98" s="9"/>
      <c r="AK98" s="9"/>
      <c r="AL98" s="9"/>
      <c r="AM98" s="9"/>
      <c r="AN98" s="9"/>
      <c r="AO98" s="9"/>
      <c r="AP98" s="83"/>
      <c r="AQ98" s="9"/>
      <c r="AR98" s="9"/>
    </row>
    <row r="99" spans="1:44" x14ac:dyDescent="0.3">
      <c r="A99" s="10"/>
      <c r="B99" s="10"/>
      <c r="C99" s="10" t="s">
        <v>4079</v>
      </c>
      <c r="D99" s="10" t="s">
        <v>92</v>
      </c>
      <c r="E99" s="38">
        <f t="shared" si="1"/>
        <v>97</v>
      </c>
      <c r="F99" s="7" t="s">
        <v>4080</v>
      </c>
      <c r="G99" s="8" t="s">
        <v>4081</v>
      </c>
      <c r="H99" s="60">
        <v>38143</v>
      </c>
      <c r="I99" s="530">
        <v>7.5</v>
      </c>
      <c r="J99" s="530">
        <v>7.5</v>
      </c>
      <c r="K99" s="541">
        <f>0.5*(L99)</f>
        <v>7.5</v>
      </c>
      <c r="L99" s="534">
        <f>SUM(O99,P99,Q99,R99,M99)</f>
        <v>15</v>
      </c>
      <c r="M99" s="10"/>
      <c r="N99" s="12">
        <f>SUM(O99:R99)</f>
        <v>15</v>
      </c>
      <c r="O99" s="387">
        <f>LARGE($S99:Z99, 1)</f>
        <v>15</v>
      </c>
      <c r="P99" s="388">
        <f>IFERROR(LARGE($S99:Z99,2),0)</f>
        <v>0</v>
      </c>
      <c r="Q99" s="388">
        <f>IFERROR(LARGE($S99:Z99,3),0)</f>
        <v>0</v>
      </c>
      <c r="R99" s="388">
        <f>IFERROR(LARGE($S99:Z99,4),0)</f>
        <v>0</v>
      </c>
      <c r="S99" s="9"/>
      <c r="T99" s="9"/>
      <c r="U99" s="9"/>
      <c r="V99" s="9"/>
      <c r="W99" s="9"/>
      <c r="X99" s="405"/>
      <c r="Y99" s="406"/>
      <c r="Z99" s="407">
        <v>15</v>
      </c>
      <c r="AA99" s="114"/>
      <c r="AB99" s="114"/>
      <c r="AC99" s="114"/>
      <c r="AD99" s="114"/>
      <c r="AE99" s="114"/>
      <c r="AF99" s="114"/>
      <c r="AG99" s="9"/>
      <c r="AH99" s="9"/>
      <c r="AI99" s="9"/>
      <c r="AJ99" s="9"/>
      <c r="AK99" s="9"/>
      <c r="AL99" s="9"/>
      <c r="AM99" s="9"/>
      <c r="AN99" s="9"/>
      <c r="AO99" s="9"/>
      <c r="AP99" s="83"/>
      <c r="AQ99" s="9"/>
      <c r="AR99" s="9"/>
    </row>
    <row r="100" spans="1:44" x14ac:dyDescent="0.3">
      <c r="A100" s="10"/>
      <c r="B100" s="10"/>
      <c r="C100" s="10" t="s">
        <v>4077</v>
      </c>
      <c r="D100" s="10" t="s">
        <v>95</v>
      </c>
      <c r="E100" s="38">
        <f t="shared" si="1"/>
        <v>98</v>
      </c>
      <c r="F100" s="7" t="s">
        <v>278</v>
      </c>
      <c r="G100" s="8" t="s">
        <v>4078</v>
      </c>
      <c r="H100" s="60">
        <v>38133</v>
      </c>
      <c r="I100" s="530">
        <v>7.5</v>
      </c>
      <c r="J100" s="530">
        <v>7.5</v>
      </c>
      <c r="K100" s="541">
        <f>0.5*(L100)</f>
        <v>7.5</v>
      </c>
      <c r="L100" s="534">
        <f>SUM(O100,P100,Q100,R100,M100)</f>
        <v>15</v>
      </c>
      <c r="M100" s="10"/>
      <c r="N100" s="12">
        <f>SUM(O100:R100)</f>
        <v>15</v>
      </c>
      <c r="O100" s="387">
        <f>LARGE($S100:Z100, 1)</f>
        <v>15</v>
      </c>
      <c r="P100" s="388">
        <f>IFERROR(LARGE($S100:Z100,2),0)</f>
        <v>0</v>
      </c>
      <c r="Q100" s="388">
        <f>IFERROR(LARGE($S100:Z100,3),0)</f>
        <v>0</v>
      </c>
      <c r="R100" s="388">
        <f>IFERROR(LARGE($S100:Z100,4),0)</f>
        <v>0</v>
      </c>
      <c r="S100" s="9"/>
      <c r="T100" s="9"/>
      <c r="U100" s="9"/>
      <c r="V100" s="9"/>
      <c r="W100" s="9"/>
      <c r="X100" s="405"/>
      <c r="Y100" s="406"/>
      <c r="Z100" s="407">
        <v>15</v>
      </c>
      <c r="AA100" s="114"/>
      <c r="AB100" s="114"/>
      <c r="AC100" s="114"/>
      <c r="AD100" s="114"/>
      <c r="AE100" s="114"/>
      <c r="AF100" s="114"/>
      <c r="AG100" s="9"/>
      <c r="AH100" s="9"/>
      <c r="AI100" s="9"/>
      <c r="AJ100" s="9"/>
      <c r="AK100" s="9"/>
      <c r="AL100" s="9"/>
      <c r="AM100" s="9"/>
      <c r="AN100" s="9"/>
      <c r="AO100" s="9"/>
      <c r="AP100" s="83"/>
      <c r="AQ100" s="9"/>
      <c r="AR100" s="9"/>
    </row>
    <row r="101" spans="1:44" x14ac:dyDescent="0.3">
      <c r="A101" s="10"/>
      <c r="B101" s="10"/>
      <c r="C101" s="10" t="s">
        <v>650</v>
      </c>
      <c r="D101" s="10" t="s">
        <v>50</v>
      </c>
      <c r="E101" s="38">
        <f t="shared" si="1"/>
        <v>99</v>
      </c>
      <c r="F101" s="7" t="s">
        <v>246</v>
      </c>
      <c r="G101" s="8" t="s">
        <v>4065</v>
      </c>
      <c r="H101" s="60">
        <v>38098</v>
      </c>
      <c r="I101" s="530">
        <v>7.5</v>
      </c>
      <c r="J101" s="530">
        <v>7.5</v>
      </c>
      <c r="K101" s="541">
        <f>0.5*(L101)</f>
        <v>7.5</v>
      </c>
      <c r="L101" s="534">
        <f>SUM(O101,P101,Q101,R101,M101)</f>
        <v>15</v>
      </c>
      <c r="M101" s="10"/>
      <c r="N101" s="12">
        <f>SUM(O101:R101)</f>
        <v>15</v>
      </c>
      <c r="O101" s="387">
        <f>LARGE($S101:Z101, 1)</f>
        <v>15</v>
      </c>
      <c r="P101" s="388">
        <f>IFERROR(LARGE($S101:Z101,2),0)</f>
        <v>0</v>
      </c>
      <c r="Q101" s="388">
        <f>IFERROR(LARGE($S101:Z101,3),0)</f>
        <v>0</v>
      </c>
      <c r="R101" s="388">
        <f>IFERROR(LARGE($S101:Z101,4),0)</f>
        <v>0</v>
      </c>
      <c r="S101" s="9"/>
      <c r="T101" s="9"/>
      <c r="U101" s="9"/>
      <c r="V101" s="9"/>
      <c r="W101" s="9"/>
      <c r="X101" s="405"/>
      <c r="Y101" s="406"/>
      <c r="Z101" s="407">
        <v>15</v>
      </c>
      <c r="AA101" s="114"/>
      <c r="AB101" s="114"/>
      <c r="AC101" s="114"/>
      <c r="AD101" s="114"/>
      <c r="AE101" s="114"/>
      <c r="AF101" s="114"/>
      <c r="AG101" s="9"/>
      <c r="AH101" s="9"/>
      <c r="AI101" s="9"/>
      <c r="AJ101" s="9"/>
      <c r="AK101" s="9"/>
      <c r="AL101" s="9"/>
      <c r="AM101" s="9"/>
      <c r="AN101" s="9"/>
      <c r="AO101" s="9"/>
      <c r="AP101" s="83"/>
      <c r="AQ101" s="9"/>
      <c r="AR101" s="9"/>
    </row>
    <row r="102" spans="1:44" x14ac:dyDescent="0.3">
      <c r="A102" s="10"/>
      <c r="B102" s="10"/>
      <c r="C102" s="10" t="s">
        <v>4062</v>
      </c>
      <c r="D102" s="10" t="s">
        <v>49</v>
      </c>
      <c r="E102" s="38">
        <f t="shared" si="1"/>
        <v>100</v>
      </c>
      <c r="F102" s="7" t="s">
        <v>4063</v>
      </c>
      <c r="G102" s="8" t="s">
        <v>4064</v>
      </c>
      <c r="H102" s="60">
        <v>38084</v>
      </c>
      <c r="I102" s="530">
        <v>7.5</v>
      </c>
      <c r="J102" s="530">
        <v>7.5</v>
      </c>
      <c r="K102" s="541">
        <f>0.5*(L102)</f>
        <v>7.5</v>
      </c>
      <c r="L102" s="534">
        <f>SUM(O102,P102,Q102,R102,M102)</f>
        <v>15</v>
      </c>
      <c r="M102" s="10"/>
      <c r="N102" s="12">
        <f>SUM(O102:R102)</f>
        <v>15</v>
      </c>
      <c r="O102" s="387">
        <f>LARGE($S102:Z102, 1)</f>
        <v>15</v>
      </c>
      <c r="P102" s="388">
        <f>IFERROR(LARGE($S102:Z102,2),0)</f>
        <v>0</v>
      </c>
      <c r="Q102" s="388">
        <f>IFERROR(LARGE($S102:Z102,3),0)</f>
        <v>0</v>
      </c>
      <c r="R102" s="388">
        <f>IFERROR(LARGE($S102:Z102,4),0)</f>
        <v>0</v>
      </c>
      <c r="S102" s="9"/>
      <c r="T102" s="9"/>
      <c r="U102" s="9"/>
      <c r="V102" s="9"/>
      <c r="W102" s="9"/>
      <c r="X102" s="405"/>
      <c r="Y102" s="406"/>
      <c r="Z102" s="407">
        <v>15</v>
      </c>
      <c r="AA102" s="114"/>
      <c r="AB102" s="114"/>
      <c r="AC102" s="114"/>
      <c r="AD102" s="114"/>
      <c r="AE102" s="114"/>
      <c r="AF102" s="114"/>
      <c r="AG102" s="9"/>
      <c r="AH102" s="9"/>
      <c r="AI102" s="9"/>
      <c r="AJ102" s="9"/>
      <c r="AK102" s="9"/>
      <c r="AL102" s="9"/>
      <c r="AM102" s="9"/>
      <c r="AN102" s="9"/>
      <c r="AO102" s="9"/>
      <c r="AP102" s="83"/>
      <c r="AQ102" s="9"/>
      <c r="AR102" s="9"/>
    </row>
    <row r="103" spans="1:44" x14ac:dyDescent="0.3">
      <c r="A103" s="10"/>
      <c r="B103" s="325"/>
      <c r="C103" s="10" t="s">
        <v>4113</v>
      </c>
      <c r="D103" s="10" t="s">
        <v>1778</v>
      </c>
      <c r="E103" s="38">
        <f t="shared" si="1"/>
        <v>101</v>
      </c>
      <c r="F103" s="7" t="s">
        <v>998</v>
      </c>
      <c r="G103" s="8" t="s">
        <v>4047</v>
      </c>
      <c r="H103" s="60">
        <v>38348</v>
      </c>
      <c r="I103" s="530">
        <v>5</v>
      </c>
      <c r="J103" s="530">
        <v>5</v>
      </c>
      <c r="K103" s="541">
        <f>0.5*(L103)</f>
        <v>5</v>
      </c>
      <c r="L103" s="534">
        <f>SUM(O103,P103,Q103,R103,M103)</f>
        <v>10</v>
      </c>
      <c r="M103" s="78"/>
      <c r="N103" s="12">
        <f>SUM(O103:R103)</f>
        <v>10</v>
      </c>
      <c r="O103" s="387">
        <f>LARGE($S103:Z103, 1)</f>
        <v>10</v>
      </c>
      <c r="P103" s="388">
        <f>IFERROR(LARGE($S103:Z103,2),0)</f>
        <v>0</v>
      </c>
      <c r="Q103" s="388">
        <f>IFERROR(LARGE($S103:Z103,3),0)</f>
        <v>0</v>
      </c>
      <c r="R103" s="388">
        <f>IFERROR(LARGE($S103:Z103,4),0)</f>
        <v>0</v>
      </c>
      <c r="S103" s="400"/>
      <c r="T103" s="400"/>
      <c r="U103" s="400"/>
      <c r="V103" s="400"/>
      <c r="W103" s="400">
        <v>10</v>
      </c>
      <c r="X103" s="401"/>
      <c r="Y103" s="402"/>
      <c r="Z103" s="403">
        <v>0</v>
      </c>
      <c r="AA103" s="114"/>
      <c r="AB103" s="114"/>
      <c r="AC103" s="114"/>
      <c r="AD103" s="114"/>
      <c r="AE103" s="114"/>
      <c r="AF103" s="114"/>
      <c r="AG103" s="9"/>
      <c r="AH103" s="9"/>
      <c r="AI103" s="9"/>
      <c r="AJ103" s="9"/>
      <c r="AK103" s="9"/>
      <c r="AL103" s="9"/>
      <c r="AM103" s="9"/>
      <c r="AN103" s="9"/>
      <c r="AO103" s="9"/>
      <c r="AP103" s="83"/>
      <c r="AQ103" s="9"/>
      <c r="AR103" s="9"/>
    </row>
    <row r="104" spans="1:44" x14ac:dyDescent="0.3">
      <c r="A104" s="10"/>
      <c r="B104" s="325" t="s">
        <v>4021</v>
      </c>
      <c r="C104" s="10" t="s">
        <v>887</v>
      </c>
      <c r="D104" s="10" t="s">
        <v>42</v>
      </c>
      <c r="E104" s="38">
        <f t="shared" si="1"/>
        <v>102</v>
      </c>
      <c r="F104" s="7" t="s">
        <v>243</v>
      </c>
      <c r="G104" s="8" t="s">
        <v>4104</v>
      </c>
      <c r="H104" s="60">
        <v>38286</v>
      </c>
      <c r="I104" s="530">
        <v>5</v>
      </c>
      <c r="J104" s="530">
        <v>5</v>
      </c>
      <c r="K104" s="541">
        <f>0.5*(L104)</f>
        <v>5</v>
      </c>
      <c r="L104" s="534">
        <f>SUM(O104,P104,Q104,R104,M104)</f>
        <v>10</v>
      </c>
      <c r="M104" s="78"/>
      <c r="N104" s="12">
        <f>SUM(O104:R104)</f>
        <v>10</v>
      </c>
      <c r="O104" s="387">
        <f>LARGE($S104:Z104, 1)</f>
        <v>10</v>
      </c>
      <c r="P104" s="388">
        <f>IFERROR(LARGE($S104:Z104,2),0)</f>
        <v>0</v>
      </c>
      <c r="Q104" s="388">
        <f>IFERROR(LARGE($S104:Z104,3),0)</f>
        <v>0</v>
      </c>
      <c r="R104" s="388">
        <f>IFERROR(LARGE($S104:Z104,4),0)</f>
        <v>0</v>
      </c>
      <c r="S104" s="399"/>
      <c r="T104" s="400">
        <v>10</v>
      </c>
      <c r="U104" s="400"/>
      <c r="V104" s="400"/>
      <c r="W104" s="400"/>
      <c r="X104" s="401"/>
      <c r="Y104" s="402"/>
      <c r="Z104" s="403"/>
      <c r="AA104" s="114"/>
      <c r="AB104" s="114"/>
      <c r="AC104" s="114"/>
      <c r="AD104" s="114"/>
      <c r="AE104" s="114"/>
      <c r="AF104" s="114"/>
      <c r="AG104" s="9"/>
      <c r="AH104" s="9"/>
      <c r="AI104" s="9"/>
      <c r="AJ104" s="9"/>
      <c r="AK104" s="9"/>
      <c r="AL104" s="9"/>
      <c r="AM104" s="9"/>
      <c r="AN104" s="9"/>
      <c r="AO104" s="9"/>
      <c r="AP104" s="83"/>
      <c r="AQ104" s="9"/>
      <c r="AR104" s="9"/>
    </row>
    <row r="105" spans="1:44" x14ac:dyDescent="0.3">
      <c r="A105" s="11" t="s">
        <v>4088</v>
      </c>
      <c r="B105" s="320" t="s">
        <v>4051</v>
      </c>
      <c r="C105" s="11" t="s">
        <v>4052</v>
      </c>
      <c r="D105" s="11" t="s">
        <v>1778</v>
      </c>
      <c r="E105" s="38">
        <f t="shared" si="1"/>
        <v>103</v>
      </c>
      <c r="F105" s="7" t="s">
        <v>4089</v>
      </c>
      <c r="G105" s="8" t="s">
        <v>4090</v>
      </c>
      <c r="H105" s="60">
        <v>38207</v>
      </c>
      <c r="I105" s="530">
        <v>5</v>
      </c>
      <c r="J105" s="530">
        <v>5</v>
      </c>
      <c r="K105" s="541">
        <f>0.5*(L105)</f>
        <v>5</v>
      </c>
      <c r="L105" s="534">
        <f>SUM(O105,P105,Q105,R105,M105)</f>
        <v>10</v>
      </c>
      <c r="M105" s="78"/>
      <c r="N105" s="12">
        <f>SUM(O105:R105)</f>
        <v>10</v>
      </c>
      <c r="O105" s="387">
        <f>LARGE($S105:Z105, 1)</f>
        <v>10</v>
      </c>
      <c r="P105" s="388">
        <f>IFERROR(LARGE($S105:Z105,2),0)</f>
        <v>0</v>
      </c>
      <c r="Q105" s="388">
        <f>IFERROR(LARGE($S105:Z105,3),0)</f>
        <v>0</v>
      </c>
      <c r="R105" s="388">
        <f>IFERROR(LARGE($S105:Z105,4),0)</f>
        <v>0</v>
      </c>
      <c r="S105" s="399">
        <v>10</v>
      </c>
      <c r="T105" s="400"/>
      <c r="U105" s="400"/>
      <c r="V105" s="400"/>
      <c r="W105" s="400"/>
      <c r="X105" s="401"/>
      <c r="Y105" s="402"/>
      <c r="Z105" s="403"/>
      <c r="AA105" s="114"/>
      <c r="AB105" s="114"/>
      <c r="AC105" s="114"/>
      <c r="AD105" s="114"/>
      <c r="AE105" s="114"/>
      <c r="AF105" s="114"/>
      <c r="AG105" s="9"/>
      <c r="AH105" s="9"/>
      <c r="AI105" s="9"/>
      <c r="AJ105" s="9"/>
      <c r="AK105" s="9"/>
      <c r="AL105" s="9"/>
      <c r="AM105" s="9"/>
      <c r="AN105" s="9"/>
      <c r="AO105" s="9"/>
      <c r="AP105" s="83"/>
      <c r="AQ105" s="9"/>
      <c r="AR105" s="9"/>
    </row>
    <row r="106" spans="1:44" x14ac:dyDescent="0.3">
      <c r="A106" s="11" t="s">
        <v>4086</v>
      </c>
      <c r="B106" s="320" t="s">
        <v>1553</v>
      </c>
      <c r="C106" s="11" t="s">
        <v>1554</v>
      </c>
      <c r="D106" s="11" t="s">
        <v>52</v>
      </c>
      <c r="E106" s="38">
        <f t="shared" si="1"/>
        <v>104</v>
      </c>
      <c r="F106" s="7" t="s">
        <v>243</v>
      </c>
      <c r="G106" s="8" t="s">
        <v>4087</v>
      </c>
      <c r="H106" s="60">
        <v>38196</v>
      </c>
      <c r="I106" s="530">
        <v>5</v>
      </c>
      <c r="J106" s="530">
        <v>5</v>
      </c>
      <c r="K106" s="541">
        <f>0.5*(L106)</f>
        <v>5</v>
      </c>
      <c r="L106" s="534">
        <f>SUM(O106,P106,Q106,R106,M106)</f>
        <v>10</v>
      </c>
      <c r="M106" s="78"/>
      <c r="N106" s="12">
        <f>SUM(O106:R106)</f>
        <v>10</v>
      </c>
      <c r="O106" s="387">
        <f>LARGE($S106:Z106, 1)</f>
        <v>10</v>
      </c>
      <c r="P106" s="388">
        <f>IFERROR(LARGE($S106:Z106,2),0)</f>
        <v>0</v>
      </c>
      <c r="Q106" s="388">
        <f>IFERROR(LARGE($S106:Z106,3),0)</f>
        <v>0</v>
      </c>
      <c r="R106" s="388">
        <f>IFERROR(LARGE($S106:Z106,4),0)</f>
        <v>0</v>
      </c>
      <c r="S106" s="399">
        <v>0</v>
      </c>
      <c r="T106" s="400"/>
      <c r="U106" s="400"/>
      <c r="V106" s="400">
        <v>10</v>
      </c>
      <c r="W106" s="400"/>
      <c r="X106" s="401"/>
      <c r="Y106" s="402"/>
      <c r="Z106" s="403">
        <v>0</v>
      </c>
      <c r="AA106" s="114"/>
      <c r="AB106" s="114"/>
      <c r="AC106" s="114"/>
      <c r="AD106" s="114"/>
      <c r="AE106" s="114"/>
      <c r="AF106" s="114"/>
      <c r="AG106" s="9"/>
      <c r="AH106" s="9"/>
      <c r="AI106" s="9"/>
      <c r="AJ106" s="9"/>
      <c r="AK106" s="9"/>
      <c r="AL106" s="9"/>
      <c r="AM106" s="9"/>
      <c r="AN106" s="9"/>
      <c r="AO106" s="9"/>
      <c r="AP106" s="83"/>
      <c r="AQ106" s="9"/>
      <c r="AR106" s="9"/>
    </row>
    <row r="107" spans="1:44" x14ac:dyDescent="0.3">
      <c r="A107" s="10"/>
      <c r="B107" s="325" t="s">
        <v>3955</v>
      </c>
      <c r="C107" s="10" t="s">
        <v>183</v>
      </c>
      <c r="D107" s="10" t="s">
        <v>49</v>
      </c>
      <c r="E107" s="38">
        <f t="shared" si="1"/>
        <v>105</v>
      </c>
      <c r="F107" s="7" t="s">
        <v>1374</v>
      </c>
      <c r="G107" s="8" t="s">
        <v>4061</v>
      </c>
      <c r="H107" s="60">
        <v>38075</v>
      </c>
      <c r="I107" s="530">
        <v>5</v>
      </c>
      <c r="J107" s="530">
        <v>5</v>
      </c>
      <c r="K107" s="541">
        <f>0.5*(L107)</f>
        <v>5</v>
      </c>
      <c r="L107" s="534">
        <f>SUM(O107,P107,Q107,R107,M107)</f>
        <v>10</v>
      </c>
      <c r="M107" s="78"/>
      <c r="N107" s="12">
        <f>SUM(O107:R107)</f>
        <v>10</v>
      </c>
      <c r="O107" s="387">
        <f>LARGE($S107:Z107, 1)</f>
        <v>10</v>
      </c>
      <c r="P107" s="388">
        <f>IFERROR(LARGE($S107:Z107,2),0)</f>
        <v>0</v>
      </c>
      <c r="Q107" s="388">
        <f>IFERROR(LARGE($S107:Z107,3),0)</f>
        <v>0</v>
      </c>
      <c r="R107" s="388">
        <f>IFERROR(LARGE($S107:Z107,4),0)</f>
        <v>0</v>
      </c>
      <c r="S107" s="399"/>
      <c r="T107" s="400">
        <v>10</v>
      </c>
      <c r="U107" s="400"/>
      <c r="V107" s="400"/>
      <c r="W107" s="400"/>
      <c r="X107" s="401"/>
      <c r="Y107" s="402"/>
      <c r="Z107" s="403"/>
      <c r="AA107" s="114"/>
      <c r="AB107" s="114"/>
      <c r="AC107" s="114"/>
      <c r="AD107" s="114"/>
      <c r="AE107" s="114"/>
      <c r="AF107" s="114"/>
      <c r="AG107" s="9"/>
      <c r="AH107" s="9"/>
      <c r="AI107" s="9"/>
      <c r="AJ107" s="9"/>
      <c r="AK107" s="9"/>
      <c r="AL107" s="9"/>
      <c r="AM107" s="9"/>
      <c r="AN107" s="9"/>
      <c r="AO107" s="9"/>
      <c r="AP107" s="83"/>
      <c r="AQ107" s="9"/>
      <c r="AR107" s="9"/>
    </row>
    <row r="108" spans="1:44" x14ac:dyDescent="0.3">
      <c r="A108" s="11" t="s">
        <v>4111</v>
      </c>
      <c r="B108" s="320" t="s">
        <v>3556</v>
      </c>
      <c r="C108" s="11" t="s">
        <v>3557</v>
      </c>
      <c r="D108" s="11" t="s">
        <v>44</v>
      </c>
      <c r="E108" s="38">
        <f t="shared" si="1"/>
        <v>106</v>
      </c>
      <c r="F108" s="7" t="s">
        <v>936</v>
      </c>
      <c r="G108" s="8" t="s">
        <v>4112</v>
      </c>
      <c r="H108" s="60">
        <v>38335</v>
      </c>
      <c r="I108" s="530">
        <v>0</v>
      </c>
      <c r="J108" s="530">
        <v>0</v>
      </c>
      <c r="K108" s="541">
        <f>0.5*(L108)</f>
        <v>0</v>
      </c>
      <c r="L108" s="534">
        <f>SUM(O108,P108,Q108,R108,M108)</f>
        <v>0</v>
      </c>
      <c r="M108" s="78"/>
      <c r="N108" s="12">
        <f>SUM(O108:R108)</f>
        <v>0</v>
      </c>
      <c r="O108" s="387">
        <f>LARGE($S108:Z108, 1)</f>
        <v>0</v>
      </c>
      <c r="P108" s="388">
        <f>IFERROR(LARGE($S108:Z108,2),0)</f>
        <v>0</v>
      </c>
      <c r="Q108" s="388">
        <f>IFERROR(LARGE($S108:Z108,3),0)</f>
        <v>0</v>
      </c>
      <c r="R108" s="388">
        <f>IFERROR(LARGE($S108:Z108,4),0)</f>
        <v>0</v>
      </c>
      <c r="S108" s="399">
        <v>0</v>
      </c>
      <c r="T108" s="400"/>
      <c r="U108" s="400"/>
      <c r="V108" s="400"/>
      <c r="W108" s="400"/>
      <c r="X108" s="401"/>
      <c r="Y108" s="402"/>
      <c r="Z108" s="403">
        <v>0</v>
      </c>
      <c r="AA108" s="114"/>
      <c r="AB108" s="114"/>
      <c r="AC108" s="114"/>
      <c r="AD108" s="114"/>
      <c r="AE108" s="114"/>
      <c r="AF108" s="114"/>
      <c r="AG108" s="9"/>
      <c r="AH108" s="9"/>
      <c r="AI108" s="9"/>
      <c r="AJ108" s="9"/>
      <c r="AK108" s="9"/>
      <c r="AL108" s="9"/>
      <c r="AM108" s="9"/>
      <c r="AN108" s="9"/>
      <c r="AO108" s="9"/>
      <c r="AP108" s="83"/>
      <c r="AQ108" s="9"/>
      <c r="AR108" s="9"/>
    </row>
    <row r="109" spans="1:44" x14ac:dyDescent="0.3">
      <c r="A109" s="11" t="s">
        <v>4083</v>
      </c>
      <c r="B109" s="320" t="s">
        <v>1207</v>
      </c>
      <c r="C109" s="11" t="s">
        <v>1208</v>
      </c>
      <c r="D109" s="11" t="s">
        <v>52</v>
      </c>
      <c r="E109" s="38">
        <f t="shared" si="1"/>
        <v>107</v>
      </c>
      <c r="F109" s="7" t="s">
        <v>4084</v>
      </c>
      <c r="G109" s="8" t="s">
        <v>4085</v>
      </c>
      <c r="H109" s="60">
        <v>38148</v>
      </c>
      <c r="I109" s="530">
        <v>0</v>
      </c>
      <c r="J109" s="530">
        <v>0</v>
      </c>
      <c r="K109" s="541">
        <f>0.5*(L109)</f>
        <v>0</v>
      </c>
      <c r="L109" s="534">
        <f>SUM(O109,P109,Q109,R109,M109)</f>
        <v>0</v>
      </c>
      <c r="M109" s="78"/>
      <c r="N109" s="12">
        <f>SUM(O109:R109)</f>
        <v>0</v>
      </c>
      <c r="O109" s="387">
        <f>LARGE($S109:Z109, 1)</f>
        <v>0</v>
      </c>
      <c r="P109" s="388">
        <f>IFERROR(LARGE($S109:Z109,2),0)</f>
        <v>0</v>
      </c>
      <c r="Q109" s="388">
        <f>IFERROR(LARGE($S109:Z109,3),0)</f>
        <v>0</v>
      </c>
      <c r="R109" s="388">
        <f>IFERROR(LARGE($S109:Z109,4),0)</f>
        <v>0</v>
      </c>
      <c r="S109" s="399">
        <v>0</v>
      </c>
      <c r="T109" s="400"/>
      <c r="U109" s="400"/>
      <c r="V109" s="400"/>
      <c r="W109" s="400"/>
      <c r="X109" s="401"/>
      <c r="Y109" s="402"/>
      <c r="Z109" s="403"/>
      <c r="AA109" s="114"/>
      <c r="AB109" s="114"/>
      <c r="AC109" s="114"/>
      <c r="AD109" s="114"/>
      <c r="AE109" s="114"/>
      <c r="AF109" s="114"/>
      <c r="AG109" s="9"/>
      <c r="AH109" s="9"/>
      <c r="AI109" s="9"/>
      <c r="AJ109" s="9"/>
      <c r="AK109" s="9"/>
      <c r="AL109" s="9"/>
      <c r="AM109" s="9"/>
      <c r="AN109" s="9"/>
      <c r="AO109" s="9"/>
      <c r="AP109" s="83"/>
      <c r="AQ109" s="9"/>
      <c r="AR109" s="9"/>
    </row>
    <row r="110" spans="1:44" x14ac:dyDescent="0.3">
      <c r="A110" s="11" t="s">
        <v>4071</v>
      </c>
      <c r="B110" s="320" t="s">
        <v>1115</v>
      </c>
      <c r="C110" s="11" t="s">
        <v>1116</v>
      </c>
      <c r="D110" s="11" t="s">
        <v>52</v>
      </c>
      <c r="E110" s="38">
        <f t="shared" si="1"/>
        <v>108</v>
      </c>
      <c r="F110" s="7" t="s">
        <v>4072</v>
      </c>
      <c r="G110" s="8" t="s">
        <v>4073</v>
      </c>
      <c r="H110" s="60">
        <v>38126</v>
      </c>
      <c r="I110" s="530">
        <v>0</v>
      </c>
      <c r="J110" s="530">
        <v>0</v>
      </c>
      <c r="K110" s="541">
        <f>0.5*(L110)</f>
        <v>0</v>
      </c>
      <c r="L110" s="534">
        <f>SUM(O110,P110,Q110,R110,M110)</f>
        <v>0</v>
      </c>
      <c r="M110" s="78"/>
      <c r="N110" s="12">
        <f>SUM(O110:R110)</f>
        <v>0</v>
      </c>
      <c r="O110" s="387">
        <f>LARGE($S110:Z110, 1)</f>
        <v>0</v>
      </c>
      <c r="P110" s="388">
        <f>IFERROR(LARGE($S110:Z110,2),0)</f>
        <v>0</v>
      </c>
      <c r="Q110" s="388">
        <f>IFERROR(LARGE($S110:Z110,3),0)</f>
        <v>0</v>
      </c>
      <c r="R110" s="388">
        <f>IFERROR(LARGE($S110:Z110,4),0)</f>
        <v>0</v>
      </c>
      <c r="S110" s="399">
        <v>0</v>
      </c>
      <c r="T110" s="400"/>
      <c r="U110" s="400"/>
      <c r="V110" s="400"/>
      <c r="W110" s="400"/>
      <c r="X110" s="401"/>
      <c r="Y110" s="402"/>
      <c r="Z110" s="403"/>
      <c r="AA110" s="114"/>
      <c r="AB110" s="114"/>
      <c r="AC110" s="114"/>
      <c r="AD110" s="114"/>
      <c r="AE110" s="114"/>
      <c r="AF110" s="114"/>
      <c r="AG110" s="9"/>
      <c r="AH110" s="9"/>
      <c r="AI110" s="9"/>
      <c r="AJ110" s="9"/>
      <c r="AK110" s="9"/>
      <c r="AL110" s="9"/>
      <c r="AM110" s="9"/>
      <c r="AN110" s="9"/>
      <c r="AO110" s="9"/>
      <c r="AP110" s="83"/>
      <c r="AQ110" s="9"/>
      <c r="AR110" s="9"/>
    </row>
    <row r="111" spans="1:44" x14ac:dyDescent="0.3">
      <c r="A111" s="11" t="s">
        <v>4050</v>
      </c>
      <c r="B111" s="320" t="s">
        <v>4051</v>
      </c>
      <c r="C111" s="11" t="s">
        <v>4052</v>
      </c>
      <c r="D111" s="11" t="s">
        <v>1778</v>
      </c>
      <c r="E111" s="38">
        <f t="shared" si="1"/>
        <v>109</v>
      </c>
      <c r="F111" s="7" t="s">
        <v>245</v>
      </c>
      <c r="G111" s="8" t="s">
        <v>4053</v>
      </c>
      <c r="H111" s="60">
        <v>38018</v>
      </c>
      <c r="I111" s="530">
        <v>0</v>
      </c>
      <c r="J111" s="530">
        <v>0</v>
      </c>
      <c r="K111" s="541">
        <f>0.5*(L111)</f>
        <v>0</v>
      </c>
      <c r="L111" s="534">
        <f>SUM(O111,P111,Q111,R111,M111)</f>
        <v>0</v>
      </c>
      <c r="M111" s="78"/>
      <c r="N111" s="12">
        <f>SUM(O111:R111)</f>
        <v>0</v>
      </c>
      <c r="O111" s="387">
        <f>LARGE($S111:Z111, 1)</f>
        <v>0</v>
      </c>
      <c r="P111" s="388">
        <f>IFERROR(LARGE($S111:Z111,2),0)</f>
        <v>0</v>
      </c>
      <c r="Q111" s="388">
        <f>IFERROR(LARGE($S111:Z111,3),0)</f>
        <v>0</v>
      </c>
      <c r="R111" s="388">
        <f>IFERROR(LARGE($S111:Z111,4),0)</f>
        <v>0</v>
      </c>
      <c r="S111" s="399">
        <v>0</v>
      </c>
      <c r="T111" s="400"/>
      <c r="U111" s="400"/>
      <c r="V111" s="400"/>
      <c r="W111" s="400"/>
      <c r="X111" s="401"/>
      <c r="Y111" s="402"/>
      <c r="Z111" s="403"/>
      <c r="AA111" s="114"/>
      <c r="AB111" s="114"/>
      <c r="AC111" s="114"/>
      <c r="AD111" s="114"/>
      <c r="AE111" s="114"/>
      <c r="AF111" s="114"/>
      <c r="AG111" s="9"/>
      <c r="AH111" s="9"/>
      <c r="AI111" s="9"/>
      <c r="AJ111" s="9"/>
      <c r="AK111" s="9"/>
      <c r="AL111" s="9"/>
      <c r="AM111" s="9"/>
      <c r="AN111" s="9"/>
      <c r="AO111" s="9"/>
      <c r="AP111" s="83"/>
      <c r="AQ111" s="9"/>
      <c r="AR111" s="9"/>
    </row>
    <row r="112" spans="1:44" x14ac:dyDescent="0.3">
      <c r="A112" s="11" t="s">
        <v>3143</v>
      </c>
      <c r="B112" s="320" t="s">
        <v>1019</v>
      </c>
      <c r="C112" s="11" t="s">
        <v>1020</v>
      </c>
      <c r="D112" s="11" t="s">
        <v>1738</v>
      </c>
      <c r="E112" s="38">
        <f t="shared" si="1"/>
        <v>110</v>
      </c>
      <c r="F112" s="88" t="s">
        <v>245</v>
      </c>
      <c r="G112" s="89" t="s">
        <v>1006</v>
      </c>
      <c r="H112" s="319">
        <v>37847</v>
      </c>
      <c r="I112" s="537">
        <v>0</v>
      </c>
      <c r="J112" s="537">
        <v>0</v>
      </c>
      <c r="K112" s="538"/>
      <c r="L112" s="533">
        <f>SUM(M112:N112)</f>
        <v>0</v>
      </c>
      <c r="M112" s="9"/>
      <c r="N112" s="122">
        <f>SUM(O112:S112)</f>
        <v>0</v>
      </c>
      <c r="O112" s="140">
        <f>IFERROR(LARGE($T112:Z112, 1),0)</f>
        <v>0</v>
      </c>
      <c r="P112" s="140">
        <f>IFERROR(LARGE(T112:Z112, 2),0)</f>
        <v>0</v>
      </c>
      <c r="Q112" s="141">
        <f>IFERROR(LARGE(AA112:AF112,1),0)</f>
        <v>0</v>
      </c>
      <c r="R112" s="141">
        <f>IFERROR(LARGE(AA112:AF112,2),0)</f>
        <v>0</v>
      </c>
      <c r="S112" s="141">
        <f>IFERROR(LARGE(AA112:AF112,3),0)</f>
        <v>0</v>
      </c>
      <c r="T112" s="113">
        <v>0</v>
      </c>
      <c r="U112" s="114"/>
      <c r="V112" s="287"/>
      <c r="W112" s="287"/>
      <c r="X112" s="359"/>
      <c r="Y112" s="114"/>
      <c r="Z112" s="114"/>
      <c r="AA112" s="145">
        <f>IFERROR(LARGE($T112:$Z112,3), 0)</f>
        <v>0</v>
      </c>
      <c r="AB112" s="145">
        <f>IFERROR(LARGE($T112:$Z112,4),)</f>
        <v>0</v>
      </c>
      <c r="AC112" s="145">
        <f>IFERROR(LARGE($T112:$Z112,5),0)</f>
        <v>0</v>
      </c>
      <c r="AD112" s="145">
        <f>IFERROR(LARGE($AG112:AR112,1),0)</f>
        <v>0</v>
      </c>
      <c r="AE112" s="145">
        <f>IFERROR(LARGE($AG112:AR112,2),0)</f>
        <v>0</v>
      </c>
      <c r="AF112" s="145">
        <f>IFERROR(LARGE($AG112:AR112,3),0)</f>
        <v>0</v>
      </c>
      <c r="AG112" s="9"/>
      <c r="AH112" s="9"/>
      <c r="AI112" s="9"/>
      <c r="AJ112" s="9"/>
      <c r="AK112" s="9"/>
      <c r="AL112" s="9"/>
      <c r="AM112" s="9"/>
      <c r="AN112" s="9"/>
      <c r="AO112" s="9"/>
      <c r="AP112" s="83"/>
      <c r="AQ112" s="9"/>
      <c r="AR112" s="9"/>
    </row>
    <row r="113" spans="1:44" x14ac:dyDescent="0.3">
      <c r="A113" s="11" t="s">
        <v>3023</v>
      </c>
      <c r="B113" s="320" t="s">
        <v>576</v>
      </c>
      <c r="C113" s="11" t="s">
        <v>98</v>
      </c>
      <c r="D113" s="11" t="s">
        <v>47</v>
      </c>
      <c r="E113" s="38">
        <f t="shared" si="1"/>
        <v>111</v>
      </c>
      <c r="F113" s="88" t="s">
        <v>1028</v>
      </c>
      <c r="G113" s="89" t="s">
        <v>1133</v>
      </c>
      <c r="H113" s="319">
        <v>37804</v>
      </c>
      <c r="I113" s="537">
        <v>0</v>
      </c>
      <c r="J113" s="537">
        <v>0</v>
      </c>
      <c r="K113" s="538"/>
      <c r="L113" s="533">
        <f>SUM(M113:N113)</f>
        <v>0</v>
      </c>
      <c r="M113" s="9"/>
      <c r="N113" s="122">
        <f>SUM(O113:S113)</f>
        <v>0</v>
      </c>
      <c r="O113" s="140">
        <f>IFERROR(LARGE($T113:Z113, 1),0)</f>
        <v>0</v>
      </c>
      <c r="P113" s="140">
        <f>IFERROR(LARGE(T113:Z113, 2),0)</f>
        <v>0</v>
      </c>
      <c r="Q113" s="141">
        <f>IFERROR(LARGE(AA113:AF113,1),0)</f>
        <v>0</v>
      </c>
      <c r="R113" s="141">
        <f>IFERROR(LARGE(AA113:AF113,2),0)</f>
        <v>0</v>
      </c>
      <c r="S113" s="141">
        <f>IFERROR(LARGE(AA113:AF113,3),0)</f>
        <v>0</v>
      </c>
      <c r="T113" s="114"/>
      <c r="U113" s="114">
        <v>0</v>
      </c>
      <c r="V113" s="287"/>
      <c r="W113" s="287"/>
      <c r="X113" s="359"/>
      <c r="Y113" s="114"/>
      <c r="Z113" s="114"/>
      <c r="AA113" s="145">
        <f>IFERROR(LARGE($T113:$Z113,3), 0)</f>
        <v>0</v>
      </c>
      <c r="AB113" s="145">
        <f>IFERROR(LARGE($T113:$Z113,4),)</f>
        <v>0</v>
      </c>
      <c r="AC113" s="145">
        <f>IFERROR(LARGE($T113:$Z113,5),0)</f>
        <v>0</v>
      </c>
      <c r="AD113" s="145">
        <f>IFERROR(LARGE($AG113:AR113,1),0)</f>
        <v>0</v>
      </c>
      <c r="AE113" s="145">
        <f>IFERROR(LARGE($AG113:AR113,2),0)</f>
        <v>0</v>
      </c>
      <c r="AF113" s="145">
        <f>IFERROR(LARGE($AG113:AR113,3),0)</f>
        <v>0</v>
      </c>
      <c r="AG113" s="9"/>
      <c r="AH113" s="9"/>
      <c r="AI113" s="9"/>
      <c r="AJ113" s="9"/>
      <c r="AK113" s="9"/>
      <c r="AL113" s="9"/>
      <c r="AM113" s="9"/>
      <c r="AN113" s="9"/>
      <c r="AO113" s="9"/>
      <c r="AP113" s="83"/>
      <c r="AQ113" s="9"/>
      <c r="AR113" s="9"/>
    </row>
    <row r="114" spans="1:44" x14ac:dyDescent="0.3">
      <c r="A114" s="11" t="s">
        <v>3144</v>
      </c>
      <c r="B114" s="320" t="s">
        <v>459</v>
      </c>
      <c r="C114" s="11" t="s">
        <v>90</v>
      </c>
      <c r="D114" s="11" t="s">
        <v>49</v>
      </c>
      <c r="E114" s="38">
        <f t="shared" si="1"/>
        <v>112</v>
      </c>
      <c r="F114" s="88" t="s">
        <v>267</v>
      </c>
      <c r="G114" s="89" t="s">
        <v>1016</v>
      </c>
      <c r="H114" s="319">
        <v>37560</v>
      </c>
      <c r="I114" s="537">
        <v>0</v>
      </c>
      <c r="J114" s="537">
        <v>0</v>
      </c>
      <c r="K114" s="538"/>
      <c r="L114" s="533">
        <f>SUM(M114:N114)</f>
        <v>0</v>
      </c>
      <c r="M114" s="9"/>
      <c r="N114" s="122">
        <f>SUM(O114:S114)</f>
        <v>0</v>
      </c>
      <c r="O114" s="140">
        <f>IFERROR(LARGE($T114:Z114, 1),0)</f>
        <v>0</v>
      </c>
      <c r="P114" s="140">
        <f>IFERROR(LARGE(T114:Z114, 2),0)</f>
        <v>0</v>
      </c>
      <c r="Q114" s="141">
        <f>IFERROR(LARGE(AA114:AF114,1),0)</f>
        <v>0</v>
      </c>
      <c r="R114" s="141">
        <f>IFERROR(LARGE(AA114:AF114,2),0)</f>
        <v>0</v>
      </c>
      <c r="S114" s="141">
        <f>IFERROR(LARGE(AA114:AF114,3),0)</f>
        <v>0</v>
      </c>
      <c r="T114" s="113">
        <v>0</v>
      </c>
      <c r="U114" s="114"/>
      <c r="V114" s="287"/>
      <c r="W114" s="287"/>
      <c r="X114" s="359"/>
      <c r="Y114" s="114"/>
      <c r="Z114" s="114"/>
      <c r="AA114" s="145">
        <f>IFERROR(LARGE($T114:$Z114,3), 0)</f>
        <v>0</v>
      </c>
      <c r="AB114" s="145">
        <f>IFERROR(LARGE($T114:$Z114,4),)</f>
        <v>0</v>
      </c>
      <c r="AC114" s="145">
        <f>IFERROR(LARGE($T114:$Z114,5),0)</f>
        <v>0</v>
      </c>
      <c r="AD114" s="145">
        <f>IFERROR(LARGE($AG114:AR114,1),0)</f>
        <v>0</v>
      </c>
      <c r="AE114" s="145">
        <f>IFERROR(LARGE($AG114:AR114,2),0)</f>
        <v>0</v>
      </c>
      <c r="AF114" s="145">
        <f>IFERROR(LARGE($AG114:AR114,3),0)</f>
        <v>0</v>
      </c>
      <c r="AG114" s="9"/>
      <c r="AH114" s="9"/>
      <c r="AI114" s="9"/>
      <c r="AJ114" s="9"/>
      <c r="AK114" s="9"/>
      <c r="AL114" s="9"/>
      <c r="AM114" s="9"/>
      <c r="AN114" s="9"/>
      <c r="AO114" s="9"/>
      <c r="AP114" s="83"/>
      <c r="AQ114" s="9"/>
      <c r="AR114" s="9"/>
    </row>
    <row r="115" spans="1:44" x14ac:dyDescent="0.3">
      <c r="A115" s="11" t="s">
        <v>3145</v>
      </c>
      <c r="B115" s="320" t="s">
        <v>386</v>
      </c>
      <c r="C115" s="11" t="s">
        <v>206</v>
      </c>
      <c r="D115" s="11" t="s">
        <v>50</v>
      </c>
      <c r="E115" s="38">
        <f t="shared" si="1"/>
        <v>113</v>
      </c>
      <c r="F115" s="88" t="s">
        <v>266</v>
      </c>
      <c r="G115" s="89" t="s">
        <v>1011</v>
      </c>
      <c r="H115" s="319">
        <v>37360</v>
      </c>
      <c r="I115" s="537">
        <v>0</v>
      </c>
      <c r="J115" s="537">
        <v>0</v>
      </c>
      <c r="K115" s="538"/>
      <c r="L115" s="533">
        <f>SUM(M115:N115)</f>
        <v>0</v>
      </c>
      <c r="M115" s="9"/>
      <c r="N115" s="122">
        <f>SUM(O115:S115)</f>
        <v>0</v>
      </c>
      <c r="O115" s="140">
        <f>IFERROR(LARGE($T115:Z115, 1),0)</f>
        <v>0</v>
      </c>
      <c r="P115" s="140">
        <f>IFERROR(LARGE(T115:Z115, 2),0)</f>
        <v>0</v>
      </c>
      <c r="Q115" s="141">
        <f>IFERROR(LARGE(AA115:AF115,1),0)</f>
        <v>0</v>
      </c>
      <c r="R115" s="141">
        <f>IFERROR(LARGE(AA115:AF115,2),0)</f>
        <v>0</v>
      </c>
      <c r="S115" s="141">
        <f>IFERROR(LARGE(AA115:AF115,3),0)</f>
        <v>0</v>
      </c>
      <c r="T115" s="113">
        <v>0</v>
      </c>
      <c r="U115" s="114"/>
      <c r="V115" s="287"/>
      <c r="W115" s="287"/>
      <c r="X115" s="359"/>
      <c r="Y115" s="114"/>
      <c r="Z115" s="114"/>
      <c r="AA115" s="145">
        <f>IFERROR(LARGE($T115:$Z115,3), 0)</f>
        <v>0</v>
      </c>
      <c r="AB115" s="145">
        <f>IFERROR(LARGE($T115:$Z115,4),)</f>
        <v>0</v>
      </c>
      <c r="AC115" s="145">
        <f>IFERROR(LARGE($T115:$Z115,5),0)</f>
        <v>0</v>
      </c>
      <c r="AD115" s="145">
        <f>IFERROR(LARGE($AG115:AR115,1),0)</f>
        <v>0</v>
      </c>
      <c r="AE115" s="145">
        <f>IFERROR(LARGE($AG115:AR115,2),0)</f>
        <v>0</v>
      </c>
      <c r="AF115" s="145">
        <f>IFERROR(LARGE($AG115:AR115,3),0)</f>
        <v>0</v>
      </c>
      <c r="AG115" s="9"/>
      <c r="AH115" s="9"/>
      <c r="AI115" s="9"/>
      <c r="AJ115" s="9"/>
      <c r="AK115" s="9"/>
      <c r="AL115" s="9"/>
      <c r="AM115" s="9"/>
      <c r="AN115" s="9"/>
      <c r="AO115" s="9"/>
      <c r="AP115" s="83"/>
      <c r="AQ115" s="9"/>
      <c r="AR115" s="9"/>
    </row>
    <row r="116" spans="1:44" x14ac:dyDescent="0.3">
      <c r="A116" s="11" t="s">
        <v>3146</v>
      </c>
      <c r="B116" s="320" t="s">
        <v>348</v>
      </c>
      <c r="C116" s="11" t="s">
        <v>103</v>
      </c>
      <c r="D116" s="11" t="s">
        <v>43</v>
      </c>
      <c r="E116" s="38">
        <f t="shared" si="1"/>
        <v>114</v>
      </c>
      <c r="F116" s="88" t="s">
        <v>1128</v>
      </c>
      <c r="G116" s="89" t="s">
        <v>1129</v>
      </c>
      <c r="H116" s="319">
        <v>37306</v>
      </c>
      <c r="I116" s="537">
        <v>0</v>
      </c>
      <c r="J116" s="537">
        <v>0</v>
      </c>
      <c r="K116" s="538"/>
      <c r="L116" s="533">
        <f>SUM(M116:N116)</f>
        <v>0</v>
      </c>
      <c r="M116" s="9"/>
      <c r="N116" s="122">
        <f>SUM(O116:S116)</f>
        <v>0</v>
      </c>
      <c r="O116" s="140">
        <f>IFERROR(LARGE($T116:Z116, 1),0)</f>
        <v>0</v>
      </c>
      <c r="P116" s="140">
        <f>IFERROR(LARGE(T116:Z116, 2),0)</f>
        <v>0</v>
      </c>
      <c r="Q116" s="141">
        <f>IFERROR(LARGE(AA116:AF116,1),0)</f>
        <v>0</v>
      </c>
      <c r="R116" s="141">
        <f>IFERROR(LARGE(AA116:AF116,2),0)</f>
        <v>0</v>
      </c>
      <c r="S116" s="141">
        <f>IFERROR(LARGE(AA116:AF116,3),0)</f>
        <v>0</v>
      </c>
      <c r="T116" s="114"/>
      <c r="U116" s="114">
        <v>0</v>
      </c>
      <c r="V116" s="287"/>
      <c r="W116" s="287"/>
      <c r="X116" s="359"/>
      <c r="Y116" s="114"/>
      <c r="Z116" s="114"/>
      <c r="AA116" s="145">
        <f>IFERROR(LARGE($T116:$Z116,3), 0)</f>
        <v>0</v>
      </c>
      <c r="AB116" s="145">
        <f>IFERROR(LARGE($T116:$Z116,4),)</f>
        <v>0</v>
      </c>
      <c r="AC116" s="145">
        <f>IFERROR(LARGE($T116:$Z116,5),0)</f>
        <v>0</v>
      </c>
      <c r="AD116" s="145">
        <f>IFERROR(LARGE($AG116:AR116,1),0)</f>
        <v>0</v>
      </c>
      <c r="AE116" s="145">
        <f>IFERROR(LARGE($AG116:AR116,2),0)</f>
        <v>0</v>
      </c>
      <c r="AF116" s="145">
        <f>IFERROR(LARGE($AG116:AR116,3),0)</f>
        <v>0</v>
      </c>
      <c r="AG116" s="9"/>
      <c r="AH116" s="9"/>
      <c r="AI116" s="9"/>
      <c r="AJ116" s="9"/>
      <c r="AK116" s="9"/>
      <c r="AL116" s="9"/>
      <c r="AM116" s="9"/>
      <c r="AN116" s="9"/>
      <c r="AO116" s="9"/>
      <c r="AP116" s="83"/>
      <c r="AQ116" s="9"/>
      <c r="AR116" s="9"/>
    </row>
  </sheetData>
  <autoFilter ref="A2:AI71"/>
  <sortState ref="A3:AR116">
    <sortCondition descending="1" ref="I3:I116"/>
    <sortCondition descending="1" ref="H3:H116"/>
  </sortState>
  <mergeCells count="1">
    <mergeCell ref="A1:D1"/>
  </mergeCells>
  <conditionalFormatting sqref="G1:G1048576">
    <cfRule type="duplicateValues" dxfId="15" priority="4"/>
  </conditionalFormatting>
  <conditionalFormatting sqref="A1:A1048576">
    <cfRule type="duplicateValues" dxfId="14" priority="3"/>
  </conditionalFormatting>
  <conditionalFormatting sqref="A5">
    <cfRule type="duplicateValues" dxfId="13" priority="2"/>
  </conditionalFormatting>
  <conditionalFormatting sqref="A23">
    <cfRule type="duplicateValues" dxfId="12" priority="1"/>
  </conditionalFormatting>
  <pageMargins left="0.23622047244094491" right="0.23622047244094491" top="0.74803149606299213" bottom="0.74803149606299213" header="0.31496062992125984" footer="0.31496062992125984"/>
  <pageSetup paperSize="9" scale="67" fitToHeight="5" orientation="portrait" r:id="rId1"/>
  <headerFooter>
    <oddFooter>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rgb="FFC00000"/>
    <pageSetUpPr fitToPage="1"/>
  </sheetPr>
  <dimension ref="A1:AR101"/>
  <sheetViews>
    <sheetView zoomScale="86" zoomScaleNormal="86" zoomScaleSheetLayoutView="84" workbookViewId="0">
      <pane ySplit="2" topLeftCell="A3" activePane="bottomLeft" state="frozen"/>
      <selection activeCell="AA7" sqref="AA7"/>
      <selection pane="bottomLeft" activeCell="A3" sqref="A3"/>
    </sheetView>
  </sheetViews>
  <sheetFormatPr defaultRowHeight="14.4" x14ac:dyDescent="0.3"/>
  <cols>
    <col min="1" max="1" width="9.109375" style="315"/>
    <col min="2" max="2" width="4" style="315" customWidth="1"/>
    <col min="3" max="3" width="11.5546875" style="315" customWidth="1"/>
    <col min="4" max="4" width="9.109375" style="315"/>
    <col min="5" max="5" width="7.109375" style="39" customWidth="1"/>
    <col min="6" max="6" width="15.6640625" style="3" customWidth="1"/>
    <col min="7" max="7" width="24" style="4" customWidth="1"/>
    <col min="8" max="11" width="12.33203125" style="17" customWidth="1"/>
    <col min="12" max="12" width="8.88671875" style="17" customWidth="1"/>
    <col min="13" max="13" width="8.5546875" style="17" customWidth="1"/>
    <col min="14" max="14" width="7.88671875" style="131" customWidth="1"/>
    <col min="15" max="18" width="5.109375" style="148" customWidth="1"/>
    <col min="19" max="19" width="5.109375" style="251" customWidth="1"/>
    <col min="20" max="20" width="5.109375" style="164" customWidth="1"/>
    <col min="21" max="21" width="5.109375" style="165" customWidth="1"/>
    <col min="22" max="23" width="5.109375" style="298" customWidth="1"/>
    <col min="24" max="25" width="5.109375" style="165" customWidth="1"/>
    <col min="26" max="26" width="5.109375" style="250" customWidth="1"/>
    <col min="27" max="28" width="5.44140625" style="167" customWidth="1"/>
    <col min="29" max="29" width="5.33203125" style="167" customWidth="1"/>
    <col min="30" max="32" width="5.109375" style="167" customWidth="1"/>
    <col min="33" max="41" width="5.109375" style="166" customWidth="1"/>
    <col min="42" max="42" width="5.109375" style="191" customWidth="1"/>
    <col min="43" max="44" width="5.109375" style="166" customWidth="1"/>
    <col min="45" max="45" width="5.6640625" customWidth="1"/>
    <col min="46" max="47" width="5" customWidth="1"/>
  </cols>
  <sheetData>
    <row r="1" spans="1:44" s="6" customFormat="1" ht="109.5" customHeight="1" x14ac:dyDescent="1.1000000000000001">
      <c r="A1" s="502" t="s">
        <v>338</v>
      </c>
      <c r="B1" s="503"/>
      <c r="C1" s="504"/>
      <c r="D1" s="504"/>
      <c r="E1" s="43" t="s">
        <v>192</v>
      </c>
      <c r="F1" s="41"/>
      <c r="G1" s="19" t="s">
        <v>53</v>
      </c>
      <c r="H1" s="44" t="s">
        <v>54</v>
      </c>
      <c r="I1" s="429" t="s">
        <v>3502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49" t="s">
        <v>194</v>
      </c>
      <c r="O1" s="142" t="s">
        <v>1430</v>
      </c>
      <c r="P1" s="143" t="s">
        <v>1431</v>
      </c>
      <c r="Q1" s="97" t="s">
        <v>1432</v>
      </c>
      <c r="R1" s="97" t="s">
        <v>1433</v>
      </c>
      <c r="S1" s="98" t="s">
        <v>1434</v>
      </c>
      <c r="T1" s="168" t="s">
        <v>535</v>
      </c>
      <c r="U1" s="154" t="s">
        <v>1102</v>
      </c>
      <c r="V1" s="295" t="s">
        <v>1420</v>
      </c>
      <c r="W1" s="353" t="s">
        <v>3333</v>
      </c>
      <c r="X1" s="370" t="s">
        <v>1421</v>
      </c>
      <c r="Y1" s="248" t="s">
        <v>1419</v>
      </c>
      <c r="Z1" s="116" t="s">
        <v>3270</v>
      </c>
      <c r="AA1" s="155"/>
      <c r="AB1" s="155"/>
      <c r="AC1" s="155"/>
      <c r="AD1" s="155"/>
      <c r="AE1" s="155"/>
      <c r="AF1" s="155"/>
      <c r="AG1" s="156" t="s">
        <v>1083</v>
      </c>
      <c r="AH1" s="156" t="s">
        <v>1079</v>
      </c>
      <c r="AI1" s="156" t="s">
        <v>1135</v>
      </c>
      <c r="AJ1" s="156" t="s">
        <v>1721</v>
      </c>
      <c r="AK1" s="156" t="s">
        <v>1418</v>
      </c>
      <c r="AL1" s="156" t="s">
        <v>1422</v>
      </c>
      <c r="AM1" s="156" t="s">
        <v>1423</v>
      </c>
      <c r="AN1" s="156" t="s">
        <v>1424</v>
      </c>
      <c r="AO1" s="156" t="s">
        <v>1425</v>
      </c>
      <c r="AP1" s="188" t="s">
        <v>1426</v>
      </c>
      <c r="AQ1" s="156" t="s">
        <v>1427</v>
      </c>
      <c r="AR1" s="156" t="s">
        <v>1428</v>
      </c>
    </row>
    <row r="2" spans="1:44" s="21" customFormat="1" ht="12" customHeight="1" x14ac:dyDescent="0.3">
      <c r="A2" s="56" t="s">
        <v>242</v>
      </c>
      <c r="B2" s="56"/>
      <c r="C2" s="56" t="s">
        <v>241</v>
      </c>
      <c r="D2" s="57" t="s">
        <v>193</v>
      </c>
      <c r="E2" s="58"/>
      <c r="F2" s="42"/>
      <c r="G2" s="22"/>
      <c r="H2" s="45"/>
      <c r="I2" s="45"/>
      <c r="J2" s="45"/>
      <c r="K2" s="45"/>
      <c r="L2" s="45"/>
      <c r="M2" s="45"/>
      <c r="N2" s="45"/>
      <c r="O2" s="149">
        <v>1</v>
      </c>
      <c r="P2" s="150">
        <v>1</v>
      </c>
      <c r="Q2" s="150">
        <v>1</v>
      </c>
      <c r="R2" s="150">
        <v>1</v>
      </c>
      <c r="S2" s="151">
        <v>1</v>
      </c>
      <c r="T2" s="169"/>
      <c r="U2" s="157"/>
      <c r="V2" s="296"/>
      <c r="W2" s="296"/>
      <c r="X2" s="157"/>
      <c r="Y2" s="249"/>
      <c r="Z2" s="252"/>
      <c r="AA2" s="158"/>
      <c r="AB2" s="158"/>
      <c r="AC2" s="158"/>
      <c r="AD2" s="158"/>
      <c r="AE2" s="158"/>
      <c r="AF2" s="158"/>
      <c r="AG2" s="159"/>
      <c r="AH2" s="159"/>
      <c r="AI2" s="159"/>
      <c r="AJ2" s="264"/>
      <c r="AK2" s="160"/>
      <c r="AL2" s="160"/>
      <c r="AM2" s="160"/>
      <c r="AN2" s="160"/>
      <c r="AO2" s="160"/>
      <c r="AP2" s="189"/>
      <c r="AQ2" s="160"/>
      <c r="AR2" s="160"/>
    </row>
    <row r="3" spans="1:44" x14ac:dyDescent="0.3">
      <c r="A3" s="322" t="s">
        <v>3148</v>
      </c>
      <c r="B3" s="324" t="s">
        <v>577</v>
      </c>
      <c r="C3" s="322" t="s">
        <v>578</v>
      </c>
      <c r="D3" s="322" t="s">
        <v>45</v>
      </c>
      <c r="E3" s="38">
        <v>1</v>
      </c>
      <c r="F3" s="7" t="s">
        <v>285</v>
      </c>
      <c r="G3" s="8" t="s">
        <v>1024</v>
      </c>
      <c r="H3" s="323">
        <v>37477</v>
      </c>
      <c r="I3" s="537">
        <v>583</v>
      </c>
      <c r="J3" s="537">
        <v>583</v>
      </c>
      <c r="K3" s="544"/>
      <c r="L3" s="533">
        <f>SUM(M3:N3)</f>
        <v>583</v>
      </c>
      <c r="M3" s="9">
        <v>100</v>
      </c>
      <c r="N3" s="122">
        <f>SUM(O3:S3)</f>
        <v>483</v>
      </c>
      <c r="O3" s="152">
        <f>IFERROR(LARGE($T3:Z3, 1),0)</f>
        <v>200</v>
      </c>
      <c r="P3" s="152">
        <f>IFERROR(LARGE(T3:Z3, 2),0)</f>
        <v>150</v>
      </c>
      <c r="Q3" s="153">
        <f>IFERROR(LARGE(AA3:AF3,1),0)</f>
        <v>65</v>
      </c>
      <c r="R3" s="153">
        <f>IFERROR(LARGE(AA3:AF3,2),0)</f>
        <v>60</v>
      </c>
      <c r="S3" s="153">
        <v>8</v>
      </c>
      <c r="T3" s="546">
        <v>65</v>
      </c>
      <c r="U3" s="161">
        <v>10</v>
      </c>
      <c r="V3" s="297"/>
      <c r="W3" s="297">
        <v>150</v>
      </c>
      <c r="X3" s="371">
        <v>200</v>
      </c>
      <c r="Y3" s="161"/>
      <c r="Z3" s="161"/>
      <c r="AA3" s="162">
        <f>IFERROR(LARGE($T3:$Z3,3), 0)</f>
        <v>65</v>
      </c>
      <c r="AB3" s="162">
        <f>IFERROR(LARGE($T3:$Z3,4),)</f>
        <v>10</v>
      </c>
      <c r="AC3" s="162">
        <f>IFERROR(LARGE($T3:$Z3,5),0)</f>
        <v>0</v>
      </c>
      <c r="AD3" s="162">
        <f>IFERROR(LARGE($AG3:AR3,1),0)</f>
        <v>60</v>
      </c>
      <c r="AE3" s="162">
        <f>IFERROR(LARGE($AG3:AR3,2),0)</f>
        <v>8</v>
      </c>
      <c r="AF3" s="162">
        <f>IFERROR(LARGE($AG3:AR3,3),0)</f>
        <v>0</v>
      </c>
      <c r="AG3" s="163">
        <v>8</v>
      </c>
      <c r="AH3" s="163"/>
      <c r="AI3" s="163"/>
      <c r="AJ3" s="163"/>
      <c r="AK3" s="163"/>
      <c r="AL3" s="163"/>
      <c r="AM3" s="163"/>
      <c r="AN3" s="163"/>
      <c r="AO3" s="163"/>
      <c r="AP3" s="190"/>
      <c r="AQ3" s="163">
        <v>60</v>
      </c>
      <c r="AR3" s="163"/>
    </row>
    <row r="4" spans="1:44" x14ac:dyDescent="0.3">
      <c r="A4" s="322" t="s">
        <v>3170</v>
      </c>
      <c r="B4" s="324" t="s">
        <v>724</v>
      </c>
      <c r="C4" s="322" t="s">
        <v>725</v>
      </c>
      <c r="D4" s="322" t="s">
        <v>48</v>
      </c>
      <c r="E4" s="38">
        <f>E3+1</f>
        <v>2</v>
      </c>
      <c r="F4" s="7" t="s">
        <v>243</v>
      </c>
      <c r="G4" s="8" t="s">
        <v>796</v>
      </c>
      <c r="H4" s="323">
        <v>37459</v>
      </c>
      <c r="I4" s="537">
        <v>550</v>
      </c>
      <c r="J4" s="537">
        <v>550</v>
      </c>
      <c r="K4" s="544"/>
      <c r="L4" s="533">
        <f>SUM(M4:N4)</f>
        <v>550</v>
      </c>
      <c r="M4" s="9">
        <v>20</v>
      </c>
      <c r="N4" s="122">
        <f>SUM(O4:S4)</f>
        <v>530</v>
      </c>
      <c r="O4" s="152">
        <f>IFERROR(LARGE($T4:Z4, 1),0)</f>
        <v>195</v>
      </c>
      <c r="P4" s="152">
        <f>IFERROR(LARGE(T4:Z4, 2),0)</f>
        <v>150</v>
      </c>
      <c r="Q4" s="153">
        <f>IFERROR(LARGE(AA4:AF4,1),0)</f>
        <v>80</v>
      </c>
      <c r="R4" s="153">
        <f>IFERROR(LARGE(AA4:AF4,2),0)</f>
        <v>60</v>
      </c>
      <c r="S4" s="153">
        <f>IFERROR(LARGE(AA4:AF4,3),0)</f>
        <v>45</v>
      </c>
      <c r="T4" s="546">
        <v>0</v>
      </c>
      <c r="U4" s="161">
        <v>10</v>
      </c>
      <c r="V4" s="297"/>
      <c r="W4" s="297">
        <v>150</v>
      </c>
      <c r="X4" s="371">
        <v>80</v>
      </c>
      <c r="Y4" s="161">
        <v>45</v>
      </c>
      <c r="Z4" s="161">
        <v>195</v>
      </c>
      <c r="AA4" s="162">
        <f>IFERROR(LARGE($T4:$Z4,3), 0)</f>
        <v>80</v>
      </c>
      <c r="AB4" s="162">
        <f>IFERROR(LARGE($T4:$Z4,4),)</f>
        <v>45</v>
      </c>
      <c r="AC4" s="162">
        <f>IFERROR(LARGE($T4:$Z4,5),0)</f>
        <v>10</v>
      </c>
      <c r="AD4" s="162">
        <f>IFERROR(LARGE($AG4:AR4,1),0)</f>
        <v>60</v>
      </c>
      <c r="AE4" s="162">
        <f>IFERROR(LARGE($AG4:AR4,2),0)</f>
        <v>8</v>
      </c>
      <c r="AF4" s="162">
        <f>IFERROR(LARGE($AG4:AR4,3),0)</f>
        <v>0</v>
      </c>
      <c r="AG4" s="163"/>
      <c r="AH4" s="163"/>
      <c r="AI4" s="163"/>
      <c r="AJ4" s="163"/>
      <c r="AK4" s="163"/>
      <c r="AL4" s="163"/>
      <c r="AM4" s="163"/>
      <c r="AN4" s="163"/>
      <c r="AO4" s="163">
        <v>8</v>
      </c>
      <c r="AP4" s="190"/>
      <c r="AQ4" s="163"/>
      <c r="AR4" s="163">
        <v>60</v>
      </c>
    </row>
    <row r="5" spans="1:44" x14ac:dyDescent="0.3">
      <c r="A5" s="322" t="s">
        <v>3150</v>
      </c>
      <c r="B5" s="324" t="s">
        <v>452</v>
      </c>
      <c r="C5" s="322" t="s">
        <v>159</v>
      </c>
      <c r="D5" s="322" t="s">
        <v>50</v>
      </c>
      <c r="E5" s="38">
        <f t="shared" ref="E5:E68" si="0">E4+1</f>
        <v>3</v>
      </c>
      <c r="F5" s="7" t="s">
        <v>265</v>
      </c>
      <c r="G5" s="8" t="s">
        <v>1027</v>
      </c>
      <c r="H5" s="323">
        <v>37652</v>
      </c>
      <c r="I5" s="537">
        <v>535</v>
      </c>
      <c r="J5" s="537">
        <v>535</v>
      </c>
      <c r="K5" s="544"/>
      <c r="L5" s="533">
        <f>SUM(M5:N5)</f>
        <v>535</v>
      </c>
      <c r="M5" s="9">
        <v>80</v>
      </c>
      <c r="N5" s="122">
        <f>SUM(O5:S5)</f>
        <v>455</v>
      </c>
      <c r="O5" s="152">
        <f>IFERROR(LARGE($T5:Z5, 1),0)</f>
        <v>150</v>
      </c>
      <c r="P5" s="152">
        <f>IFERROR(LARGE(T5:Z5, 2),0)</f>
        <v>145</v>
      </c>
      <c r="Q5" s="153">
        <f>IFERROR(LARGE(AA5:AF5,1),0)</f>
        <v>65</v>
      </c>
      <c r="R5" s="153">
        <f>IFERROR(LARGE(AA5:AF5,2),0)</f>
        <v>65</v>
      </c>
      <c r="S5" s="153">
        <f>IFERROR(LARGE(AA5:AF5,3),0)</f>
        <v>30</v>
      </c>
      <c r="T5" s="546">
        <v>25</v>
      </c>
      <c r="U5" s="161">
        <v>145</v>
      </c>
      <c r="V5" s="297"/>
      <c r="W5" s="297">
        <v>150</v>
      </c>
      <c r="X5" s="371">
        <v>30</v>
      </c>
      <c r="Y5" s="161">
        <v>65</v>
      </c>
      <c r="Z5" s="161">
        <v>65</v>
      </c>
      <c r="AA5" s="162">
        <f>IFERROR(LARGE($T5:$Z5,3), 0)</f>
        <v>65</v>
      </c>
      <c r="AB5" s="162">
        <f>IFERROR(LARGE($T5:$Z5,4),)</f>
        <v>65</v>
      </c>
      <c r="AC5" s="162">
        <f>IFERROR(LARGE($T5:$Z5,5),0)</f>
        <v>30</v>
      </c>
      <c r="AD5" s="162">
        <f>IFERROR(LARGE($AG5:AR5,1),0)</f>
        <v>8</v>
      </c>
      <c r="AE5" s="162">
        <f>IFERROR(LARGE($AG5:AR5,2),0)</f>
        <v>0</v>
      </c>
      <c r="AF5" s="162">
        <f>IFERROR(LARGE($AG5:AR5,3),0)</f>
        <v>0</v>
      </c>
      <c r="AG5" s="163">
        <v>8</v>
      </c>
      <c r="AH5" s="163"/>
      <c r="AI5" s="163"/>
      <c r="AJ5" s="163"/>
      <c r="AK5" s="163"/>
      <c r="AL5" s="163"/>
      <c r="AM5" s="163"/>
      <c r="AN5" s="163"/>
      <c r="AO5" s="163"/>
      <c r="AP5" s="190"/>
      <c r="AQ5" s="163"/>
      <c r="AR5" s="163"/>
    </row>
    <row r="6" spans="1:44" x14ac:dyDescent="0.3">
      <c r="A6" s="11" t="s">
        <v>4125</v>
      </c>
      <c r="B6" s="320" t="s">
        <v>4126</v>
      </c>
      <c r="C6" s="11" t="s">
        <v>4127</v>
      </c>
      <c r="D6" s="11" t="s">
        <v>40</v>
      </c>
      <c r="E6" s="38">
        <f t="shared" si="0"/>
        <v>4</v>
      </c>
      <c r="F6" s="7" t="s">
        <v>280</v>
      </c>
      <c r="G6" s="8" t="s">
        <v>4057</v>
      </c>
      <c r="H6" s="319">
        <v>38062</v>
      </c>
      <c r="I6" s="537">
        <v>417.5</v>
      </c>
      <c r="J6" s="537">
        <v>417.5</v>
      </c>
      <c r="K6" s="541">
        <f>0.5*(L6)</f>
        <v>417.5</v>
      </c>
      <c r="L6" s="534">
        <f>SUM(O6,P6,Q6,R6,M6)</f>
        <v>835</v>
      </c>
      <c r="M6" s="78"/>
      <c r="N6" s="12">
        <f>SUM(O6:R6)</f>
        <v>835</v>
      </c>
      <c r="O6" s="387">
        <f>LARGE($S6:Z6, 1)</f>
        <v>250</v>
      </c>
      <c r="P6" s="388">
        <f>IFERROR(LARGE($S6:Z6,2),0)</f>
        <v>195</v>
      </c>
      <c r="Q6" s="388">
        <f>IFERROR(LARGE($S6:Z6,3),0)</f>
        <v>195</v>
      </c>
      <c r="R6" s="388">
        <f>IFERROR(LARGE($S6:Z6,4),0)</f>
        <v>195</v>
      </c>
      <c r="S6" s="399">
        <v>195</v>
      </c>
      <c r="T6" s="400">
        <v>195</v>
      </c>
      <c r="U6" s="400">
        <v>195</v>
      </c>
      <c r="V6" s="400">
        <v>195</v>
      </c>
      <c r="W6" s="400"/>
      <c r="X6" s="401"/>
      <c r="Y6" s="402">
        <v>150</v>
      </c>
      <c r="Z6" s="403">
        <v>250</v>
      </c>
      <c r="AA6" s="161"/>
      <c r="AB6" s="161"/>
      <c r="AC6" s="161"/>
      <c r="AD6" s="161"/>
      <c r="AE6" s="161"/>
      <c r="AF6" s="161"/>
      <c r="AG6" s="163"/>
      <c r="AH6" s="163"/>
      <c r="AI6" s="163"/>
      <c r="AJ6" s="163"/>
      <c r="AK6" s="163"/>
      <c r="AL6" s="163"/>
      <c r="AM6" s="163"/>
      <c r="AN6" s="163"/>
      <c r="AO6" s="163"/>
      <c r="AP6" s="190"/>
      <c r="AQ6" s="163"/>
      <c r="AR6" s="163"/>
    </row>
    <row r="7" spans="1:44" x14ac:dyDescent="0.3">
      <c r="A7" s="322" t="s">
        <v>3149</v>
      </c>
      <c r="B7" s="324" t="s">
        <v>2137</v>
      </c>
      <c r="C7" s="322" t="s">
        <v>72</v>
      </c>
      <c r="D7" s="322" t="s">
        <v>41</v>
      </c>
      <c r="E7" s="38">
        <f t="shared" si="0"/>
        <v>5</v>
      </c>
      <c r="F7" s="7" t="s">
        <v>1021</v>
      </c>
      <c r="G7" s="8" t="s">
        <v>1022</v>
      </c>
      <c r="H7" s="323">
        <v>37496</v>
      </c>
      <c r="I7" s="537">
        <v>408</v>
      </c>
      <c r="J7" s="537">
        <v>408</v>
      </c>
      <c r="K7" s="544"/>
      <c r="L7" s="533">
        <f>SUM(M7:N7)</f>
        <v>408</v>
      </c>
      <c r="M7" s="9">
        <v>30</v>
      </c>
      <c r="N7" s="122">
        <f>SUM(O7:S7)</f>
        <v>378</v>
      </c>
      <c r="O7" s="152">
        <f>IFERROR(LARGE($T7:Z7, 1),0)</f>
        <v>150</v>
      </c>
      <c r="P7" s="152">
        <f>IFERROR(LARGE(T7:Z7, 2),0)</f>
        <v>95</v>
      </c>
      <c r="Q7" s="153">
        <f>IFERROR(LARGE(AA7:AF7,1),0)</f>
        <v>80</v>
      </c>
      <c r="R7" s="153">
        <f>IFERROR(LARGE(AA7:AF7,2),0)</f>
        <v>45</v>
      </c>
      <c r="S7" s="153">
        <f>IFERROR(LARGE(AA7:AF7,3),0)</f>
        <v>8</v>
      </c>
      <c r="T7" s="546">
        <v>95</v>
      </c>
      <c r="U7" s="161">
        <v>45</v>
      </c>
      <c r="V7" s="297"/>
      <c r="W7" s="297">
        <v>150</v>
      </c>
      <c r="X7" s="371">
        <v>80</v>
      </c>
      <c r="Y7" s="161"/>
      <c r="Z7" s="161"/>
      <c r="AA7" s="162">
        <f>IFERROR(LARGE($T7:$Z7,3), 0)</f>
        <v>80</v>
      </c>
      <c r="AB7" s="162">
        <f>IFERROR(LARGE($T7:$Z7,4),)</f>
        <v>45</v>
      </c>
      <c r="AC7" s="162">
        <f>IFERROR(LARGE($T7:$Z7,5),0)</f>
        <v>0</v>
      </c>
      <c r="AD7" s="162">
        <f>IFERROR(LARGE($AG7:AR7,1),0)</f>
        <v>8</v>
      </c>
      <c r="AE7" s="162">
        <f>IFERROR(LARGE($AG7:AR7,2),0)</f>
        <v>0</v>
      </c>
      <c r="AF7" s="162">
        <f>IFERROR(LARGE($AG7:AR7,3),0)</f>
        <v>0</v>
      </c>
      <c r="AG7" s="163">
        <v>0</v>
      </c>
      <c r="AH7" s="163">
        <v>0</v>
      </c>
      <c r="AI7" s="163"/>
      <c r="AJ7" s="163"/>
      <c r="AK7" s="163"/>
      <c r="AL7" s="163"/>
      <c r="AM7" s="163">
        <v>0</v>
      </c>
      <c r="AN7" s="163"/>
      <c r="AO7" s="163"/>
      <c r="AP7" s="190"/>
      <c r="AQ7" s="163">
        <v>8</v>
      </c>
      <c r="AR7" s="163"/>
    </row>
    <row r="8" spans="1:44" x14ac:dyDescent="0.3">
      <c r="A8" s="322" t="s">
        <v>3202</v>
      </c>
      <c r="B8" s="324" t="s">
        <v>1521</v>
      </c>
      <c r="C8" s="322" t="s">
        <v>1522</v>
      </c>
      <c r="D8" s="322" t="s">
        <v>52</v>
      </c>
      <c r="E8" s="38">
        <f t="shared" si="0"/>
        <v>6</v>
      </c>
      <c r="F8" s="7" t="s">
        <v>1685</v>
      </c>
      <c r="G8" s="8" t="s">
        <v>1542</v>
      </c>
      <c r="H8" s="323">
        <v>37432</v>
      </c>
      <c r="I8" s="537">
        <v>335</v>
      </c>
      <c r="J8" s="537">
        <v>335</v>
      </c>
      <c r="K8" s="544"/>
      <c r="L8" s="533">
        <f>SUM(M8:N8)</f>
        <v>335</v>
      </c>
      <c r="M8" s="9">
        <v>50</v>
      </c>
      <c r="N8" s="122">
        <f>SUM(O8:S8)</f>
        <v>285</v>
      </c>
      <c r="O8" s="152">
        <f>IFERROR(LARGE($T8:Z8, 1),0)</f>
        <v>150</v>
      </c>
      <c r="P8" s="152">
        <f>IFERROR(LARGE(T8:Z8, 2),0)</f>
        <v>95</v>
      </c>
      <c r="Q8" s="153">
        <f>IFERROR(LARGE(AA8:AF8,1),0)</f>
        <v>25</v>
      </c>
      <c r="R8" s="153">
        <f>IFERROR(LARGE(AA8:AF8,2),0)</f>
        <v>15</v>
      </c>
      <c r="S8" s="153">
        <f>IFERROR(LARGE(AA8:AF8,3),0)</f>
        <v>0</v>
      </c>
      <c r="T8" s="545"/>
      <c r="U8" s="161"/>
      <c r="V8" s="297"/>
      <c r="W8" s="297">
        <v>150</v>
      </c>
      <c r="X8" s="371">
        <v>15</v>
      </c>
      <c r="Y8" s="161">
        <v>95</v>
      </c>
      <c r="Z8" s="161">
        <v>25</v>
      </c>
      <c r="AA8" s="162">
        <f>IFERROR(LARGE($T8:$Z8,3), 0)</f>
        <v>25</v>
      </c>
      <c r="AB8" s="162">
        <f>IFERROR(LARGE($T8:$Z8,4),)</f>
        <v>15</v>
      </c>
      <c r="AC8" s="162">
        <f>IFERROR(LARGE($T8:$Z8,5),0)</f>
        <v>0</v>
      </c>
      <c r="AD8" s="162">
        <f>IFERROR(LARGE($AG8:AR8,1),0)</f>
        <v>0</v>
      </c>
      <c r="AE8" s="162">
        <f>IFERROR(LARGE($AG8:AR8,2),0)</f>
        <v>0</v>
      </c>
      <c r="AF8" s="162">
        <f>IFERROR(LARGE($AG8:AR8,3),0)</f>
        <v>0</v>
      </c>
      <c r="AG8" s="163"/>
      <c r="AH8" s="163"/>
      <c r="AI8" s="163"/>
      <c r="AJ8" s="163"/>
      <c r="AK8" s="163"/>
      <c r="AL8" s="163"/>
      <c r="AM8" s="163"/>
      <c r="AN8" s="163"/>
      <c r="AO8" s="163"/>
      <c r="AP8" s="190"/>
      <c r="AQ8" s="163"/>
      <c r="AR8" s="163"/>
    </row>
    <row r="9" spans="1:44" x14ac:dyDescent="0.3">
      <c r="A9" s="10"/>
      <c r="B9" s="320" t="s">
        <v>4129</v>
      </c>
      <c r="C9" s="10" t="s">
        <v>1517</v>
      </c>
      <c r="D9" s="10" t="s">
        <v>50</v>
      </c>
      <c r="E9" s="38">
        <f t="shared" si="0"/>
        <v>7</v>
      </c>
      <c r="F9" s="7" t="s">
        <v>4130</v>
      </c>
      <c r="G9" s="8" t="s">
        <v>4131</v>
      </c>
      <c r="H9" s="319">
        <v>38092</v>
      </c>
      <c r="I9" s="537">
        <v>317.5</v>
      </c>
      <c r="J9" s="537">
        <v>317.5</v>
      </c>
      <c r="K9" s="541">
        <f>0.5*(L9)</f>
        <v>317.5</v>
      </c>
      <c r="L9" s="534">
        <f>SUM(O9,P9,Q9,R9,M9)</f>
        <v>635</v>
      </c>
      <c r="M9" s="78">
        <v>50</v>
      </c>
      <c r="N9" s="12">
        <f>SUM(O9:R9)</f>
        <v>585</v>
      </c>
      <c r="O9" s="387">
        <f>LARGE($S9:Z9, 1)</f>
        <v>150</v>
      </c>
      <c r="P9" s="388">
        <f>IFERROR(LARGE($S9:Z9,2),0)</f>
        <v>145</v>
      </c>
      <c r="Q9" s="388">
        <f>IFERROR(LARGE($S9:Z9,3),0)</f>
        <v>145</v>
      </c>
      <c r="R9" s="388">
        <f>IFERROR(LARGE($S9:Z9,4),0)</f>
        <v>145</v>
      </c>
      <c r="S9" s="399"/>
      <c r="T9" s="400">
        <v>145</v>
      </c>
      <c r="U9" s="400">
        <v>145</v>
      </c>
      <c r="V9" s="400">
        <v>95</v>
      </c>
      <c r="W9" s="400">
        <v>145</v>
      </c>
      <c r="X9" s="401"/>
      <c r="Y9" s="402">
        <v>150</v>
      </c>
      <c r="Z9" s="403">
        <v>80</v>
      </c>
      <c r="AA9" s="161"/>
      <c r="AB9" s="161"/>
      <c r="AC9" s="161"/>
      <c r="AD9" s="161"/>
      <c r="AE9" s="161"/>
      <c r="AF9" s="161"/>
      <c r="AG9" s="163"/>
      <c r="AH9" s="163"/>
      <c r="AI9" s="163"/>
      <c r="AJ9" s="163"/>
      <c r="AK9" s="163"/>
      <c r="AL9" s="163"/>
      <c r="AM9" s="163"/>
      <c r="AN9" s="163"/>
      <c r="AO9" s="163"/>
      <c r="AP9" s="190"/>
      <c r="AQ9" s="163"/>
      <c r="AR9" s="163"/>
    </row>
    <row r="10" spans="1:44" x14ac:dyDescent="0.3">
      <c r="A10" s="10"/>
      <c r="B10" s="320"/>
      <c r="C10" s="10" t="s">
        <v>141</v>
      </c>
      <c r="D10" s="10" t="s">
        <v>44</v>
      </c>
      <c r="E10" s="38">
        <f t="shared" si="0"/>
        <v>8</v>
      </c>
      <c r="F10" s="7" t="s">
        <v>269</v>
      </c>
      <c r="G10" s="8" t="s">
        <v>4139</v>
      </c>
      <c r="H10" s="319">
        <v>38265</v>
      </c>
      <c r="I10" s="537">
        <v>295</v>
      </c>
      <c r="J10" s="537">
        <v>295</v>
      </c>
      <c r="K10" s="541">
        <f>0.5*(L10)</f>
        <v>295</v>
      </c>
      <c r="L10" s="534">
        <f>SUM(O10,P10,Q10,R10,M10)</f>
        <v>590</v>
      </c>
      <c r="M10" s="78"/>
      <c r="N10" s="12">
        <f>SUM(O10:R10)</f>
        <v>590</v>
      </c>
      <c r="O10" s="387">
        <f>LARGE($S10:Z10, 1)</f>
        <v>195</v>
      </c>
      <c r="P10" s="388">
        <f>IFERROR(LARGE($S10:Z10,2),0)</f>
        <v>150</v>
      </c>
      <c r="Q10" s="388">
        <f>IFERROR(LARGE($S10:Z10,3),0)</f>
        <v>150</v>
      </c>
      <c r="R10" s="388">
        <f>IFERROR(LARGE($S10:Z10,4),0)</f>
        <v>95</v>
      </c>
      <c r="S10" s="399"/>
      <c r="T10" s="400"/>
      <c r="U10" s="400"/>
      <c r="V10" s="400">
        <v>95</v>
      </c>
      <c r="W10" s="400">
        <v>195</v>
      </c>
      <c r="X10" s="401"/>
      <c r="Y10" s="402">
        <v>150</v>
      </c>
      <c r="Z10" s="403">
        <v>150</v>
      </c>
      <c r="AA10" s="161"/>
      <c r="AB10" s="161"/>
      <c r="AC10" s="161"/>
      <c r="AD10" s="161"/>
      <c r="AE10" s="161"/>
      <c r="AF10" s="161"/>
      <c r="AG10" s="163"/>
      <c r="AH10" s="163"/>
      <c r="AI10" s="163"/>
      <c r="AJ10" s="163"/>
      <c r="AK10" s="163"/>
      <c r="AL10" s="163"/>
      <c r="AM10" s="163"/>
      <c r="AN10" s="163"/>
      <c r="AO10" s="163"/>
      <c r="AP10" s="190"/>
      <c r="AQ10" s="163"/>
      <c r="AR10" s="163"/>
    </row>
    <row r="11" spans="1:44" x14ac:dyDescent="0.3">
      <c r="A11" s="10"/>
      <c r="B11" s="10"/>
      <c r="C11" s="10" t="s">
        <v>132</v>
      </c>
      <c r="D11" s="10" t="s">
        <v>40</v>
      </c>
      <c r="E11" s="38">
        <f t="shared" si="0"/>
        <v>9</v>
      </c>
      <c r="F11" s="7" t="s">
        <v>3272</v>
      </c>
      <c r="G11" s="8" t="s">
        <v>3271</v>
      </c>
      <c r="H11" s="323">
        <v>37922</v>
      </c>
      <c r="I11" s="537">
        <v>290</v>
      </c>
      <c r="J11" s="537">
        <v>290</v>
      </c>
      <c r="K11" s="544"/>
      <c r="L11" s="533">
        <f>SUM(M11:N11)</f>
        <v>290</v>
      </c>
      <c r="M11" s="9"/>
      <c r="N11" s="122">
        <f>SUM(O11:S11)</f>
        <v>290</v>
      </c>
      <c r="O11" s="152">
        <f>IFERROR(LARGE($T11:Z11, 1),0)</f>
        <v>195</v>
      </c>
      <c r="P11" s="152">
        <f>IFERROR(LARGE(T11:Z11, 2),0)</f>
        <v>95</v>
      </c>
      <c r="Q11" s="153">
        <f>IFERROR(LARGE(AA11:AF11,1),0)</f>
        <v>0</v>
      </c>
      <c r="R11" s="153">
        <f>IFERROR(LARGE(AA11:AF11,2),0)</f>
        <v>0</v>
      </c>
      <c r="S11" s="153">
        <f>IFERROR(LARGE(AA11:AF11,3),0)</f>
        <v>0</v>
      </c>
      <c r="T11" s="545"/>
      <c r="U11" s="161"/>
      <c r="V11" s="297"/>
      <c r="W11" s="297"/>
      <c r="X11" s="371"/>
      <c r="Y11" s="161">
        <v>195</v>
      </c>
      <c r="Z11" s="161">
        <v>95</v>
      </c>
      <c r="AA11" s="162">
        <f>IFERROR(LARGE($T11:$Z11,3), 0)</f>
        <v>0</v>
      </c>
      <c r="AB11" s="162">
        <f>IFERROR(LARGE($T11:$Z11,4),)</f>
        <v>0</v>
      </c>
      <c r="AC11" s="162">
        <f>IFERROR(LARGE($T11:$Z11,5),0)</f>
        <v>0</v>
      </c>
      <c r="AD11" s="162">
        <f>IFERROR(LARGE($AG11:AR11,1),0)</f>
        <v>0</v>
      </c>
      <c r="AE11" s="162">
        <f>IFERROR(LARGE($AG11:AR11,2),0)</f>
        <v>0</v>
      </c>
      <c r="AF11" s="162">
        <f>IFERROR(LARGE($AG11:AR11,3),0)</f>
        <v>0</v>
      </c>
      <c r="AG11" s="163"/>
      <c r="AH11" s="163"/>
      <c r="AI11" s="163"/>
      <c r="AJ11" s="163"/>
      <c r="AK11" s="163"/>
      <c r="AL11" s="163"/>
      <c r="AM11" s="163"/>
      <c r="AN11" s="163"/>
      <c r="AO11" s="163"/>
      <c r="AP11" s="190"/>
      <c r="AQ11" s="163"/>
      <c r="AR11" s="163"/>
    </row>
    <row r="12" spans="1:44" x14ac:dyDescent="0.3">
      <c r="A12" s="322" t="s">
        <v>3174</v>
      </c>
      <c r="B12" s="324" t="s">
        <v>391</v>
      </c>
      <c r="C12" s="322" t="s">
        <v>83</v>
      </c>
      <c r="D12" s="322" t="s">
        <v>40</v>
      </c>
      <c r="E12" s="38">
        <f t="shared" si="0"/>
        <v>10</v>
      </c>
      <c r="F12" s="7" t="s">
        <v>290</v>
      </c>
      <c r="G12" s="8" t="s">
        <v>637</v>
      </c>
      <c r="H12" s="323">
        <v>37672</v>
      </c>
      <c r="I12" s="537">
        <v>265</v>
      </c>
      <c r="J12" s="537">
        <v>265</v>
      </c>
      <c r="K12" s="544"/>
      <c r="L12" s="533">
        <f>SUM(M12:N12)</f>
        <v>265</v>
      </c>
      <c r="M12" s="9">
        <v>50</v>
      </c>
      <c r="N12" s="122">
        <f>SUM(O12:S12)</f>
        <v>215</v>
      </c>
      <c r="O12" s="152">
        <f>IFERROR(LARGE($T12:Z12, 1),0)</f>
        <v>150</v>
      </c>
      <c r="P12" s="152">
        <f>IFERROR(LARGE(T12:Z12, 2),0)</f>
        <v>30</v>
      </c>
      <c r="Q12" s="153">
        <f>IFERROR(LARGE(AA12:AF12,1),0)</f>
        <v>25</v>
      </c>
      <c r="R12" s="153">
        <f>IFERROR(LARGE(AA12:AF12,2),0)</f>
        <v>10</v>
      </c>
      <c r="S12" s="153">
        <f>IFERROR(LARGE(AA12:AF12,3),0)</f>
        <v>0</v>
      </c>
      <c r="T12" s="546">
        <v>10</v>
      </c>
      <c r="U12" s="161">
        <v>25</v>
      </c>
      <c r="V12" s="297"/>
      <c r="W12" s="297">
        <v>150</v>
      </c>
      <c r="X12" s="371">
        <v>30</v>
      </c>
      <c r="Y12" s="161"/>
      <c r="Z12" s="161"/>
      <c r="AA12" s="162">
        <f>IFERROR(LARGE($T12:$Z12,3), 0)</f>
        <v>25</v>
      </c>
      <c r="AB12" s="162">
        <f>IFERROR(LARGE($T12:$Z12,4),)</f>
        <v>10</v>
      </c>
      <c r="AC12" s="162">
        <f>IFERROR(LARGE($T12:$Z12,5),0)</f>
        <v>0</v>
      </c>
      <c r="AD12" s="162">
        <f>IFERROR(LARGE($AG12:AR12,1),0)</f>
        <v>0</v>
      </c>
      <c r="AE12" s="162">
        <f>IFERROR(LARGE($AG12:AR12,2),0)</f>
        <v>0</v>
      </c>
      <c r="AF12" s="162">
        <f>IFERROR(LARGE($AG12:AR12,3),0)</f>
        <v>0</v>
      </c>
      <c r="AG12" s="163">
        <v>0</v>
      </c>
      <c r="AH12" s="163"/>
      <c r="AI12" s="163"/>
      <c r="AJ12" s="163"/>
      <c r="AK12" s="163"/>
      <c r="AL12" s="163"/>
      <c r="AM12" s="163"/>
      <c r="AN12" s="163"/>
      <c r="AO12" s="163"/>
      <c r="AP12" s="190"/>
      <c r="AQ12" s="163"/>
      <c r="AR12" s="163"/>
    </row>
    <row r="13" spans="1:44" x14ac:dyDescent="0.3">
      <c r="A13" s="322" t="s">
        <v>3188</v>
      </c>
      <c r="B13" s="324" t="s">
        <v>2137</v>
      </c>
      <c r="C13" s="322" t="s">
        <v>72</v>
      </c>
      <c r="D13" s="322" t="s">
        <v>41</v>
      </c>
      <c r="E13" s="38">
        <f t="shared" si="0"/>
        <v>11</v>
      </c>
      <c r="F13" s="7" t="s">
        <v>263</v>
      </c>
      <c r="G13" s="8" t="s">
        <v>1035</v>
      </c>
      <c r="H13" s="323">
        <v>37739</v>
      </c>
      <c r="I13" s="537">
        <v>245</v>
      </c>
      <c r="J13" s="537">
        <v>245</v>
      </c>
      <c r="K13" s="544"/>
      <c r="L13" s="533">
        <f>SUM(M13:N13)</f>
        <v>245</v>
      </c>
      <c r="M13" s="9">
        <v>40</v>
      </c>
      <c r="N13" s="122">
        <f>SUM(O13:S13)</f>
        <v>205</v>
      </c>
      <c r="O13" s="152">
        <f>IFERROR(LARGE($T13:Z13, 1),0)</f>
        <v>150</v>
      </c>
      <c r="P13" s="152">
        <f>IFERROR(LARGE(T13:Z13, 2),0)</f>
        <v>55</v>
      </c>
      <c r="Q13" s="153">
        <f>IFERROR(LARGE(AA13:AF13,1),0)</f>
        <v>0</v>
      </c>
      <c r="R13" s="153">
        <f>IFERROR(LARGE(AA13:AF13,2),0)</f>
        <v>0</v>
      </c>
      <c r="S13" s="153">
        <f>IFERROR(LARGE(AA13:AF13,3),0)</f>
        <v>0</v>
      </c>
      <c r="T13" s="546">
        <v>0</v>
      </c>
      <c r="U13" s="161">
        <v>0</v>
      </c>
      <c r="V13" s="297"/>
      <c r="W13" s="297">
        <v>150</v>
      </c>
      <c r="X13" s="371">
        <v>55</v>
      </c>
      <c r="Y13" s="161"/>
      <c r="Z13" s="161"/>
      <c r="AA13" s="162">
        <f>IFERROR(LARGE($T13:$Z13,3), 0)</f>
        <v>0</v>
      </c>
      <c r="AB13" s="162">
        <f>IFERROR(LARGE($T13:$Z13,4),)</f>
        <v>0</v>
      </c>
      <c r="AC13" s="162">
        <f>IFERROR(LARGE($T13:$Z13,5),0)</f>
        <v>0</v>
      </c>
      <c r="AD13" s="162">
        <f>IFERROR(LARGE($AG13:AR13,1),0)</f>
        <v>0</v>
      </c>
      <c r="AE13" s="162">
        <f>IFERROR(LARGE($AG13:AR13,2),0)</f>
        <v>0</v>
      </c>
      <c r="AF13" s="162">
        <f>IFERROR(LARGE($AG13:AR13,3),0)</f>
        <v>0</v>
      </c>
      <c r="AG13" s="163"/>
      <c r="AH13" s="163"/>
      <c r="AI13" s="163"/>
      <c r="AJ13" s="163"/>
      <c r="AK13" s="163"/>
      <c r="AL13" s="163"/>
      <c r="AM13" s="163"/>
      <c r="AN13" s="163"/>
      <c r="AO13" s="163"/>
      <c r="AP13" s="190"/>
      <c r="AQ13" s="163"/>
      <c r="AR13" s="163"/>
    </row>
    <row r="14" spans="1:44" x14ac:dyDescent="0.3">
      <c r="A14" s="322" t="s">
        <v>3164</v>
      </c>
      <c r="B14" s="324" t="s">
        <v>1041</v>
      </c>
      <c r="C14" s="322" t="s">
        <v>1042</v>
      </c>
      <c r="D14" s="322" t="s">
        <v>50</v>
      </c>
      <c r="E14" s="38">
        <f t="shared" si="0"/>
        <v>12</v>
      </c>
      <c r="F14" s="7" t="s">
        <v>1037</v>
      </c>
      <c r="G14" s="8" t="s">
        <v>1038</v>
      </c>
      <c r="H14" s="323">
        <v>37439</v>
      </c>
      <c r="I14" s="537">
        <v>245</v>
      </c>
      <c r="J14" s="537">
        <v>245</v>
      </c>
      <c r="K14" s="544"/>
      <c r="L14" s="533">
        <f>SUM(M14:N14)</f>
        <v>245</v>
      </c>
      <c r="M14" s="9">
        <v>20</v>
      </c>
      <c r="N14" s="122">
        <f>SUM(O14:S14)</f>
        <v>225</v>
      </c>
      <c r="O14" s="152">
        <f>IFERROR(LARGE($T14:Z14, 1),0)</f>
        <v>110</v>
      </c>
      <c r="P14" s="152">
        <f>IFERROR(LARGE(T14:Z14, 2),0)</f>
        <v>95</v>
      </c>
      <c r="Q14" s="153">
        <f>IFERROR(LARGE(AA14:AF14,1),0)</f>
        <v>10</v>
      </c>
      <c r="R14" s="153">
        <f>IFERROR(LARGE(AA14:AF14,2),0)</f>
        <v>10</v>
      </c>
      <c r="S14" s="153">
        <f>IFERROR(LARGE(AA14:AF14,3),0)</f>
        <v>0</v>
      </c>
      <c r="T14" s="546">
        <v>0</v>
      </c>
      <c r="U14" s="161">
        <v>10</v>
      </c>
      <c r="V14" s="297">
        <v>110</v>
      </c>
      <c r="W14" s="297"/>
      <c r="X14" s="371"/>
      <c r="Y14" s="161">
        <v>95</v>
      </c>
      <c r="Z14" s="161">
        <v>10</v>
      </c>
      <c r="AA14" s="162">
        <f>IFERROR(LARGE($T14:$Z14,3), 0)</f>
        <v>10</v>
      </c>
      <c r="AB14" s="162">
        <f>IFERROR(LARGE($T14:$Z14,4),)</f>
        <v>10</v>
      </c>
      <c r="AC14" s="162">
        <f>IFERROR(LARGE($T14:$Z14,5),0)</f>
        <v>0</v>
      </c>
      <c r="AD14" s="162">
        <f>IFERROR(LARGE($AG14:AR14,1),0)</f>
        <v>0</v>
      </c>
      <c r="AE14" s="162">
        <f>IFERROR(LARGE($AG14:AR14,2),0)</f>
        <v>0</v>
      </c>
      <c r="AF14" s="162">
        <f>IFERROR(LARGE($AG14:AR14,3),0)</f>
        <v>0</v>
      </c>
      <c r="AG14" s="163"/>
      <c r="AH14" s="163"/>
      <c r="AI14" s="163"/>
      <c r="AJ14" s="163"/>
      <c r="AK14" s="163"/>
      <c r="AL14" s="163"/>
      <c r="AM14" s="163"/>
      <c r="AN14" s="163"/>
      <c r="AO14" s="163"/>
      <c r="AP14" s="190"/>
      <c r="AQ14" s="163"/>
      <c r="AR14" s="163"/>
    </row>
    <row r="15" spans="1:44" x14ac:dyDescent="0.3">
      <c r="A15" s="322" t="s">
        <v>3118</v>
      </c>
      <c r="B15" s="324" t="s">
        <v>390</v>
      </c>
      <c r="C15" s="322" t="s">
        <v>32</v>
      </c>
      <c r="D15" s="322" t="s">
        <v>44</v>
      </c>
      <c r="E15" s="38">
        <f t="shared" si="0"/>
        <v>13</v>
      </c>
      <c r="F15" s="7" t="s">
        <v>992</v>
      </c>
      <c r="G15" s="8" t="s">
        <v>993</v>
      </c>
      <c r="H15" s="323">
        <v>37694</v>
      </c>
      <c r="I15" s="537">
        <v>225</v>
      </c>
      <c r="J15" s="537">
        <v>225</v>
      </c>
      <c r="K15" s="544"/>
      <c r="L15" s="533">
        <f>SUM(M15:N15)</f>
        <v>225</v>
      </c>
      <c r="M15" s="9"/>
      <c r="N15" s="122">
        <f>SUM(O15:S15)</f>
        <v>225</v>
      </c>
      <c r="O15" s="152">
        <f>IFERROR(LARGE($T15:Z15, 1),0)</f>
        <v>150</v>
      </c>
      <c r="P15" s="152">
        <f>IFERROR(LARGE(T15:Z15, 2),0)</f>
        <v>45</v>
      </c>
      <c r="Q15" s="153">
        <f>IFERROR(LARGE(AA15:AF15,1),0)</f>
        <v>30</v>
      </c>
      <c r="R15" s="153">
        <f>IFERROR(LARGE(AA15:AF15,2),0)</f>
        <v>0</v>
      </c>
      <c r="S15" s="153">
        <f>IFERROR(LARGE(AA15:AF15,3),0)</f>
        <v>0</v>
      </c>
      <c r="T15" s="545"/>
      <c r="U15" s="161"/>
      <c r="V15" s="297"/>
      <c r="W15" s="297">
        <v>150</v>
      </c>
      <c r="X15" s="371">
        <v>30</v>
      </c>
      <c r="Y15" s="161"/>
      <c r="Z15" s="161">
        <v>45</v>
      </c>
      <c r="AA15" s="162">
        <f>IFERROR(LARGE($T15:$Z15,3), 0)</f>
        <v>30</v>
      </c>
      <c r="AB15" s="162">
        <f>IFERROR(LARGE($T15:$Z15,4),)</f>
        <v>0</v>
      </c>
      <c r="AC15" s="162">
        <f>IFERROR(LARGE($T15:$Z15,5),0)</f>
        <v>0</v>
      </c>
      <c r="AD15" s="162">
        <f>IFERROR(LARGE($AG15:AR15,1),0)</f>
        <v>0</v>
      </c>
      <c r="AE15" s="162">
        <f>IFERROR(LARGE($AG15:AR15,2),0)</f>
        <v>0</v>
      </c>
      <c r="AF15" s="162">
        <f>IFERROR(LARGE($AG15:AR15,3),0)</f>
        <v>0</v>
      </c>
      <c r="AG15" s="163"/>
      <c r="AH15" s="163"/>
      <c r="AI15" s="163"/>
      <c r="AJ15" s="163"/>
      <c r="AK15" s="163"/>
      <c r="AL15" s="163"/>
      <c r="AM15" s="163"/>
      <c r="AN15" s="163"/>
      <c r="AO15" s="163"/>
      <c r="AP15" s="190"/>
      <c r="AQ15" s="163"/>
      <c r="AR15" s="163"/>
    </row>
    <row r="16" spans="1:44" x14ac:dyDescent="0.3">
      <c r="A16" s="322" t="s">
        <v>3161</v>
      </c>
      <c r="B16" s="324" t="s">
        <v>651</v>
      </c>
      <c r="C16" s="322" t="s">
        <v>652</v>
      </c>
      <c r="D16" s="322" t="s">
        <v>1738</v>
      </c>
      <c r="E16" s="38">
        <f t="shared" si="0"/>
        <v>14</v>
      </c>
      <c r="F16" s="7" t="s">
        <v>245</v>
      </c>
      <c r="G16" s="8" t="s">
        <v>1023</v>
      </c>
      <c r="H16" s="323">
        <v>37394</v>
      </c>
      <c r="I16" s="537">
        <v>220</v>
      </c>
      <c r="J16" s="537">
        <v>220</v>
      </c>
      <c r="K16" s="544"/>
      <c r="L16" s="533">
        <f>SUM(M16:N16)</f>
        <v>220</v>
      </c>
      <c r="M16" s="9">
        <v>40</v>
      </c>
      <c r="N16" s="122">
        <f>SUM(O16:S16)</f>
        <v>180</v>
      </c>
      <c r="O16" s="152">
        <f>IFERROR(LARGE($T16:Z16, 1),0)</f>
        <v>65</v>
      </c>
      <c r="P16" s="152">
        <f>IFERROR(LARGE(T16:Z16, 2),0)</f>
        <v>65</v>
      </c>
      <c r="Q16" s="153">
        <f>IFERROR(LARGE(AA16:AF16,1),0)</f>
        <v>25</v>
      </c>
      <c r="R16" s="153">
        <f>IFERROR(LARGE(AA16:AF16,2),0)</f>
        <v>25</v>
      </c>
      <c r="S16" s="153">
        <f>IFERROR(LARGE(AA16:AF16,3),0)</f>
        <v>0</v>
      </c>
      <c r="T16" s="546">
        <v>65</v>
      </c>
      <c r="U16" s="161">
        <v>65</v>
      </c>
      <c r="V16" s="297"/>
      <c r="W16" s="297"/>
      <c r="X16" s="371"/>
      <c r="Y16" s="161">
        <v>25</v>
      </c>
      <c r="Z16" s="161">
        <v>25</v>
      </c>
      <c r="AA16" s="162">
        <f>IFERROR(LARGE($T16:$Z16,3), 0)</f>
        <v>25</v>
      </c>
      <c r="AB16" s="162">
        <f>IFERROR(LARGE($T16:$Z16,4),)</f>
        <v>25</v>
      </c>
      <c r="AC16" s="162">
        <f>IFERROR(LARGE($T16:$Z16,5),0)</f>
        <v>0</v>
      </c>
      <c r="AD16" s="162">
        <f>IFERROR(LARGE($AG16:AR16,1),0)</f>
        <v>0</v>
      </c>
      <c r="AE16" s="162">
        <f>IFERROR(LARGE($AG16:AR16,2),0)</f>
        <v>0</v>
      </c>
      <c r="AF16" s="162">
        <f>IFERROR(LARGE($AG16:AR16,3),0)</f>
        <v>0</v>
      </c>
      <c r="AG16" s="163"/>
      <c r="AH16" s="163"/>
      <c r="AI16" s="163"/>
      <c r="AJ16" s="163"/>
      <c r="AK16" s="163"/>
      <c r="AL16" s="163"/>
      <c r="AM16" s="163"/>
      <c r="AN16" s="163"/>
      <c r="AO16" s="163"/>
      <c r="AP16" s="190"/>
      <c r="AQ16" s="163"/>
      <c r="AR16" s="163"/>
    </row>
    <row r="17" spans="1:44" x14ac:dyDescent="0.3">
      <c r="A17" s="322" t="s">
        <v>3204</v>
      </c>
      <c r="B17" s="324" t="s">
        <v>1548</v>
      </c>
      <c r="C17" s="322" t="s">
        <v>1549</v>
      </c>
      <c r="D17" s="322" t="s">
        <v>52</v>
      </c>
      <c r="E17" s="38">
        <f t="shared" si="0"/>
        <v>15</v>
      </c>
      <c r="F17" s="7" t="s">
        <v>1687</v>
      </c>
      <c r="G17" s="8" t="s">
        <v>1688</v>
      </c>
      <c r="H17" s="323">
        <v>37640</v>
      </c>
      <c r="I17" s="537">
        <v>200</v>
      </c>
      <c r="J17" s="537">
        <v>200</v>
      </c>
      <c r="K17" s="544"/>
      <c r="L17" s="533">
        <f>SUM(M17:N17)</f>
        <v>200</v>
      </c>
      <c r="M17" s="9">
        <v>50</v>
      </c>
      <c r="N17" s="122">
        <f>SUM(O17:S17)</f>
        <v>150</v>
      </c>
      <c r="O17" s="152">
        <f>IFERROR(LARGE($T17:Z17, 1),0)</f>
        <v>150</v>
      </c>
      <c r="P17" s="152">
        <f>IFERROR(LARGE(T17:Z17, 2),0)</f>
        <v>0</v>
      </c>
      <c r="Q17" s="153">
        <f>IFERROR(LARGE(AA17:AF17,1),0)</f>
        <v>0</v>
      </c>
      <c r="R17" s="153">
        <f>IFERROR(LARGE(AA17:AF17,2),0)</f>
        <v>0</v>
      </c>
      <c r="S17" s="153">
        <f>IFERROR(LARGE(AA17:AF17,3),0)</f>
        <v>0</v>
      </c>
      <c r="T17" s="545"/>
      <c r="U17" s="161"/>
      <c r="V17" s="297"/>
      <c r="W17" s="297">
        <v>150</v>
      </c>
      <c r="X17" s="371">
        <v>0</v>
      </c>
      <c r="Y17" s="161"/>
      <c r="Z17" s="161"/>
      <c r="AA17" s="162">
        <f>IFERROR(LARGE($T17:$Z17,3), 0)</f>
        <v>0</v>
      </c>
      <c r="AB17" s="162">
        <f>IFERROR(LARGE($T17:$Z17,4),)</f>
        <v>0</v>
      </c>
      <c r="AC17" s="162">
        <f>IFERROR(LARGE($T17:$Z17,5),0)</f>
        <v>0</v>
      </c>
      <c r="AD17" s="162">
        <f>IFERROR(LARGE($AG17:AR17,1),0)</f>
        <v>0</v>
      </c>
      <c r="AE17" s="162">
        <f>IFERROR(LARGE($AG17:AR17,2),0)</f>
        <v>0</v>
      </c>
      <c r="AF17" s="162">
        <f>IFERROR(LARGE($AG17:AR17,3),0)</f>
        <v>0</v>
      </c>
      <c r="AG17" s="163"/>
      <c r="AH17" s="163"/>
      <c r="AI17" s="163"/>
      <c r="AJ17" s="163"/>
      <c r="AK17" s="163"/>
      <c r="AL17" s="163"/>
      <c r="AM17" s="163"/>
      <c r="AN17" s="163"/>
      <c r="AO17" s="163"/>
      <c r="AP17" s="190"/>
      <c r="AQ17" s="163"/>
      <c r="AR17" s="163"/>
    </row>
    <row r="18" spans="1:44" x14ac:dyDescent="0.3">
      <c r="A18" s="322" t="s">
        <v>3203</v>
      </c>
      <c r="B18" s="324" t="s">
        <v>816</v>
      </c>
      <c r="C18" s="322" t="s">
        <v>817</v>
      </c>
      <c r="D18" s="322" t="s">
        <v>46</v>
      </c>
      <c r="E18" s="38">
        <f t="shared" si="0"/>
        <v>16</v>
      </c>
      <c r="F18" s="7" t="s">
        <v>276</v>
      </c>
      <c r="G18" s="8" t="s">
        <v>1032</v>
      </c>
      <c r="H18" s="323">
        <v>37510</v>
      </c>
      <c r="I18" s="537">
        <v>190</v>
      </c>
      <c r="J18" s="537">
        <v>190</v>
      </c>
      <c r="K18" s="544"/>
      <c r="L18" s="533">
        <f>SUM(M18:N18)</f>
        <v>190</v>
      </c>
      <c r="M18" s="9">
        <v>30</v>
      </c>
      <c r="N18" s="122">
        <f>SUM(O18:S18)</f>
        <v>160</v>
      </c>
      <c r="O18" s="152">
        <f>IFERROR(LARGE($T18:Z18, 1),0)</f>
        <v>150</v>
      </c>
      <c r="P18" s="152">
        <f>IFERROR(LARGE(T18:Z18, 2),0)</f>
        <v>10</v>
      </c>
      <c r="Q18" s="153">
        <f>IFERROR(LARGE(AA18:AF18,1),0)</f>
        <v>0</v>
      </c>
      <c r="R18" s="153">
        <f>IFERROR(LARGE(AA18:AF18,2),0)</f>
        <v>0</v>
      </c>
      <c r="S18" s="153">
        <f>IFERROR(LARGE(AA18:AF18,3),0)</f>
        <v>0</v>
      </c>
      <c r="T18" s="546">
        <v>10</v>
      </c>
      <c r="U18" s="161"/>
      <c r="V18" s="297"/>
      <c r="W18" s="297">
        <v>150</v>
      </c>
      <c r="X18" s="371">
        <v>0</v>
      </c>
      <c r="Y18" s="161"/>
      <c r="Z18" s="161"/>
      <c r="AA18" s="162">
        <f>IFERROR(LARGE($T18:$Z18,3), 0)</f>
        <v>0</v>
      </c>
      <c r="AB18" s="162">
        <f>IFERROR(LARGE($T18:$Z18,4),)</f>
        <v>0</v>
      </c>
      <c r="AC18" s="162">
        <f>IFERROR(LARGE($T18:$Z18,5),0)</f>
        <v>0</v>
      </c>
      <c r="AD18" s="162">
        <f>IFERROR(LARGE($AG18:AR18,1),0)</f>
        <v>0</v>
      </c>
      <c r="AE18" s="162">
        <f>IFERROR(LARGE($AG18:AR18,2),0)</f>
        <v>0</v>
      </c>
      <c r="AF18" s="162">
        <f>IFERROR(LARGE($AG18:AR18,3),0)</f>
        <v>0</v>
      </c>
      <c r="AG18" s="163">
        <v>0</v>
      </c>
      <c r="AH18" s="163"/>
      <c r="AI18" s="163"/>
      <c r="AJ18" s="163"/>
      <c r="AK18" s="163"/>
      <c r="AL18" s="163"/>
      <c r="AM18" s="163"/>
      <c r="AN18" s="163"/>
      <c r="AO18" s="163"/>
      <c r="AP18" s="190"/>
      <c r="AQ18" s="163"/>
      <c r="AR18" s="163"/>
    </row>
    <row r="19" spans="1:44" x14ac:dyDescent="0.3">
      <c r="A19" s="10"/>
      <c r="B19" s="320" t="s">
        <v>4116</v>
      </c>
      <c r="C19" s="10" t="s">
        <v>225</v>
      </c>
      <c r="D19" s="10" t="s">
        <v>50</v>
      </c>
      <c r="E19" s="38">
        <f t="shared" si="0"/>
        <v>17</v>
      </c>
      <c r="F19" s="7" t="s">
        <v>4117</v>
      </c>
      <c r="G19" s="8" t="s">
        <v>4118</v>
      </c>
      <c r="H19" s="319">
        <v>38011</v>
      </c>
      <c r="I19" s="537">
        <v>187.5</v>
      </c>
      <c r="J19" s="537">
        <v>187.5</v>
      </c>
      <c r="K19" s="541">
        <f>0.5*(L19)</f>
        <v>187.5</v>
      </c>
      <c r="L19" s="534">
        <f>SUM(O19,P19,Q19,R19,M19)</f>
        <v>375</v>
      </c>
      <c r="M19" s="78"/>
      <c r="N19" s="12">
        <f>SUM(O19:R19)</f>
        <v>375</v>
      </c>
      <c r="O19" s="387">
        <f>LARGE($S19:Z19, 1)</f>
        <v>150</v>
      </c>
      <c r="P19" s="388">
        <f>IFERROR(LARGE($S19:Z19,2),0)</f>
        <v>95</v>
      </c>
      <c r="Q19" s="388">
        <f>IFERROR(LARGE($S19:Z19,3),0)</f>
        <v>65</v>
      </c>
      <c r="R19" s="388">
        <f>IFERROR(LARGE($S19:Z19,4),0)</f>
        <v>65</v>
      </c>
      <c r="S19" s="399"/>
      <c r="T19" s="400">
        <v>65</v>
      </c>
      <c r="U19" s="400">
        <v>95</v>
      </c>
      <c r="V19" s="400">
        <v>65</v>
      </c>
      <c r="W19" s="400">
        <v>45</v>
      </c>
      <c r="X19" s="401"/>
      <c r="Y19" s="402">
        <v>150</v>
      </c>
      <c r="Z19" s="403">
        <v>30</v>
      </c>
      <c r="AA19" s="161"/>
      <c r="AB19" s="161"/>
      <c r="AC19" s="161"/>
      <c r="AD19" s="161"/>
      <c r="AE19" s="161"/>
      <c r="AF19" s="161"/>
      <c r="AG19" s="163"/>
      <c r="AH19" s="163"/>
      <c r="AI19" s="163"/>
      <c r="AJ19" s="163"/>
      <c r="AK19" s="163"/>
      <c r="AL19" s="163"/>
      <c r="AM19" s="163"/>
      <c r="AN19" s="163"/>
      <c r="AO19" s="163"/>
      <c r="AP19" s="190"/>
      <c r="AQ19" s="163"/>
      <c r="AR19" s="163"/>
    </row>
    <row r="20" spans="1:44" x14ac:dyDescent="0.3">
      <c r="A20" s="322" t="s">
        <v>3205</v>
      </c>
      <c r="B20" s="324" t="s">
        <v>928</v>
      </c>
      <c r="C20" s="322" t="s">
        <v>929</v>
      </c>
      <c r="D20" s="322" t="s">
        <v>41</v>
      </c>
      <c r="E20" s="38">
        <f t="shared" si="0"/>
        <v>18</v>
      </c>
      <c r="F20" s="7" t="s">
        <v>266</v>
      </c>
      <c r="G20" s="8" t="s">
        <v>1694</v>
      </c>
      <c r="H20" s="323">
        <v>37482</v>
      </c>
      <c r="I20" s="537">
        <v>180</v>
      </c>
      <c r="J20" s="537">
        <v>180</v>
      </c>
      <c r="K20" s="544"/>
      <c r="L20" s="533">
        <f>SUM(M20:N20)</f>
        <v>180</v>
      </c>
      <c r="M20" s="9">
        <v>30</v>
      </c>
      <c r="N20" s="122">
        <f>SUM(O20:S20)</f>
        <v>150</v>
      </c>
      <c r="O20" s="152">
        <f>IFERROR(LARGE($T20:Z20, 1),0)</f>
        <v>150</v>
      </c>
      <c r="P20" s="152">
        <f>IFERROR(LARGE(T20:Z20, 2),0)</f>
        <v>0</v>
      </c>
      <c r="Q20" s="153">
        <f>IFERROR(LARGE(AA20:AF20,1),0)</f>
        <v>0</v>
      </c>
      <c r="R20" s="153">
        <f>IFERROR(LARGE(AA20:AF20,2),0)</f>
        <v>0</v>
      </c>
      <c r="S20" s="153">
        <f>IFERROR(LARGE(AA20:AF20,3),0)</f>
        <v>0</v>
      </c>
      <c r="T20" s="545"/>
      <c r="U20" s="161"/>
      <c r="V20" s="297"/>
      <c r="W20" s="297">
        <v>150</v>
      </c>
      <c r="X20" s="371">
        <v>0</v>
      </c>
      <c r="Y20" s="161"/>
      <c r="Z20" s="161"/>
      <c r="AA20" s="162">
        <f>IFERROR(LARGE($T20:$Z20,3), 0)</f>
        <v>0</v>
      </c>
      <c r="AB20" s="162">
        <f>IFERROR(LARGE($T20:$Z20,4),)</f>
        <v>0</v>
      </c>
      <c r="AC20" s="162">
        <f>IFERROR(LARGE($T20:$Z20,5),0)</f>
        <v>0</v>
      </c>
      <c r="AD20" s="162">
        <f>IFERROR(LARGE($AG20:AR20,1),0)</f>
        <v>0</v>
      </c>
      <c r="AE20" s="162">
        <f>IFERROR(LARGE($AG20:AR20,2),0)</f>
        <v>0</v>
      </c>
      <c r="AF20" s="162">
        <f>IFERROR(LARGE($AG20:AR20,3),0)</f>
        <v>0</v>
      </c>
      <c r="AG20" s="163"/>
      <c r="AH20" s="163"/>
      <c r="AI20" s="163"/>
      <c r="AJ20" s="163"/>
      <c r="AK20" s="163"/>
      <c r="AL20" s="163"/>
      <c r="AM20" s="163"/>
      <c r="AN20" s="163"/>
      <c r="AO20" s="163"/>
      <c r="AP20" s="190"/>
      <c r="AQ20" s="163"/>
      <c r="AR20" s="163"/>
    </row>
    <row r="21" spans="1:44" x14ac:dyDescent="0.3">
      <c r="A21" s="11" t="s">
        <v>4140</v>
      </c>
      <c r="B21" s="320" t="s">
        <v>363</v>
      </c>
      <c r="C21" s="11" t="s">
        <v>146</v>
      </c>
      <c r="D21" s="11" t="s">
        <v>41</v>
      </c>
      <c r="E21" s="38">
        <f t="shared" si="0"/>
        <v>19</v>
      </c>
      <c r="F21" s="7" t="s">
        <v>262</v>
      </c>
      <c r="G21" s="8" t="s">
        <v>4141</v>
      </c>
      <c r="H21" s="319">
        <v>38288</v>
      </c>
      <c r="I21" s="537">
        <v>177.5</v>
      </c>
      <c r="J21" s="537">
        <v>177.5</v>
      </c>
      <c r="K21" s="541">
        <f>0.5*(L21)</f>
        <v>177.5</v>
      </c>
      <c r="L21" s="534">
        <f>SUM(O21,P21,Q21,R21,M21)</f>
        <v>355</v>
      </c>
      <c r="M21" s="78"/>
      <c r="N21" s="12">
        <f>SUM(O21:R21)</f>
        <v>355</v>
      </c>
      <c r="O21" s="387">
        <f>LARGE($S21:Z21, 1)</f>
        <v>150</v>
      </c>
      <c r="P21" s="388">
        <f>IFERROR(LARGE($S21:Z21,2),0)</f>
        <v>95</v>
      </c>
      <c r="Q21" s="388">
        <f>IFERROR(LARGE($S21:Z21,3),0)</f>
        <v>65</v>
      </c>
      <c r="R21" s="388">
        <f>IFERROR(LARGE($S21:Z21,4),0)</f>
        <v>45</v>
      </c>
      <c r="S21" s="399">
        <v>95</v>
      </c>
      <c r="T21" s="400"/>
      <c r="U21" s="400">
        <v>65</v>
      </c>
      <c r="V21" s="400">
        <v>45</v>
      </c>
      <c r="W21" s="400">
        <v>25</v>
      </c>
      <c r="X21" s="401"/>
      <c r="Y21" s="402">
        <v>150</v>
      </c>
      <c r="Z21" s="403">
        <v>30</v>
      </c>
      <c r="AA21" s="161"/>
      <c r="AB21" s="161"/>
      <c r="AC21" s="161"/>
      <c r="AD21" s="161"/>
      <c r="AE21" s="161"/>
      <c r="AF21" s="161"/>
      <c r="AG21" s="163"/>
      <c r="AH21" s="163"/>
      <c r="AI21" s="163"/>
      <c r="AJ21" s="163"/>
      <c r="AK21" s="163"/>
      <c r="AL21" s="163"/>
      <c r="AM21" s="163"/>
      <c r="AN21" s="163"/>
      <c r="AO21" s="163"/>
      <c r="AP21" s="190"/>
      <c r="AQ21" s="163"/>
      <c r="AR21" s="163"/>
    </row>
    <row r="22" spans="1:44" x14ac:dyDescent="0.3">
      <c r="A22" s="322" t="s">
        <v>3145</v>
      </c>
      <c r="B22" s="324" t="s">
        <v>386</v>
      </c>
      <c r="C22" s="322" t="s">
        <v>206</v>
      </c>
      <c r="D22" s="322" t="s">
        <v>50</v>
      </c>
      <c r="E22" s="38">
        <f t="shared" si="0"/>
        <v>20</v>
      </c>
      <c r="F22" s="7" t="s">
        <v>266</v>
      </c>
      <c r="G22" s="8" t="s">
        <v>1011</v>
      </c>
      <c r="H22" s="323">
        <v>37360</v>
      </c>
      <c r="I22" s="537">
        <v>175</v>
      </c>
      <c r="J22" s="537">
        <v>175</v>
      </c>
      <c r="K22" s="544"/>
      <c r="L22" s="533">
        <f>SUM(M22:N22)</f>
        <v>175</v>
      </c>
      <c r="M22" s="9"/>
      <c r="N22" s="122">
        <f>SUM(O22:S22)</f>
        <v>175</v>
      </c>
      <c r="O22" s="152">
        <f>IFERROR(LARGE($T22:Z22, 1),0)</f>
        <v>150</v>
      </c>
      <c r="P22" s="152">
        <f>IFERROR(LARGE(T22:Z22, 2),0)</f>
        <v>15</v>
      </c>
      <c r="Q22" s="153">
        <f>IFERROR(LARGE(AA22:AF22,1),0)</f>
        <v>10</v>
      </c>
      <c r="R22" s="153">
        <f>IFERROR(LARGE(AA22:AF22,2),0)</f>
        <v>0</v>
      </c>
      <c r="S22" s="153">
        <f>IFERROR(LARGE(AA22:AF22,3),0)</f>
        <v>0</v>
      </c>
      <c r="T22" s="545"/>
      <c r="U22" s="161">
        <v>10</v>
      </c>
      <c r="V22" s="297">
        <v>150</v>
      </c>
      <c r="W22" s="297"/>
      <c r="X22" s="371">
        <v>15</v>
      </c>
      <c r="Y22" s="161"/>
      <c r="Z22" s="161"/>
      <c r="AA22" s="162">
        <f>IFERROR(LARGE($T22:$Z22,3), 0)</f>
        <v>10</v>
      </c>
      <c r="AB22" s="162">
        <f>IFERROR(LARGE($T22:$Z22,4),)</f>
        <v>0</v>
      </c>
      <c r="AC22" s="162">
        <f>IFERROR(LARGE($T22:$Z22,5),0)</f>
        <v>0</v>
      </c>
      <c r="AD22" s="162">
        <f>IFERROR(LARGE($AG22:AR22,1),0)</f>
        <v>0</v>
      </c>
      <c r="AE22" s="162">
        <f>IFERROR(LARGE($AG22:AR22,2),0)</f>
        <v>0</v>
      </c>
      <c r="AF22" s="162">
        <f>IFERROR(LARGE($AG22:AR22,3),0)</f>
        <v>0</v>
      </c>
      <c r="AG22" s="163"/>
      <c r="AH22" s="163"/>
      <c r="AI22" s="163"/>
      <c r="AJ22" s="163"/>
      <c r="AK22" s="163"/>
      <c r="AL22" s="163"/>
      <c r="AM22" s="163"/>
      <c r="AN22" s="163"/>
      <c r="AO22" s="163"/>
      <c r="AP22" s="190"/>
      <c r="AQ22" s="163"/>
      <c r="AR22" s="163"/>
    </row>
    <row r="23" spans="1:44" x14ac:dyDescent="0.3">
      <c r="A23" s="322" t="s">
        <v>3152</v>
      </c>
      <c r="B23" s="324" t="s">
        <v>1405</v>
      </c>
      <c r="C23" s="322" t="s">
        <v>1406</v>
      </c>
      <c r="D23" s="322" t="s">
        <v>46</v>
      </c>
      <c r="E23" s="38">
        <f t="shared" si="0"/>
        <v>21</v>
      </c>
      <c r="F23" s="7" t="s">
        <v>1398</v>
      </c>
      <c r="G23" s="8" t="s">
        <v>295</v>
      </c>
      <c r="H23" s="323">
        <v>37748</v>
      </c>
      <c r="I23" s="537">
        <v>170</v>
      </c>
      <c r="J23" s="537">
        <v>170</v>
      </c>
      <c r="K23" s="544"/>
      <c r="L23" s="533">
        <f>SUM(M23:N23)</f>
        <v>170</v>
      </c>
      <c r="M23" s="9"/>
      <c r="N23" s="122">
        <f>SUM(O23:S23)</f>
        <v>170</v>
      </c>
      <c r="O23" s="152">
        <f>IFERROR(LARGE($T23:Z23, 1),0)</f>
        <v>150</v>
      </c>
      <c r="P23" s="152">
        <f>IFERROR(LARGE(T23:Z23, 2),0)</f>
        <v>10</v>
      </c>
      <c r="Q23" s="153">
        <f>IFERROR(LARGE(AA23:AF23,1),0)</f>
        <v>10</v>
      </c>
      <c r="R23" s="153">
        <f>IFERROR(LARGE(AA23:AF23,2),0)</f>
        <v>0</v>
      </c>
      <c r="S23" s="153">
        <f>IFERROR(LARGE(AA23:AF23,3),0)</f>
        <v>0</v>
      </c>
      <c r="T23" s="545"/>
      <c r="U23" s="161">
        <v>10</v>
      </c>
      <c r="V23" s="297">
        <v>150</v>
      </c>
      <c r="W23" s="297"/>
      <c r="X23" s="371">
        <v>0</v>
      </c>
      <c r="Y23" s="161">
        <v>10</v>
      </c>
      <c r="Z23" s="161"/>
      <c r="AA23" s="162">
        <f>IFERROR(LARGE($T23:$Z23,3), 0)</f>
        <v>10</v>
      </c>
      <c r="AB23" s="162">
        <f>IFERROR(LARGE($T23:$Z23,4),)</f>
        <v>0</v>
      </c>
      <c r="AC23" s="162">
        <f>IFERROR(LARGE($T23:$Z23,5),0)</f>
        <v>0</v>
      </c>
      <c r="AD23" s="162">
        <f>IFERROR(LARGE($AG23:AR23,1),0)</f>
        <v>0</v>
      </c>
      <c r="AE23" s="162">
        <f>IFERROR(LARGE($AG23:AR23,2),0)</f>
        <v>0</v>
      </c>
      <c r="AF23" s="162">
        <f>IFERROR(LARGE($AG23:AR23,3),0)</f>
        <v>0</v>
      </c>
      <c r="AG23" s="163"/>
      <c r="AH23" s="163"/>
      <c r="AI23" s="163"/>
      <c r="AJ23" s="163"/>
      <c r="AK23" s="163"/>
      <c r="AL23" s="163"/>
      <c r="AM23" s="163"/>
      <c r="AN23" s="163"/>
      <c r="AO23" s="163"/>
      <c r="AP23" s="190"/>
      <c r="AQ23" s="163"/>
      <c r="AR23" s="163"/>
    </row>
    <row r="24" spans="1:44" x14ac:dyDescent="0.3">
      <c r="A24" s="322" t="s">
        <v>3151</v>
      </c>
      <c r="B24" s="324" t="s">
        <v>811</v>
      </c>
      <c r="C24" s="322" t="s">
        <v>812</v>
      </c>
      <c r="D24" s="322" t="s">
        <v>40</v>
      </c>
      <c r="E24" s="38">
        <f t="shared" si="0"/>
        <v>22</v>
      </c>
      <c r="F24" s="7" t="s">
        <v>245</v>
      </c>
      <c r="G24" s="8" t="s">
        <v>1684</v>
      </c>
      <c r="H24" s="323">
        <v>37815</v>
      </c>
      <c r="I24" s="537">
        <v>165</v>
      </c>
      <c r="J24" s="537">
        <v>165</v>
      </c>
      <c r="K24" s="544"/>
      <c r="L24" s="533">
        <f>SUM(M24:N24)</f>
        <v>165</v>
      </c>
      <c r="M24" s="9"/>
      <c r="N24" s="122">
        <f>SUM(O24:S24)</f>
        <v>165</v>
      </c>
      <c r="O24" s="152">
        <f>IFERROR(LARGE($T24:Z24, 1),0)</f>
        <v>150</v>
      </c>
      <c r="P24" s="152">
        <f>IFERROR(LARGE(T24:Z24, 2),0)</f>
        <v>15</v>
      </c>
      <c r="Q24" s="153">
        <f>IFERROR(LARGE(AA24:AF24,1),0)</f>
        <v>0</v>
      </c>
      <c r="R24" s="153">
        <f>IFERROR(LARGE(AA24:AF24,2),0)</f>
        <v>0</v>
      </c>
      <c r="S24" s="153">
        <f>IFERROR(LARGE(AA24:AF24,3),0)</f>
        <v>0</v>
      </c>
      <c r="T24" s="545"/>
      <c r="U24" s="161"/>
      <c r="V24" s="297">
        <v>150</v>
      </c>
      <c r="W24" s="297"/>
      <c r="X24" s="371">
        <v>15</v>
      </c>
      <c r="Y24" s="161"/>
      <c r="Z24" s="161"/>
      <c r="AA24" s="162">
        <f>IFERROR(LARGE($T24:$Z24,3), 0)</f>
        <v>0</v>
      </c>
      <c r="AB24" s="162">
        <f>IFERROR(LARGE($T24:$Z24,4),)</f>
        <v>0</v>
      </c>
      <c r="AC24" s="162">
        <f>IFERROR(LARGE($T24:$Z24,5),0)</f>
        <v>0</v>
      </c>
      <c r="AD24" s="162">
        <f>IFERROR(LARGE($AG24:AR24,1),0)</f>
        <v>0</v>
      </c>
      <c r="AE24" s="162">
        <f>IFERROR(LARGE($AG24:AR24,2),0)</f>
        <v>0</v>
      </c>
      <c r="AF24" s="162">
        <f>IFERROR(LARGE($AG24:AR24,3),0)</f>
        <v>0</v>
      </c>
      <c r="AG24" s="163"/>
      <c r="AH24" s="163"/>
      <c r="AI24" s="163"/>
      <c r="AJ24" s="163"/>
      <c r="AK24" s="163"/>
      <c r="AL24" s="163"/>
      <c r="AM24" s="163"/>
      <c r="AN24" s="163"/>
      <c r="AO24" s="163"/>
      <c r="AP24" s="190"/>
      <c r="AQ24" s="163"/>
      <c r="AR24" s="163"/>
    </row>
    <row r="25" spans="1:44" x14ac:dyDescent="0.3">
      <c r="A25" s="322" t="s">
        <v>3201</v>
      </c>
      <c r="B25" s="324" t="s">
        <v>404</v>
      </c>
      <c r="C25" s="322" t="s">
        <v>179</v>
      </c>
      <c r="D25" s="322" t="s">
        <v>44</v>
      </c>
      <c r="E25" s="38">
        <f t="shared" si="0"/>
        <v>23</v>
      </c>
      <c r="F25" s="7" t="s">
        <v>289</v>
      </c>
      <c r="G25" s="8" t="s">
        <v>1686</v>
      </c>
      <c r="H25" s="323">
        <v>37676</v>
      </c>
      <c r="I25" s="537">
        <v>165</v>
      </c>
      <c r="J25" s="537">
        <v>165</v>
      </c>
      <c r="K25" s="544"/>
      <c r="L25" s="533">
        <f>SUM(M25:N25)</f>
        <v>165</v>
      </c>
      <c r="M25" s="9"/>
      <c r="N25" s="122">
        <f>SUM(O25:S25)</f>
        <v>165</v>
      </c>
      <c r="O25" s="152">
        <f>IFERROR(LARGE($T25:Z25, 1),0)</f>
        <v>150</v>
      </c>
      <c r="P25" s="152">
        <f>IFERROR(LARGE(T25:Z25, 2),0)</f>
        <v>15</v>
      </c>
      <c r="Q25" s="153">
        <f>IFERROR(LARGE(AA25:AF25,1),0)</f>
        <v>0</v>
      </c>
      <c r="R25" s="153">
        <f>IFERROR(LARGE(AA25:AF25,2),0)</f>
        <v>0</v>
      </c>
      <c r="S25" s="153">
        <f>IFERROR(LARGE(AA25:AF25,3),0)</f>
        <v>0</v>
      </c>
      <c r="T25" s="545"/>
      <c r="U25" s="161"/>
      <c r="V25" s="297"/>
      <c r="W25" s="297">
        <v>150</v>
      </c>
      <c r="X25" s="371">
        <v>15</v>
      </c>
      <c r="Y25" s="161"/>
      <c r="Z25" s="161"/>
      <c r="AA25" s="162">
        <f>IFERROR(LARGE($T25:$Z25,3), 0)</f>
        <v>0</v>
      </c>
      <c r="AB25" s="162">
        <f>IFERROR(LARGE($T25:$Z25,4),)</f>
        <v>0</v>
      </c>
      <c r="AC25" s="162">
        <f>IFERROR(LARGE($T25:$Z25,5),0)</f>
        <v>0</v>
      </c>
      <c r="AD25" s="162">
        <f>IFERROR(LARGE($AG25:AR25,1),0)</f>
        <v>0</v>
      </c>
      <c r="AE25" s="162">
        <f>IFERROR(LARGE($AG25:AR25,2),0)</f>
        <v>0</v>
      </c>
      <c r="AF25" s="162">
        <f>IFERROR(LARGE($AG25:AR25,3),0)</f>
        <v>0</v>
      </c>
      <c r="AG25" s="163"/>
      <c r="AH25" s="163"/>
      <c r="AI25" s="163"/>
      <c r="AJ25" s="163"/>
      <c r="AK25" s="163"/>
      <c r="AL25" s="163"/>
      <c r="AM25" s="163"/>
      <c r="AN25" s="163"/>
      <c r="AO25" s="163"/>
      <c r="AP25" s="190"/>
      <c r="AQ25" s="163"/>
      <c r="AR25" s="163"/>
    </row>
    <row r="26" spans="1:44" x14ac:dyDescent="0.3">
      <c r="A26" s="322" t="s">
        <v>3153</v>
      </c>
      <c r="B26" s="324" t="s">
        <v>2812</v>
      </c>
      <c r="C26" s="322" t="s">
        <v>1076</v>
      </c>
      <c r="D26" s="322" t="s">
        <v>42</v>
      </c>
      <c r="E26" s="38">
        <f t="shared" si="0"/>
        <v>24</v>
      </c>
      <c r="F26" s="7" t="s">
        <v>269</v>
      </c>
      <c r="G26" s="8" t="s">
        <v>1034</v>
      </c>
      <c r="H26" s="323">
        <v>37572</v>
      </c>
      <c r="I26" s="537">
        <v>150</v>
      </c>
      <c r="J26" s="537">
        <v>150</v>
      </c>
      <c r="K26" s="544"/>
      <c r="L26" s="533">
        <f>SUM(M26:N26)</f>
        <v>150</v>
      </c>
      <c r="M26" s="9"/>
      <c r="N26" s="122">
        <f>SUM(O26:S26)</f>
        <v>150</v>
      </c>
      <c r="O26" s="152">
        <f>IFERROR(LARGE($T26:Z26, 1),0)</f>
        <v>150</v>
      </c>
      <c r="P26" s="152">
        <f>IFERROR(LARGE(T26:Z26, 2),0)</f>
        <v>0</v>
      </c>
      <c r="Q26" s="153">
        <f>IFERROR(LARGE(AA26:AF26,1),0)</f>
        <v>0</v>
      </c>
      <c r="R26" s="153">
        <f>IFERROR(LARGE(AA26:AF26,2),0)</f>
        <v>0</v>
      </c>
      <c r="S26" s="153">
        <f>IFERROR(LARGE(AA26:AF26,3),0)</f>
        <v>0</v>
      </c>
      <c r="T26" s="546">
        <v>0</v>
      </c>
      <c r="U26" s="161"/>
      <c r="V26" s="297">
        <v>150</v>
      </c>
      <c r="W26" s="297"/>
      <c r="X26" s="371">
        <v>0</v>
      </c>
      <c r="Y26" s="161"/>
      <c r="Z26" s="161"/>
      <c r="AA26" s="162">
        <f>IFERROR(LARGE($T26:$Z26,3), 0)</f>
        <v>0</v>
      </c>
      <c r="AB26" s="162">
        <f>IFERROR(LARGE($T26:$Z26,4),)</f>
        <v>0</v>
      </c>
      <c r="AC26" s="162">
        <f>IFERROR(LARGE($T26:$Z26,5),0)</f>
        <v>0</v>
      </c>
      <c r="AD26" s="162">
        <f>IFERROR(LARGE($AG26:AR26,1),0)</f>
        <v>0</v>
      </c>
      <c r="AE26" s="162">
        <f>IFERROR(LARGE($AG26:AR26,2),0)</f>
        <v>0</v>
      </c>
      <c r="AF26" s="162">
        <f>IFERROR(LARGE($AG26:AR26,3),0)</f>
        <v>0</v>
      </c>
      <c r="AG26" s="163"/>
      <c r="AH26" s="163"/>
      <c r="AI26" s="163"/>
      <c r="AJ26" s="163"/>
      <c r="AK26" s="163"/>
      <c r="AL26" s="163"/>
      <c r="AM26" s="163"/>
      <c r="AN26" s="163"/>
      <c r="AO26" s="163"/>
      <c r="AP26" s="190"/>
      <c r="AQ26" s="163"/>
      <c r="AR26" s="163"/>
    </row>
    <row r="27" spans="1:44" x14ac:dyDescent="0.3">
      <c r="A27" s="322" t="s">
        <v>3154</v>
      </c>
      <c r="B27" s="324" t="s">
        <v>1115</v>
      </c>
      <c r="C27" s="322" t="s">
        <v>1116</v>
      </c>
      <c r="D27" s="322" t="s">
        <v>52</v>
      </c>
      <c r="E27" s="38">
        <f t="shared" si="0"/>
        <v>25</v>
      </c>
      <c r="F27" s="7" t="s">
        <v>1695</v>
      </c>
      <c r="G27" s="8" t="s">
        <v>113</v>
      </c>
      <c r="H27" s="323">
        <v>37560</v>
      </c>
      <c r="I27" s="537">
        <v>150</v>
      </c>
      <c r="J27" s="537">
        <v>150</v>
      </c>
      <c r="K27" s="544"/>
      <c r="L27" s="533">
        <f>SUM(M27:N27)</f>
        <v>150</v>
      </c>
      <c r="M27" s="9"/>
      <c r="N27" s="122">
        <f>SUM(O27:S27)</f>
        <v>150</v>
      </c>
      <c r="O27" s="152">
        <f>IFERROR(LARGE($T27:Z27, 1),0)</f>
        <v>150</v>
      </c>
      <c r="P27" s="152">
        <f>IFERROR(LARGE(T27:Z27, 2),0)</f>
        <v>0</v>
      </c>
      <c r="Q27" s="153">
        <f>IFERROR(LARGE(AA27:AF27,1),0)</f>
        <v>0</v>
      </c>
      <c r="R27" s="153">
        <f>IFERROR(LARGE(AA27:AF27,2),0)</f>
        <v>0</v>
      </c>
      <c r="S27" s="153">
        <f>IFERROR(LARGE(AA27:AF27,3),0)</f>
        <v>0</v>
      </c>
      <c r="T27" s="545"/>
      <c r="U27" s="161"/>
      <c r="V27" s="297">
        <v>150</v>
      </c>
      <c r="W27" s="297"/>
      <c r="X27" s="371">
        <v>0</v>
      </c>
      <c r="Y27" s="161"/>
      <c r="Z27" s="161"/>
      <c r="AA27" s="162">
        <f>IFERROR(LARGE($T27:$Z27,3), 0)</f>
        <v>0</v>
      </c>
      <c r="AB27" s="162">
        <f>IFERROR(LARGE($T27:$Z27,4),)</f>
        <v>0</v>
      </c>
      <c r="AC27" s="162">
        <f>IFERROR(LARGE($T27:$Z27,5),0)</f>
        <v>0</v>
      </c>
      <c r="AD27" s="162">
        <f>IFERROR(LARGE($AG27:AR27,1),0)</f>
        <v>0</v>
      </c>
      <c r="AE27" s="162">
        <f>IFERROR(LARGE($AG27:AR27,2),0)</f>
        <v>0</v>
      </c>
      <c r="AF27" s="162">
        <f>IFERROR(LARGE($AG27:AR27,3),0)</f>
        <v>0</v>
      </c>
      <c r="AG27" s="163"/>
      <c r="AH27" s="163"/>
      <c r="AI27" s="163"/>
      <c r="AJ27" s="163"/>
      <c r="AK27" s="163"/>
      <c r="AL27" s="163"/>
      <c r="AM27" s="163"/>
      <c r="AN27" s="163"/>
      <c r="AO27" s="163"/>
      <c r="AP27" s="190"/>
      <c r="AQ27" s="163"/>
      <c r="AR27" s="163"/>
    </row>
    <row r="28" spans="1:44" x14ac:dyDescent="0.3">
      <c r="A28" s="322" t="s">
        <v>3155</v>
      </c>
      <c r="B28" s="324" t="s">
        <v>1525</v>
      </c>
      <c r="C28" s="322" t="s">
        <v>1526</v>
      </c>
      <c r="D28" s="322" t="s">
        <v>92</v>
      </c>
      <c r="E28" s="38">
        <f t="shared" si="0"/>
        <v>26</v>
      </c>
      <c r="F28" s="7" t="s">
        <v>290</v>
      </c>
      <c r="G28" s="8" t="s">
        <v>1692</v>
      </c>
      <c r="H28" s="323">
        <v>37538</v>
      </c>
      <c r="I28" s="537">
        <v>150</v>
      </c>
      <c r="J28" s="537">
        <v>150</v>
      </c>
      <c r="K28" s="544"/>
      <c r="L28" s="533">
        <f>SUM(M28:N28)</f>
        <v>150</v>
      </c>
      <c r="M28" s="9"/>
      <c r="N28" s="122">
        <f>SUM(O28:S28)</f>
        <v>150</v>
      </c>
      <c r="O28" s="152">
        <f>IFERROR(LARGE($T28:Z28, 1),0)</f>
        <v>150</v>
      </c>
      <c r="P28" s="152">
        <f>IFERROR(LARGE(T28:Z28, 2),0)</f>
        <v>0</v>
      </c>
      <c r="Q28" s="153">
        <f>IFERROR(LARGE(AA28:AF28,1),0)</f>
        <v>0</v>
      </c>
      <c r="R28" s="153">
        <f>IFERROR(LARGE(AA28:AF28,2),0)</f>
        <v>0</v>
      </c>
      <c r="S28" s="153">
        <f>IFERROR(LARGE(AA28:AF28,3),0)</f>
        <v>0</v>
      </c>
      <c r="T28" s="545"/>
      <c r="U28" s="161"/>
      <c r="V28" s="297">
        <v>150</v>
      </c>
      <c r="W28" s="297"/>
      <c r="X28" s="371">
        <v>0</v>
      </c>
      <c r="Y28" s="161"/>
      <c r="Z28" s="161"/>
      <c r="AA28" s="162">
        <f>IFERROR(LARGE($T28:$Z28,3), 0)</f>
        <v>0</v>
      </c>
      <c r="AB28" s="162">
        <f>IFERROR(LARGE($T28:$Z28,4),)</f>
        <v>0</v>
      </c>
      <c r="AC28" s="162">
        <f>IFERROR(LARGE($T28:$Z28,5),0)</f>
        <v>0</v>
      </c>
      <c r="AD28" s="162">
        <f>IFERROR(LARGE($AG28:AR28,1),0)</f>
        <v>0</v>
      </c>
      <c r="AE28" s="162">
        <f>IFERROR(LARGE($AG28:AR28,2),0)</f>
        <v>0</v>
      </c>
      <c r="AF28" s="162">
        <f>IFERROR(LARGE($AG28:AR28,3),0)</f>
        <v>0</v>
      </c>
      <c r="AG28" s="163"/>
      <c r="AH28" s="163"/>
      <c r="AI28" s="163"/>
      <c r="AJ28" s="163"/>
      <c r="AK28" s="163"/>
      <c r="AL28" s="163"/>
      <c r="AM28" s="163"/>
      <c r="AN28" s="163"/>
      <c r="AO28" s="163"/>
      <c r="AP28" s="190"/>
      <c r="AQ28" s="163"/>
      <c r="AR28" s="163"/>
    </row>
    <row r="29" spans="1:44" x14ac:dyDescent="0.3">
      <c r="A29" s="322" t="s">
        <v>3156</v>
      </c>
      <c r="B29" s="324" t="s">
        <v>1679</v>
      </c>
      <c r="C29" s="322" t="s">
        <v>1680</v>
      </c>
      <c r="D29" s="322" t="s">
        <v>41</v>
      </c>
      <c r="E29" s="38">
        <f t="shared" si="0"/>
        <v>27</v>
      </c>
      <c r="F29" s="7" t="s">
        <v>931</v>
      </c>
      <c r="G29" s="8" t="s">
        <v>1693</v>
      </c>
      <c r="H29" s="323">
        <v>37468</v>
      </c>
      <c r="I29" s="537">
        <v>150</v>
      </c>
      <c r="J29" s="537">
        <v>150</v>
      </c>
      <c r="K29" s="544"/>
      <c r="L29" s="533">
        <f>SUM(M29:N29)</f>
        <v>150</v>
      </c>
      <c r="M29" s="9"/>
      <c r="N29" s="122">
        <f>SUM(O29:S29)</f>
        <v>150</v>
      </c>
      <c r="O29" s="152">
        <f>IFERROR(LARGE($T29:Z29, 1),0)</f>
        <v>150</v>
      </c>
      <c r="P29" s="152">
        <f>IFERROR(LARGE(T29:Z29, 2),0)</f>
        <v>0</v>
      </c>
      <c r="Q29" s="153">
        <f>IFERROR(LARGE(AA29:AF29,1),0)</f>
        <v>0</v>
      </c>
      <c r="R29" s="153">
        <f>IFERROR(LARGE(AA29:AF29,2),0)</f>
        <v>0</v>
      </c>
      <c r="S29" s="153">
        <f>IFERROR(LARGE(AA29:AF29,3),0)</f>
        <v>0</v>
      </c>
      <c r="T29" s="545"/>
      <c r="U29" s="161"/>
      <c r="V29" s="297">
        <v>150</v>
      </c>
      <c r="W29" s="297"/>
      <c r="X29" s="371">
        <v>0</v>
      </c>
      <c r="Y29" s="161"/>
      <c r="Z29" s="161"/>
      <c r="AA29" s="162">
        <f>IFERROR(LARGE($T29:$Z29,3), 0)</f>
        <v>0</v>
      </c>
      <c r="AB29" s="162">
        <f>IFERROR(LARGE($T29:$Z29,4),)</f>
        <v>0</v>
      </c>
      <c r="AC29" s="162">
        <f>IFERROR(LARGE($T29:$Z29,5),0)</f>
        <v>0</v>
      </c>
      <c r="AD29" s="162">
        <f>IFERROR(LARGE($AG29:AR29,1),0)</f>
        <v>0</v>
      </c>
      <c r="AE29" s="162">
        <f>IFERROR(LARGE($AG29:AR29,2),0)</f>
        <v>0</v>
      </c>
      <c r="AF29" s="162">
        <f>IFERROR(LARGE($AG29:AR29,3),0)</f>
        <v>0</v>
      </c>
      <c r="AG29" s="163"/>
      <c r="AH29" s="163"/>
      <c r="AI29" s="163"/>
      <c r="AJ29" s="163"/>
      <c r="AK29" s="163"/>
      <c r="AL29" s="163"/>
      <c r="AM29" s="163"/>
      <c r="AN29" s="163"/>
      <c r="AO29" s="163"/>
      <c r="AP29" s="190"/>
      <c r="AQ29" s="163"/>
      <c r="AR29" s="163"/>
    </row>
    <row r="30" spans="1:44" x14ac:dyDescent="0.3">
      <c r="A30" s="322" t="s">
        <v>3157</v>
      </c>
      <c r="B30" s="324" t="s">
        <v>431</v>
      </c>
      <c r="C30" s="322" t="s">
        <v>94</v>
      </c>
      <c r="D30" s="322" t="s">
        <v>95</v>
      </c>
      <c r="E30" s="38">
        <f t="shared" si="0"/>
        <v>28</v>
      </c>
      <c r="F30" s="7" t="s">
        <v>286</v>
      </c>
      <c r="G30" s="8" t="s">
        <v>1691</v>
      </c>
      <c r="H30" s="323">
        <v>37351</v>
      </c>
      <c r="I30" s="537">
        <v>150</v>
      </c>
      <c r="J30" s="537">
        <v>150</v>
      </c>
      <c r="K30" s="544"/>
      <c r="L30" s="533">
        <f>SUM(M30:N30)</f>
        <v>150</v>
      </c>
      <c r="M30" s="9"/>
      <c r="N30" s="122">
        <f>SUM(O30:S30)</f>
        <v>150</v>
      </c>
      <c r="O30" s="152">
        <f>IFERROR(LARGE($T30:Z30, 1),0)</f>
        <v>150</v>
      </c>
      <c r="P30" s="152">
        <f>IFERROR(LARGE(T30:Z30, 2),0)</f>
        <v>0</v>
      </c>
      <c r="Q30" s="153">
        <f>IFERROR(LARGE(AA30:AF30,1),0)</f>
        <v>0</v>
      </c>
      <c r="R30" s="153">
        <f>IFERROR(LARGE(AA30:AF30,2),0)</f>
        <v>0</v>
      </c>
      <c r="S30" s="153">
        <f>IFERROR(LARGE(AA30:AF30,3),0)</f>
        <v>0</v>
      </c>
      <c r="T30" s="545"/>
      <c r="U30" s="161"/>
      <c r="V30" s="297">
        <v>150</v>
      </c>
      <c r="W30" s="297"/>
      <c r="X30" s="371">
        <v>0</v>
      </c>
      <c r="Y30" s="161"/>
      <c r="Z30" s="161"/>
      <c r="AA30" s="162">
        <f>IFERROR(LARGE($T30:$Z30,3), 0)</f>
        <v>0</v>
      </c>
      <c r="AB30" s="162">
        <f>IFERROR(LARGE($T30:$Z30,4),)</f>
        <v>0</v>
      </c>
      <c r="AC30" s="162">
        <f>IFERROR(LARGE($T30:$Z30,5),0)</f>
        <v>0</v>
      </c>
      <c r="AD30" s="162">
        <f>IFERROR(LARGE($AG30:AR30,1),0)</f>
        <v>0</v>
      </c>
      <c r="AE30" s="162">
        <f>IFERROR(LARGE($AG30:AR30,2),0)</f>
        <v>0</v>
      </c>
      <c r="AF30" s="162">
        <f>IFERROR(LARGE($AG30:AR30,3),0)</f>
        <v>0</v>
      </c>
      <c r="AG30" s="163"/>
      <c r="AH30" s="163"/>
      <c r="AI30" s="163"/>
      <c r="AJ30" s="163"/>
      <c r="AK30" s="163"/>
      <c r="AL30" s="163"/>
      <c r="AM30" s="163"/>
      <c r="AN30" s="163"/>
      <c r="AO30" s="163"/>
      <c r="AP30" s="190"/>
      <c r="AQ30" s="163"/>
      <c r="AR30" s="163"/>
    </row>
    <row r="31" spans="1:44" x14ac:dyDescent="0.3">
      <c r="A31" s="322" t="s">
        <v>3158</v>
      </c>
      <c r="B31" s="324" t="s">
        <v>3053</v>
      </c>
      <c r="C31" s="322" t="s">
        <v>1941</v>
      </c>
      <c r="D31" s="322" t="s">
        <v>51</v>
      </c>
      <c r="E31" s="38">
        <f t="shared" si="0"/>
        <v>29</v>
      </c>
      <c r="F31" s="7" t="s">
        <v>286</v>
      </c>
      <c r="G31" s="8" t="s">
        <v>1942</v>
      </c>
      <c r="H31" s="323">
        <v>37289</v>
      </c>
      <c r="I31" s="537">
        <v>150</v>
      </c>
      <c r="J31" s="537">
        <v>150</v>
      </c>
      <c r="K31" s="544"/>
      <c r="L31" s="533">
        <f>SUM(M31:N31)</f>
        <v>150</v>
      </c>
      <c r="M31" s="9"/>
      <c r="N31" s="122">
        <f>SUM(O31:S31)</f>
        <v>150</v>
      </c>
      <c r="O31" s="152">
        <f>IFERROR(LARGE($T31:Z31, 1),0)</f>
        <v>150</v>
      </c>
      <c r="P31" s="152">
        <f>IFERROR(LARGE(T31:Z31, 2),0)</f>
        <v>0</v>
      </c>
      <c r="Q31" s="153">
        <f>IFERROR(LARGE(AA31:AF31,1),0)</f>
        <v>0</v>
      </c>
      <c r="R31" s="153">
        <f>IFERROR(LARGE(AA31:AF31,2),0)</f>
        <v>0</v>
      </c>
      <c r="S31" s="153">
        <f>IFERROR(LARGE(AA31:AF31,3),0)</f>
        <v>0</v>
      </c>
      <c r="T31" s="545"/>
      <c r="U31" s="161"/>
      <c r="V31" s="297">
        <v>150</v>
      </c>
      <c r="W31" s="297"/>
      <c r="X31" s="371"/>
      <c r="Y31" s="161"/>
      <c r="Z31" s="161"/>
      <c r="AA31" s="162">
        <f>IFERROR(LARGE($T31:$Z31,3), 0)</f>
        <v>0</v>
      </c>
      <c r="AB31" s="162">
        <f>IFERROR(LARGE($T31:$Z31,4),)</f>
        <v>0</v>
      </c>
      <c r="AC31" s="162">
        <f>IFERROR(LARGE($T31:$Z31,5),0)</f>
        <v>0</v>
      </c>
      <c r="AD31" s="162">
        <f>IFERROR(LARGE($AG31:AR31,1),0)</f>
        <v>0</v>
      </c>
      <c r="AE31" s="162">
        <f>IFERROR(LARGE($AG31:AR31,2),0)</f>
        <v>0</v>
      </c>
      <c r="AF31" s="162">
        <f>IFERROR(LARGE($AG31:AR31,3),0)</f>
        <v>0</v>
      </c>
      <c r="AG31" s="163"/>
      <c r="AH31" s="163"/>
      <c r="AI31" s="163"/>
      <c r="AJ31" s="163"/>
      <c r="AK31" s="163"/>
      <c r="AL31" s="163"/>
      <c r="AM31" s="163"/>
      <c r="AN31" s="163"/>
      <c r="AO31" s="163"/>
      <c r="AP31" s="190"/>
      <c r="AQ31" s="163"/>
      <c r="AR31" s="163"/>
    </row>
    <row r="32" spans="1:44" x14ac:dyDescent="0.3">
      <c r="A32" s="322" t="s">
        <v>3159</v>
      </c>
      <c r="B32" s="324" t="s">
        <v>2163</v>
      </c>
      <c r="C32" s="322" t="s">
        <v>77</v>
      </c>
      <c r="D32" s="322" t="s">
        <v>45</v>
      </c>
      <c r="E32" s="38">
        <f t="shared" si="0"/>
        <v>30</v>
      </c>
      <c r="F32" s="7" t="s">
        <v>931</v>
      </c>
      <c r="G32" s="8" t="s">
        <v>1033</v>
      </c>
      <c r="H32" s="323">
        <v>37283</v>
      </c>
      <c r="I32" s="537">
        <v>150</v>
      </c>
      <c r="J32" s="537">
        <v>150</v>
      </c>
      <c r="K32" s="544"/>
      <c r="L32" s="533">
        <f>SUM(M32:N32)</f>
        <v>150</v>
      </c>
      <c r="M32" s="9"/>
      <c r="N32" s="122">
        <f>SUM(O32:S32)</f>
        <v>150</v>
      </c>
      <c r="O32" s="152">
        <f>IFERROR(LARGE($T32:Z32, 1),0)</f>
        <v>150</v>
      </c>
      <c r="P32" s="152">
        <f>IFERROR(LARGE(T32:Z32, 2),0)</f>
        <v>0</v>
      </c>
      <c r="Q32" s="153">
        <f>IFERROR(LARGE(AA32:AF32,1),0)</f>
        <v>0</v>
      </c>
      <c r="R32" s="153">
        <f>IFERROR(LARGE(AA32:AF32,2),0)</f>
        <v>0</v>
      </c>
      <c r="S32" s="153">
        <f>IFERROR(LARGE(AA32:AF32,3),0)</f>
        <v>0</v>
      </c>
      <c r="T32" s="546">
        <v>0</v>
      </c>
      <c r="U32" s="161">
        <v>0</v>
      </c>
      <c r="V32" s="297">
        <v>150</v>
      </c>
      <c r="W32" s="297"/>
      <c r="X32" s="371">
        <v>0</v>
      </c>
      <c r="Y32" s="161"/>
      <c r="Z32" s="161"/>
      <c r="AA32" s="162">
        <f>IFERROR(LARGE($T32:$Z32,3), 0)</f>
        <v>0</v>
      </c>
      <c r="AB32" s="162">
        <f>IFERROR(LARGE($T32:$Z32,4),)</f>
        <v>0</v>
      </c>
      <c r="AC32" s="162">
        <f>IFERROR(LARGE($T32:$Z32,5),0)</f>
        <v>0</v>
      </c>
      <c r="AD32" s="162">
        <f>IFERROR(LARGE($AG32:AR32,1),0)</f>
        <v>0</v>
      </c>
      <c r="AE32" s="162">
        <f>IFERROR(LARGE($AG32:AR32,2),0)</f>
        <v>0</v>
      </c>
      <c r="AF32" s="162">
        <f>IFERROR(LARGE($AG32:AR32,3),0)</f>
        <v>0</v>
      </c>
      <c r="AG32" s="163"/>
      <c r="AH32" s="163"/>
      <c r="AI32" s="163"/>
      <c r="AJ32" s="163"/>
      <c r="AK32" s="163"/>
      <c r="AL32" s="163"/>
      <c r="AM32" s="163"/>
      <c r="AN32" s="163"/>
      <c r="AO32" s="163"/>
      <c r="AP32" s="190"/>
      <c r="AQ32" s="163"/>
      <c r="AR32" s="163"/>
    </row>
    <row r="33" spans="1:44" x14ac:dyDescent="0.3">
      <c r="A33" s="10"/>
      <c r="B33" s="320"/>
      <c r="C33" s="10" t="s">
        <v>526</v>
      </c>
      <c r="D33" s="10" t="s">
        <v>50</v>
      </c>
      <c r="E33" s="38">
        <f t="shared" si="0"/>
        <v>31</v>
      </c>
      <c r="F33" s="7" t="s">
        <v>936</v>
      </c>
      <c r="G33" s="8" t="s">
        <v>4055</v>
      </c>
      <c r="H33" s="319">
        <v>38049</v>
      </c>
      <c r="I33" s="537">
        <v>147.5</v>
      </c>
      <c r="J33" s="537">
        <v>147.5</v>
      </c>
      <c r="K33" s="541">
        <f>0.5*(L33)</f>
        <v>147.5</v>
      </c>
      <c r="L33" s="534">
        <f>SUM(O33,P33,Q33,R33,M33)</f>
        <v>295</v>
      </c>
      <c r="M33" s="78"/>
      <c r="N33" s="12">
        <f>SUM(O33:R33)</f>
        <v>295</v>
      </c>
      <c r="O33" s="387">
        <f>LARGE($S33:Z33, 1)</f>
        <v>150</v>
      </c>
      <c r="P33" s="388">
        <f>IFERROR(LARGE($S33:Z33,2),0)</f>
        <v>80</v>
      </c>
      <c r="Q33" s="388">
        <f>IFERROR(LARGE($S33:Z33,3),0)</f>
        <v>65</v>
      </c>
      <c r="R33" s="388">
        <f>IFERROR(LARGE($S33:Z33,4),0)</f>
        <v>0</v>
      </c>
      <c r="S33" s="400"/>
      <c r="T33" s="400"/>
      <c r="U33" s="400"/>
      <c r="V33" s="400"/>
      <c r="W33" s="400">
        <v>65</v>
      </c>
      <c r="X33" s="401"/>
      <c r="Y33" s="402">
        <v>150</v>
      </c>
      <c r="Z33" s="403">
        <v>80</v>
      </c>
      <c r="AA33" s="161"/>
      <c r="AB33" s="161"/>
      <c r="AC33" s="161"/>
      <c r="AD33" s="161"/>
      <c r="AE33" s="161"/>
      <c r="AF33" s="161"/>
      <c r="AG33" s="163"/>
      <c r="AH33" s="163"/>
      <c r="AI33" s="163"/>
      <c r="AJ33" s="163"/>
      <c r="AK33" s="163"/>
      <c r="AL33" s="163"/>
      <c r="AM33" s="163"/>
      <c r="AN33" s="163"/>
      <c r="AO33" s="163"/>
      <c r="AP33" s="190"/>
      <c r="AQ33" s="163"/>
      <c r="AR33" s="163"/>
    </row>
    <row r="34" spans="1:44" x14ac:dyDescent="0.3">
      <c r="A34" s="10"/>
      <c r="B34" s="10"/>
      <c r="C34" s="10"/>
      <c r="D34" s="10"/>
      <c r="E34" s="38">
        <f t="shared" si="0"/>
        <v>32</v>
      </c>
      <c r="F34" s="7" t="s">
        <v>245</v>
      </c>
      <c r="G34" s="8" t="s">
        <v>996</v>
      </c>
      <c r="H34" s="323">
        <v>37686</v>
      </c>
      <c r="I34" s="537">
        <v>145</v>
      </c>
      <c r="J34" s="537">
        <v>145</v>
      </c>
      <c r="K34" s="544"/>
      <c r="L34" s="533">
        <f>SUM(M34:N34)</f>
        <v>145</v>
      </c>
      <c r="M34" s="9"/>
      <c r="N34" s="122">
        <f>SUM(O34:S34)</f>
        <v>145</v>
      </c>
      <c r="O34" s="152">
        <f>IFERROR(LARGE($T34:Z34, 1),0)</f>
        <v>145</v>
      </c>
      <c r="P34" s="152">
        <f>IFERROR(LARGE(T34:Z34, 2),0)</f>
        <v>0</v>
      </c>
      <c r="Q34" s="153">
        <f>IFERROR(LARGE(AA34:AF34,1),0)</f>
        <v>0</v>
      </c>
      <c r="R34" s="153">
        <f>IFERROR(LARGE(AA34:AF34,2),0)</f>
        <v>0</v>
      </c>
      <c r="S34" s="153">
        <f>IFERROR(LARGE(AA34:AF34,3),0)</f>
        <v>0</v>
      </c>
      <c r="T34" s="545"/>
      <c r="U34" s="161"/>
      <c r="V34" s="297"/>
      <c r="W34" s="297"/>
      <c r="X34" s="371"/>
      <c r="Y34" s="161">
        <v>145</v>
      </c>
      <c r="Z34" s="161"/>
      <c r="AA34" s="162">
        <f>IFERROR(LARGE($T34:$Z34,3), 0)</f>
        <v>0</v>
      </c>
      <c r="AB34" s="162">
        <f>IFERROR(LARGE($T34:$Z34,4),)</f>
        <v>0</v>
      </c>
      <c r="AC34" s="162">
        <f>IFERROR(LARGE($T34:$Z34,5),0)</f>
        <v>0</v>
      </c>
      <c r="AD34" s="162">
        <f>IFERROR(LARGE($AG34:AR34,1),0)</f>
        <v>0</v>
      </c>
      <c r="AE34" s="162">
        <f>IFERROR(LARGE($AG34:AR34,2),0)</f>
        <v>0</v>
      </c>
      <c r="AF34" s="162">
        <f>IFERROR(LARGE($AG34:AR34,3),0)</f>
        <v>0</v>
      </c>
      <c r="AG34" s="163"/>
      <c r="AH34" s="163"/>
      <c r="AI34" s="163"/>
      <c r="AJ34" s="163"/>
      <c r="AK34" s="163"/>
      <c r="AL34" s="163"/>
      <c r="AM34" s="163"/>
      <c r="AN34" s="163"/>
      <c r="AO34" s="163"/>
      <c r="AP34" s="190"/>
      <c r="AQ34" s="163"/>
      <c r="AR34" s="163"/>
    </row>
    <row r="35" spans="1:44" x14ac:dyDescent="0.3">
      <c r="A35" s="10"/>
      <c r="B35" s="10"/>
      <c r="C35" s="10" t="s">
        <v>154</v>
      </c>
      <c r="D35" s="10" t="s">
        <v>40</v>
      </c>
      <c r="E35" s="38">
        <f t="shared" si="0"/>
        <v>33</v>
      </c>
      <c r="F35" s="7" t="s">
        <v>251</v>
      </c>
      <c r="G35" s="8" t="s">
        <v>1002</v>
      </c>
      <c r="H35" s="323">
        <v>37779</v>
      </c>
      <c r="I35" s="537">
        <v>140</v>
      </c>
      <c r="J35" s="537">
        <v>140</v>
      </c>
      <c r="K35" s="544"/>
      <c r="L35" s="533">
        <f>SUM(M35:N35)</f>
        <v>140</v>
      </c>
      <c r="M35" s="9"/>
      <c r="N35" s="122">
        <f>SUM(O35:S35)</f>
        <v>140</v>
      </c>
      <c r="O35" s="152">
        <f>IFERROR(LARGE($T35:Z35, 1),0)</f>
        <v>95</v>
      </c>
      <c r="P35" s="152">
        <f>IFERROR(LARGE(T35:Z35, 2),0)</f>
        <v>45</v>
      </c>
      <c r="Q35" s="153">
        <f>IFERROR(LARGE(AA35:AF35,1),0)</f>
        <v>0</v>
      </c>
      <c r="R35" s="153">
        <f>IFERROR(LARGE(AA35:AF35,2),0)</f>
        <v>0</v>
      </c>
      <c r="S35" s="153">
        <f>IFERROR(LARGE(AA35:AF35,3),0)</f>
        <v>0</v>
      </c>
      <c r="T35" s="545"/>
      <c r="U35" s="161"/>
      <c r="V35" s="297"/>
      <c r="W35" s="297"/>
      <c r="X35" s="371"/>
      <c r="Y35" s="161">
        <v>45</v>
      </c>
      <c r="Z35" s="161">
        <v>95</v>
      </c>
      <c r="AA35" s="162">
        <f>IFERROR(LARGE($T35:$Z35,3), 0)</f>
        <v>0</v>
      </c>
      <c r="AB35" s="162">
        <f>IFERROR(LARGE($T35:$Z35,4),)</f>
        <v>0</v>
      </c>
      <c r="AC35" s="162">
        <f>IFERROR(LARGE($T35:$Z35,5),0)</f>
        <v>0</v>
      </c>
      <c r="AD35" s="162">
        <f>IFERROR(LARGE($AG35:AR35,1),0)</f>
        <v>0</v>
      </c>
      <c r="AE35" s="162">
        <f>IFERROR(LARGE($AG35:AR35,2),0)</f>
        <v>0</v>
      </c>
      <c r="AF35" s="162">
        <f>IFERROR(LARGE($AG35:AR35,3),0)</f>
        <v>0</v>
      </c>
      <c r="AG35" s="163"/>
      <c r="AH35" s="163"/>
      <c r="AI35" s="163"/>
      <c r="AJ35" s="163"/>
      <c r="AK35" s="163"/>
      <c r="AL35" s="163"/>
      <c r="AM35" s="163"/>
      <c r="AN35" s="163"/>
      <c r="AO35" s="163"/>
      <c r="AP35" s="190"/>
      <c r="AQ35" s="163"/>
      <c r="AR35" s="163"/>
    </row>
    <row r="36" spans="1:44" x14ac:dyDescent="0.3">
      <c r="A36" s="10"/>
      <c r="B36" s="10"/>
      <c r="C36" s="10" t="s">
        <v>134</v>
      </c>
      <c r="D36" s="10" t="s">
        <v>1778</v>
      </c>
      <c r="E36" s="38">
        <f t="shared" si="0"/>
        <v>34</v>
      </c>
      <c r="F36" s="7" t="s">
        <v>262</v>
      </c>
      <c r="G36" s="8" t="s">
        <v>714</v>
      </c>
      <c r="H36" s="323">
        <v>37652</v>
      </c>
      <c r="I36" s="537">
        <v>140</v>
      </c>
      <c r="J36" s="537">
        <v>140</v>
      </c>
      <c r="K36" s="544"/>
      <c r="L36" s="533">
        <f>SUM(M36:N36)</f>
        <v>140</v>
      </c>
      <c r="M36" s="9">
        <v>30</v>
      </c>
      <c r="N36" s="122">
        <f>SUM(O36:S36)</f>
        <v>110</v>
      </c>
      <c r="O36" s="152">
        <f>IFERROR(LARGE($T36:Z36, 1),0)</f>
        <v>65</v>
      </c>
      <c r="P36" s="152">
        <f>IFERROR(LARGE(T36:Z36, 2),0)</f>
        <v>45</v>
      </c>
      <c r="Q36" s="153">
        <f>IFERROR(LARGE(AA36:AF36,1),0)</f>
        <v>0</v>
      </c>
      <c r="R36" s="153">
        <f>IFERROR(LARGE(AA36:AF36,2),0)</f>
        <v>0</v>
      </c>
      <c r="S36" s="153">
        <f>IFERROR(LARGE(AA36:AF36,3),0)</f>
        <v>0</v>
      </c>
      <c r="T36" s="545"/>
      <c r="U36" s="161"/>
      <c r="V36" s="297"/>
      <c r="W36" s="297"/>
      <c r="X36" s="371"/>
      <c r="Y36" s="161">
        <v>65</v>
      </c>
      <c r="Z36" s="161">
        <v>45</v>
      </c>
      <c r="AA36" s="162">
        <f>IFERROR(LARGE($T36:$Z36,3), 0)</f>
        <v>0</v>
      </c>
      <c r="AB36" s="162">
        <f>IFERROR(LARGE($T36:$Z36,4),)</f>
        <v>0</v>
      </c>
      <c r="AC36" s="162">
        <f>IFERROR(LARGE($T36:$Z36,5),0)</f>
        <v>0</v>
      </c>
      <c r="AD36" s="162">
        <f>IFERROR(LARGE($AG36:AR36,1),0)</f>
        <v>0</v>
      </c>
      <c r="AE36" s="162">
        <f>IFERROR(LARGE($AG36:AR36,2),0)</f>
        <v>0</v>
      </c>
      <c r="AF36" s="162">
        <f>IFERROR(LARGE($AG36:AR36,3),0)</f>
        <v>0</v>
      </c>
      <c r="AG36" s="163"/>
      <c r="AH36" s="163"/>
      <c r="AI36" s="163"/>
      <c r="AJ36" s="163"/>
      <c r="AK36" s="163"/>
      <c r="AL36" s="163"/>
      <c r="AM36" s="163"/>
      <c r="AN36" s="163"/>
      <c r="AO36" s="163"/>
      <c r="AP36" s="190"/>
      <c r="AQ36" s="163"/>
      <c r="AR36" s="163"/>
    </row>
    <row r="37" spans="1:44" x14ac:dyDescent="0.3">
      <c r="A37" s="322" t="s">
        <v>3160</v>
      </c>
      <c r="B37" s="324" t="s">
        <v>816</v>
      </c>
      <c r="C37" s="322" t="s">
        <v>817</v>
      </c>
      <c r="D37" s="322" t="s">
        <v>46</v>
      </c>
      <c r="E37" s="38">
        <f t="shared" si="0"/>
        <v>35</v>
      </c>
      <c r="F37" s="7" t="s">
        <v>271</v>
      </c>
      <c r="G37" s="8" t="s">
        <v>1031</v>
      </c>
      <c r="H37" s="323">
        <v>37878</v>
      </c>
      <c r="I37" s="537">
        <v>130</v>
      </c>
      <c r="J37" s="537">
        <v>130</v>
      </c>
      <c r="K37" s="544"/>
      <c r="L37" s="533">
        <f>SUM(M37:N37)</f>
        <v>130</v>
      </c>
      <c r="M37" s="9"/>
      <c r="N37" s="122">
        <f>SUM(O37:S37)</f>
        <v>130</v>
      </c>
      <c r="O37" s="152">
        <f>IFERROR(LARGE($T37:Z37, 1),0)</f>
        <v>110</v>
      </c>
      <c r="P37" s="152">
        <f>IFERROR(LARGE(T37:Z37, 2),0)</f>
        <v>10</v>
      </c>
      <c r="Q37" s="153">
        <f>IFERROR(LARGE(AA37:AF37,1),0)</f>
        <v>10</v>
      </c>
      <c r="R37" s="153">
        <f>IFERROR(LARGE(AA37:AF37,2),0)</f>
        <v>0</v>
      </c>
      <c r="S37" s="153">
        <f>IFERROR(LARGE(AA37:AF37,3),0)</f>
        <v>0</v>
      </c>
      <c r="T37" s="546">
        <v>10</v>
      </c>
      <c r="U37" s="161">
        <v>10</v>
      </c>
      <c r="V37" s="297">
        <v>110</v>
      </c>
      <c r="W37" s="297"/>
      <c r="X37" s="371">
        <v>0</v>
      </c>
      <c r="Y37" s="161"/>
      <c r="Z37" s="161"/>
      <c r="AA37" s="162">
        <f>IFERROR(LARGE($T37:$Z37,3), 0)</f>
        <v>10</v>
      </c>
      <c r="AB37" s="162">
        <f>IFERROR(LARGE($T37:$Z37,4),)</f>
        <v>0</v>
      </c>
      <c r="AC37" s="162">
        <f>IFERROR(LARGE($T37:$Z37,5),0)</f>
        <v>0</v>
      </c>
      <c r="AD37" s="162">
        <f>IFERROR(LARGE($AG37:AR37,1),0)</f>
        <v>0</v>
      </c>
      <c r="AE37" s="162">
        <f>IFERROR(LARGE($AG37:AR37,2),0)</f>
        <v>0</v>
      </c>
      <c r="AF37" s="162">
        <f>IFERROR(LARGE($AG37:AR37,3),0)</f>
        <v>0</v>
      </c>
      <c r="AG37" s="163"/>
      <c r="AH37" s="163"/>
      <c r="AI37" s="163"/>
      <c r="AJ37" s="163"/>
      <c r="AK37" s="163"/>
      <c r="AL37" s="163"/>
      <c r="AM37" s="163"/>
      <c r="AN37" s="163"/>
      <c r="AO37" s="163"/>
      <c r="AP37" s="190"/>
      <c r="AQ37" s="163"/>
      <c r="AR37" s="163"/>
    </row>
    <row r="38" spans="1:44" x14ac:dyDescent="0.3">
      <c r="A38" s="322" t="s">
        <v>3143</v>
      </c>
      <c r="B38" s="324" t="s">
        <v>1019</v>
      </c>
      <c r="C38" s="322" t="s">
        <v>1020</v>
      </c>
      <c r="D38" s="322" t="s">
        <v>1738</v>
      </c>
      <c r="E38" s="38">
        <f t="shared" si="0"/>
        <v>36</v>
      </c>
      <c r="F38" s="7" t="s">
        <v>245</v>
      </c>
      <c r="G38" s="8" t="s">
        <v>1006</v>
      </c>
      <c r="H38" s="323">
        <v>37847</v>
      </c>
      <c r="I38" s="537">
        <v>130</v>
      </c>
      <c r="J38" s="537">
        <v>130</v>
      </c>
      <c r="K38" s="544"/>
      <c r="L38" s="533">
        <f>SUM(M38:N38)</f>
        <v>130</v>
      </c>
      <c r="M38" s="9"/>
      <c r="N38" s="122">
        <f>SUM(O38:S38)</f>
        <v>130</v>
      </c>
      <c r="O38" s="152">
        <f>IFERROR(LARGE($T38:Z38, 1),0)</f>
        <v>110</v>
      </c>
      <c r="P38" s="152">
        <f>IFERROR(LARGE(T38:Z38, 2),0)</f>
        <v>10</v>
      </c>
      <c r="Q38" s="153">
        <f>IFERROR(LARGE(AA38:AF38,1),0)</f>
        <v>10</v>
      </c>
      <c r="R38" s="153">
        <f>IFERROR(LARGE(AA38:AF38,2),0)</f>
        <v>0</v>
      </c>
      <c r="S38" s="153">
        <f>IFERROR(LARGE(AA38:AF38,3),0)</f>
        <v>0</v>
      </c>
      <c r="T38" s="545"/>
      <c r="U38" s="161">
        <v>10</v>
      </c>
      <c r="V38" s="297">
        <v>110</v>
      </c>
      <c r="W38" s="297"/>
      <c r="X38" s="371">
        <v>0</v>
      </c>
      <c r="Y38" s="161"/>
      <c r="Z38" s="161">
        <v>10</v>
      </c>
      <c r="AA38" s="162">
        <f>IFERROR(LARGE($T38:$Z38,3), 0)</f>
        <v>10</v>
      </c>
      <c r="AB38" s="162">
        <f>IFERROR(LARGE($T38:$Z38,4),)</f>
        <v>0</v>
      </c>
      <c r="AC38" s="162">
        <f>IFERROR(LARGE($T38:$Z38,5),0)</f>
        <v>0</v>
      </c>
      <c r="AD38" s="162">
        <f>IFERROR(LARGE($AG38:AR38,1),0)</f>
        <v>0</v>
      </c>
      <c r="AE38" s="162">
        <f>IFERROR(LARGE($AG38:AR38,2),0)</f>
        <v>0</v>
      </c>
      <c r="AF38" s="162">
        <f>IFERROR(LARGE($AG38:AR38,3),0)</f>
        <v>0</v>
      </c>
      <c r="AG38" s="163"/>
      <c r="AH38" s="163"/>
      <c r="AI38" s="163"/>
      <c r="AJ38" s="163"/>
      <c r="AK38" s="163"/>
      <c r="AL38" s="163"/>
      <c r="AM38" s="163"/>
      <c r="AN38" s="163"/>
      <c r="AO38" s="163"/>
      <c r="AP38" s="190"/>
      <c r="AQ38" s="163"/>
      <c r="AR38" s="163"/>
    </row>
    <row r="39" spans="1:44" x14ac:dyDescent="0.3">
      <c r="A39" s="322" t="s">
        <v>3165</v>
      </c>
      <c r="B39" s="324" t="s">
        <v>1256</v>
      </c>
      <c r="C39" s="322" t="s">
        <v>1257</v>
      </c>
      <c r="D39" s="322" t="s">
        <v>44</v>
      </c>
      <c r="E39" s="38">
        <f t="shared" si="0"/>
        <v>37</v>
      </c>
      <c r="F39" s="7" t="s">
        <v>3302</v>
      </c>
      <c r="G39" s="8" t="s">
        <v>1401</v>
      </c>
      <c r="H39" s="323">
        <v>37812</v>
      </c>
      <c r="I39" s="537">
        <v>130</v>
      </c>
      <c r="J39" s="537">
        <v>130</v>
      </c>
      <c r="K39" s="544"/>
      <c r="L39" s="533">
        <f>SUM(M39:N39)</f>
        <v>130</v>
      </c>
      <c r="M39" s="9">
        <v>20</v>
      </c>
      <c r="N39" s="122">
        <f>SUM(O39:S39)</f>
        <v>110</v>
      </c>
      <c r="O39" s="152">
        <f>IFERROR(LARGE($T39:Z39, 1),0)</f>
        <v>110</v>
      </c>
      <c r="P39" s="152">
        <f>IFERROR(LARGE(T39:Z39, 2),0)</f>
        <v>0</v>
      </c>
      <c r="Q39" s="153">
        <f>IFERROR(LARGE(AA39:AF39,1),0)</f>
        <v>0</v>
      </c>
      <c r="R39" s="153">
        <f>IFERROR(LARGE(AA39:AF39,2),0)</f>
        <v>0</v>
      </c>
      <c r="S39" s="153">
        <f>IFERROR(LARGE(AA39:AF39,3),0)</f>
        <v>0</v>
      </c>
      <c r="T39" s="545"/>
      <c r="U39" s="161">
        <v>0</v>
      </c>
      <c r="V39" s="297">
        <v>110</v>
      </c>
      <c r="W39" s="297"/>
      <c r="X39" s="371">
        <v>0</v>
      </c>
      <c r="Y39" s="161"/>
      <c r="Z39" s="161"/>
      <c r="AA39" s="162">
        <f>IFERROR(LARGE($T39:$Z39,3), 0)</f>
        <v>0</v>
      </c>
      <c r="AB39" s="162">
        <f>IFERROR(LARGE($T39:$Z39,4),)</f>
        <v>0</v>
      </c>
      <c r="AC39" s="162">
        <f>IFERROR(LARGE($T39:$Z39,5),0)</f>
        <v>0</v>
      </c>
      <c r="AD39" s="162">
        <f>IFERROR(LARGE($AG39:AR39,1),0)</f>
        <v>0</v>
      </c>
      <c r="AE39" s="162">
        <f>IFERROR(LARGE($AG39:AR39,2),0)</f>
        <v>0</v>
      </c>
      <c r="AF39" s="162">
        <f>IFERROR(LARGE($AG39:AR39,3),0)</f>
        <v>0</v>
      </c>
      <c r="AG39" s="163"/>
      <c r="AH39" s="163"/>
      <c r="AI39" s="163"/>
      <c r="AJ39" s="163"/>
      <c r="AK39" s="163"/>
      <c r="AL39" s="163"/>
      <c r="AM39" s="163"/>
      <c r="AN39" s="163"/>
      <c r="AO39" s="163"/>
      <c r="AP39" s="190"/>
      <c r="AQ39" s="163"/>
      <c r="AR39" s="163"/>
    </row>
    <row r="40" spans="1:44" x14ac:dyDescent="0.3">
      <c r="A40" s="322" t="s">
        <v>3162</v>
      </c>
      <c r="B40" s="324" t="s">
        <v>1514</v>
      </c>
      <c r="C40" s="322" t="s">
        <v>1515</v>
      </c>
      <c r="D40" s="322" t="s">
        <v>49</v>
      </c>
      <c r="E40" s="38">
        <f t="shared" si="0"/>
        <v>38</v>
      </c>
      <c r="F40" s="7" t="s">
        <v>998</v>
      </c>
      <c r="G40" s="8" t="s">
        <v>1683</v>
      </c>
      <c r="H40" s="323">
        <v>37585</v>
      </c>
      <c r="I40" s="537">
        <v>125</v>
      </c>
      <c r="J40" s="537">
        <v>125</v>
      </c>
      <c r="K40" s="544"/>
      <c r="L40" s="533">
        <f>SUM(M40:N40)</f>
        <v>125</v>
      </c>
      <c r="M40" s="9"/>
      <c r="N40" s="122">
        <f>SUM(O40:S40)</f>
        <v>125</v>
      </c>
      <c r="O40" s="152">
        <f>IFERROR(LARGE($T40:Z40, 1),0)</f>
        <v>110</v>
      </c>
      <c r="P40" s="152">
        <f>IFERROR(LARGE(T40:Z40, 2),0)</f>
        <v>15</v>
      </c>
      <c r="Q40" s="153">
        <f>IFERROR(LARGE(AA40:AF40,1),0)</f>
        <v>0</v>
      </c>
      <c r="R40" s="153">
        <f>IFERROR(LARGE(AA40:AF40,2),0)</f>
        <v>0</v>
      </c>
      <c r="S40" s="153">
        <f>IFERROR(LARGE(AA40:AF40,3),0)</f>
        <v>0</v>
      </c>
      <c r="T40" s="545"/>
      <c r="U40" s="161"/>
      <c r="V40" s="297">
        <v>110</v>
      </c>
      <c r="W40" s="297"/>
      <c r="X40" s="371">
        <v>15</v>
      </c>
      <c r="Y40" s="161"/>
      <c r="Z40" s="161"/>
      <c r="AA40" s="162">
        <f>IFERROR(LARGE($T40:$Z40,3), 0)</f>
        <v>0</v>
      </c>
      <c r="AB40" s="162">
        <f>IFERROR(LARGE($T40:$Z40,4),)</f>
        <v>0</v>
      </c>
      <c r="AC40" s="162">
        <f>IFERROR(LARGE($T40:$Z40,5),0)</f>
        <v>0</v>
      </c>
      <c r="AD40" s="162">
        <f>IFERROR(LARGE($AG40:AR40,1),0)</f>
        <v>0</v>
      </c>
      <c r="AE40" s="162">
        <f>IFERROR(LARGE($AG40:AR40,2),0)</f>
        <v>0</v>
      </c>
      <c r="AF40" s="162">
        <f>IFERROR(LARGE($AG40:AR40,3),0)</f>
        <v>0</v>
      </c>
      <c r="AG40" s="163"/>
      <c r="AH40" s="163"/>
      <c r="AI40" s="163"/>
      <c r="AJ40" s="163"/>
      <c r="AK40" s="163"/>
      <c r="AL40" s="163"/>
      <c r="AM40" s="163"/>
      <c r="AN40" s="163"/>
      <c r="AO40" s="163"/>
      <c r="AP40" s="190"/>
      <c r="AQ40" s="163"/>
      <c r="AR40" s="163"/>
    </row>
    <row r="41" spans="1:44" x14ac:dyDescent="0.3">
      <c r="A41" s="322" t="s">
        <v>3163</v>
      </c>
      <c r="B41" s="324" t="s">
        <v>1339</v>
      </c>
      <c r="C41" s="322" t="s">
        <v>1340</v>
      </c>
      <c r="D41" s="322" t="s">
        <v>45</v>
      </c>
      <c r="E41" s="38">
        <f t="shared" si="0"/>
        <v>39</v>
      </c>
      <c r="F41" s="7" t="s">
        <v>1046</v>
      </c>
      <c r="G41" s="8" t="s">
        <v>1404</v>
      </c>
      <c r="H41" s="323">
        <v>37290</v>
      </c>
      <c r="I41" s="537">
        <v>125</v>
      </c>
      <c r="J41" s="537">
        <v>125</v>
      </c>
      <c r="K41" s="544"/>
      <c r="L41" s="533">
        <f>SUM(M41:N41)</f>
        <v>125</v>
      </c>
      <c r="M41" s="9"/>
      <c r="N41" s="122">
        <f>SUM(O41:S41)</f>
        <v>125</v>
      </c>
      <c r="O41" s="152">
        <f>IFERROR(LARGE($T41:Z41, 1),0)</f>
        <v>110</v>
      </c>
      <c r="P41" s="152">
        <f>IFERROR(LARGE(T41:Z41, 2),0)</f>
        <v>15</v>
      </c>
      <c r="Q41" s="153">
        <f>IFERROR(LARGE(AA41:AF41,1),0)</f>
        <v>0</v>
      </c>
      <c r="R41" s="153">
        <f>IFERROR(LARGE(AA41:AF41,2),0)</f>
        <v>0</v>
      </c>
      <c r="S41" s="153">
        <f>IFERROR(LARGE(AA41:AF41,3),0)</f>
        <v>0</v>
      </c>
      <c r="T41" s="545"/>
      <c r="U41" s="161">
        <v>0</v>
      </c>
      <c r="V41" s="297">
        <v>110</v>
      </c>
      <c r="W41" s="297"/>
      <c r="X41" s="371">
        <v>15</v>
      </c>
      <c r="Y41" s="161"/>
      <c r="Z41" s="161"/>
      <c r="AA41" s="162">
        <f>IFERROR(LARGE($T41:$Z41,3), 0)</f>
        <v>0</v>
      </c>
      <c r="AB41" s="162">
        <f>IFERROR(LARGE($T41:$Z41,4),)</f>
        <v>0</v>
      </c>
      <c r="AC41" s="162">
        <f>IFERROR(LARGE($T41:$Z41,5),0)</f>
        <v>0</v>
      </c>
      <c r="AD41" s="162">
        <f>IFERROR(LARGE($AG41:AR41,1),0)</f>
        <v>0</v>
      </c>
      <c r="AE41" s="162">
        <f>IFERROR(LARGE($AG41:AR41,2),0)</f>
        <v>0</v>
      </c>
      <c r="AF41" s="162">
        <f>IFERROR(LARGE($AG41:AR41,3),0)</f>
        <v>0</v>
      </c>
      <c r="AG41" s="163"/>
      <c r="AH41" s="163"/>
      <c r="AI41" s="163"/>
      <c r="AJ41" s="163"/>
      <c r="AK41" s="163"/>
      <c r="AL41" s="163"/>
      <c r="AM41" s="163"/>
      <c r="AN41" s="163"/>
      <c r="AO41" s="163"/>
      <c r="AP41" s="190"/>
      <c r="AQ41" s="163"/>
      <c r="AR41" s="163"/>
    </row>
    <row r="42" spans="1:44" x14ac:dyDescent="0.3">
      <c r="A42" s="322" t="s">
        <v>3166</v>
      </c>
      <c r="B42" s="324" t="s">
        <v>1519</v>
      </c>
      <c r="C42" s="322" t="s">
        <v>1520</v>
      </c>
      <c r="D42" s="322" t="s">
        <v>40</v>
      </c>
      <c r="E42" s="38">
        <f t="shared" si="0"/>
        <v>40</v>
      </c>
      <c r="F42" s="7" t="s">
        <v>1615</v>
      </c>
      <c r="G42" s="8" t="s">
        <v>1689</v>
      </c>
      <c r="H42" s="323">
        <v>37515</v>
      </c>
      <c r="I42" s="537">
        <v>110</v>
      </c>
      <c r="J42" s="537">
        <v>110</v>
      </c>
      <c r="K42" s="544"/>
      <c r="L42" s="533">
        <f>SUM(M42:N42)</f>
        <v>110</v>
      </c>
      <c r="M42" s="9"/>
      <c r="N42" s="122">
        <f>SUM(O42:S42)</f>
        <v>110</v>
      </c>
      <c r="O42" s="152">
        <f>IFERROR(LARGE($T42:Z42, 1),0)</f>
        <v>110</v>
      </c>
      <c r="P42" s="152">
        <f>IFERROR(LARGE(T42:Z42, 2),0)</f>
        <v>0</v>
      </c>
      <c r="Q42" s="153">
        <f>IFERROR(LARGE(AA42:AF42,1),0)</f>
        <v>0</v>
      </c>
      <c r="R42" s="153">
        <f>IFERROR(LARGE(AA42:AF42,2),0)</f>
        <v>0</v>
      </c>
      <c r="S42" s="153">
        <f>IFERROR(LARGE(AA42:AF42,3),0)</f>
        <v>0</v>
      </c>
      <c r="T42" s="545"/>
      <c r="U42" s="161"/>
      <c r="V42" s="297">
        <v>110</v>
      </c>
      <c r="W42" s="297"/>
      <c r="X42" s="371">
        <v>0</v>
      </c>
      <c r="Y42" s="161"/>
      <c r="Z42" s="161"/>
      <c r="AA42" s="162">
        <f>IFERROR(LARGE($T42:$Z42,3), 0)</f>
        <v>0</v>
      </c>
      <c r="AB42" s="162">
        <f>IFERROR(LARGE($T42:$Z42,4),)</f>
        <v>0</v>
      </c>
      <c r="AC42" s="162">
        <f>IFERROR(LARGE($T42:$Z42,5),0)</f>
        <v>0</v>
      </c>
      <c r="AD42" s="162">
        <f>IFERROR(LARGE($AG42:AR42,1),0)</f>
        <v>0</v>
      </c>
      <c r="AE42" s="162">
        <f>IFERROR(LARGE($AG42:AR42,2),0)</f>
        <v>0</v>
      </c>
      <c r="AF42" s="162">
        <f>IFERROR(LARGE($AG42:AR42,3),0)</f>
        <v>0</v>
      </c>
      <c r="AG42" s="163"/>
      <c r="AH42" s="163"/>
      <c r="AI42" s="163"/>
      <c r="AJ42" s="163"/>
      <c r="AK42" s="163"/>
      <c r="AL42" s="163"/>
      <c r="AM42" s="163"/>
      <c r="AN42" s="163"/>
      <c r="AO42" s="163"/>
      <c r="AP42" s="190"/>
      <c r="AQ42" s="163"/>
      <c r="AR42" s="163"/>
    </row>
    <row r="43" spans="1:44" x14ac:dyDescent="0.3">
      <c r="A43" s="322" t="s">
        <v>3167</v>
      </c>
      <c r="B43" s="324" t="s">
        <v>1309</v>
      </c>
      <c r="C43" s="322" t="s">
        <v>1310</v>
      </c>
      <c r="D43" s="322" t="s">
        <v>47</v>
      </c>
      <c r="E43" s="38">
        <f t="shared" si="0"/>
        <v>41</v>
      </c>
      <c r="F43" s="7" t="s">
        <v>1399</v>
      </c>
      <c r="G43" s="8" t="s">
        <v>1400</v>
      </c>
      <c r="H43" s="323">
        <v>37461</v>
      </c>
      <c r="I43" s="537">
        <v>110</v>
      </c>
      <c r="J43" s="537">
        <v>110</v>
      </c>
      <c r="K43" s="544"/>
      <c r="L43" s="533">
        <f>SUM(M43:N43)</f>
        <v>110</v>
      </c>
      <c r="M43" s="9"/>
      <c r="N43" s="122">
        <f>SUM(O43:S43)</f>
        <v>110</v>
      </c>
      <c r="O43" s="152">
        <f>IFERROR(LARGE($T43:Z43, 1),0)</f>
        <v>110</v>
      </c>
      <c r="P43" s="152">
        <f>IFERROR(LARGE(T43:Z43, 2),0)</f>
        <v>0</v>
      </c>
      <c r="Q43" s="153">
        <f>IFERROR(LARGE(AA43:AF43,1),0)</f>
        <v>0</v>
      </c>
      <c r="R43" s="153">
        <f>IFERROR(LARGE(AA43:AF43,2),0)</f>
        <v>0</v>
      </c>
      <c r="S43" s="153">
        <f>IFERROR(LARGE(AA43:AF43,3),0)</f>
        <v>0</v>
      </c>
      <c r="T43" s="545"/>
      <c r="U43" s="161">
        <v>0</v>
      </c>
      <c r="V43" s="297">
        <v>110</v>
      </c>
      <c r="W43" s="297"/>
      <c r="X43" s="371"/>
      <c r="Y43" s="161"/>
      <c r="Z43" s="161"/>
      <c r="AA43" s="162">
        <f>IFERROR(LARGE($T43:$Z43,3), 0)</f>
        <v>0</v>
      </c>
      <c r="AB43" s="162">
        <f>IFERROR(LARGE($T43:$Z43,4),)</f>
        <v>0</v>
      </c>
      <c r="AC43" s="162">
        <f>IFERROR(LARGE($T43:$Z43,5),0)</f>
        <v>0</v>
      </c>
      <c r="AD43" s="162">
        <f>IFERROR(LARGE($AG43:AR43,1),0)</f>
        <v>0</v>
      </c>
      <c r="AE43" s="162">
        <f>IFERROR(LARGE($AG43:AR43,2),0)</f>
        <v>0</v>
      </c>
      <c r="AF43" s="162">
        <f>IFERROR(LARGE($AG43:AR43,3),0)</f>
        <v>0</v>
      </c>
      <c r="AG43" s="163"/>
      <c r="AH43" s="163"/>
      <c r="AI43" s="163"/>
      <c r="AJ43" s="163"/>
      <c r="AK43" s="163"/>
      <c r="AL43" s="163"/>
      <c r="AM43" s="163"/>
      <c r="AN43" s="163"/>
      <c r="AO43" s="163"/>
      <c r="AP43" s="190"/>
      <c r="AQ43" s="163"/>
      <c r="AR43" s="163"/>
    </row>
    <row r="44" spans="1:44" x14ac:dyDescent="0.3">
      <c r="A44" s="322" t="s">
        <v>3168</v>
      </c>
      <c r="B44" s="324" t="s">
        <v>395</v>
      </c>
      <c r="C44" s="322" t="s">
        <v>187</v>
      </c>
      <c r="D44" s="322" t="s">
        <v>41</v>
      </c>
      <c r="E44" s="38">
        <f t="shared" si="0"/>
        <v>42</v>
      </c>
      <c r="F44" s="7" t="s">
        <v>246</v>
      </c>
      <c r="G44" s="8" t="s">
        <v>1690</v>
      </c>
      <c r="H44" s="323">
        <v>37342</v>
      </c>
      <c r="I44" s="537">
        <v>110</v>
      </c>
      <c r="J44" s="537">
        <v>110</v>
      </c>
      <c r="K44" s="544"/>
      <c r="L44" s="533">
        <f>SUM(M44:N44)</f>
        <v>110</v>
      </c>
      <c r="M44" s="9"/>
      <c r="N44" s="122">
        <f>SUM(O44:S44)</f>
        <v>110</v>
      </c>
      <c r="O44" s="152">
        <f>IFERROR(LARGE($T44:Z44, 1),0)</f>
        <v>110</v>
      </c>
      <c r="P44" s="152">
        <f>IFERROR(LARGE(T44:Z44, 2),0)</f>
        <v>0</v>
      </c>
      <c r="Q44" s="153">
        <f>IFERROR(LARGE(AA44:AF44,1),0)</f>
        <v>0</v>
      </c>
      <c r="R44" s="153">
        <f>IFERROR(LARGE(AA44:AF44,2),0)</f>
        <v>0</v>
      </c>
      <c r="S44" s="153">
        <f>IFERROR(LARGE(AA44:AF44,3),0)</f>
        <v>0</v>
      </c>
      <c r="T44" s="545"/>
      <c r="U44" s="161"/>
      <c r="V44" s="297">
        <v>110</v>
      </c>
      <c r="W44" s="297"/>
      <c r="X44" s="371">
        <v>0</v>
      </c>
      <c r="Y44" s="161"/>
      <c r="Z44" s="161"/>
      <c r="AA44" s="162">
        <f>IFERROR(LARGE($T44:$Z44,3), 0)</f>
        <v>0</v>
      </c>
      <c r="AB44" s="162">
        <f>IFERROR(LARGE($T44:$Z44,4),)</f>
        <v>0</v>
      </c>
      <c r="AC44" s="162">
        <f>IFERROR(LARGE($T44:$Z44,5),0)</f>
        <v>0</v>
      </c>
      <c r="AD44" s="162">
        <f>IFERROR(LARGE($AG44:AR44,1),0)</f>
        <v>0</v>
      </c>
      <c r="AE44" s="162">
        <f>IFERROR(LARGE($AG44:AR44,2),0)</f>
        <v>0</v>
      </c>
      <c r="AF44" s="162">
        <f>IFERROR(LARGE($AG44:AR44,3),0)</f>
        <v>0</v>
      </c>
      <c r="AG44" s="163"/>
      <c r="AH44" s="163"/>
      <c r="AI44" s="163"/>
      <c r="AJ44" s="163"/>
      <c r="AK44" s="163"/>
      <c r="AL44" s="163"/>
      <c r="AM44" s="163"/>
      <c r="AN44" s="163"/>
      <c r="AO44" s="163"/>
      <c r="AP44" s="190"/>
      <c r="AQ44" s="163"/>
      <c r="AR44" s="163"/>
    </row>
    <row r="45" spans="1:44" x14ac:dyDescent="0.3">
      <c r="A45" s="322" t="s">
        <v>3146</v>
      </c>
      <c r="B45" s="324" t="s">
        <v>348</v>
      </c>
      <c r="C45" s="322" t="s">
        <v>103</v>
      </c>
      <c r="D45" s="322" t="s">
        <v>43</v>
      </c>
      <c r="E45" s="38">
        <f t="shared" si="0"/>
        <v>43</v>
      </c>
      <c r="F45" s="7" t="s">
        <v>1128</v>
      </c>
      <c r="G45" s="8" t="s">
        <v>1129</v>
      </c>
      <c r="H45" s="323">
        <v>37306</v>
      </c>
      <c r="I45" s="537">
        <v>110</v>
      </c>
      <c r="J45" s="537">
        <v>110</v>
      </c>
      <c r="K45" s="544"/>
      <c r="L45" s="533">
        <f>SUM(M45:N45)</f>
        <v>110</v>
      </c>
      <c r="M45" s="9"/>
      <c r="N45" s="122">
        <f>SUM(O45:S45)</f>
        <v>110</v>
      </c>
      <c r="O45" s="152">
        <f>IFERROR(LARGE($T45:Z45, 1),0)</f>
        <v>110</v>
      </c>
      <c r="P45" s="152">
        <f>IFERROR(LARGE(T45:Z45, 2),0)</f>
        <v>0</v>
      </c>
      <c r="Q45" s="153">
        <f>IFERROR(LARGE(AA45:AF45,1),0)</f>
        <v>0</v>
      </c>
      <c r="R45" s="153">
        <f>IFERROR(LARGE(AA45:AF45,2),0)</f>
        <v>0</v>
      </c>
      <c r="S45" s="153">
        <f>IFERROR(LARGE(AA45:AF45,3),0)</f>
        <v>0</v>
      </c>
      <c r="T45" s="545"/>
      <c r="U45" s="161"/>
      <c r="V45" s="297">
        <v>110</v>
      </c>
      <c r="W45" s="297"/>
      <c r="X45" s="371"/>
      <c r="Y45" s="161"/>
      <c r="Z45" s="161"/>
      <c r="AA45" s="162">
        <f>IFERROR(LARGE($T45:$Z45,3), 0)</f>
        <v>0</v>
      </c>
      <c r="AB45" s="162">
        <f>IFERROR(LARGE($T45:$Z45,4),)</f>
        <v>0</v>
      </c>
      <c r="AC45" s="162">
        <f>IFERROR(LARGE($T45:$Z45,5),0)</f>
        <v>0</v>
      </c>
      <c r="AD45" s="162">
        <f>IFERROR(LARGE($AG45:AR45,1),0)</f>
        <v>0</v>
      </c>
      <c r="AE45" s="162">
        <f>IFERROR(LARGE($AG45:AR45,2),0)</f>
        <v>0</v>
      </c>
      <c r="AF45" s="162">
        <f>IFERROR(LARGE($AG45:AR45,3),0)</f>
        <v>0</v>
      </c>
      <c r="AG45" s="163"/>
      <c r="AH45" s="163"/>
      <c r="AI45" s="163"/>
      <c r="AJ45" s="163"/>
      <c r="AK45" s="163"/>
      <c r="AL45" s="163"/>
      <c r="AM45" s="163"/>
      <c r="AN45" s="163"/>
      <c r="AO45" s="163"/>
      <c r="AP45" s="190"/>
      <c r="AQ45" s="163"/>
      <c r="AR45" s="163"/>
    </row>
    <row r="46" spans="1:44" x14ac:dyDescent="0.3">
      <c r="A46" s="322" t="s">
        <v>3169</v>
      </c>
      <c r="B46" s="324" t="s">
        <v>346</v>
      </c>
      <c r="C46" s="322" t="s">
        <v>233</v>
      </c>
      <c r="D46" s="322" t="s">
        <v>42</v>
      </c>
      <c r="E46" s="38">
        <f t="shared" si="0"/>
        <v>44</v>
      </c>
      <c r="F46" s="7" t="s">
        <v>245</v>
      </c>
      <c r="G46" s="8" t="s">
        <v>1950</v>
      </c>
      <c r="H46" s="323">
        <v>37293</v>
      </c>
      <c r="I46" s="537">
        <v>110</v>
      </c>
      <c r="J46" s="537">
        <v>110</v>
      </c>
      <c r="K46" s="544"/>
      <c r="L46" s="533">
        <f>SUM(M46:N46)</f>
        <v>110</v>
      </c>
      <c r="M46" s="9"/>
      <c r="N46" s="122">
        <f>SUM(O46:S46)</f>
        <v>110</v>
      </c>
      <c r="O46" s="152">
        <f>IFERROR(LARGE($T46:Z46, 1),0)</f>
        <v>110</v>
      </c>
      <c r="P46" s="152">
        <f>IFERROR(LARGE(T46:Z46, 2),0)</f>
        <v>0</v>
      </c>
      <c r="Q46" s="153">
        <f>IFERROR(LARGE(AA46:AF46,1),0)</f>
        <v>0</v>
      </c>
      <c r="R46" s="153">
        <f>IFERROR(LARGE(AA46:AF46,2),0)</f>
        <v>0</v>
      </c>
      <c r="S46" s="153">
        <f>IFERROR(LARGE(AA46:AF46,3),0)</f>
        <v>0</v>
      </c>
      <c r="T46" s="545"/>
      <c r="U46" s="161"/>
      <c r="V46" s="297">
        <v>110</v>
      </c>
      <c r="W46" s="297"/>
      <c r="X46" s="371"/>
      <c r="Y46" s="161"/>
      <c r="Z46" s="161"/>
      <c r="AA46" s="162">
        <f>IFERROR(LARGE($T46:$Z46,3), 0)</f>
        <v>0</v>
      </c>
      <c r="AB46" s="162">
        <f>IFERROR(LARGE($T46:$Z46,4),)</f>
        <v>0</v>
      </c>
      <c r="AC46" s="162">
        <f>IFERROR(LARGE($T46:$Z46,5),0)</f>
        <v>0</v>
      </c>
      <c r="AD46" s="162">
        <f>IFERROR(LARGE($AG46:AR46,1),0)</f>
        <v>0</v>
      </c>
      <c r="AE46" s="162">
        <f>IFERROR(LARGE($AG46:AR46,2),0)</f>
        <v>0</v>
      </c>
      <c r="AF46" s="162">
        <f>IFERROR(LARGE($AG46:AR46,3),0)</f>
        <v>0</v>
      </c>
      <c r="AG46" s="163"/>
      <c r="AH46" s="163"/>
      <c r="AI46" s="163"/>
      <c r="AJ46" s="163"/>
      <c r="AK46" s="163"/>
      <c r="AL46" s="163"/>
      <c r="AM46" s="163"/>
      <c r="AN46" s="163"/>
      <c r="AO46" s="163"/>
      <c r="AP46" s="190"/>
      <c r="AQ46" s="163"/>
      <c r="AR46" s="163"/>
    </row>
    <row r="47" spans="1:44" x14ac:dyDescent="0.3">
      <c r="A47" s="10"/>
      <c r="B47" s="10"/>
      <c r="C47" s="10"/>
      <c r="D47" s="10" t="s">
        <v>41</v>
      </c>
      <c r="E47" s="38">
        <f t="shared" si="0"/>
        <v>45</v>
      </c>
      <c r="F47" s="7" t="s">
        <v>936</v>
      </c>
      <c r="G47" s="349" t="s">
        <v>3299</v>
      </c>
      <c r="H47" s="323">
        <v>37624</v>
      </c>
      <c r="I47" s="537">
        <v>90</v>
      </c>
      <c r="J47" s="537">
        <v>90</v>
      </c>
      <c r="K47" s="544"/>
      <c r="L47" s="533">
        <f>SUM(M47:N47)</f>
        <v>90</v>
      </c>
      <c r="M47" s="9">
        <v>90</v>
      </c>
      <c r="N47" s="122">
        <f>SUM(O47:S47)</f>
        <v>0</v>
      </c>
      <c r="O47" s="152">
        <f>IFERROR(LARGE($T47:Z47, 1),0)</f>
        <v>0</v>
      </c>
      <c r="P47" s="152">
        <f>IFERROR(LARGE(T47:Z47, 2),0)</f>
        <v>0</v>
      </c>
      <c r="Q47" s="153">
        <f>IFERROR(LARGE(AA47:AF47,1),0)</f>
        <v>0</v>
      </c>
      <c r="R47" s="153">
        <f>IFERROR(LARGE(AA47:AF47,2),0)</f>
        <v>0</v>
      </c>
      <c r="S47" s="153">
        <f>IFERROR(LARGE(AA47:AF47,3),0)</f>
        <v>0</v>
      </c>
      <c r="T47" s="545">
        <v>0</v>
      </c>
      <c r="U47" s="161"/>
      <c r="V47" s="297"/>
      <c r="W47" s="297"/>
      <c r="X47" s="371"/>
      <c r="Y47" s="161"/>
      <c r="Z47" s="161"/>
      <c r="AA47" s="162">
        <f>IFERROR(LARGE($T47:$Z47,3), 0)</f>
        <v>0</v>
      </c>
      <c r="AB47" s="162">
        <f>IFERROR(LARGE($T47:$Z47,4),)</f>
        <v>0</v>
      </c>
      <c r="AC47" s="162">
        <f>IFERROR(LARGE($T47:$Z47,5),0)</f>
        <v>0</v>
      </c>
      <c r="AD47" s="162">
        <f>IFERROR(LARGE($AG47:AR47,1),0)</f>
        <v>0</v>
      </c>
      <c r="AE47" s="162">
        <f>IFERROR(LARGE($AG47:AR47,2),0)</f>
        <v>0</v>
      </c>
      <c r="AF47" s="162">
        <f>IFERROR(LARGE($AG47:AR47,3),0)</f>
        <v>0</v>
      </c>
      <c r="AG47" s="163"/>
      <c r="AH47" s="163"/>
      <c r="AI47" s="163"/>
      <c r="AJ47" s="163"/>
      <c r="AK47" s="163"/>
      <c r="AL47" s="163"/>
      <c r="AM47" s="163"/>
      <c r="AN47" s="163"/>
      <c r="AO47" s="163"/>
      <c r="AP47" s="190"/>
      <c r="AQ47" s="163"/>
      <c r="AR47" s="163"/>
    </row>
    <row r="48" spans="1:44" x14ac:dyDescent="0.3">
      <c r="A48" s="322" t="s">
        <v>3172</v>
      </c>
      <c r="B48" s="324" t="s">
        <v>403</v>
      </c>
      <c r="C48" s="322" t="s">
        <v>173</v>
      </c>
      <c r="D48" s="322" t="s">
        <v>1738</v>
      </c>
      <c r="E48" s="38">
        <f t="shared" si="0"/>
        <v>46</v>
      </c>
      <c r="F48" s="7" t="s">
        <v>990</v>
      </c>
      <c r="G48" s="8" t="s">
        <v>1039</v>
      </c>
      <c r="H48" s="323">
        <v>37687</v>
      </c>
      <c r="I48" s="537">
        <v>80</v>
      </c>
      <c r="J48" s="537">
        <v>80</v>
      </c>
      <c r="K48" s="544"/>
      <c r="L48" s="533">
        <f>SUM(M48:N48)</f>
        <v>80</v>
      </c>
      <c r="M48" s="9"/>
      <c r="N48" s="122">
        <f>SUM(O48:S48)</f>
        <v>80</v>
      </c>
      <c r="O48" s="152">
        <f>IFERROR(LARGE($T48:Z48, 1),0)</f>
        <v>60</v>
      </c>
      <c r="P48" s="152">
        <f>IFERROR(LARGE(T48:Z48, 2),0)</f>
        <v>10</v>
      </c>
      <c r="Q48" s="153">
        <f>IFERROR(LARGE(AA48:AF48,1),0)</f>
        <v>10</v>
      </c>
      <c r="R48" s="153">
        <f>IFERROR(LARGE(AA48:AF48,2),0)</f>
        <v>0</v>
      </c>
      <c r="S48" s="153">
        <f>IFERROR(LARGE(AA48:AF48,3),0)</f>
        <v>0</v>
      </c>
      <c r="T48" s="546">
        <v>0</v>
      </c>
      <c r="U48" s="161">
        <v>10</v>
      </c>
      <c r="V48" s="297">
        <v>60</v>
      </c>
      <c r="W48" s="297"/>
      <c r="X48" s="371"/>
      <c r="Y48" s="161">
        <v>10</v>
      </c>
      <c r="Z48" s="161"/>
      <c r="AA48" s="162">
        <f>IFERROR(LARGE($T48:$Z48,3), 0)</f>
        <v>10</v>
      </c>
      <c r="AB48" s="162">
        <f>IFERROR(LARGE($T48:$Z48,4),)</f>
        <v>0</v>
      </c>
      <c r="AC48" s="162">
        <f>IFERROR(LARGE($T48:$Z48,5),0)</f>
        <v>0</v>
      </c>
      <c r="AD48" s="162">
        <f>IFERROR(LARGE($AG48:AR48,1),0)</f>
        <v>0</v>
      </c>
      <c r="AE48" s="162">
        <f>IFERROR(LARGE($AG48:AR48,2),0)</f>
        <v>0</v>
      </c>
      <c r="AF48" s="162">
        <f>IFERROR(LARGE($AG48:AR48,3),0)</f>
        <v>0</v>
      </c>
      <c r="AG48" s="163"/>
      <c r="AH48" s="163"/>
      <c r="AI48" s="163"/>
      <c r="AJ48" s="163"/>
      <c r="AK48" s="163"/>
      <c r="AL48" s="163"/>
      <c r="AM48" s="163"/>
      <c r="AN48" s="163"/>
      <c r="AO48" s="163"/>
      <c r="AP48" s="190"/>
      <c r="AQ48" s="163"/>
      <c r="AR48" s="163"/>
    </row>
    <row r="49" spans="1:44" x14ac:dyDescent="0.3">
      <c r="A49" s="10"/>
      <c r="B49" s="325"/>
      <c r="C49" s="10" t="s">
        <v>1617</v>
      </c>
      <c r="D49" s="10" t="s">
        <v>43</v>
      </c>
      <c r="E49" s="38">
        <f t="shared" si="0"/>
        <v>47</v>
      </c>
      <c r="F49" s="7" t="s">
        <v>243</v>
      </c>
      <c r="G49" s="8" t="s">
        <v>4132</v>
      </c>
      <c r="H49" s="319">
        <v>38097</v>
      </c>
      <c r="I49" s="537">
        <v>75</v>
      </c>
      <c r="J49" s="537">
        <v>75</v>
      </c>
      <c r="K49" s="541">
        <f>0.5*(L49)</f>
        <v>75</v>
      </c>
      <c r="L49" s="534">
        <f>SUM(O49,P49,Q49,R49,M49)</f>
        <v>150</v>
      </c>
      <c r="M49" s="78"/>
      <c r="N49" s="12">
        <f>SUM(O49:R49)</f>
        <v>150</v>
      </c>
      <c r="O49" s="387">
        <f>LARGE($S49:Z49, 1)</f>
        <v>150</v>
      </c>
      <c r="P49" s="388">
        <f>IFERROR(LARGE($S49:Z49,2),0)</f>
        <v>0</v>
      </c>
      <c r="Q49" s="388">
        <f>IFERROR(LARGE($S49:Z49,3),0)</f>
        <v>0</v>
      </c>
      <c r="R49" s="388">
        <f>IFERROR(LARGE($S49:Z49,4),0)</f>
        <v>0</v>
      </c>
      <c r="S49" s="400"/>
      <c r="T49" s="400"/>
      <c r="U49" s="400"/>
      <c r="V49" s="400"/>
      <c r="W49" s="400"/>
      <c r="X49" s="401">
        <v>150</v>
      </c>
      <c r="Y49" s="402"/>
      <c r="Z49" s="403"/>
      <c r="AA49" s="161"/>
      <c r="AB49" s="161"/>
      <c r="AC49" s="161"/>
      <c r="AD49" s="161"/>
      <c r="AE49" s="161"/>
      <c r="AF49" s="161"/>
      <c r="AG49" s="163"/>
      <c r="AH49" s="163"/>
      <c r="AI49" s="163"/>
      <c r="AJ49" s="163"/>
      <c r="AK49" s="163"/>
      <c r="AL49" s="163"/>
      <c r="AM49" s="163"/>
      <c r="AN49" s="163"/>
      <c r="AO49" s="163"/>
      <c r="AP49" s="190"/>
      <c r="AQ49" s="163"/>
      <c r="AR49" s="163"/>
    </row>
    <row r="50" spans="1:44" x14ac:dyDescent="0.3">
      <c r="A50" s="322" t="s">
        <v>3171</v>
      </c>
      <c r="B50" s="324" t="s">
        <v>1019</v>
      </c>
      <c r="C50" s="322" t="s">
        <v>1020</v>
      </c>
      <c r="D50" s="322" t="s">
        <v>1738</v>
      </c>
      <c r="E50" s="38">
        <f t="shared" si="0"/>
        <v>48</v>
      </c>
      <c r="F50" s="7" t="s">
        <v>1025</v>
      </c>
      <c r="G50" s="8" t="s">
        <v>1026</v>
      </c>
      <c r="H50" s="323">
        <v>37719</v>
      </c>
      <c r="I50" s="537">
        <v>75</v>
      </c>
      <c r="J50" s="537">
        <v>75</v>
      </c>
      <c r="K50" s="544"/>
      <c r="L50" s="533">
        <f>SUM(M50:N50)</f>
        <v>75</v>
      </c>
      <c r="M50" s="9"/>
      <c r="N50" s="122">
        <f>SUM(O50:S50)</f>
        <v>75</v>
      </c>
      <c r="O50" s="152">
        <f>IFERROR(LARGE($T50:Z50, 1),0)</f>
        <v>45</v>
      </c>
      <c r="P50" s="152">
        <f>IFERROR(LARGE(T50:Z50, 2),0)</f>
        <v>30</v>
      </c>
      <c r="Q50" s="153">
        <f>IFERROR(LARGE(AA50:AF50,1),0)</f>
        <v>0</v>
      </c>
      <c r="R50" s="153">
        <f>IFERROR(LARGE(AA50:AF50,2),0)</f>
        <v>0</v>
      </c>
      <c r="S50" s="153">
        <f>IFERROR(LARGE(AA50:AF50,3),0)</f>
        <v>0</v>
      </c>
      <c r="T50" s="546">
        <v>45</v>
      </c>
      <c r="U50" s="161">
        <v>0</v>
      </c>
      <c r="V50" s="297">
        <v>30</v>
      </c>
      <c r="W50" s="297"/>
      <c r="X50" s="371"/>
      <c r="Y50" s="161"/>
      <c r="Z50" s="161"/>
      <c r="AA50" s="162">
        <f>IFERROR(LARGE($T50:$Z50,3), 0)</f>
        <v>0</v>
      </c>
      <c r="AB50" s="162">
        <f>IFERROR(LARGE($T50:$Z50,4),)</f>
        <v>0</v>
      </c>
      <c r="AC50" s="162">
        <f>IFERROR(LARGE($T50:$Z50,5),0)</f>
        <v>0</v>
      </c>
      <c r="AD50" s="162">
        <f>IFERROR(LARGE($AG50:AR50,1),0)</f>
        <v>0</v>
      </c>
      <c r="AE50" s="162">
        <f>IFERROR(LARGE($AG50:AR50,2),0)</f>
        <v>0</v>
      </c>
      <c r="AF50" s="162">
        <f>IFERROR(LARGE($AG50:AR50,3),0)</f>
        <v>0</v>
      </c>
      <c r="AG50" s="163"/>
      <c r="AH50" s="163"/>
      <c r="AI50" s="163"/>
      <c r="AJ50" s="163"/>
      <c r="AK50" s="163"/>
      <c r="AL50" s="163"/>
      <c r="AM50" s="163"/>
      <c r="AN50" s="163"/>
      <c r="AO50" s="163"/>
      <c r="AP50" s="190"/>
      <c r="AQ50" s="163"/>
      <c r="AR50" s="163"/>
    </row>
    <row r="51" spans="1:44" x14ac:dyDescent="0.3">
      <c r="A51" s="322" t="s">
        <v>3173</v>
      </c>
      <c r="B51" s="324" t="s">
        <v>986</v>
      </c>
      <c r="C51" s="322" t="s">
        <v>987</v>
      </c>
      <c r="D51" s="322" t="s">
        <v>48</v>
      </c>
      <c r="E51" s="38">
        <f t="shared" si="0"/>
        <v>49</v>
      </c>
      <c r="F51" s="7" t="s">
        <v>1029</v>
      </c>
      <c r="G51" s="8" t="s">
        <v>1030</v>
      </c>
      <c r="H51" s="323">
        <v>37472</v>
      </c>
      <c r="I51" s="537">
        <v>70</v>
      </c>
      <c r="J51" s="537">
        <v>70</v>
      </c>
      <c r="K51" s="544"/>
      <c r="L51" s="533">
        <f>SUM(M51:N51)</f>
        <v>70</v>
      </c>
      <c r="M51" s="9"/>
      <c r="N51" s="122">
        <f>SUM(O51:S51)</f>
        <v>70</v>
      </c>
      <c r="O51" s="152">
        <f>IFERROR(LARGE($T51:Z51, 1),0)</f>
        <v>60</v>
      </c>
      <c r="P51" s="152">
        <f>IFERROR(LARGE(T51:Z51, 2),0)</f>
        <v>10</v>
      </c>
      <c r="Q51" s="153">
        <f>IFERROR(LARGE(AA51:AF51,1),0)</f>
        <v>0</v>
      </c>
      <c r="R51" s="153">
        <f>IFERROR(LARGE(AA51:AF51,2),0)</f>
        <v>0</v>
      </c>
      <c r="S51" s="153">
        <f>IFERROR(LARGE(AA51:AF51,3),0)</f>
        <v>0</v>
      </c>
      <c r="T51" s="546">
        <v>10</v>
      </c>
      <c r="U51" s="161">
        <v>0</v>
      </c>
      <c r="V51" s="297">
        <v>60</v>
      </c>
      <c r="W51" s="297"/>
      <c r="X51" s="371"/>
      <c r="Y51" s="161"/>
      <c r="Z51" s="161"/>
      <c r="AA51" s="162">
        <f>IFERROR(LARGE($T51:$Z51,3), 0)</f>
        <v>0</v>
      </c>
      <c r="AB51" s="162">
        <f>IFERROR(LARGE($T51:$Z51,4),)</f>
        <v>0</v>
      </c>
      <c r="AC51" s="162">
        <f>IFERROR(LARGE($T51:$Z51,5),0)</f>
        <v>0</v>
      </c>
      <c r="AD51" s="162">
        <f>IFERROR(LARGE($AG51:AR51,1),0)</f>
        <v>0</v>
      </c>
      <c r="AE51" s="162">
        <f>IFERROR(LARGE($AG51:AR51,2),0)</f>
        <v>0</v>
      </c>
      <c r="AF51" s="162">
        <f>IFERROR(LARGE($AG51:AR51,3),0)</f>
        <v>0</v>
      </c>
      <c r="AG51" s="163"/>
      <c r="AH51" s="163"/>
      <c r="AI51" s="163"/>
      <c r="AJ51" s="163"/>
      <c r="AK51" s="163"/>
      <c r="AL51" s="163"/>
      <c r="AM51" s="163"/>
      <c r="AN51" s="163"/>
      <c r="AO51" s="163"/>
      <c r="AP51" s="190"/>
      <c r="AQ51" s="163"/>
      <c r="AR51" s="163"/>
    </row>
    <row r="52" spans="1:44" x14ac:dyDescent="0.3">
      <c r="A52" s="322" t="s">
        <v>3189</v>
      </c>
      <c r="B52" s="324" t="s">
        <v>464</v>
      </c>
      <c r="C52" s="322" t="s">
        <v>291</v>
      </c>
      <c r="D52" s="322" t="s">
        <v>40</v>
      </c>
      <c r="E52" s="38">
        <f t="shared" si="0"/>
        <v>50</v>
      </c>
      <c r="F52" s="7" t="s">
        <v>1760</v>
      </c>
      <c r="G52" s="8" t="s">
        <v>1759</v>
      </c>
      <c r="H52" s="323">
        <v>37950</v>
      </c>
      <c r="I52" s="537">
        <v>65</v>
      </c>
      <c r="J52" s="537">
        <v>65</v>
      </c>
      <c r="K52" s="544"/>
      <c r="L52" s="533">
        <f>SUM(M52:N52)</f>
        <v>65</v>
      </c>
      <c r="M52" s="9">
        <v>20</v>
      </c>
      <c r="N52" s="122">
        <f>SUM(O52:S52)</f>
        <v>45</v>
      </c>
      <c r="O52" s="152">
        <f>IFERROR(LARGE($T52:Z52, 1),0)</f>
        <v>45</v>
      </c>
      <c r="P52" s="152">
        <f>IFERROR(LARGE(T52:Z52, 2),0)</f>
        <v>0</v>
      </c>
      <c r="Q52" s="153">
        <f>IFERROR(LARGE(AA52:AF52,1),0)</f>
        <v>0</v>
      </c>
      <c r="R52" s="153">
        <f>IFERROR(LARGE(AA52:AF52,2),0)</f>
        <v>0</v>
      </c>
      <c r="S52" s="153">
        <f>IFERROR(LARGE(AA52:AF52,3),0)</f>
        <v>0</v>
      </c>
      <c r="T52" s="545"/>
      <c r="U52" s="161"/>
      <c r="V52" s="297">
        <v>45</v>
      </c>
      <c r="W52" s="297"/>
      <c r="X52" s="371"/>
      <c r="Y52" s="161"/>
      <c r="Z52" s="161"/>
      <c r="AA52" s="162">
        <f>IFERROR(LARGE($T52:$Z52,3), 0)</f>
        <v>0</v>
      </c>
      <c r="AB52" s="162">
        <f>IFERROR(LARGE($T52:$Z52,4),)</f>
        <v>0</v>
      </c>
      <c r="AC52" s="162">
        <f>IFERROR(LARGE($T52:$Z52,5),0)</f>
        <v>0</v>
      </c>
      <c r="AD52" s="162">
        <f>IFERROR(LARGE($AG52:AR52,1),0)</f>
        <v>0</v>
      </c>
      <c r="AE52" s="162">
        <f>IFERROR(LARGE($AG52:AR52,2),0)</f>
        <v>0</v>
      </c>
      <c r="AF52" s="162">
        <f>IFERROR(LARGE($AG52:AR52,3),0)</f>
        <v>0</v>
      </c>
      <c r="AG52" s="163"/>
      <c r="AH52" s="163"/>
      <c r="AI52" s="163"/>
      <c r="AJ52" s="163"/>
      <c r="AK52" s="163"/>
      <c r="AL52" s="163"/>
      <c r="AM52" s="163"/>
      <c r="AN52" s="163"/>
      <c r="AO52" s="163"/>
      <c r="AP52" s="190"/>
      <c r="AQ52" s="163"/>
      <c r="AR52" s="163"/>
    </row>
    <row r="53" spans="1:44" x14ac:dyDescent="0.3">
      <c r="A53" s="322" t="s">
        <v>3175</v>
      </c>
      <c r="B53" s="324" t="s">
        <v>1107</v>
      </c>
      <c r="C53" s="322" t="s">
        <v>1108</v>
      </c>
      <c r="D53" s="322" t="s">
        <v>45</v>
      </c>
      <c r="E53" s="38">
        <f t="shared" si="0"/>
        <v>51</v>
      </c>
      <c r="F53" s="7" t="s">
        <v>998</v>
      </c>
      <c r="G53" s="8" t="s">
        <v>1397</v>
      </c>
      <c r="H53" s="323">
        <v>37452</v>
      </c>
      <c r="I53" s="537">
        <v>65</v>
      </c>
      <c r="J53" s="537">
        <v>65</v>
      </c>
      <c r="K53" s="544"/>
      <c r="L53" s="533">
        <f>SUM(M53:N53)</f>
        <v>65</v>
      </c>
      <c r="M53" s="9"/>
      <c r="N53" s="122">
        <f>SUM(O53:S53)</f>
        <v>65</v>
      </c>
      <c r="O53" s="152">
        <f>IFERROR(LARGE($T53:Z53, 1),0)</f>
        <v>65</v>
      </c>
      <c r="P53" s="152">
        <f>IFERROR(LARGE(T53:Z53, 2),0)</f>
        <v>0</v>
      </c>
      <c r="Q53" s="153">
        <f>IFERROR(LARGE(AA53:AF53,1),0)</f>
        <v>0</v>
      </c>
      <c r="R53" s="153">
        <f>IFERROR(LARGE(AA53:AF53,2),0)</f>
        <v>0</v>
      </c>
      <c r="S53" s="153">
        <f>IFERROR(LARGE(AA53:AF53,3),0)</f>
        <v>0</v>
      </c>
      <c r="T53" s="545"/>
      <c r="U53" s="161">
        <v>65</v>
      </c>
      <c r="V53" s="297"/>
      <c r="W53" s="297"/>
      <c r="X53" s="371"/>
      <c r="Y53" s="161"/>
      <c r="Z53" s="161"/>
      <c r="AA53" s="162">
        <f>IFERROR(LARGE($T53:$Z53,3), 0)</f>
        <v>0</v>
      </c>
      <c r="AB53" s="162">
        <f>IFERROR(LARGE($T53:$Z53,4),)</f>
        <v>0</v>
      </c>
      <c r="AC53" s="162">
        <f>IFERROR(LARGE($T53:$Z53,5),0)</f>
        <v>0</v>
      </c>
      <c r="AD53" s="162">
        <f>IFERROR(LARGE($AG53:AR53,1),0)</f>
        <v>0</v>
      </c>
      <c r="AE53" s="162">
        <f>IFERROR(LARGE($AG53:AR53,2),0)</f>
        <v>0</v>
      </c>
      <c r="AF53" s="162">
        <f>IFERROR(LARGE($AG53:AR53,3),0)</f>
        <v>0</v>
      </c>
      <c r="AG53" s="163"/>
      <c r="AH53" s="163"/>
      <c r="AI53" s="163"/>
      <c r="AJ53" s="163"/>
      <c r="AK53" s="163"/>
      <c r="AL53" s="163"/>
      <c r="AM53" s="163"/>
      <c r="AN53" s="163"/>
      <c r="AO53" s="163"/>
      <c r="AP53" s="190"/>
      <c r="AQ53" s="163"/>
      <c r="AR53" s="163"/>
    </row>
    <row r="54" spans="1:44" x14ac:dyDescent="0.3">
      <c r="A54" s="10"/>
      <c r="B54" s="320"/>
      <c r="C54" s="10" t="s">
        <v>1171</v>
      </c>
      <c r="D54" s="10" t="s">
        <v>46</v>
      </c>
      <c r="E54" s="38">
        <f t="shared" si="0"/>
        <v>52</v>
      </c>
      <c r="F54" s="7" t="s">
        <v>1368</v>
      </c>
      <c r="G54" s="8" t="s">
        <v>4135</v>
      </c>
      <c r="H54" s="319">
        <v>38193</v>
      </c>
      <c r="I54" s="537">
        <v>62.5</v>
      </c>
      <c r="J54" s="537">
        <v>62.5</v>
      </c>
      <c r="K54" s="541">
        <f>0.5*(L54)</f>
        <v>62.5</v>
      </c>
      <c r="L54" s="534">
        <f>SUM(O54,P54,Q54,R54,M54)</f>
        <v>125</v>
      </c>
      <c r="M54" s="78"/>
      <c r="N54" s="12">
        <f>SUM(O54:R54)</f>
        <v>125</v>
      </c>
      <c r="O54" s="387">
        <f>LARGE($S54:Z54, 1)</f>
        <v>95</v>
      </c>
      <c r="P54" s="388">
        <f>IFERROR(LARGE($S54:Z54,2),0)</f>
        <v>30</v>
      </c>
      <c r="Q54" s="388">
        <f>IFERROR(LARGE($S54:Z54,3),0)</f>
        <v>0</v>
      </c>
      <c r="R54" s="388">
        <f>IFERROR(LARGE($S54:Z54,4),0)</f>
        <v>0</v>
      </c>
      <c r="S54" s="399"/>
      <c r="T54" s="400"/>
      <c r="U54" s="400"/>
      <c r="V54" s="400"/>
      <c r="W54" s="400">
        <v>95</v>
      </c>
      <c r="X54" s="401"/>
      <c r="Y54" s="402"/>
      <c r="Z54" s="403">
        <v>30</v>
      </c>
      <c r="AA54" s="161"/>
      <c r="AB54" s="161"/>
      <c r="AC54" s="161"/>
      <c r="AD54" s="161"/>
      <c r="AE54" s="161"/>
      <c r="AF54" s="161"/>
      <c r="AG54" s="163"/>
      <c r="AH54" s="163"/>
      <c r="AI54" s="163"/>
      <c r="AJ54" s="163"/>
      <c r="AK54" s="163"/>
      <c r="AL54" s="163"/>
      <c r="AM54" s="163"/>
      <c r="AN54" s="163"/>
      <c r="AO54" s="163"/>
      <c r="AP54" s="190"/>
      <c r="AQ54" s="163"/>
      <c r="AR54" s="163"/>
    </row>
    <row r="55" spans="1:44" x14ac:dyDescent="0.3">
      <c r="A55" s="322" t="s">
        <v>3186</v>
      </c>
      <c r="B55" s="324" t="s">
        <v>3187</v>
      </c>
      <c r="C55" s="322" t="s">
        <v>2096</v>
      </c>
      <c r="D55" s="322" t="s">
        <v>44</v>
      </c>
      <c r="E55" s="38">
        <f t="shared" si="0"/>
        <v>53</v>
      </c>
      <c r="F55" s="7" t="s">
        <v>274</v>
      </c>
      <c r="G55" s="8" t="s">
        <v>2095</v>
      </c>
      <c r="H55" s="323">
        <v>37963</v>
      </c>
      <c r="I55" s="537">
        <v>60</v>
      </c>
      <c r="J55" s="537">
        <v>60</v>
      </c>
      <c r="K55" s="544"/>
      <c r="L55" s="533">
        <f>SUM(M55:N55)</f>
        <v>60</v>
      </c>
      <c r="M55" s="9"/>
      <c r="N55" s="122">
        <f>SUM(O55:S55)</f>
        <v>60</v>
      </c>
      <c r="O55" s="152">
        <f>IFERROR(LARGE($T55:Z55, 1),0)</f>
        <v>60</v>
      </c>
      <c r="P55" s="152">
        <f>IFERROR(LARGE(T55:Z55, 2),0)</f>
        <v>0</v>
      </c>
      <c r="Q55" s="153">
        <f>IFERROR(LARGE(AA55:AF55,1),0)</f>
        <v>0</v>
      </c>
      <c r="R55" s="153">
        <f>IFERROR(LARGE(AA55:AF55,2),0)</f>
        <v>0</v>
      </c>
      <c r="S55" s="153">
        <f>IFERROR(LARGE(AA55:AF55,3),0)</f>
        <v>0</v>
      </c>
      <c r="T55" s="545"/>
      <c r="U55" s="161"/>
      <c r="V55" s="297">
        <v>60</v>
      </c>
      <c r="W55" s="297"/>
      <c r="X55" s="371"/>
      <c r="Y55" s="161"/>
      <c r="Z55" s="161"/>
      <c r="AA55" s="162">
        <f>IFERROR(LARGE($T55:$Z55,3), 0)</f>
        <v>0</v>
      </c>
      <c r="AB55" s="162">
        <f>IFERROR(LARGE($T55:$Z55,4),)</f>
        <v>0</v>
      </c>
      <c r="AC55" s="162">
        <f>IFERROR(LARGE($T55:$Z55,5),0)</f>
        <v>0</v>
      </c>
      <c r="AD55" s="162">
        <f>IFERROR(LARGE($AG55:AR55,1),0)</f>
        <v>0</v>
      </c>
      <c r="AE55" s="162">
        <f>IFERROR(LARGE($AG55:AR55,2),0)</f>
        <v>0</v>
      </c>
      <c r="AF55" s="162">
        <f>IFERROR(LARGE($AG55:AR55,3),0)</f>
        <v>0</v>
      </c>
      <c r="AG55" s="163"/>
      <c r="AH55" s="163"/>
      <c r="AI55" s="163"/>
      <c r="AJ55" s="163"/>
      <c r="AK55" s="163"/>
      <c r="AL55" s="163"/>
      <c r="AM55" s="163"/>
      <c r="AN55" s="163"/>
      <c r="AO55" s="163"/>
      <c r="AP55" s="190"/>
      <c r="AQ55" s="163"/>
      <c r="AR55" s="163"/>
    </row>
    <row r="56" spans="1:44" x14ac:dyDescent="0.3">
      <c r="A56" s="322" t="s">
        <v>3179</v>
      </c>
      <c r="B56" s="324" t="s">
        <v>344</v>
      </c>
      <c r="C56" s="322" t="s">
        <v>137</v>
      </c>
      <c r="D56" s="322" t="s">
        <v>49</v>
      </c>
      <c r="E56" s="38">
        <f t="shared" si="0"/>
        <v>54</v>
      </c>
      <c r="F56" s="7" t="s">
        <v>1052</v>
      </c>
      <c r="G56" s="8" t="s">
        <v>1842</v>
      </c>
      <c r="H56" s="323">
        <v>37962</v>
      </c>
      <c r="I56" s="537">
        <v>60</v>
      </c>
      <c r="J56" s="537">
        <v>60</v>
      </c>
      <c r="K56" s="544"/>
      <c r="L56" s="533">
        <f>SUM(M56:N56)</f>
        <v>60</v>
      </c>
      <c r="M56" s="9"/>
      <c r="N56" s="122">
        <f>SUM(O56:S56)</f>
        <v>60</v>
      </c>
      <c r="O56" s="152">
        <f>IFERROR(LARGE($T56:Z56, 1),0)</f>
        <v>60</v>
      </c>
      <c r="P56" s="152">
        <f>IFERROR(LARGE(T56:Z56, 2),0)</f>
        <v>0</v>
      </c>
      <c r="Q56" s="153">
        <f>IFERROR(LARGE(AA56:AF56,1),0)</f>
        <v>0</v>
      </c>
      <c r="R56" s="153">
        <f>IFERROR(LARGE(AA56:AF56,2),0)</f>
        <v>0</v>
      </c>
      <c r="S56" s="153">
        <f>IFERROR(LARGE(AA56:AF56,3),0)</f>
        <v>0</v>
      </c>
      <c r="T56" s="545"/>
      <c r="U56" s="161"/>
      <c r="V56" s="297">
        <v>60</v>
      </c>
      <c r="W56" s="297"/>
      <c r="X56" s="371"/>
      <c r="Y56" s="161"/>
      <c r="Z56" s="161"/>
      <c r="AA56" s="162">
        <f>IFERROR(LARGE($T56:$Z56,3), 0)</f>
        <v>0</v>
      </c>
      <c r="AB56" s="162">
        <f>IFERROR(LARGE($T56:$Z56,4),)</f>
        <v>0</v>
      </c>
      <c r="AC56" s="162">
        <f>IFERROR(LARGE($T56:$Z56,5),0)</f>
        <v>0</v>
      </c>
      <c r="AD56" s="162">
        <f>IFERROR(LARGE($AG56:AR56,1),0)</f>
        <v>0</v>
      </c>
      <c r="AE56" s="162">
        <f>IFERROR(LARGE($AG56:AR56,2),0)</f>
        <v>0</v>
      </c>
      <c r="AF56" s="162">
        <f>IFERROR(LARGE($AG56:AR56,3),0)</f>
        <v>0</v>
      </c>
      <c r="AG56" s="163"/>
      <c r="AH56" s="163"/>
      <c r="AI56" s="163"/>
      <c r="AJ56" s="163"/>
      <c r="AK56" s="163"/>
      <c r="AL56" s="163"/>
      <c r="AM56" s="163"/>
      <c r="AN56" s="163"/>
      <c r="AO56" s="163"/>
      <c r="AP56" s="190"/>
      <c r="AQ56" s="163"/>
      <c r="AR56" s="163"/>
    </row>
    <row r="57" spans="1:44" x14ac:dyDescent="0.3">
      <c r="A57" s="322" t="s">
        <v>3181</v>
      </c>
      <c r="B57" s="324" t="s">
        <v>3182</v>
      </c>
      <c r="C57" s="322" t="s">
        <v>3183</v>
      </c>
      <c r="D57" s="322" t="s">
        <v>45</v>
      </c>
      <c r="E57" s="38">
        <f t="shared" si="0"/>
        <v>55</v>
      </c>
      <c r="F57" s="7" t="s">
        <v>247</v>
      </c>
      <c r="G57" s="8" t="s">
        <v>2040</v>
      </c>
      <c r="H57" s="323">
        <v>37893</v>
      </c>
      <c r="I57" s="537">
        <v>60</v>
      </c>
      <c r="J57" s="537">
        <v>60</v>
      </c>
      <c r="K57" s="544"/>
      <c r="L57" s="533">
        <f>SUM(M57:N57)</f>
        <v>60</v>
      </c>
      <c r="M57" s="9"/>
      <c r="N57" s="122">
        <f>SUM(O57:S57)</f>
        <v>60</v>
      </c>
      <c r="O57" s="152">
        <f>IFERROR(LARGE($T57:Z57, 1),0)</f>
        <v>60</v>
      </c>
      <c r="P57" s="152">
        <f>IFERROR(LARGE(T57:Z57, 2),0)</f>
        <v>0</v>
      </c>
      <c r="Q57" s="153">
        <f>IFERROR(LARGE(AA57:AF57,1),0)</f>
        <v>0</v>
      </c>
      <c r="R57" s="153">
        <f>IFERROR(LARGE(AA57:AF57,2),0)</f>
        <v>0</v>
      </c>
      <c r="S57" s="153">
        <f>IFERROR(LARGE(AA57:AF57,3),0)</f>
        <v>0</v>
      </c>
      <c r="T57" s="545"/>
      <c r="U57" s="161"/>
      <c r="V57" s="297">
        <v>60</v>
      </c>
      <c r="W57" s="297"/>
      <c r="X57" s="371"/>
      <c r="Y57" s="161"/>
      <c r="Z57" s="161"/>
      <c r="AA57" s="162">
        <f>IFERROR(LARGE($T57:$Z57,3), 0)</f>
        <v>0</v>
      </c>
      <c r="AB57" s="162">
        <f>IFERROR(LARGE($T57:$Z57,4),)</f>
        <v>0</v>
      </c>
      <c r="AC57" s="162">
        <f>IFERROR(LARGE($T57:$Z57,5),0)</f>
        <v>0</v>
      </c>
      <c r="AD57" s="162">
        <f>IFERROR(LARGE($AG57:AR57,1),0)</f>
        <v>0</v>
      </c>
      <c r="AE57" s="162">
        <f>IFERROR(LARGE($AG57:AR57,2),0)</f>
        <v>0</v>
      </c>
      <c r="AF57" s="162">
        <f>IFERROR(LARGE($AG57:AR57,3),0)</f>
        <v>0</v>
      </c>
      <c r="AG57" s="163"/>
      <c r="AH57" s="163"/>
      <c r="AI57" s="163"/>
      <c r="AJ57" s="163"/>
      <c r="AK57" s="163"/>
      <c r="AL57" s="163"/>
      <c r="AM57" s="163"/>
      <c r="AN57" s="163"/>
      <c r="AO57" s="163"/>
      <c r="AP57" s="190"/>
      <c r="AQ57" s="163"/>
      <c r="AR57" s="163"/>
    </row>
    <row r="58" spans="1:44" x14ac:dyDescent="0.3">
      <c r="A58" s="322" t="s">
        <v>3185</v>
      </c>
      <c r="B58" s="324" t="s">
        <v>928</v>
      </c>
      <c r="C58" s="322" t="s">
        <v>929</v>
      </c>
      <c r="D58" s="322" t="s">
        <v>41</v>
      </c>
      <c r="E58" s="38">
        <f t="shared" si="0"/>
        <v>56</v>
      </c>
      <c r="F58" s="7" t="s">
        <v>249</v>
      </c>
      <c r="G58" s="8" t="s">
        <v>2029</v>
      </c>
      <c r="H58" s="323">
        <v>37819</v>
      </c>
      <c r="I58" s="537">
        <v>60</v>
      </c>
      <c r="J58" s="537">
        <v>60</v>
      </c>
      <c r="K58" s="544"/>
      <c r="L58" s="533">
        <f>SUM(M58:N58)</f>
        <v>60</v>
      </c>
      <c r="M58" s="9"/>
      <c r="N58" s="122">
        <f>SUM(O58:S58)</f>
        <v>60</v>
      </c>
      <c r="O58" s="152">
        <f>IFERROR(LARGE($T58:Z58, 1),0)</f>
        <v>60</v>
      </c>
      <c r="P58" s="152">
        <f>IFERROR(LARGE(T58:Z58, 2),0)</f>
        <v>0</v>
      </c>
      <c r="Q58" s="153">
        <f>IFERROR(LARGE(AA58:AF58,1),0)</f>
        <v>0</v>
      </c>
      <c r="R58" s="153">
        <f>IFERROR(LARGE(AA58:AF58,2),0)</f>
        <v>0</v>
      </c>
      <c r="S58" s="153">
        <f>IFERROR(LARGE(AA58:AF58,3),0)</f>
        <v>0</v>
      </c>
      <c r="T58" s="545"/>
      <c r="U58" s="161"/>
      <c r="V58" s="297">
        <v>60</v>
      </c>
      <c r="W58" s="297"/>
      <c r="X58" s="371"/>
      <c r="Y58" s="161"/>
      <c r="Z58" s="161"/>
      <c r="AA58" s="162">
        <f>IFERROR(LARGE($T58:$Z58,3), 0)</f>
        <v>0</v>
      </c>
      <c r="AB58" s="162">
        <f>IFERROR(LARGE($T58:$Z58,4),)</f>
        <v>0</v>
      </c>
      <c r="AC58" s="162">
        <f>IFERROR(LARGE($T58:$Z58,5),0)</f>
        <v>0</v>
      </c>
      <c r="AD58" s="162">
        <f>IFERROR(LARGE($AG58:AR58,1),0)</f>
        <v>0</v>
      </c>
      <c r="AE58" s="162">
        <f>IFERROR(LARGE($AG58:AR58,2),0)</f>
        <v>0</v>
      </c>
      <c r="AF58" s="162">
        <f>IFERROR(LARGE($AG58:AR58,3),0)</f>
        <v>0</v>
      </c>
      <c r="AG58" s="163"/>
      <c r="AH58" s="163"/>
      <c r="AI58" s="163"/>
      <c r="AJ58" s="163"/>
      <c r="AK58" s="163"/>
      <c r="AL58" s="163"/>
      <c r="AM58" s="163"/>
      <c r="AN58" s="163"/>
      <c r="AO58" s="163"/>
      <c r="AP58" s="190"/>
      <c r="AQ58" s="163"/>
      <c r="AR58" s="163"/>
    </row>
    <row r="59" spans="1:44" x14ac:dyDescent="0.3">
      <c r="A59" s="322" t="s">
        <v>3176</v>
      </c>
      <c r="B59" s="324" t="s">
        <v>724</v>
      </c>
      <c r="C59" s="322" t="s">
        <v>725</v>
      </c>
      <c r="D59" s="322" t="s">
        <v>48</v>
      </c>
      <c r="E59" s="38">
        <f t="shared" si="0"/>
        <v>57</v>
      </c>
      <c r="F59" s="7" t="s">
        <v>246</v>
      </c>
      <c r="G59" s="8" t="s">
        <v>1036</v>
      </c>
      <c r="H59" s="323">
        <v>37774</v>
      </c>
      <c r="I59" s="537">
        <v>60</v>
      </c>
      <c r="J59" s="537">
        <v>60</v>
      </c>
      <c r="K59" s="544"/>
      <c r="L59" s="533">
        <f>SUM(M59:N59)</f>
        <v>60</v>
      </c>
      <c r="M59" s="9"/>
      <c r="N59" s="122">
        <f>SUM(O59:S59)</f>
        <v>60</v>
      </c>
      <c r="O59" s="152">
        <f>IFERROR(LARGE($T59:Z59, 1),0)</f>
        <v>60</v>
      </c>
      <c r="P59" s="152">
        <f>IFERROR(LARGE(T59:Z59, 2),0)</f>
        <v>0</v>
      </c>
      <c r="Q59" s="153">
        <f>IFERROR(LARGE(AA59:AF59,1),0)</f>
        <v>0</v>
      </c>
      <c r="R59" s="153">
        <f>IFERROR(LARGE(AA59:AF59,2),0)</f>
        <v>0</v>
      </c>
      <c r="S59" s="153">
        <f>IFERROR(LARGE(AA59:AF59,3),0)</f>
        <v>0</v>
      </c>
      <c r="T59" s="546">
        <v>0</v>
      </c>
      <c r="U59" s="161"/>
      <c r="V59" s="297">
        <v>60</v>
      </c>
      <c r="W59" s="297"/>
      <c r="X59" s="371"/>
      <c r="Y59" s="161"/>
      <c r="Z59" s="161"/>
      <c r="AA59" s="162">
        <f>IFERROR(LARGE($T59:$Z59,3), 0)</f>
        <v>0</v>
      </c>
      <c r="AB59" s="162">
        <f>IFERROR(LARGE($T59:$Z59,4),)</f>
        <v>0</v>
      </c>
      <c r="AC59" s="162">
        <f>IFERROR(LARGE($T59:$Z59,5),0)</f>
        <v>0</v>
      </c>
      <c r="AD59" s="162">
        <f>IFERROR(LARGE($AG59:AR59,1),0)</f>
        <v>0</v>
      </c>
      <c r="AE59" s="162">
        <f>IFERROR(LARGE($AG59:AR59,2),0)</f>
        <v>0</v>
      </c>
      <c r="AF59" s="162">
        <f>IFERROR(LARGE($AG59:AR59,3),0)</f>
        <v>0</v>
      </c>
      <c r="AG59" s="163"/>
      <c r="AH59" s="163"/>
      <c r="AI59" s="163"/>
      <c r="AJ59" s="163"/>
      <c r="AK59" s="163"/>
      <c r="AL59" s="163"/>
      <c r="AM59" s="163"/>
      <c r="AN59" s="163"/>
      <c r="AO59" s="163"/>
      <c r="AP59" s="190"/>
      <c r="AQ59" s="163"/>
      <c r="AR59" s="163"/>
    </row>
    <row r="60" spans="1:44" x14ac:dyDescent="0.3">
      <c r="A60" s="322" t="s">
        <v>3144</v>
      </c>
      <c r="B60" s="324" t="s">
        <v>459</v>
      </c>
      <c r="C60" s="322" t="s">
        <v>90</v>
      </c>
      <c r="D60" s="322" t="s">
        <v>49</v>
      </c>
      <c r="E60" s="38">
        <f t="shared" si="0"/>
        <v>58</v>
      </c>
      <c r="F60" s="7" t="s">
        <v>267</v>
      </c>
      <c r="G60" s="8" t="s">
        <v>1016</v>
      </c>
      <c r="H60" s="323">
        <v>37560</v>
      </c>
      <c r="I60" s="537">
        <v>60</v>
      </c>
      <c r="J60" s="537">
        <v>60</v>
      </c>
      <c r="K60" s="544"/>
      <c r="L60" s="533">
        <f>SUM(M60:N60)</f>
        <v>60</v>
      </c>
      <c r="M60" s="9"/>
      <c r="N60" s="122">
        <f>SUM(O60:S60)</f>
        <v>60</v>
      </c>
      <c r="O60" s="152">
        <f>IFERROR(LARGE($T60:Z60, 1),0)</f>
        <v>60</v>
      </c>
      <c r="P60" s="152">
        <f>IFERROR(LARGE(T60:Z60, 2),0)</f>
        <v>0</v>
      </c>
      <c r="Q60" s="153">
        <f>IFERROR(LARGE(AA60:AF60,1),0)</f>
        <v>0</v>
      </c>
      <c r="R60" s="153">
        <f>IFERROR(LARGE(AA60:AF60,2),0)</f>
        <v>0</v>
      </c>
      <c r="S60" s="153">
        <f>IFERROR(LARGE(AA60:AF60,3),0)</f>
        <v>0</v>
      </c>
      <c r="T60" s="545"/>
      <c r="U60" s="161"/>
      <c r="V60" s="297">
        <v>60</v>
      </c>
      <c r="W60" s="297"/>
      <c r="X60" s="371"/>
      <c r="Y60" s="161"/>
      <c r="Z60" s="161"/>
      <c r="AA60" s="162">
        <f>IFERROR(LARGE($T60:$Z60,3), 0)</f>
        <v>0</v>
      </c>
      <c r="AB60" s="162">
        <f>IFERROR(LARGE($T60:$Z60,4),)</f>
        <v>0</v>
      </c>
      <c r="AC60" s="162">
        <f>IFERROR(LARGE($T60:$Z60,5),0)</f>
        <v>0</v>
      </c>
      <c r="AD60" s="162">
        <f>IFERROR(LARGE($AG60:AR60,1),0)</f>
        <v>0</v>
      </c>
      <c r="AE60" s="162">
        <f>IFERROR(LARGE($AG60:AR60,2),0)</f>
        <v>0</v>
      </c>
      <c r="AF60" s="162">
        <f>IFERROR(LARGE($AG60:AR60,3),0)</f>
        <v>0</v>
      </c>
      <c r="AG60" s="163"/>
      <c r="AH60" s="163"/>
      <c r="AI60" s="163"/>
      <c r="AJ60" s="163"/>
      <c r="AK60" s="163"/>
      <c r="AL60" s="163"/>
      <c r="AM60" s="163"/>
      <c r="AN60" s="163"/>
      <c r="AO60" s="163"/>
      <c r="AP60" s="190"/>
      <c r="AQ60" s="163"/>
      <c r="AR60" s="163"/>
    </row>
    <row r="61" spans="1:44" x14ac:dyDescent="0.3">
      <c r="A61" s="322" t="s">
        <v>3184</v>
      </c>
      <c r="B61" s="324" t="s">
        <v>928</v>
      </c>
      <c r="C61" s="322" t="s">
        <v>929</v>
      </c>
      <c r="D61" s="322" t="s">
        <v>41</v>
      </c>
      <c r="E61" s="38">
        <f t="shared" si="0"/>
        <v>59</v>
      </c>
      <c r="F61" s="7" t="s">
        <v>964</v>
      </c>
      <c r="G61" s="8" t="s">
        <v>2028</v>
      </c>
      <c r="H61" s="323">
        <v>37503</v>
      </c>
      <c r="I61" s="537">
        <v>60</v>
      </c>
      <c r="J61" s="537">
        <v>60</v>
      </c>
      <c r="K61" s="544"/>
      <c r="L61" s="533">
        <f>SUM(M61:N61)</f>
        <v>60</v>
      </c>
      <c r="M61" s="9"/>
      <c r="N61" s="122">
        <f>SUM(O61:S61)</f>
        <v>60</v>
      </c>
      <c r="O61" s="152">
        <f>IFERROR(LARGE($T61:Z61, 1),0)</f>
        <v>60</v>
      </c>
      <c r="P61" s="152">
        <f>IFERROR(LARGE(T61:Z61, 2),0)</f>
        <v>0</v>
      </c>
      <c r="Q61" s="153">
        <f>IFERROR(LARGE(AA61:AF61,1),0)</f>
        <v>0</v>
      </c>
      <c r="R61" s="153">
        <f>IFERROR(LARGE(AA61:AF61,2),0)</f>
        <v>0</v>
      </c>
      <c r="S61" s="153">
        <f>IFERROR(LARGE(AA61:AF61,3),0)</f>
        <v>0</v>
      </c>
      <c r="T61" s="545"/>
      <c r="U61" s="161"/>
      <c r="V61" s="297">
        <v>60</v>
      </c>
      <c r="W61" s="297"/>
      <c r="X61" s="371"/>
      <c r="Y61" s="161"/>
      <c r="Z61" s="161"/>
      <c r="AA61" s="162">
        <f>IFERROR(LARGE($T61:$Z61,3), 0)</f>
        <v>0</v>
      </c>
      <c r="AB61" s="162">
        <f>IFERROR(LARGE($T61:$Z61,4),)</f>
        <v>0</v>
      </c>
      <c r="AC61" s="162">
        <f>IFERROR(LARGE($T61:$Z61,5),0)</f>
        <v>0</v>
      </c>
      <c r="AD61" s="162">
        <f>IFERROR(LARGE($AG61:AR61,1),0)</f>
        <v>0</v>
      </c>
      <c r="AE61" s="162">
        <f>IFERROR(LARGE($AG61:AR61,2),0)</f>
        <v>0</v>
      </c>
      <c r="AF61" s="162">
        <f>IFERROR(LARGE($AG61:AR61,3),0)</f>
        <v>0</v>
      </c>
      <c r="AG61" s="163"/>
      <c r="AH61" s="163"/>
      <c r="AI61" s="163"/>
      <c r="AJ61" s="163"/>
      <c r="AK61" s="163"/>
      <c r="AL61" s="163"/>
      <c r="AM61" s="163"/>
      <c r="AN61" s="163"/>
      <c r="AO61" s="163"/>
      <c r="AP61" s="190"/>
      <c r="AQ61" s="163"/>
      <c r="AR61" s="163"/>
    </row>
    <row r="62" spans="1:44" x14ac:dyDescent="0.3">
      <c r="A62" s="322" t="s">
        <v>3177</v>
      </c>
      <c r="B62" s="324" t="s">
        <v>3178</v>
      </c>
      <c r="C62" s="322" t="s">
        <v>1678</v>
      </c>
      <c r="D62" s="322" t="s">
        <v>46</v>
      </c>
      <c r="E62" s="38">
        <f t="shared" si="0"/>
        <v>60</v>
      </c>
      <c r="F62" s="7" t="s">
        <v>932</v>
      </c>
      <c r="G62" s="8" t="s">
        <v>122</v>
      </c>
      <c r="H62" s="323">
        <v>37312</v>
      </c>
      <c r="I62" s="537">
        <v>60</v>
      </c>
      <c r="J62" s="537">
        <v>60</v>
      </c>
      <c r="K62" s="544"/>
      <c r="L62" s="533">
        <f>SUM(M62:N62)</f>
        <v>60</v>
      </c>
      <c r="M62" s="9"/>
      <c r="N62" s="122">
        <f>SUM(O62:S62)</f>
        <v>60</v>
      </c>
      <c r="O62" s="152">
        <f>IFERROR(LARGE($T62:Z62, 1),0)</f>
        <v>60</v>
      </c>
      <c r="P62" s="152">
        <f>IFERROR(LARGE(T62:Z62, 2),0)</f>
        <v>0</v>
      </c>
      <c r="Q62" s="153">
        <f>IFERROR(LARGE(AA62:AF62,1),0)</f>
        <v>0</v>
      </c>
      <c r="R62" s="153">
        <f>IFERROR(LARGE(AA62:AF62,2),0)</f>
        <v>0</v>
      </c>
      <c r="S62" s="153">
        <f>IFERROR(LARGE(AA62:AF62,3),0)</f>
        <v>0</v>
      </c>
      <c r="T62" s="545"/>
      <c r="U62" s="161"/>
      <c r="V62" s="297">
        <v>60</v>
      </c>
      <c r="W62" s="297"/>
      <c r="X62" s="371">
        <v>0</v>
      </c>
      <c r="Y62" s="161"/>
      <c r="Z62" s="161"/>
      <c r="AA62" s="162">
        <f>IFERROR(LARGE($T62:$Z62,3), 0)</f>
        <v>0</v>
      </c>
      <c r="AB62" s="162">
        <f>IFERROR(LARGE($T62:$Z62,4),)</f>
        <v>0</v>
      </c>
      <c r="AC62" s="162">
        <f>IFERROR(LARGE($T62:$Z62,5),0)</f>
        <v>0</v>
      </c>
      <c r="AD62" s="162">
        <f>IFERROR(LARGE($AG62:AR62,1),0)</f>
        <v>0</v>
      </c>
      <c r="AE62" s="162">
        <f>IFERROR(LARGE($AG62:AR62,2),0)</f>
        <v>0</v>
      </c>
      <c r="AF62" s="162">
        <f>IFERROR(LARGE($AG62:AR62,3),0)</f>
        <v>0</v>
      </c>
      <c r="AG62" s="163"/>
      <c r="AH62" s="163"/>
      <c r="AI62" s="163"/>
      <c r="AJ62" s="163"/>
      <c r="AK62" s="163"/>
      <c r="AL62" s="163"/>
      <c r="AM62" s="163"/>
      <c r="AN62" s="163"/>
      <c r="AO62" s="163"/>
      <c r="AP62" s="190"/>
      <c r="AQ62" s="163"/>
      <c r="AR62" s="163"/>
    </row>
    <row r="63" spans="1:44" x14ac:dyDescent="0.3">
      <c r="A63" s="322" t="s">
        <v>3180</v>
      </c>
      <c r="B63" s="324" t="s">
        <v>731</v>
      </c>
      <c r="C63" s="322" t="s">
        <v>732</v>
      </c>
      <c r="D63" s="322" t="s">
        <v>50</v>
      </c>
      <c r="E63" s="38">
        <f t="shared" si="0"/>
        <v>61</v>
      </c>
      <c r="F63" s="7" t="s">
        <v>1752</v>
      </c>
      <c r="G63" s="8" t="s">
        <v>1742</v>
      </c>
      <c r="H63" s="323">
        <v>37303</v>
      </c>
      <c r="I63" s="537">
        <v>60</v>
      </c>
      <c r="J63" s="537">
        <v>60</v>
      </c>
      <c r="K63" s="544"/>
      <c r="L63" s="533">
        <f>SUM(M63:N63)</f>
        <v>60</v>
      </c>
      <c r="M63" s="9"/>
      <c r="N63" s="122">
        <f>SUM(O63:S63)</f>
        <v>60</v>
      </c>
      <c r="O63" s="152">
        <f>IFERROR(LARGE($T63:Z63, 1),0)</f>
        <v>60</v>
      </c>
      <c r="P63" s="152">
        <f>IFERROR(LARGE(T63:Z63, 2),0)</f>
        <v>0</v>
      </c>
      <c r="Q63" s="153">
        <f>IFERROR(LARGE(AA63:AF63,1),0)</f>
        <v>0</v>
      </c>
      <c r="R63" s="153">
        <f>IFERROR(LARGE(AA63:AF63,2),0)</f>
        <v>0</v>
      </c>
      <c r="S63" s="153">
        <f>IFERROR(LARGE(AA63:AF63,3),0)</f>
        <v>0</v>
      </c>
      <c r="T63" s="545"/>
      <c r="U63" s="161"/>
      <c r="V63" s="297">
        <v>60</v>
      </c>
      <c r="W63" s="297"/>
      <c r="X63" s="371"/>
      <c r="Y63" s="161"/>
      <c r="Z63" s="161"/>
      <c r="AA63" s="162">
        <f>IFERROR(LARGE($T63:$Z63,3), 0)</f>
        <v>0</v>
      </c>
      <c r="AB63" s="162">
        <f>IFERROR(LARGE($T63:$Z63,4),)</f>
        <v>0</v>
      </c>
      <c r="AC63" s="162">
        <f>IFERROR(LARGE($T63:$Z63,5),0)</f>
        <v>0</v>
      </c>
      <c r="AD63" s="162">
        <f>IFERROR(LARGE($AG63:AR63,1),0)</f>
        <v>0</v>
      </c>
      <c r="AE63" s="162">
        <f>IFERROR(LARGE($AG63:AR63,2),0)</f>
        <v>0</v>
      </c>
      <c r="AF63" s="162">
        <f>IFERROR(LARGE($AG63:AR63,3),0)</f>
        <v>0</v>
      </c>
      <c r="AG63" s="163"/>
      <c r="AH63" s="163"/>
      <c r="AI63" s="163"/>
      <c r="AJ63" s="163"/>
      <c r="AK63" s="163"/>
      <c r="AL63" s="163"/>
      <c r="AM63" s="163"/>
      <c r="AN63" s="163"/>
      <c r="AO63" s="163"/>
      <c r="AP63" s="190"/>
      <c r="AQ63" s="163"/>
      <c r="AR63" s="163"/>
    </row>
    <row r="64" spans="1:44" x14ac:dyDescent="0.3">
      <c r="A64" s="322">
        <v>434774</v>
      </c>
      <c r="B64" s="324" t="s">
        <v>1711</v>
      </c>
      <c r="C64" s="322" t="s">
        <v>1712</v>
      </c>
      <c r="D64" s="322" t="s">
        <v>44</v>
      </c>
      <c r="E64" s="38">
        <f t="shared" si="0"/>
        <v>62</v>
      </c>
      <c r="F64" s="7" t="s">
        <v>277</v>
      </c>
      <c r="G64" s="8" t="s">
        <v>3197</v>
      </c>
      <c r="H64" s="323">
        <v>37800</v>
      </c>
      <c r="I64" s="537">
        <v>55</v>
      </c>
      <c r="J64" s="537">
        <v>55</v>
      </c>
      <c r="K64" s="544"/>
      <c r="L64" s="533">
        <f>SUM(M64:N64)</f>
        <v>55</v>
      </c>
      <c r="M64" s="9"/>
      <c r="N64" s="122">
        <f>SUM(O64:S64)</f>
        <v>55</v>
      </c>
      <c r="O64" s="152">
        <f>IFERROR(LARGE($T64:Z64, 1),0)</f>
        <v>45</v>
      </c>
      <c r="P64" s="152">
        <f>IFERROR(LARGE(T64:Z64, 2),0)</f>
        <v>10</v>
      </c>
      <c r="Q64" s="153">
        <f>IFERROR(LARGE(AA64:AF64,1),0)</f>
        <v>0</v>
      </c>
      <c r="R64" s="153">
        <f>IFERROR(LARGE(AA64:AF64,2),0)</f>
        <v>0</v>
      </c>
      <c r="S64" s="153">
        <f>IFERROR(LARGE(AA64:AF64,3),0)</f>
        <v>0</v>
      </c>
      <c r="T64" s="545"/>
      <c r="U64" s="161"/>
      <c r="V64" s="297">
        <v>45</v>
      </c>
      <c r="W64" s="297"/>
      <c r="X64" s="371"/>
      <c r="Y64" s="161">
        <v>10</v>
      </c>
      <c r="Z64" s="161"/>
      <c r="AA64" s="162">
        <f>IFERROR(LARGE($T64:$Z64,3), 0)</f>
        <v>0</v>
      </c>
      <c r="AB64" s="162">
        <f>IFERROR(LARGE($T64:$Z64,4),)</f>
        <v>0</v>
      </c>
      <c r="AC64" s="162">
        <f>IFERROR(LARGE($T64:$Z64,5),0)</f>
        <v>0</v>
      </c>
      <c r="AD64" s="162">
        <f>IFERROR(LARGE($AG64:AR64,1),0)</f>
        <v>0</v>
      </c>
      <c r="AE64" s="162">
        <f>IFERROR(LARGE($AG64:AR64,2),0)</f>
        <v>0</v>
      </c>
      <c r="AF64" s="162">
        <f>IFERROR(LARGE($AG64:AR64,3),0)</f>
        <v>0</v>
      </c>
      <c r="AG64" s="163"/>
      <c r="AH64" s="163"/>
      <c r="AI64" s="163"/>
      <c r="AJ64" s="163"/>
      <c r="AK64" s="163"/>
      <c r="AL64" s="163"/>
      <c r="AM64" s="163"/>
      <c r="AN64" s="163"/>
      <c r="AO64" s="163"/>
      <c r="AP64" s="190"/>
      <c r="AQ64" s="163"/>
      <c r="AR64" s="163"/>
    </row>
    <row r="65" spans="1:44" x14ac:dyDescent="0.3">
      <c r="A65" s="322" t="s">
        <v>3190</v>
      </c>
      <c r="B65" s="324" t="s">
        <v>2327</v>
      </c>
      <c r="C65" s="322" t="s">
        <v>1696</v>
      </c>
      <c r="D65" s="322" t="s">
        <v>48</v>
      </c>
      <c r="E65" s="38">
        <f t="shared" si="0"/>
        <v>63</v>
      </c>
      <c r="F65" s="7" t="s">
        <v>2047</v>
      </c>
      <c r="G65" s="8" t="s">
        <v>2046</v>
      </c>
      <c r="H65" s="323">
        <v>37924</v>
      </c>
      <c r="I65" s="537">
        <v>45</v>
      </c>
      <c r="J65" s="537">
        <v>45</v>
      </c>
      <c r="K65" s="544"/>
      <c r="L65" s="533">
        <f>SUM(M65:N65)</f>
        <v>45</v>
      </c>
      <c r="M65" s="9"/>
      <c r="N65" s="122">
        <f>SUM(O65:S65)</f>
        <v>45</v>
      </c>
      <c r="O65" s="152">
        <f>IFERROR(LARGE($T65:Z65, 1),0)</f>
        <v>45</v>
      </c>
      <c r="P65" s="152">
        <f>IFERROR(LARGE(T65:Z65, 2),0)</f>
        <v>0</v>
      </c>
      <c r="Q65" s="153">
        <f>IFERROR(LARGE(AA65:AF65,1),0)</f>
        <v>0</v>
      </c>
      <c r="R65" s="153">
        <f>IFERROR(LARGE(AA65:AF65,2),0)</f>
        <v>0</v>
      </c>
      <c r="S65" s="153">
        <f>IFERROR(LARGE(AA65:AF65,3),0)</f>
        <v>0</v>
      </c>
      <c r="T65" s="545"/>
      <c r="U65" s="161"/>
      <c r="V65" s="297">
        <v>45</v>
      </c>
      <c r="W65" s="297"/>
      <c r="X65" s="371"/>
      <c r="Y65" s="161"/>
      <c r="Z65" s="161"/>
      <c r="AA65" s="162">
        <f>IFERROR(LARGE($T65:$Z65,3), 0)</f>
        <v>0</v>
      </c>
      <c r="AB65" s="162">
        <f>IFERROR(LARGE($T65:$Z65,4),)</f>
        <v>0</v>
      </c>
      <c r="AC65" s="162">
        <f>IFERROR(LARGE($T65:$Z65,5),0)</f>
        <v>0</v>
      </c>
      <c r="AD65" s="162">
        <f>IFERROR(LARGE($AG65:AR65,1),0)</f>
        <v>0</v>
      </c>
      <c r="AE65" s="162">
        <f>IFERROR(LARGE($AG65:AR65,2),0)</f>
        <v>0</v>
      </c>
      <c r="AF65" s="162">
        <f>IFERROR(LARGE($AG65:AR65,3),0)</f>
        <v>0</v>
      </c>
      <c r="AG65" s="163"/>
      <c r="AH65" s="163"/>
      <c r="AI65" s="163"/>
      <c r="AJ65" s="163"/>
      <c r="AK65" s="163"/>
      <c r="AL65" s="163"/>
      <c r="AM65" s="163"/>
      <c r="AN65" s="163"/>
      <c r="AO65" s="163"/>
      <c r="AP65" s="190"/>
      <c r="AQ65" s="163"/>
      <c r="AR65" s="163"/>
    </row>
    <row r="66" spans="1:44" x14ac:dyDescent="0.3">
      <c r="A66" s="322" t="s">
        <v>3191</v>
      </c>
      <c r="B66" s="324" t="s">
        <v>3192</v>
      </c>
      <c r="C66" s="322" t="s">
        <v>1407</v>
      </c>
      <c r="D66" s="322" t="s">
        <v>40</v>
      </c>
      <c r="E66" s="38">
        <f t="shared" si="0"/>
        <v>64</v>
      </c>
      <c r="F66" s="7" t="s">
        <v>270</v>
      </c>
      <c r="G66" s="8" t="s">
        <v>1402</v>
      </c>
      <c r="H66" s="323">
        <v>37751</v>
      </c>
      <c r="I66" s="537">
        <v>45</v>
      </c>
      <c r="J66" s="537">
        <v>45</v>
      </c>
      <c r="K66" s="544"/>
      <c r="L66" s="533">
        <f>SUM(M66:N66)</f>
        <v>45</v>
      </c>
      <c r="M66" s="9"/>
      <c r="N66" s="122">
        <f>SUM(O66:S66)</f>
        <v>45</v>
      </c>
      <c r="O66" s="152">
        <f>IFERROR(LARGE($T66:Z66, 1),0)</f>
        <v>45</v>
      </c>
      <c r="P66" s="152">
        <f>IFERROR(LARGE(T66:Z66, 2),0)</f>
        <v>0</v>
      </c>
      <c r="Q66" s="153">
        <f>IFERROR(LARGE(AA66:AF66,1),0)</f>
        <v>0</v>
      </c>
      <c r="R66" s="153">
        <f>IFERROR(LARGE(AA66:AF66,2),0)</f>
        <v>0</v>
      </c>
      <c r="S66" s="153">
        <f>IFERROR(LARGE(AA66:AF66,3),0)</f>
        <v>0</v>
      </c>
      <c r="T66" s="545"/>
      <c r="U66" s="161">
        <v>0</v>
      </c>
      <c r="V66" s="297">
        <v>45</v>
      </c>
      <c r="W66" s="297"/>
      <c r="X66" s="371"/>
      <c r="Y66" s="161"/>
      <c r="Z66" s="161"/>
      <c r="AA66" s="162">
        <f>IFERROR(LARGE($T66:$Z66,3), 0)</f>
        <v>0</v>
      </c>
      <c r="AB66" s="162">
        <f>IFERROR(LARGE($T66:$Z66,4),)</f>
        <v>0</v>
      </c>
      <c r="AC66" s="162">
        <f>IFERROR(LARGE($T66:$Z66,5),0)</f>
        <v>0</v>
      </c>
      <c r="AD66" s="162">
        <f>IFERROR(LARGE($AG66:AR66,1),0)</f>
        <v>0</v>
      </c>
      <c r="AE66" s="162">
        <f>IFERROR(LARGE($AG66:AR66,2),0)</f>
        <v>0</v>
      </c>
      <c r="AF66" s="162">
        <f>IFERROR(LARGE($AG66:AR66,3),0)</f>
        <v>0</v>
      </c>
      <c r="AG66" s="163"/>
      <c r="AH66" s="163"/>
      <c r="AI66" s="163"/>
      <c r="AJ66" s="163"/>
      <c r="AK66" s="163"/>
      <c r="AL66" s="163"/>
      <c r="AM66" s="163"/>
      <c r="AN66" s="163"/>
      <c r="AO66" s="163"/>
      <c r="AP66" s="190"/>
      <c r="AQ66" s="163"/>
      <c r="AR66" s="163"/>
    </row>
    <row r="67" spans="1:44" x14ac:dyDescent="0.3">
      <c r="A67" s="322" t="s">
        <v>3196</v>
      </c>
      <c r="B67" s="324" t="s">
        <v>1445</v>
      </c>
      <c r="C67" s="322" t="s">
        <v>1446</v>
      </c>
      <c r="D67" s="322" t="s">
        <v>41</v>
      </c>
      <c r="E67" s="38">
        <f t="shared" si="0"/>
        <v>65</v>
      </c>
      <c r="F67" s="7" t="s">
        <v>251</v>
      </c>
      <c r="G67" s="8" t="s">
        <v>2030</v>
      </c>
      <c r="H67" s="323">
        <v>37744</v>
      </c>
      <c r="I67" s="537">
        <v>45</v>
      </c>
      <c r="J67" s="537">
        <v>45</v>
      </c>
      <c r="K67" s="544"/>
      <c r="L67" s="533">
        <f>SUM(M67:N67)</f>
        <v>45</v>
      </c>
      <c r="M67" s="9"/>
      <c r="N67" s="122">
        <f>SUM(O67:S67)</f>
        <v>45</v>
      </c>
      <c r="O67" s="152">
        <f>IFERROR(LARGE($T67:Z67, 1),0)</f>
        <v>45</v>
      </c>
      <c r="P67" s="152">
        <f>IFERROR(LARGE(T67:Z67, 2),0)</f>
        <v>0</v>
      </c>
      <c r="Q67" s="153">
        <f>IFERROR(LARGE(AA67:AF67,1),0)</f>
        <v>0</v>
      </c>
      <c r="R67" s="153">
        <f>IFERROR(LARGE(AA67:AF67,2),0)</f>
        <v>0</v>
      </c>
      <c r="S67" s="153">
        <f>IFERROR(LARGE(AA67:AF67,3),0)</f>
        <v>0</v>
      </c>
      <c r="T67" s="545"/>
      <c r="U67" s="161"/>
      <c r="V67" s="297">
        <v>45</v>
      </c>
      <c r="W67" s="297"/>
      <c r="X67" s="371"/>
      <c r="Y67" s="161"/>
      <c r="Z67" s="161"/>
      <c r="AA67" s="162">
        <f>IFERROR(LARGE($T67:$Z67,3), 0)</f>
        <v>0</v>
      </c>
      <c r="AB67" s="162">
        <f>IFERROR(LARGE($T67:$Z67,4),)</f>
        <v>0</v>
      </c>
      <c r="AC67" s="162">
        <f>IFERROR(LARGE($T67:$Z67,5),0)</f>
        <v>0</v>
      </c>
      <c r="AD67" s="162">
        <f>IFERROR(LARGE($AG67:AR67,1),0)</f>
        <v>0</v>
      </c>
      <c r="AE67" s="162">
        <f>IFERROR(LARGE($AG67:AR67,2),0)</f>
        <v>0</v>
      </c>
      <c r="AF67" s="162">
        <f>IFERROR(LARGE($AG67:AR67,3),0)</f>
        <v>0</v>
      </c>
      <c r="AG67" s="163"/>
      <c r="AH67" s="163"/>
      <c r="AI67" s="163"/>
      <c r="AJ67" s="163"/>
      <c r="AK67" s="163"/>
      <c r="AL67" s="163"/>
      <c r="AM67" s="163"/>
      <c r="AN67" s="163"/>
      <c r="AO67" s="163"/>
      <c r="AP67" s="190"/>
      <c r="AQ67" s="163"/>
      <c r="AR67" s="163"/>
    </row>
    <row r="68" spans="1:44" x14ac:dyDescent="0.3">
      <c r="A68" s="322" t="s">
        <v>3193</v>
      </c>
      <c r="B68" s="324" t="s">
        <v>1074</v>
      </c>
      <c r="C68" s="322" t="s">
        <v>1075</v>
      </c>
      <c r="D68" s="322" t="s">
        <v>46</v>
      </c>
      <c r="E68" s="38">
        <f t="shared" si="0"/>
        <v>66</v>
      </c>
      <c r="F68" s="7" t="s">
        <v>252</v>
      </c>
      <c r="G68" s="8" t="s">
        <v>1982</v>
      </c>
      <c r="H68" s="323">
        <v>37722</v>
      </c>
      <c r="I68" s="537">
        <v>45</v>
      </c>
      <c r="J68" s="537">
        <v>45</v>
      </c>
      <c r="K68" s="544"/>
      <c r="L68" s="533">
        <f>SUM(M68:N68)</f>
        <v>45</v>
      </c>
      <c r="M68" s="9"/>
      <c r="N68" s="122">
        <f>SUM(O68:S68)</f>
        <v>45</v>
      </c>
      <c r="O68" s="152">
        <f>IFERROR(LARGE($T68:Z68, 1),0)</f>
        <v>45</v>
      </c>
      <c r="P68" s="152">
        <f>IFERROR(LARGE(T68:Z68, 2),0)</f>
        <v>0</v>
      </c>
      <c r="Q68" s="153">
        <f>IFERROR(LARGE(AA68:AF68,1),0)</f>
        <v>0</v>
      </c>
      <c r="R68" s="153">
        <f>IFERROR(LARGE(AA68:AF68,2),0)</f>
        <v>0</v>
      </c>
      <c r="S68" s="153">
        <f>IFERROR(LARGE(AA68:AF68,3),0)</f>
        <v>0</v>
      </c>
      <c r="T68" s="545"/>
      <c r="U68" s="161">
        <v>0</v>
      </c>
      <c r="V68" s="297">
        <v>45</v>
      </c>
      <c r="W68" s="297"/>
      <c r="X68" s="371"/>
      <c r="Y68" s="161"/>
      <c r="Z68" s="161"/>
      <c r="AA68" s="162">
        <f>IFERROR(LARGE($T68:$Z68,3), 0)</f>
        <v>0</v>
      </c>
      <c r="AB68" s="162">
        <f>IFERROR(LARGE($T68:$Z68,4),)</f>
        <v>0</v>
      </c>
      <c r="AC68" s="162">
        <f>IFERROR(LARGE($T68:$Z68,5),0)</f>
        <v>0</v>
      </c>
      <c r="AD68" s="162">
        <f>IFERROR(LARGE($AG68:AR68,1),0)</f>
        <v>0</v>
      </c>
      <c r="AE68" s="162">
        <f>IFERROR(LARGE($AG68:AR68,2),0)</f>
        <v>0</v>
      </c>
      <c r="AF68" s="162">
        <f>IFERROR(LARGE($AG68:AR68,3),0)</f>
        <v>0</v>
      </c>
      <c r="AG68" s="163"/>
      <c r="AH68" s="163"/>
      <c r="AI68" s="163"/>
      <c r="AJ68" s="163"/>
      <c r="AK68" s="163"/>
      <c r="AL68" s="163"/>
      <c r="AM68" s="163"/>
      <c r="AN68" s="163"/>
      <c r="AO68" s="163"/>
      <c r="AP68" s="190"/>
      <c r="AQ68" s="163"/>
      <c r="AR68" s="163"/>
    </row>
    <row r="69" spans="1:44" x14ac:dyDescent="0.3">
      <c r="A69" s="322" t="s">
        <v>3194</v>
      </c>
      <c r="B69" s="324" t="s">
        <v>1019</v>
      </c>
      <c r="C69" s="322" t="s">
        <v>1020</v>
      </c>
      <c r="D69" s="322" t="s">
        <v>1738</v>
      </c>
      <c r="E69" s="38">
        <f t="shared" ref="E69:E100" si="1">E68+1</f>
        <v>67</v>
      </c>
      <c r="F69" s="7" t="s">
        <v>1799</v>
      </c>
      <c r="G69" s="8" t="s">
        <v>1798</v>
      </c>
      <c r="H69" s="323">
        <v>37670</v>
      </c>
      <c r="I69" s="537">
        <v>45</v>
      </c>
      <c r="J69" s="537">
        <v>45</v>
      </c>
      <c r="K69" s="544"/>
      <c r="L69" s="533">
        <f>SUM(M69:N69)</f>
        <v>45</v>
      </c>
      <c r="M69" s="9"/>
      <c r="N69" s="122">
        <f>SUM(O69:S69)</f>
        <v>45</v>
      </c>
      <c r="O69" s="152">
        <f>IFERROR(LARGE($T69:Z69, 1),0)</f>
        <v>45</v>
      </c>
      <c r="P69" s="152">
        <f>IFERROR(LARGE(T69:Z69, 2),0)</f>
        <v>0</v>
      </c>
      <c r="Q69" s="153">
        <f>IFERROR(LARGE(AA69:AF69,1),0)</f>
        <v>0</v>
      </c>
      <c r="R69" s="153">
        <f>IFERROR(LARGE(AA69:AF69,2),0)</f>
        <v>0</v>
      </c>
      <c r="S69" s="153">
        <f>IFERROR(LARGE(AA69:AF69,3),0)</f>
        <v>0</v>
      </c>
      <c r="T69" s="545"/>
      <c r="U69" s="161"/>
      <c r="V69" s="297">
        <v>45</v>
      </c>
      <c r="W69" s="297"/>
      <c r="X69" s="371"/>
      <c r="Y69" s="161"/>
      <c r="Z69" s="161"/>
      <c r="AA69" s="162">
        <f>IFERROR(LARGE($T69:$Z69,3), 0)</f>
        <v>0</v>
      </c>
      <c r="AB69" s="162">
        <f>IFERROR(LARGE($T69:$Z69,4),)</f>
        <v>0</v>
      </c>
      <c r="AC69" s="162">
        <f>IFERROR(LARGE($T69:$Z69,5),0)</f>
        <v>0</v>
      </c>
      <c r="AD69" s="162">
        <f>IFERROR(LARGE($AG69:AR69,1),0)</f>
        <v>0</v>
      </c>
      <c r="AE69" s="162">
        <f>IFERROR(LARGE($AG69:AR69,2),0)</f>
        <v>0</v>
      </c>
      <c r="AF69" s="162">
        <f>IFERROR(LARGE($AG69:AR69,3),0)</f>
        <v>0</v>
      </c>
      <c r="AG69" s="163"/>
      <c r="AH69" s="163"/>
      <c r="AI69" s="163"/>
      <c r="AJ69" s="163"/>
      <c r="AK69" s="163"/>
      <c r="AL69" s="163"/>
      <c r="AM69" s="163"/>
      <c r="AN69" s="163"/>
      <c r="AO69" s="163"/>
      <c r="AP69" s="190"/>
      <c r="AQ69" s="163"/>
      <c r="AR69" s="163"/>
    </row>
    <row r="70" spans="1:44" x14ac:dyDescent="0.3">
      <c r="A70" s="322" t="s">
        <v>3195</v>
      </c>
      <c r="B70" s="324" t="s">
        <v>467</v>
      </c>
      <c r="C70" s="322" t="s">
        <v>468</v>
      </c>
      <c r="D70" s="322" t="s">
        <v>46</v>
      </c>
      <c r="E70" s="38">
        <f t="shared" si="1"/>
        <v>68</v>
      </c>
      <c r="F70" s="7" t="s">
        <v>245</v>
      </c>
      <c r="G70" s="8" t="s">
        <v>163</v>
      </c>
      <c r="H70" s="323">
        <v>37492</v>
      </c>
      <c r="I70" s="537">
        <v>45</v>
      </c>
      <c r="J70" s="537">
        <v>45</v>
      </c>
      <c r="K70" s="544"/>
      <c r="L70" s="533">
        <f>SUM(M70:N70)</f>
        <v>45</v>
      </c>
      <c r="M70" s="9"/>
      <c r="N70" s="122">
        <f>SUM(O70:S70)</f>
        <v>45</v>
      </c>
      <c r="O70" s="152">
        <f>IFERROR(LARGE($T70:Z70, 1),0)</f>
        <v>45</v>
      </c>
      <c r="P70" s="152">
        <f>IFERROR(LARGE(T70:Z70, 2),0)</f>
        <v>0</v>
      </c>
      <c r="Q70" s="153">
        <f>IFERROR(LARGE(AA70:AF70,1),0)</f>
        <v>0</v>
      </c>
      <c r="R70" s="153">
        <f>IFERROR(LARGE(AA70:AF70,2),0)</f>
        <v>0</v>
      </c>
      <c r="S70" s="153">
        <f>IFERROR(LARGE(AA70:AF70,3),0)</f>
        <v>0</v>
      </c>
      <c r="T70" s="545"/>
      <c r="U70" s="161">
        <v>0</v>
      </c>
      <c r="V70" s="297">
        <v>45</v>
      </c>
      <c r="W70" s="297"/>
      <c r="X70" s="371"/>
      <c r="Y70" s="161"/>
      <c r="Z70" s="161"/>
      <c r="AA70" s="162">
        <f>IFERROR(LARGE($T70:$Z70,3), 0)</f>
        <v>0</v>
      </c>
      <c r="AB70" s="162">
        <f>IFERROR(LARGE($T70:$Z70,4),)</f>
        <v>0</v>
      </c>
      <c r="AC70" s="162">
        <f>IFERROR(LARGE($T70:$Z70,5),0)</f>
        <v>0</v>
      </c>
      <c r="AD70" s="162">
        <f>IFERROR(LARGE($AG70:AR70,1),0)</f>
        <v>0</v>
      </c>
      <c r="AE70" s="162">
        <f>IFERROR(LARGE($AG70:AR70,2),0)</f>
        <v>0</v>
      </c>
      <c r="AF70" s="162">
        <f>IFERROR(LARGE($AG70:AR70,3),0)</f>
        <v>0</v>
      </c>
      <c r="AG70" s="163"/>
      <c r="AH70" s="163"/>
      <c r="AI70" s="163"/>
      <c r="AJ70" s="163"/>
      <c r="AK70" s="163"/>
      <c r="AL70" s="163"/>
      <c r="AM70" s="163"/>
      <c r="AN70" s="163"/>
      <c r="AO70" s="163"/>
      <c r="AP70" s="190"/>
      <c r="AQ70" s="163"/>
      <c r="AR70" s="163"/>
    </row>
    <row r="71" spans="1:44" x14ac:dyDescent="0.3">
      <c r="A71" s="10"/>
      <c r="B71" s="10"/>
      <c r="C71" s="10"/>
      <c r="D71" s="10" t="s">
        <v>40</v>
      </c>
      <c r="E71" s="38">
        <f t="shared" si="1"/>
        <v>69</v>
      </c>
      <c r="F71" s="7" t="s">
        <v>269</v>
      </c>
      <c r="G71" s="349" t="s">
        <v>1006</v>
      </c>
      <c r="H71" s="323">
        <v>37686</v>
      </c>
      <c r="I71" s="537">
        <v>40</v>
      </c>
      <c r="J71" s="537">
        <v>40</v>
      </c>
      <c r="K71" s="544"/>
      <c r="L71" s="533">
        <f>SUM(M71:N71)</f>
        <v>40</v>
      </c>
      <c r="M71" s="9">
        <v>40</v>
      </c>
      <c r="N71" s="122">
        <f>SUM(O71:S71)</f>
        <v>0</v>
      </c>
      <c r="O71" s="152">
        <f>IFERROR(LARGE($T71:Z71, 1),0)</f>
        <v>0</v>
      </c>
      <c r="P71" s="152">
        <f>IFERROR(LARGE(T71:Z71, 2),0)</f>
        <v>0</v>
      </c>
      <c r="Q71" s="153">
        <f>IFERROR(LARGE(AA71:AF71,1),0)</f>
        <v>0</v>
      </c>
      <c r="R71" s="153">
        <f>IFERROR(LARGE(AA71:AF71,2),0)</f>
        <v>0</v>
      </c>
      <c r="S71" s="153">
        <f>IFERROR(LARGE(AA71:AF71,3),0)</f>
        <v>0</v>
      </c>
      <c r="T71" s="545">
        <v>0</v>
      </c>
      <c r="U71" s="161"/>
      <c r="V71" s="297"/>
      <c r="W71" s="297"/>
      <c r="X71" s="371"/>
      <c r="Y71" s="161"/>
      <c r="Z71" s="161"/>
      <c r="AA71" s="162">
        <f>IFERROR(LARGE($T71:$Z71,3), 0)</f>
        <v>0</v>
      </c>
      <c r="AB71" s="162">
        <f>IFERROR(LARGE($T71:$Z71,4),)</f>
        <v>0</v>
      </c>
      <c r="AC71" s="162">
        <f>IFERROR(LARGE($T71:$Z71,5),0)</f>
        <v>0</v>
      </c>
      <c r="AD71" s="162">
        <f>IFERROR(LARGE($AG71:AR71,1),0)</f>
        <v>0</v>
      </c>
      <c r="AE71" s="162">
        <f>IFERROR(LARGE($AG71:AR71,2),0)</f>
        <v>0</v>
      </c>
      <c r="AF71" s="162">
        <f>IFERROR(LARGE($AG71:AR71,3),0)</f>
        <v>0</v>
      </c>
      <c r="AG71" s="163"/>
      <c r="AH71" s="163"/>
      <c r="AI71" s="163"/>
      <c r="AJ71" s="163"/>
      <c r="AK71" s="163"/>
      <c r="AL71" s="163"/>
      <c r="AM71" s="163"/>
      <c r="AN71" s="163"/>
      <c r="AO71" s="163"/>
      <c r="AP71" s="190"/>
      <c r="AQ71" s="163"/>
      <c r="AR71" s="163"/>
    </row>
    <row r="72" spans="1:44" x14ac:dyDescent="0.3">
      <c r="A72" s="11" t="s">
        <v>4122</v>
      </c>
      <c r="B72" s="320" t="s">
        <v>576</v>
      </c>
      <c r="C72" s="11" t="s">
        <v>98</v>
      </c>
      <c r="D72" s="11" t="s">
        <v>47</v>
      </c>
      <c r="E72" s="38">
        <f t="shared" si="1"/>
        <v>70</v>
      </c>
      <c r="F72" s="7" t="s">
        <v>269</v>
      </c>
      <c r="G72" s="8" t="s">
        <v>4123</v>
      </c>
      <c r="H72" s="319">
        <v>38035</v>
      </c>
      <c r="I72" s="537">
        <v>35</v>
      </c>
      <c r="J72" s="537">
        <v>35</v>
      </c>
      <c r="K72" s="541">
        <f>0.5*(L72)</f>
        <v>35</v>
      </c>
      <c r="L72" s="534">
        <f>SUM(O72,P72,Q72,R72,M72)</f>
        <v>70</v>
      </c>
      <c r="M72" s="78"/>
      <c r="N72" s="12">
        <f>SUM(O72:R72)</f>
        <v>70</v>
      </c>
      <c r="O72" s="387">
        <f>LARGE($S72:Z72, 1)</f>
        <v>45</v>
      </c>
      <c r="P72" s="388">
        <f>IFERROR(LARGE($S72:Z72,2),0)</f>
        <v>25</v>
      </c>
      <c r="Q72" s="388">
        <f>IFERROR(LARGE($S72:Z72,3),0)</f>
        <v>0</v>
      </c>
      <c r="R72" s="388">
        <f>IFERROR(LARGE($S72:Z72,4),0)</f>
        <v>0</v>
      </c>
      <c r="S72" s="399">
        <v>45</v>
      </c>
      <c r="T72" s="400"/>
      <c r="U72" s="400">
        <v>25</v>
      </c>
      <c r="V72" s="400"/>
      <c r="W72" s="400"/>
      <c r="X72" s="401"/>
      <c r="Y72" s="402"/>
      <c r="Z72" s="403">
        <v>0</v>
      </c>
      <c r="AA72" s="161"/>
      <c r="AB72" s="161"/>
      <c r="AC72" s="161"/>
      <c r="AD72" s="161"/>
      <c r="AE72" s="161"/>
      <c r="AF72" s="161"/>
      <c r="AG72" s="163"/>
      <c r="AH72" s="163"/>
      <c r="AI72" s="163"/>
      <c r="AJ72" s="163"/>
      <c r="AK72" s="163"/>
      <c r="AL72" s="163"/>
      <c r="AM72" s="163"/>
      <c r="AN72" s="163"/>
      <c r="AO72" s="163"/>
      <c r="AP72" s="190"/>
      <c r="AQ72" s="163"/>
      <c r="AR72" s="163"/>
    </row>
    <row r="73" spans="1:44" x14ac:dyDescent="0.3">
      <c r="A73" s="10"/>
      <c r="B73" s="320" t="s">
        <v>4142</v>
      </c>
      <c r="C73" s="10" t="s">
        <v>587</v>
      </c>
      <c r="D73" s="10" t="s">
        <v>1778</v>
      </c>
      <c r="E73" s="38">
        <f t="shared" si="1"/>
        <v>71</v>
      </c>
      <c r="F73" s="7" t="s">
        <v>4143</v>
      </c>
      <c r="G73" s="8" t="s">
        <v>4144</v>
      </c>
      <c r="H73" s="319">
        <v>38305</v>
      </c>
      <c r="I73" s="537">
        <v>32.5</v>
      </c>
      <c r="J73" s="537">
        <v>32.5</v>
      </c>
      <c r="K73" s="541">
        <f>0.5*(L73)</f>
        <v>32.5</v>
      </c>
      <c r="L73" s="534">
        <f>SUM(O73,P73,Q73,R73,M73)</f>
        <v>65</v>
      </c>
      <c r="M73" s="78">
        <v>20</v>
      </c>
      <c r="N73" s="12">
        <f>SUM(O73:R73)</f>
        <v>45</v>
      </c>
      <c r="O73" s="387">
        <f>LARGE($S73:Z73, 1)</f>
        <v>45</v>
      </c>
      <c r="P73" s="388">
        <f>IFERROR(LARGE($S73:Z73,2),0)</f>
        <v>0</v>
      </c>
      <c r="Q73" s="388">
        <f>IFERROR(LARGE($S73:Z73,3),0)</f>
        <v>0</v>
      </c>
      <c r="R73" s="388">
        <f>IFERROR(LARGE($S73:Z73,4),0)</f>
        <v>0</v>
      </c>
      <c r="S73" s="399"/>
      <c r="T73" s="400">
        <v>45</v>
      </c>
      <c r="U73" s="400"/>
      <c r="V73" s="400"/>
      <c r="W73" s="400"/>
      <c r="X73" s="401"/>
      <c r="Y73" s="402"/>
      <c r="Z73" s="403"/>
      <c r="AA73" s="161"/>
      <c r="AB73" s="161"/>
      <c r="AC73" s="161"/>
      <c r="AD73" s="161"/>
      <c r="AE73" s="161"/>
      <c r="AF73" s="161"/>
      <c r="AG73" s="163"/>
      <c r="AH73" s="163"/>
      <c r="AI73" s="163"/>
      <c r="AJ73" s="163"/>
      <c r="AK73" s="163"/>
      <c r="AL73" s="163"/>
      <c r="AM73" s="163"/>
      <c r="AN73" s="163"/>
      <c r="AO73" s="163"/>
      <c r="AP73" s="190"/>
      <c r="AQ73" s="163"/>
      <c r="AR73" s="163"/>
    </row>
    <row r="74" spans="1:44" x14ac:dyDescent="0.3">
      <c r="A74" s="10"/>
      <c r="B74" s="320"/>
      <c r="C74" s="10" t="s">
        <v>144</v>
      </c>
      <c r="D74" s="10" t="s">
        <v>44</v>
      </c>
      <c r="E74" s="38">
        <f t="shared" si="1"/>
        <v>72</v>
      </c>
      <c r="F74" s="7" t="s">
        <v>4048</v>
      </c>
      <c r="G74" s="8" t="s">
        <v>4137</v>
      </c>
      <c r="H74" s="319">
        <v>38221</v>
      </c>
      <c r="I74" s="537">
        <v>32.5</v>
      </c>
      <c r="J74" s="537">
        <v>32.5</v>
      </c>
      <c r="K74" s="541">
        <f>0.5*(L74)</f>
        <v>32.5</v>
      </c>
      <c r="L74" s="534">
        <f>SUM(O74,P74,Q74,R74,M74)</f>
        <v>65</v>
      </c>
      <c r="M74" s="78"/>
      <c r="N74" s="12">
        <f>SUM(O74:R74)</f>
        <v>65</v>
      </c>
      <c r="O74" s="387">
        <f>LARGE($S74:Z74, 1)</f>
        <v>25</v>
      </c>
      <c r="P74" s="388">
        <f>IFERROR(LARGE($S74:Z74,2),0)</f>
        <v>25</v>
      </c>
      <c r="Q74" s="388">
        <f>IFERROR(LARGE($S74:Z74,3),0)</f>
        <v>15</v>
      </c>
      <c r="R74" s="388">
        <f>IFERROR(LARGE($S74:Z74,4),0)</f>
        <v>0</v>
      </c>
      <c r="S74" s="399"/>
      <c r="T74" s="400"/>
      <c r="U74" s="400"/>
      <c r="V74" s="400">
        <v>25</v>
      </c>
      <c r="W74" s="400">
        <v>25</v>
      </c>
      <c r="X74" s="401"/>
      <c r="Y74" s="402"/>
      <c r="Z74" s="403">
        <v>15</v>
      </c>
      <c r="AA74" s="161"/>
      <c r="AB74" s="161"/>
      <c r="AC74" s="161"/>
      <c r="AD74" s="161"/>
      <c r="AE74" s="161"/>
      <c r="AF74" s="161"/>
      <c r="AG74" s="163"/>
      <c r="AH74" s="163"/>
      <c r="AI74" s="163"/>
      <c r="AJ74" s="163"/>
      <c r="AK74" s="163"/>
      <c r="AL74" s="163"/>
      <c r="AM74" s="163"/>
      <c r="AN74" s="163"/>
      <c r="AO74" s="163"/>
      <c r="AP74" s="190"/>
      <c r="AQ74" s="163"/>
      <c r="AR74" s="163"/>
    </row>
    <row r="75" spans="1:44" x14ac:dyDescent="0.3">
      <c r="A75" s="322" t="s">
        <v>3198</v>
      </c>
      <c r="B75" s="324" t="s">
        <v>811</v>
      </c>
      <c r="C75" s="322" t="s">
        <v>812</v>
      </c>
      <c r="D75" s="322" t="s">
        <v>40</v>
      </c>
      <c r="E75" s="38">
        <f t="shared" si="1"/>
        <v>73</v>
      </c>
      <c r="F75" s="7" t="s">
        <v>280</v>
      </c>
      <c r="G75" s="8" t="s">
        <v>1761</v>
      </c>
      <c r="H75" s="323">
        <v>37850</v>
      </c>
      <c r="I75" s="537">
        <v>30</v>
      </c>
      <c r="J75" s="537">
        <v>30</v>
      </c>
      <c r="K75" s="544"/>
      <c r="L75" s="533">
        <f>SUM(M75:N75)</f>
        <v>30</v>
      </c>
      <c r="M75" s="9"/>
      <c r="N75" s="122">
        <f>SUM(O75:S75)</f>
        <v>30</v>
      </c>
      <c r="O75" s="152">
        <f>IFERROR(LARGE($T75:Z75, 1),0)</f>
        <v>30</v>
      </c>
      <c r="P75" s="152">
        <f>IFERROR(LARGE(T75:Z75, 2),0)</f>
        <v>0</v>
      </c>
      <c r="Q75" s="153">
        <f>IFERROR(LARGE(AA75:AF75,1),0)</f>
        <v>0</v>
      </c>
      <c r="R75" s="153">
        <f>IFERROR(LARGE(AA75:AF75,2),0)</f>
        <v>0</v>
      </c>
      <c r="S75" s="153">
        <f>IFERROR(LARGE(AA75:AF75,3),0)</f>
        <v>0</v>
      </c>
      <c r="T75" s="545"/>
      <c r="U75" s="161"/>
      <c r="V75" s="297">
        <v>30</v>
      </c>
      <c r="W75" s="297"/>
      <c r="X75" s="371"/>
      <c r="Y75" s="161"/>
      <c r="Z75" s="161"/>
      <c r="AA75" s="162">
        <f>IFERROR(LARGE($T75:$Z75,3), 0)</f>
        <v>0</v>
      </c>
      <c r="AB75" s="162">
        <f>IFERROR(LARGE($T75:$Z75,4),)</f>
        <v>0</v>
      </c>
      <c r="AC75" s="162">
        <f>IFERROR(LARGE($T75:$Z75,5),0)</f>
        <v>0</v>
      </c>
      <c r="AD75" s="162">
        <f>IFERROR(LARGE($AG75:AR75,1),0)</f>
        <v>0</v>
      </c>
      <c r="AE75" s="162">
        <f>IFERROR(LARGE($AG75:AR75,2),0)</f>
        <v>0</v>
      </c>
      <c r="AF75" s="162">
        <f>IFERROR(LARGE($AG75:AR75,3),0)</f>
        <v>0</v>
      </c>
      <c r="AG75" s="163"/>
      <c r="AH75" s="163"/>
      <c r="AI75" s="163"/>
      <c r="AJ75" s="163"/>
      <c r="AK75" s="163"/>
      <c r="AL75" s="163"/>
      <c r="AM75" s="163"/>
      <c r="AN75" s="163"/>
      <c r="AO75" s="163"/>
      <c r="AP75" s="190"/>
      <c r="AQ75" s="163"/>
      <c r="AR75" s="163"/>
    </row>
    <row r="76" spans="1:44" x14ac:dyDescent="0.3">
      <c r="A76" s="10"/>
      <c r="B76" s="10"/>
      <c r="C76" s="10"/>
      <c r="D76" s="10" t="s">
        <v>46</v>
      </c>
      <c r="E76" s="38">
        <f t="shared" si="1"/>
        <v>74</v>
      </c>
      <c r="F76" s="7" t="s">
        <v>3301</v>
      </c>
      <c r="G76" s="349" t="s">
        <v>3300</v>
      </c>
      <c r="H76" s="323">
        <v>37650</v>
      </c>
      <c r="I76" s="537">
        <v>30</v>
      </c>
      <c r="J76" s="537">
        <v>30</v>
      </c>
      <c r="K76" s="544"/>
      <c r="L76" s="533">
        <f>SUM(M76:N76)</f>
        <v>30</v>
      </c>
      <c r="M76" s="9">
        <v>30</v>
      </c>
      <c r="N76" s="122">
        <f>SUM(O76:S76)</f>
        <v>0</v>
      </c>
      <c r="O76" s="152">
        <f>IFERROR(LARGE($T76:Z76, 1),0)</f>
        <v>0</v>
      </c>
      <c r="P76" s="152">
        <f>IFERROR(LARGE(T76:Z76, 2),0)</f>
        <v>0</v>
      </c>
      <c r="Q76" s="153">
        <f>IFERROR(LARGE(AA76:AF76,1),0)</f>
        <v>0</v>
      </c>
      <c r="R76" s="153">
        <f>IFERROR(LARGE(AA76:AF76,2),0)</f>
        <v>0</v>
      </c>
      <c r="S76" s="153">
        <f>IFERROR(LARGE(AA76:AF76,3),0)</f>
        <v>0</v>
      </c>
      <c r="T76" s="545">
        <v>0</v>
      </c>
      <c r="U76" s="161"/>
      <c r="V76" s="297"/>
      <c r="W76" s="297"/>
      <c r="X76" s="371"/>
      <c r="Y76" s="161"/>
      <c r="Z76" s="161"/>
      <c r="AA76" s="162">
        <f>IFERROR(LARGE($T76:$Z76,3), 0)</f>
        <v>0</v>
      </c>
      <c r="AB76" s="162">
        <f>IFERROR(LARGE($T76:$Z76,4),)</f>
        <v>0</v>
      </c>
      <c r="AC76" s="162">
        <f>IFERROR(LARGE($T76:$Z76,5),0)</f>
        <v>0</v>
      </c>
      <c r="AD76" s="162">
        <f>IFERROR(LARGE($AG76:AR76,1),0)</f>
        <v>0</v>
      </c>
      <c r="AE76" s="162">
        <f>IFERROR(LARGE($AG76:AR76,2),0)</f>
        <v>0</v>
      </c>
      <c r="AF76" s="162">
        <f>IFERROR(LARGE($AG76:AR76,3),0)</f>
        <v>0</v>
      </c>
      <c r="AG76" s="163"/>
      <c r="AH76" s="163"/>
      <c r="AI76" s="163"/>
      <c r="AJ76" s="163"/>
      <c r="AK76" s="163"/>
      <c r="AL76" s="163"/>
      <c r="AM76" s="163"/>
      <c r="AN76" s="163"/>
      <c r="AO76" s="163"/>
      <c r="AP76" s="190"/>
      <c r="AQ76" s="163"/>
      <c r="AR76" s="163"/>
    </row>
    <row r="77" spans="1:44" x14ac:dyDescent="0.3">
      <c r="A77" s="322">
        <v>373304</v>
      </c>
      <c r="B77" s="324" t="s">
        <v>1663</v>
      </c>
      <c r="C77" s="322" t="s">
        <v>1664</v>
      </c>
      <c r="D77" s="322" t="s">
        <v>46</v>
      </c>
      <c r="E77" s="38">
        <f t="shared" si="1"/>
        <v>75</v>
      </c>
      <c r="F77" s="7" t="s">
        <v>243</v>
      </c>
      <c r="G77" s="8" t="s">
        <v>3200</v>
      </c>
      <c r="H77" s="323">
        <v>37354</v>
      </c>
      <c r="I77" s="537">
        <v>30</v>
      </c>
      <c r="J77" s="537">
        <v>30</v>
      </c>
      <c r="K77" s="544"/>
      <c r="L77" s="533">
        <f>SUM(M77:N77)</f>
        <v>30</v>
      </c>
      <c r="M77" s="9"/>
      <c r="N77" s="122">
        <f>SUM(O77:S77)</f>
        <v>30</v>
      </c>
      <c r="O77" s="152">
        <f>IFERROR(LARGE($T77:Z77, 1),0)</f>
        <v>30</v>
      </c>
      <c r="P77" s="152">
        <f>IFERROR(LARGE(T77:Z77, 2),0)</f>
        <v>0</v>
      </c>
      <c r="Q77" s="153">
        <f>IFERROR(LARGE(AA77:AF77,1),0)</f>
        <v>0</v>
      </c>
      <c r="R77" s="153">
        <f>IFERROR(LARGE(AA77:AF77,2),0)</f>
        <v>0</v>
      </c>
      <c r="S77" s="153">
        <f>IFERROR(LARGE(AA77:AF77,3),0)</f>
        <v>0</v>
      </c>
      <c r="T77" s="545"/>
      <c r="U77" s="161"/>
      <c r="V77" s="297">
        <v>30</v>
      </c>
      <c r="W77" s="297"/>
      <c r="X77" s="371"/>
      <c r="Y77" s="161"/>
      <c r="Z77" s="161"/>
      <c r="AA77" s="162">
        <f>IFERROR(LARGE($T77:$Z77,3), 0)</f>
        <v>0</v>
      </c>
      <c r="AB77" s="162">
        <f>IFERROR(LARGE($T77:$Z77,4),)</f>
        <v>0</v>
      </c>
      <c r="AC77" s="162">
        <f>IFERROR(LARGE($T77:$Z77,5),0)</f>
        <v>0</v>
      </c>
      <c r="AD77" s="162">
        <f>IFERROR(LARGE($AG77:AR77,1),0)</f>
        <v>0</v>
      </c>
      <c r="AE77" s="162">
        <f>IFERROR(LARGE($AG77:AR77,2),0)</f>
        <v>0</v>
      </c>
      <c r="AF77" s="162">
        <f>IFERROR(LARGE($AG77:AR77,3),0)</f>
        <v>0</v>
      </c>
      <c r="AG77" s="163"/>
      <c r="AH77" s="163"/>
      <c r="AI77" s="163"/>
      <c r="AJ77" s="163"/>
      <c r="AK77" s="163"/>
      <c r="AL77" s="163"/>
      <c r="AM77" s="163"/>
      <c r="AN77" s="163"/>
      <c r="AO77" s="163"/>
      <c r="AP77" s="190"/>
      <c r="AQ77" s="163"/>
      <c r="AR77" s="163"/>
    </row>
    <row r="78" spans="1:44" x14ac:dyDescent="0.3">
      <c r="A78" s="322" t="s">
        <v>3199</v>
      </c>
      <c r="B78" s="324" t="s">
        <v>2507</v>
      </c>
      <c r="C78" s="322" t="s">
        <v>234</v>
      </c>
      <c r="D78" s="322" t="s">
        <v>40</v>
      </c>
      <c r="E78" s="38">
        <f t="shared" si="1"/>
        <v>76</v>
      </c>
      <c r="F78" s="7" t="s">
        <v>244</v>
      </c>
      <c r="G78" s="8" t="s">
        <v>883</v>
      </c>
      <c r="H78" s="323">
        <v>37260</v>
      </c>
      <c r="I78" s="537">
        <v>30</v>
      </c>
      <c r="J78" s="537">
        <v>30</v>
      </c>
      <c r="K78" s="544"/>
      <c r="L78" s="533">
        <f>SUM(M78:N78)</f>
        <v>30</v>
      </c>
      <c r="M78" s="9"/>
      <c r="N78" s="122">
        <f>SUM(O78:S78)</f>
        <v>30</v>
      </c>
      <c r="O78" s="152">
        <f>IFERROR(LARGE($T78:Z78, 1),0)</f>
        <v>30</v>
      </c>
      <c r="P78" s="152">
        <f>IFERROR(LARGE(T78:Z78, 2),0)</f>
        <v>0</v>
      </c>
      <c r="Q78" s="153">
        <f>IFERROR(LARGE(AA78:AF78,1),0)</f>
        <v>0</v>
      </c>
      <c r="R78" s="153">
        <f>IFERROR(LARGE(AA78:AF78,2),0)</f>
        <v>0</v>
      </c>
      <c r="S78" s="153">
        <f>IFERROR(LARGE(AA78:AF78,3),0)</f>
        <v>0</v>
      </c>
      <c r="T78" s="546">
        <v>0</v>
      </c>
      <c r="U78" s="161"/>
      <c r="V78" s="297">
        <v>30</v>
      </c>
      <c r="W78" s="297"/>
      <c r="X78" s="371"/>
      <c r="Y78" s="161"/>
      <c r="Z78" s="161"/>
      <c r="AA78" s="162">
        <f>IFERROR(LARGE($T78:$Z78,3), 0)</f>
        <v>0</v>
      </c>
      <c r="AB78" s="162">
        <f>IFERROR(LARGE($T78:$Z78,4),)</f>
        <v>0</v>
      </c>
      <c r="AC78" s="162">
        <f>IFERROR(LARGE($T78:$Z78,5),0)</f>
        <v>0</v>
      </c>
      <c r="AD78" s="162">
        <f>IFERROR(LARGE($AG78:AR78,1),0)</f>
        <v>0</v>
      </c>
      <c r="AE78" s="162">
        <f>IFERROR(LARGE($AG78:AR78,2),0)</f>
        <v>0</v>
      </c>
      <c r="AF78" s="162">
        <f>IFERROR(LARGE($AG78:AR78,3),0)</f>
        <v>0</v>
      </c>
      <c r="AG78" s="163"/>
      <c r="AH78" s="163"/>
      <c r="AI78" s="163"/>
      <c r="AJ78" s="163"/>
      <c r="AK78" s="163"/>
      <c r="AL78" s="163"/>
      <c r="AM78" s="163"/>
      <c r="AN78" s="163"/>
      <c r="AO78" s="163"/>
      <c r="AP78" s="190"/>
      <c r="AQ78" s="163"/>
      <c r="AR78" s="163"/>
    </row>
    <row r="79" spans="1:44" x14ac:dyDescent="0.3">
      <c r="A79" s="10"/>
      <c r="B79" s="320"/>
      <c r="C79" s="10" t="s">
        <v>4114</v>
      </c>
      <c r="D79" s="10" t="s">
        <v>50</v>
      </c>
      <c r="E79" s="38">
        <f t="shared" si="1"/>
        <v>77</v>
      </c>
      <c r="F79" s="7" t="s">
        <v>269</v>
      </c>
      <c r="G79" s="8" t="s">
        <v>4115</v>
      </c>
      <c r="H79" s="319">
        <v>37996</v>
      </c>
      <c r="I79" s="537">
        <v>27.5</v>
      </c>
      <c r="J79" s="537">
        <v>27.5</v>
      </c>
      <c r="K79" s="541">
        <f>0.5*(L79)</f>
        <v>27.5</v>
      </c>
      <c r="L79" s="534">
        <f>SUM(O79,P79,Q79,R79,M79)</f>
        <v>55</v>
      </c>
      <c r="M79" s="78"/>
      <c r="N79" s="12">
        <f>SUM(O79:R79)</f>
        <v>55</v>
      </c>
      <c r="O79" s="387">
        <f>LARGE($S79:Z79, 1)</f>
        <v>55</v>
      </c>
      <c r="P79" s="388">
        <f>IFERROR(LARGE($S79:Z79,2),0)</f>
        <v>0</v>
      </c>
      <c r="Q79" s="388">
        <f>IFERROR(LARGE($S79:Z79,3),0)</f>
        <v>0</v>
      </c>
      <c r="R79" s="388">
        <f>IFERROR(LARGE($S79:Z79,4),0)</f>
        <v>0</v>
      </c>
      <c r="S79" s="400"/>
      <c r="T79" s="400"/>
      <c r="U79" s="400"/>
      <c r="V79" s="400"/>
      <c r="W79" s="400"/>
      <c r="X79" s="401"/>
      <c r="Y79" s="402"/>
      <c r="Z79" s="403">
        <v>55</v>
      </c>
      <c r="AA79" s="161"/>
      <c r="AB79" s="161"/>
      <c r="AC79" s="161"/>
      <c r="AD79" s="161"/>
      <c r="AE79" s="161"/>
      <c r="AF79" s="161"/>
      <c r="AG79" s="163"/>
      <c r="AH79" s="163"/>
      <c r="AI79" s="163"/>
      <c r="AJ79" s="163"/>
      <c r="AK79" s="163"/>
      <c r="AL79" s="163"/>
      <c r="AM79" s="163"/>
      <c r="AN79" s="163"/>
      <c r="AO79" s="163"/>
      <c r="AP79" s="190"/>
      <c r="AQ79" s="163"/>
      <c r="AR79" s="163"/>
    </row>
    <row r="80" spans="1:44" x14ac:dyDescent="0.3">
      <c r="A80" s="10"/>
      <c r="B80" s="10"/>
      <c r="C80" s="10" t="s">
        <v>72</v>
      </c>
      <c r="D80" s="10" t="s">
        <v>41</v>
      </c>
      <c r="E80" s="38">
        <f t="shared" si="1"/>
        <v>78</v>
      </c>
      <c r="F80" s="7" t="s">
        <v>269</v>
      </c>
      <c r="G80" s="8" t="s">
        <v>1010</v>
      </c>
      <c r="H80" s="323">
        <v>37409</v>
      </c>
      <c r="I80" s="537">
        <v>25</v>
      </c>
      <c r="J80" s="537">
        <v>25</v>
      </c>
      <c r="K80" s="544"/>
      <c r="L80" s="533">
        <f>SUM(M80:N80)</f>
        <v>25</v>
      </c>
      <c r="M80" s="9"/>
      <c r="N80" s="122">
        <f>SUM(O80:S80)</f>
        <v>25</v>
      </c>
      <c r="O80" s="152">
        <f>IFERROR(LARGE($T80:Z80, 1),0)</f>
        <v>25</v>
      </c>
      <c r="P80" s="152">
        <f>IFERROR(LARGE(T80:Z80, 2),0)</f>
        <v>0</v>
      </c>
      <c r="Q80" s="153">
        <f>IFERROR(LARGE(AA80:AF80,1),0)</f>
        <v>0</v>
      </c>
      <c r="R80" s="153">
        <f>IFERROR(LARGE(AA80:AF80,2),0)</f>
        <v>0</v>
      </c>
      <c r="S80" s="153">
        <f>IFERROR(LARGE(AA80:AF80,3),0)</f>
        <v>0</v>
      </c>
      <c r="T80" s="545"/>
      <c r="U80" s="161"/>
      <c r="V80" s="297"/>
      <c r="W80" s="297"/>
      <c r="X80" s="371"/>
      <c r="Y80" s="161"/>
      <c r="Z80" s="161">
        <v>25</v>
      </c>
      <c r="AA80" s="162">
        <f>IFERROR(LARGE($T80:$Z80,3), 0)</f>
        <v>0</v>
      </c>
      <c r="AB80" s="162">
        <f>IFERROR(LARGE($T80:$Z80,4),)</f>
        <v>0</v>
      </c>
      <c r="AC80" s="162">
        <f>IFERROR(LARGE($T80:$Z80,5),0)</f>
        <v>0</v>
      </c>
      <c r="AD80" s="162">
        <f>IFERROR(LARGE($AG80:AR80,1),0)</f>
        <v>0</v>
      </c>
      <c r="AE80" s="162">
        <f>IFERROR(LARGE($AG80:AR80,2),0)</f>
        <v>0</v>
      </c>
      <c r="AF80" s="162">
        <f>IFERROR(LARGE($AG80:AR80,3),0)</f>
        <v>0</v>
      </c>
      <c r="AG80" s="163"/>
      <c r="AH80" s="163"/>
      <c r="AI80" s="163"/>
      <c r="AJ80" s="163"/>
      <c r="AK80" s="163"/>
      <c r="AL80" s="163"/>
      <c r="AM80" s="163"/>
      <c r="AN80" s="163"/>
      <c r="AO80" s="163"/>
      <c r="AP80" s="190"/>
      <c r="AQ80" s="163"/>
      <c r="AR80" s="163"/>
    </row>
    <row r="81" spans="1:44" x14ac:dyDescent="0.3">
      <c r="A81" s="10"/>
      <c r="B81" s="320"/>
      <c r="C81" s="10" t="s">
        <v>887</v>
      </c>
      <c r="D81" s="10" t="s">
        <v>42</v>
      </c>
      <c r="E81" s="38">
        <f t="shared" si="1"/>
        <v>79</v>
      </c>
      <c r="F81" s="7" t="s">
        <v>243</v>
      </c>
      <c r="G81" s="8" t="s">
        <v>4104</v>
      </c>
      <c r="H81" s="319">
        <v>38286</v>
      </c>
      <c r="I81" s="537">
        <v>22.5</v>
      </c>
      <c r="J81" s="537">
        <v>22.5</v>
      </c>
      <c r="K81" s="541">
        <f>0.5*(L81)</f>
        <v>22.5</v>
      </c>
      <c r="L81" s="534">
        <f>SUM(O81,P81,Q81,R81,M81)</f>
        <v>45</v>
      </c>
      <c r="M81" s="78"/>
      <c r="N81" s="12">
        <f>SUM(O81:R81)</f>
        <v>45</v>
      </c>
      <c r="O81" s="387">
        <f>LARGE($S81:Z81, 1)</f>
        <v>45</v>
      </c>
      <c r="P81" s="388">
        <f>IFERROR(LARGE($S81:Z81,2),0)</f>
        <v>0</v>
      </c>
      <c r="Q81" s="388">
        <f>IFERROR(LARGE($S81:Z81,3),0)</f>
        <v>0</v>
      </c>
      <c r="R81" s="388">
        <f>IFERROR(LARGE($S81:Z81,4),0)</f>
        <v>0</v>
      </c>
      <c r="S81" s="399"/>
      <c r="T81" s="400"/>
      <c r="U81" s="400"/>
      <c r="V81" s="400">
        <v>45</v>
      </c>
      <c r="W81" s="400"/>
      <c r="X81" s="401"/>
      <c r="Y81" s="402"/>
      <c r="Z81" s="403">
        <v>0</v>
      </c>
      <c r="AA81" s="161"/>
      <c r="AB81" s="161"/>
      <c r="AC81" s="161"/>
      <c r="AD81" s="161"/>
      <c r="AE81" s="161"/>
      <c r="AF81" s="161"/>
      <c r="AG81" s="163"/>
      <c r="AH81" s="163"/>
      <c r="AI81" s="163"/>
      <c r="AJ81" s="163"/>
      <c r="AK81" s="163"/>
      <c r="AL81" s="163"/>
      <c r="AM81" s="163"/>
      <c r="AN81" s="163"/>
      <c r="AO81" s="163"/>
      <c r="AP81" s="190"/>
      <c r="AQ81" s="163"/>
      <c r="AR81" s="163"/>
    </row>
    <row r="82" spans="1:44" x14ac:dyDescent="0.3">
      <c r="A82" s="11" t="s">
        <v>4120</v>
      </c>
      <c r="B82" s="320" t="s">
        <v>1256</v>
      </c>
      <c r="C82" s="11" t="s">
        <v>1257</v>
      </c>
      <c r="D82" s="11" t="s">
        <v>44</v>
      </c>
      <c r="E82" s="38">
        <f t="shared" si="1"/>
        <v>80</v>
      </c>
      <c r="F82" s="7" t="s">
        <v>268</v>
      </c>
      <c r="G82" s="8" t="s">
        <v>4121</v>
      </c>
      <c r="H82" s="319">
        <v>38033</v>
      </c>
      <c r="I82" s="537">
        <v>22.5</v>
      </c>
      <c r="J82" s="537">
        <v>22.5</v>
      </c>
      <c r="K82" s="541">
        <f>0.5*(L82)</f>
        <v>22.5</v>
      </c>
      <c r="L82" s="534">
        <f>SUM(O82,P82,Q82,R82,M82)</f>
        <v>45</v>
      </c>
      <c r="M82" s="78"/>
      <c r="N82" s="12">
        <f>SUM(O82:R82)</f>
        <v>45</v>
      </c>
      <c r="O82" s="387">
        <f>LARGE($S82:Z82, 1)</f>
        <v>45</v>
      </c>
      <c r="P82" s="388">
        <f>IFERROR(LARGE($S82:Z82,2),0)</f>
        <v>0</v>
      </c>
      <c r="Q82" s="388">
        <f>IFERROR(LARGE($S82:Z82,3),0)</f>
        <v>0</v>
      </c>
      <c r="R82" s="388">
        <f>IFERROR(LARGE($S82:Z82,4),0)</f>
        <v>0</v>
      </c>
      <c r="S82" s="399">
        <v>45</v>
      </c>
      <c r="T82" s="400"/>
      <c r="U82" s="400"/>
      <c r="V82" s="400"/>
      <c r="W82" s="400"/>
      <c r="X82" s="401"/>
      <c r="Y82" s="402"/>
      <c r="Z82" s="403"/>
      <c r="AA82" s="161"/>
      <c r="AB82" s="161"/>
      <c r="AC82" s="161"/>
      <c r="AD82" s="161"/>
      <c r="AE82" s="161"/>
      <c r="AF82" s="161"/>
      <c r="AG82" s="163"/>
      <c r="AH82" s="163"/>
      <c r="AI82" s="163"/>
      <c r="AJ82" s="163"/>
      <c r="AK82" s="163"/>
      <c r="AL82" s="163"/>
      <c r="AM82" s="163"/>
      <c r="AN82" s="163"/>
      <c r="AO82" s="163"/>
      <c r="AP82" s="190"/>
      <c r="AQ82" s="163"/>
      <c r="AR82" s="163"/>
    </row>
    <row r="83" spans="1:44" x14ac:dyDescent="0.3">
      <c r="A83" s="10"/>
      <c r="B83" s="320"/>
      <c r="C83" s="10" t="s">
        <v>893</v>
      </c>
      <c r="D83" s="10" t="s">
        <v>50</v>
      </c>
      <c r="E83" s="38">
        <f t="shared" si="1"/>
        <v>81</v>
      </c>
      <c r="F83" s="7" t="s">
        <v>248</v>
      </c>
      <c r="G83" s="8" t="s">
        <v>995</v>
      </c>
      <c r="H83" s="319">
        <v>38001</v>
      </c>
      <c r="I83" s="537">
        <v>22.5</v>
      </c>
      <c r="J83" s="537">
        <v>22.5</v>
      </c>
      <c r="K83" s="541">
        <f>0.5*(L83)</f>
        <v>22.5</v>
      </c>
      <c r="L83" s="534">
        <f>SUM(O83,P83,Q83,R83,M83)</f>
        <v>45</v>
      </c>
      <c r="M83" s="78"/>
      <c r="N83" s="12">
        <f>SUM(O83:R83)</f>
        <v>45</v>
      </c>
      <c r="O83" s="387">
        <f>LARGE($S83:Z83, 1)</f>
        <v>45</v>
      </c>
      <c r="P83" s="388">
        <f>IFERROR(LARGE($S83:Z83,2),0)</f>
        <v>0</v>
      </c>
      <c r="Q83" s="388">
        <f>IFERROR(LARGE($S83:Z83,3),0)</f>
        <v>0</v>
      </c>
      <c r="R83" s="388">
        <f>IFERROR(LARGE($S83:Z83,4),0)</f>
        <v>0</v>
      </c>
      <c r="S83" s="399"/>
      <c r="T83" s="400"/>
      <c r="U83" s="400">
        <v>45</v>
      </c>
      <c r="V83" s="400"/>
      <c r="W83" s="400"/>
      <c r="X83" s="401"/>
      <c r="Y83" s="402"/>
      <c r="Z83" s="403"/>
      <c r="AA83" s="161"/>
      <c r="AB83" s="161"/>
      <c r="AC83" s="161"/>
      <c r="AD83" s="161"/>
      <c r="AE83" s="161"/>
      <c r="AF83" s="161"/>
      <c r="AG83" s="163"/>
      <c r="AH83" s="163"/>
      <c r="AI83" s="163"/>
      <c r="AJ83" s="163"/>
      <c r="AK83" s="163"/>
      <c r="AL83" s="163"/>
      <c r="AM83" s="163"/>
      <c r="AN83" s="163"/>
      <c r="AO83" s="163"/>
      <c r="AP83" s="190"/>
      <c r="AQ83" s="163"/>
      <c r="AR83" s="163"/>
    </row>
    <row r="84" spans="1:44" x14ac:dyDescent="0.3">
      <c r="A84" s="10"/>
      <c r="B84" s="10"/>
      <c r="C84" s="10"/>
      <c r="D84" s="10" t="s">
        <v>44</v>
      </c>
      <c r="E84" s="38">
        <f t="shared" si="1"/>
        <v>82</v>
      </c>
      <c r="F84" s="7" t="s">
        <v>3147</v>
      </c>
      <c r="G84" s="349" t="s">
        <v>2093</v>
      </c>
      <c r="H84" s="323">
        <v>37848</v>
      </c>
      <c r="I84" s="537">
        <v>20</v>
      </c>
      <c r="J84" s="537">
        <v>20</v>
      </c>
      <c r="K84" s="544"/>
      <c r="L84" s="533">
        <f>SUM(M84:N84)</f>
        <v>20</v>
      </c>
      <c r="M84" s="9">
        <v>20</v>
      </c>
      <c r="N84" s="122">
        <f>SUM(O84:S84)</f>
        <v>0</v>
      </c>
      <c r="O84" s="152">
        <f>IFERROR(LARGE($T84:Z84, 1),0)</f>
        <v>0</v>
      </c>
      <c r="P84" s="152">
        <f>IFERROR(LARGE(T84:Z84, 2),0)</f>
        <v>0</v>
      </c>
      <c r="Q84" s="153">
        <f>IFERROR(LARGE(AA84:AF84,1),0)</f>
        <v>0</v>
      </c>
      <c r="R84" s="153">
        <f>IFERROR(LARGE(AA84:AF84,2),0)</f>
        <v>0</v>
      </c>
      <c r="S84" s="153">
        <f>IFERROR(LARGE(AA84:AF84,3),0)</f>
        <v>0</v>
      </c>
      <c r="T84" s="545">
        <v>0</v>
      </c>
      <c r="U84" s="161"/>
      <c r="V84" s="297"/>
      <c r="W84" s="297"/>
      <c r="X84" s="371"/>
      <c r="Y84" s="161"/>
      <c r="Z84" s="161"/>
      <c r="AA84" s="162">
        <f>IFERROR(LARGE($T84:$Z84,3), 0)</f>
        <v>0</v>
      </c>
      <c r="AB84" s="162">
        <f>IFERROR(LARGE($T84:$Z84,4),)</f>
        <v>0</v>
      </c>
      <c r="AC84" s="162">
        <f>IFERROR(LARGE($T84:$Z84,5),0)</f>
        <v>0</v>
      </c>
      <c r="AD84" s="162">
        <f>IFERROR(LARGE($AG84:AR84,1),0)</f>
        <v>0</v>
      </c>
      <c r="AE84" s="162">
        <f>IFERROR(LARGE($AG84:AR84,2),0)</f>
        <v>0</v>
      </c>
      <c r="AF84" s="162">
        <f>IFERROR(LARGE($AG84:AR84,3),0)</f>
        <v>0</v>
      </c>
      <c r="AG84" s="163"/>
      <c r="AH84" s="163"/>
      <c r="AI84" s="163"/>
      <c r="AJ84" s="163"/>
      <c r="AK84" s="163"/>
      <c r="AL84" s="163"/>
      <c r="AM84" s="163"/>
      <c r="AN84" s="163"/>
      <c r="AO84" s="163"/>
      <c r="AP84" s="190"/>
      <c r="AQ84" s="163"/>
      <c r="AR84" s="163"/>
    </row>
    <row r="85" spans="1:44" x14ac:dyDescent="0.3">
      <c r="A85" s="10"/>
      <c r="B85" s="10"/>
      <c r="C85" s="10"/>
      <c r="D85" s="10" t="s">
        <v>43</v>
      </c>
      <c r="E85" s="38">
        <f t="shared" si="1"/>
        <v>83</v>
      </c>
      <c r="F85" s="7" t="s">
        <v>1878</v>
      </c>
      <c r="G85" s="349" t="s">
        <v>1877</v>
      </c>
      <c r="H85" s="323">
        <v>37388</v>
      </c>
      <c r="I85" s="537">
        <v>20</v>
      </c>
      <c r="J85" s="537">
        <v>20</v>
      </c>
      <c r="K85" s="544"/>
      <c r="L85" s="533">
        <f>SUM(M85:N85)</f>
        <v>20</v>
      </c>
      <c r="M85" s="9">
        <v>20</v>
      </c>
      <c r="N85" s="122">
        <f>SUM(O85:S85)</f>
        <v>0</v>
      </c>
      <c r="O85" s="152">
        <f>IFERROR(LARGE($T85:Z85, 1),0)</f>
        <v>0</v>
      </c>
      <c r="P85" s="152">
        <f>IFERROR(LARGE(T85:Z85, 2),0)</f>
        <v>0</v>
      </c>
      <c r="Q85" s="153">
        <f>IFERROR(LARGE(AA85:AF85,1),0)</f>
        <v>0</v>
      </c>
      <c r="R85" s="153">
        <f>IFERROR(LARGE(AA85:AF85,2),0)</f>
        <v>0</v>
      </c>
      <c r="S85" s="153">
        <f>IFERROR(LARGE(AA85:AF85,3),0)</f>
        <v>0</v>
      </c>
      <c r="T85" s="545">
        <v>0</v>
      </c>
      <c r="U85" s="161"/>
      <c r="V85" s="297"/>
      <c r="W85" s="297"/>
      <c r="X85" s="371"/>
      <c r="Y85" s="161"/>
      <c r="Z85" s="161"/>
      <c r="AA85" s="162">
        <f>IFERROR(LARGE($T85:$Z85,3), 0)</f>
        <v>0</v>
      </c>
      <c r="AB85" s="162">
        <f>IFERROR(LARGE($T85:$Z85,4),)</f>
        <v>0</v>
      </c>
      <c r="AC85" s="162">
        <f>IFERROR(LARGE($T85:$Z85,5),0)</f>
        <v>0</v>
      </c>
      <c r="AD85" s="162">
        <f>IFERROR(LARGE($AG85:AR85,1),0)</f>
        <v>0</v>
      </c>
      <c r="AE85" s="162">
        <f>IFERROR(LARGE($AG85:AR85,2),0)</f>
        <v>0</v>
      </c>
      <c r="AF85" s="162">
        <f>IFERROR(LARGE($AG85:AR85,3),0)</f>
        <v>0</v>
      </c>
      <c r="AG85" s="163"/>
      <c r="AH85" s="163"/>
      <c r="AI85" s="163"/>
      <c r="AJ85" s="163"/>
      <c r="AK85" s="163"/>
      <c r="AL85" s="163"/>
      <c r="AM85" s="163"/>
      <c r="AN85" s="163"/>
      <c r="AO85" s="163"/>
      <c r="AP85" s="190"/>
      <c r="AQ85" s="163"/>
      <c r="AR85" s="163"/>
    </row>
    <row r="86" spans="1:44" x14ac:dyDescent="0.3">
      <c r="A86" s="10"/>
      <c r="B86" s="10"/>
      <c r="C86" s="10"/>
      <c r="D86" s="10" t="s">
        <v>50</v>
      </c>
      <c r="E86" s="38">
        <f t="shared" si="1"/>
        <v>84</v>
      </c>
      <c r="F86" s="7" t="s">
        <v>289</v>
      </c>
      <c r="G86" s="349" t="s">
        <v>3303</v>
      </c>
      <c r="H86" s="323">
        <v>37333</v>
      </c>
      <c r="I86" s="537">
        <v>20</v>
      </c>
      <c r="J86" s="537">
        <v>20</v>
      </c>
      <c r="K86" s="544"/>
      <c r="L86" s="533">
        <f>SUM(M86:N86)</f>
        <v>20</v>
      </c>
      <c r="M86" s="9">
        <v>20</v>
      </c>
      <c r="N86" s="122">
        <f>SUM(O86:S86)</f>
        <v>0</v>
      </c>
      <c r="O86" s="152">
        <f>IFERROR(LARGE($T86:Z86, 1),0)</f>
        <v>0</v>
      </c>
      <c r="P86" s="152">
        <f>IFERROR(LARGE(T86:Z86, 2),0)</f>
        <v>0</v>
      </c>
      <c r="Q86" s="153">
        <f>IFERROR(LARGE(AA86:AF86,1),0)</f>
        <v>0</v>
      </c>
      <c r="R86" s="153">
        <f>IFERROR(LARGE(AA86:AF86,2),0)</f>
        <v>0</v>
      </c>
      <c r="S86" s="153">
        <f>IFERROR(LARGE(AA86:AF86,3),0)</f>
        <v>0</v>
      </c>
      <c r="T86" s="545">
        <v>0</v>
      </c>
      <c r="U86" s="161"/>
      <c r="V86" s="297"/>
      <c r="W86" s="297"/>
      <c r="X86" s="371"/>
      <c r="Y86" s="161"/>
      <c r="Z86" s="161"/>
      <c r="AA86" s="162">
        <f>IFERROR(LARGE($T86:$Z86,3), 0)</f>
        <v>0</v>
      </c>
      <c r="AB86" s="162">
        <f>IFERROR(LARGE($T86:$Z86,4),)</f>
        <v>0</v>
      </c>
      <c r="AC86" s="162">
        <f>IFERROR(LARGE($T86:$Z86,5),0)</f>
        <v>0</v>
      </c>
      <c r="AD86" s="162">
        <f>IFERROR(LARGE($AG86:AR86,1),0)</f>
        <v>0</v>
      </c>
      <c r="AE86" s="162">
        <f>IFERROR(LARGE($AG86:AR86,2),0)</f>
        <v>0</v>
      </c>
      <c r="AF86" s="162">
        <f>IFERROR(LARGE($AG86:AR86,3),0)</f>
        <v>0</v>
      </c>
      <c r="AG86" s="163"/>
      <c r="AH86" s="163"/>
      <c r="AI86" s="163"/>
      <c r="AJ86" s="163"/>
      <c r="AK86" s="163"/>
      <c r="AL86" s="163"/>
      <c r="AM86" s="163"/>
      <c r="AN86" s="163"/>
      <c r="AO86" s="163"/>
      <c r="AP86" s="190"/>
      <c r="AQ86" s="163"/>
      <c r="AR86" s="163"/>
    </row>
    <row r="87" spans="1:44" x14ac:dyDescent="0.3">
      <c r="A87" s="10"/>
      <c r="B87" s="325"/>
      <c r="C87" s="10"/>
      <c r="D87" s="10" t="s">
        <v>41</v>
      </c>
      <c r="E87" s="38">
        <f t="shared" si="1"/>
        <v>85</v>
      </c>
      <c r="F87" s="7" t="s">
        <v>290</v>
      </c>
      <c r="G87" s="8" t="s">
        <v>4138</v>
      </c>
      <c r="H87" s="319">
        <v>38232</v>
      </c>
      <c r="I87" s="537">
        <v>15</v>
      </c>
      <c r="J87" s="537">
        <v>15</v>
      </c>
      <c r="K87" s="541">
        <f>0.5*(L87)</f>
        <v>15</v>
      </c>
      <c r="L87" s="534">
        <f>SUM(O87,P87,Q87,R87,M87)</f>
        <v>30</v>
      </c>
      <c r="M87" s="78">
        <v>30</v>
      </c>
      <c r="N87" s="12">
        <f>SUM(O87:R87)</f>
        <v>0</v>
      </c>
      <c r="O87" s="387">
        <f>LARGE($S87:Z87, 1)</f>
        <v>0</v>
      </c>
      <c r="P87" s="388">
        <f>IFERROR(LARGE($S87:Z87,2),0)</f>
        <v>0</v>
      </c>
      <c r="Q87" s="388">
        <f>IFERROR(LARGE($S87:Z87,3),0)</f>
        <v>0</v>
      </c>
      <c r="R87" s="388">
        <f>IFERROR(LARGE($S87:Z87,4),0)</f>
        <v>0</v>
      </c>
      <c r="S87" s="400"/>
      <c r="T87" s="400"/>
      <c r="U87" s="400"/>
      <c r="V87" s="400"/>
      <c r="W87" s="400"/>
      <c r="X87" s="401">
        <v>0</v>
      </c>
      <c r="Y87" s="402"/>
      <c r="Z87" s="403"/>
      <c r="AA87" s="161"/>
      <c r="AB87" s="161"/>
      <c r="AC87" s="161"/>
      <c r="AD87" s="161"/>
      <c r="AE87" s="161"/>
      <c r="AF87" s="161"/>
      <c r="AG87" s="163"/>
      <c r="AH87" s="163"/>
      <c r="AI87" s="163"/>
      <c r="AJ87" s="163"/>
      <c r="AK87" s="163"/>
      <c r="AL87" s="163"/>
      <c r="AM87" s="163"/>
      <c r="AN87" s="163"/>
      <c r="AO87" s="163"/>
      <c r="AP87" s="190"/>
      <c r="AQ87" s="163"/>
      <c r="AR87" s="163"/>
    </row>
    <row r="88" spans="1:44" x14ac:dyDescent="0.3">
      <c r="A88" s="10"/>
      <c r="B88" s="320"/>
      <c r="C88" s="10" t="s">
        <v>578</v>
      </c>
      <c r="D88" s="10" t="s">
        <v>45</v>
      </c>
      <c r="E88" s="38">
        <f t="shared" si="1"/>
        <v>86</v>
      </c>
      <c r="F88" s="7" t="s">
        <v>1025</v>
      </c>
      <c r="G88" s="8" t="s">
        <v>4145</v>
      </c>
      <c r="H88" s="319">
        <v>38312</v>
      </c>
      <c r="I88" s="537">
        <v>12.5</v>
      </c>
      <c r="J88" s="537">
        <v>12.5</v>
      </c>
      <c r="K88" s="541">
        <f>0.5*(L88)</f>
        <v>12.5</v>
      </c>
      <c r="L88" s="534">
        <f>SUM(O88,P88,Q88,R88,M88)</f>
        <v>25</v>
      </c>
      <c r="M88" s="78"/>
      <c r="N88" s="12">
        <f>SUM(O88:R88)</f>
        <v>25</v>
      </c>
      <c r="O88" s="387">
        <f>LARGE($S88:Z88, 1)</f>
        <v>25</v>
      </c>
      <c r="P88" s="388">
        <f>IFERROR(LARGE($S88:Z88,2),0)</f>
        <v>0</v>
      </c>
      <c r="Q88" s="388">
        <f>IFERROR(LARGE($S88:Z88,3),0)</f>
        <v>0</v>
      </c>
      <c r="R88" s="388">
        <f>IFERROR(LARGE($S88:Z88,4),0)</f>
        <v>0</v>
      </c>
      <c r="S88" s="400"/>
      <c r="T88" s="400"/>
      <c r="U88" s="400"/>
      <c r="V88" s="400"/>
      <c r="W88" s="400">
        <v>25</v>
      </c>
      <c r="X88" s="401"/>
      <c r="Y88" s="402"/>
      <c r="Z88" s="403">
        <v>0</v>
      </c>
      <c r="AA88" s="161"/>
      <c r="AB88" s="161"/>
      <c r="AC88" s="161"/>
      <c r="AD88" s="161"/>
      <c r="AE88" s="161"/>
      <c r="AF88" s="161"/>
      <c r="AG88" s="163"/>
      <c r="AH88" s="163"/>
      <c r="AI88" s="163"/>
      <c r="AJ88" s="163"/>
      <c r="AK88" s="163"/>
      <c r="AL88" s="163"/>
      <c r="AM88" s="163"/>
      <c r="AN88" s="163"/>
      <c r="AO88" s="163"/>
      <c r="AP88" s="190"/>
      <c r="AQ88" s="163"/>
      <c r="AR88" s="163"/>
    </row>
    <row r="89" spans="1:44" x14ac:dyDescent="0.3">
      <c r="A89" s="10"/>
      <c r="B89" s="320"/>
      <c r="C89" s="10"/>
      <c r="D89" s="10"/>
      <c r="E89" s="38">
        <f t="shared" si="1"/>
        <v>87</v>
      </c>
      <c r="F89" s="7" t="s">
        <v>290</v>
      </c>
      <c r="G89" s="8" t="s">
        <v>4136</v>
      </c>
      <c r="H89" s="319">
        <v>38220</v>
      </c>
      <c r="I89" s="537">
        <v>12.5</v>
      </c>
      <c r="J89" s="537">
        <v>12.5</v>
      </c>
      <c r="K89" s="541">
        <f>0.5*(L89)</f>
        <v>12.5</v>
      </c>
      <c r="L89" s="534">
        <f>SUM(O89,P89,Q89,R89,M89)</f>
        <v>25</v>
      </c>
      <c r="M89" s="78"/>
      <c r="N89" s="12">
        <f>SUM(O89:R89)</f>
        <v>25</v>
      </c>
      <c r="O89" s="387">
        <f>LARGE($S89:Z89, 1)</f>
        <v>25</v>
      </c>
      <c r="P89" s="388">
        <f>IFERROR(LARGE($S89:Z89,2),0)</f>
        <v>0</v>
      </c>
      <c r="Q89" s="388">
        <f>IFERROR(LARGE($S89:Z89,3),0)</f>
        <v>0</v>
      </c>
      <c r="R89" s="388">
        <f>IFERROR(LARGE($S89:Z89,4),0)</f>
        <v>0</v>
      </c>
      <c r="S89" s="400"/>
      <c r="T89" s="400"/>
      <c r="U89" s="400"/>
      <c r="V89" s="400"/>
      <c r="W89" s="400">
        <v>25</v>
      </c>
      <c r="X89" s="401"/>
      <c r="Y89" s="402"/>
      <c r="Z89" s="403"/>
      <c r="AA89" s="161"/>
      <c r="AB89" s="161"/>
      <c r="AC89" s="161"/>
      <c r="AD89" s="161"/>
      <c r="AE89" s="161"/>
      <c r="AF89" s="161"/>
      <c r="AG89" s="163"/>
      <c r="AH89" s="163"/>
      <c r="AI89" s="163"/>
      <c r="AJ89" s="163"/>
      <c r="AK89" s="163"/>
      <c r="AL89" s="163"/>
      <c r="AM89" s="163"/>
      <c r="AN89" s="163"/>
      <c r="AO89" s="163"/>
      <c r="AP89" s="190"/>
      <c r="AQ89" s="163"/>
      <c r="AR89" s="163"/>
    </row>
    <row r="90" spans="1:44" x14ac:dyDescent="0.3">
      <c r="A90" s="10"/>
      <c r="B90" s="320" t="s">
        <v>4133</v>
      </c>
      <c r="C90" s="10" t="s">
        <v>222</v>
      </c>
      <c r="D90" s="10" t="s">
        <v>42</v>
      </c>
      <c r="E90" s="38">
        <f t="shared" si="1"/>
        <v>88</v>
      </c>
      <c r="F90" s="7" t="s">
        <v>4134</v>
      </c>
      <c r="G90" s="8" t="s">
        <v>1854</v>
      </c>
      <c r="H90" s="319">
        <v>38150</v>
      </c>
      <c r="I90" s="537">
        <v>12.5</v>
      </c>
      <c r="J90" s="537">
        <v>12.5</v>
      </c>
      <c r="K90" s="541">
        <f>0.5*(L90)</f>
        <v>12.5</v>
      </c>
      <c r="L90" s="534">
        <f>SUM(O90,P90,Q90,R90,M90)</f>
        <v>25</v>
      </c>
      <c r="M90" s="78"/>
      <c r="N90" s="12">
        <f>SUM(O90:R90)</f>
        <v>25</v>
      </c>
      <c r="O90" s="387">
        <f>LARGE($S90:Z90, 1)</f>
        <v>15</v>
      </c>
      <c r="P90" s="388">
        <f>IFERROR(LARGE($S90:Z90,2),0)</f>
        <v>10</v>
      </c>
      <c r="Q90" s="388">
        <f>IFERROR(LARGE($S90:Z90,3),0)</f>
        <v>0</v>
      </c>
      <c r="R90" s="388">
        <f>IFERROR(LARGE($S90:Z90,4),0)</f>
        <v>0</v>
      </c>
      <c r="S90" s="399"/>
      <c r="T90" s="400">
        <v>10</v>
      </c>
      <c r="U90" s="400"/>
      <c r="V90" s="400"/>
      <c r="W90" s="400"/>
      <c r="X90" s="401"/>
      <c r="Y90" s="402"/>
      <c r="Z90" s="403">
        <v>15</v>
      </c>
      <c r="AA90" s="161"/>
      <c r="AB90" s="161"/>
      <c r="AC90" s="161"/>
      <c r="AD90" s="161"/>
      <c r="AE90" s="161"/>
      <c r="AF90" s="161"/>
      <c r="AG90" s="163"/>
      <c r="AH90" s="163"/>
      <c r="AI90" s="163"/>
      <c r="AJ90" s="163"/>
      <c r="AK90" s="163"/>
      <c r="AL90" s="163"/>
      <c r="AM90" s="163"/>
      <c r="AN90" s="163"/>
      <c r="AO90" s="163"/>
      <c r="AP90" s="190"/>
      <c r="AQ90" s="163"/>
      <c r="AR90" s="163"/>
    </row>
    <row r="91" spans="1:44" x14ac:dyDescent="0.3">
      <c r="A91" s="10"/>
      <c r="B91" s="320"/>
      <c r="C91" s="10"/>
      <c r="D91" s="10"/>
      <c r="E91" s="38">
        <f t="shared" si="1"/>
        <v>89</v>
      </c>
      <c r="F91" s="7" t="s">
        <v>269</v>
      </c>
      <c r="G91" s="8" t="s">
        <v>4128</v>
      </c>
      <c r="H91" s="319">
        <v>38078</v>
      </c>
      <c r="I91" s="537">
        <v>12.5</v>
      </c>
      <c r="J91" s="537">
        <v>12.5</v>
      </c>
      <c r="K91" s="541">
        <f>0.5*(L91)</f>
        <v>12.5</v>
      </c>
      <c r="L91" s="534">
        <f>SUM(O91,P91,Q91,R91,M91)</f>
        <v>25</v>
      </c>
      <c r="M91" s="78"/>
      <c r="N91" s="12">
        <f>SUM(O91:R91)</f>
        <v>25</v>
      </c>
      <c r="O91" s="387">
        <f>LARGE($S91:Z91, 1)</f>
        <v>25</v>
      </c>
      <c r="P91" s="388">
        <f>IFERROR(LARGE($S91:Z91,2),0)</f>
        <v>0</v>
      </c>
      <c r="Q91" s="388">
        <f>IFERROR(LARGE($S91:Z91,3),0)</f>
        <v>0</v>
      </c>
      <c r="R91" s="388">
        <f>IFERROR(LARGE($S91:Z91,4),0)</f>
        <v>0</v>
      </c>
      <c r="S91" s="399"/>
      <c r="T91" s="400"/>
      <c r="U91" s="400"/>
      <c r="V91" s="400">
        <v>25</v>
      </c>
      <c r="W91" s="400"/>
      <c r="X91" s="401"/>
      <c r="Y91" s="402"/>
      <c r="Z91" s="403"/>
      <c r="AA91" s="161"/>
      <c r="AB91" s="161"/>
      <c r="AC91" s="161"/>
      <c r="AD91" s="161"/>
      <c r="AE91" s="161"/>
      <c r="AF91" s="161"/>
      <c r="AG91" s="163"/>
      <c r="AH91" s="163"/>
      <c r="AI91" s="163"/>
      <c r="AJ91" s="163"/>
      <c r="AK91" s="163"/>
      <c r="AL91" s="163"/>
      <c r="AM91" s="163"/>
      <c r="AN91" s="163"/>
      <c r="AO91" s="163"/>
      <c r="AP91" s="190"/>
      <c r="AQ91" s="163"/>
      <c r="AR91" s="163"/>
    </row>
    <row r="92" spans="1:44" x14ac:dyDescent="0.3">
      <c r="A92" s="322" t="s">
        <v>3135</v>
      </c>
      <c r="B92" s="324" t="s">
        <v>452</v>
      </c>
      <c r="C92" s="322" t="s">
        <v>159</v>
      </c>
      <c r="D92" s="322" t="s">
        <v>50</v>
      </c>
      <c r="E92" s="38">
        <f t="shared" si="1"/>
        <v>90</v>
      </c>
      <c r="F92" s="7" t="s">
        <v>247</v>
      </c>
      <c r="G92" s="8" t="s">
        <v>1040</v>
      </c>
      <c r="H92" s="323">
        <v>37760</v>
      </c>
      <c r="I92" s="537">
        <v>10</v>
      </c>
      <c r="J92" s="537">
        <v>10</v>
      </c>
      <c r="K92" s="544"/>
      <c r="L92" s="533">
        <f>SUM(M92:N92)</f>
        <v>10</v>
      </c>
      <c r="M92" s="9">
        <v>10</v>
      </c>
      <c r="N92" s="122">
        <f>SUM(O92:S92)</f>
        <v>0</v>
      </c>
      <c r="O92" s="152">
        <f>IFERROR(LARGE($T92:Z92, 1),0)</f>
        <v>0</v>
      </c>
      <c r="P92" s="152">
        <f>IFERROR(LARGE(T92:Z92, 2),0)</f>
        <v>0</v>
      </c>
      <c r="Q92" s="153">
        <f>IFERROR(LARGE(AA92:AF92,1),0)</f>
        <v>0</v>
      </c>
      <c r="R92" s="153">
        <f>IFERROR(LARGE(AA92:AF92,2),0)</f>
        <v>0</v>
      </c>
      <c r="S92" s="153">
        <f>IFERROR(LARGE(AA92:AF92,3),0)</f>
        <v>0</v>
      </c>
      <c r="T92" s="546">
        <v>0</v>
      </c>
      <c r="U92" s="161"/>
      <c r="V92" s="297"/>
      <c r="W92" s="297"/>
      <c r="X92" s="371"/>
      <c r="Y92" s="161"/>
      <c r="Z92" s="161"/>
      <c r="AA92" s="162">
        <f>IFERROR(LARGE($T92:$Z92,3), 0)</f>
        <v>0</v>
      </c>
      <c r="AB92" s="162">
        <f>IFERROR(LARGE($T92:$Z92,4),)</f>
        <v>0</v>
      </c>
      <c r="AC92" s="162">
        <f>IFERROR(LARGE($T92:$Z92,5),0)</f>
        <v>0</v>
      </c>
      <c r="AD92" s="162">
        <f>IFERROR(LARGE($AG92:AR92,1),0)</f>
        <v>0</v>
      </c>
      <c r="AE92" s="162">
        <f>IFERROR(LARGE($AG92:AR92,2),0)</f>
        <v>0</v>
      </c>
      <c r="AF92" s="162">
        <f>IFERROR(LARGE($AG92:AR92,3),0)</f>
        <v>0</v>
      </c>
      <c r="AG92" s="163"/>
      <c r="AH92" s="163"/>
      <c r="AI92" s="163"/>
      <c r="AJ92" s="163"/>
      <c r="AK92" s="163"/>
      <c r="AL92" s="163"/>
      <c r="AM92" s="163"/>
      <c r="AN92" s="163"/>
      <c r="AO92" s="163"/>
      <c r="AP92" s="190"/>
      <c r="AQ92" s="163"/>
      <c r="AR92" s="163"/>
    </row>
    <row r="93" spans="1:44" x14ac:dyDescent="0.3">
      <c r="A93" s="10"/>
      <c r="B93" s="10"/>
      <c r="C93" s="10"/>
      <c r="D93" s="10" t="s">
        <v>52</v>
      </c>
      <c r="E93" s="38">
        <f t="shared" si="1"/>
        <v>91</v>
      </c>
      <c r="F93" s="7" t="s">
        <v>243</v>
      </c>
      <c r="G93" s="349" t="s">
        <v>3304</v>
      </c>
      <c r="H93" s="323">
        <v>37697</v>
      </c>
      <c r="I93" s="537">
        <v>10</v>
      </c>
      <c r="J93" s="537">
        <v>10</v>
      </c>
      <c r="K93" s="544"/>
      <c r="L93" s="533">
        <f>SUM(M93:N93)</f>
        <v>10</v>
      </c>
      <c r="M93" s="9">
        <v>10</v>
      </c>
      <c r="N93" s="122">
        <f>SUM(O93:S93)</f>
        <v>0</v>
      </c>
      <c r="O93" s="152">
        <f>IFERROR(LARGE($T93:Z93, 1),0)</f>
        <v>0</v>
      </c>
      <c r="P93" s="152">
        <f>IFERROR(LARGE(T93:Z93, 2),0)</f>
        <v>0</v>
      </c>
      <c r="Q93" s="153">
        <f>IFERROR(LARGE(AA93:AF93,1),0)</f>
        <v>0</v>
      </c>
      <c r="R93" s="153">
        <f>IFERROR(LARGE(AA93:AF93,2),0)</f>
        <v>0</v>
      </c>
      <c r="S93" s="153">
        <f>IFERROR(LARGE(AA93:AF93,3),0)</f>
        <v>0</v>
      </c>
      <c r="T93" s="545">
        <v>0</v>
      </c>
      <c r="U93" s="161"/>
      <c r="V93" s="297"/>
      <c r="W93" s="297"/>
      <c r="X93" s="371"/>
      <c r="Y93" s="161"/>
      <c r="Z93" s="161"/>
      <c r="AA93" s="162">
        <f>IFERROR(LARGE($T93:$Z93,3), 0)</f>
        <v>0</v>
      </c>
      <c r="AB93" s="162">
        <f>IFERROR(LARGE($T93:$Z93,4),)</f>
        <v>0</v>
      </c>
      <c r="AC93" s="162">
        <f>IFERROR(LARGE($T93:$Z93,5),0)</f>
        <v>0</v>
      </c>
      <c r="AD93" s="162">
        <f>IFERROR(LARGE($AG93:AR93,1),0)</f>
        <v>0</v>
      </c>
      <c r="AE93" s="162">
        <f>IFERROR(LARGE($AG93:AR93,2),0)</f>
        <v>0</v>
      </c>
      <c r="AF93" s="162">
        <f>IFERROR(LARGE($AG93:AR93,3),0)</f>
        <v>0</v>
      </c>
      <c r="AG93" s="163"/>
      <c r="AH93" s="163"/>
      <c r="AI93" s="163"/>
      <c r="AJ93" s="163"/>
      <c r="AK93" s="163"/>
      <c r="AL93" s="163"/>
      <c r="AM93" s="163"/>
      <c r="AN93" s="163"/>
      <c r="AO93" s="163"/>
      <c r="AP93" s="190"/>
      <c r="AQ93" s="163"/>
      <c r="AR93" s="163"/>
    </row>
    <row r="94" spans="1:44" x14ac:dyDescent="0.3">
      <c r="A94" s="10"/>
      <c r="B94" s="10"/>
      <c r="C94" s="10"/>
      <c r="D94" s="10" t="s">
        <v>44</v>
      </c>
      <c r="E94" s="38">
        <f t="shared" si="1"/>
        <v>92</v>
      </c>
      <c r="F94" s="7" t="s">
        <v>936</v>
      </c>
      <c r="G94" s="349" t="s">
        <v>3305</v>
      </c>
      <c r="H94" s="323">
        <v>37662</v>
      </c>
      <c r="I94" s="537">
        <v>10</v>
      </c>
      <c r="J94" s="537">
        <v>10</v>
      </c>
      <c r="K94" s="544"/>
      <c r="L94" s="533">
        <f>SUM(M94:N94)</f>
        <v>10</v>
      </c>
      <c r="M94" s="9">
        <v>10</v>
      </c>
      <c r="N94" s="122">
        <f>SUM(O94:S94)</f>
        <v>0</v>
      </c>
      <c r="O94" s="152">
        <f>IFERROR(LARGE($T94:Z94, 1),0)</f>
        <v>0</v>
      </c>
      <c r="P94" s="152">
        <f>IFERROR(LARGE(T94:Z94, 2),0)</f>
        <v>0</v>
      </c>
      <c r="Q94" s="153">
        <f>IFERROR(LARGE(AA94:AF94,1),0)</f>
        <v>0</v>
      </c>
      <c r="R94" s="153">
        <f>IFERROR(LARGE(AA94:AF94,2),0)</f>
        <v>0</v>
      </c>
      <c r="S94" s="153">
        <f>IFERROR(LARGE(AA94:AF94,3),0)</f>
        <v>0</v>
      </c>
      <c r="T94" s="545">
        <v>0</v>
      </c>
      <c r="U94" s="161"/>
      <c r="V94" s="297"/>
      <c r="W94" s="297"/>
      <c r="X94" s="371"/>
      <c r="Y94" s="161"/>
      <c r="Z94" s="161"/>
      <c r="AA94" s="162">
        <f>IFERROR(LARGE($T94:$Z94,3), 0)</f>
        <v>0</v>
      </c>
      <c r="AB94" s="162">
        <f>IFERROR(LARGE($T94:$Z94,4),)</f>
        <v>0</v>
      </c>
      <c r="AC94" s="162">
        <f>IFERROR(LARGE($T94:$Z94,5),0)</f>
        <v>0</v>
      </c>
      <c r="AD94" s="162">
        <f>IFERROR(LARGE($AG94:AR94,1),0)</f>
        <v>0</v>
      </c>
      <c r="AE94" s="162">
        <f>IFERROR(LARGE($AG94:AR94,2),0)</f>
        <v>0</v>
      </c>
      <c r="AF94" s="162">
        <f>IFERROR(LARGE($AG94:AR94,3),0)</f>
        <v>0</v>
      </c>
      <c r="AG94" s="163"/>
      <c r="AH94" s="163"/>
      <c r="AI94" s="163"/>
      <c r="AJ94" s="163"/>
      <c r="AK94" s="163"/>
      <c r="AL94" s="163"/>
      <c r="AM94" s="163"/>
      <c r="AN94" s="163"/>
      <c r="AO94" s="163"/>
      <c r="AP94" s="190"/>
      <c r="AQ94" s="163"/>
      <c r="AR94" s="163"/>
    </row>
    <row r="95" spans="1:44" x14ac:dyDescent="0.3">
      <c r="A95" s="10"/>
      <c r="B95" s="10"/>
      <c r="C95" s="10" t="s">
        <v>885</v>
      </c>
      <c r="D95" s="10" t="s">
        <v>48</v>
      </c>
      <c r="E95" s="38">
        <f t="shared" si="1"/>
        <v>93</v>
      </c>
      <c r="F95" s="7" t="s">
        <v>274</v>
      </c>
      <c r="G95" s="8" t="s">
        <v>1009</v>
      </c>
      <c r="H95" s="323">
        <v>37391</v>
      </c>
      <c r="I95" s="537">
        <v>10</v>
      </c>
      <c r="J95" s="537">
        <v>10</v>
      </c>
      <c r="K95" s="544"/>
      <c r="L95" s="533">
        <f>SUM(M95:N95)</f>
        <v>10</v>
      </c>
      <c r="M95" s="9"/>
      <c r="N95" s="122">
        <f>SUM(O95:S95)</f>
        <v>10</v>
      </c>
      <c r="O95" s="152">
        <f>IFERROR(LARGE($T95:Z95, 1),0)</f>
        <v>10</v>
      </c>
      <c r="P95" s="152">
        <f>IFERROR(LARGE(T95:Z95, 2),0)</f>
        <v>0</v>
      </c>
      <c r="Q95" s="153">
        <f>IFERROR(LARGE(AA95:AF95,1),0)</f>
        <v>0</v>
      </c>
      <c r="R95" s="153">
        <f>IFERROR(LARGE(AA95:AF95,2),0)</f>
        <v>0</v>
      </c>
      <c r="S95" s="153">
        <f>IFERROR(LARGE(AA95:AF95,3),0)</f>
        <v>0</v>
      </c>
      <c r="T95" s="545"/>
      <c r="U95" s="161"/>
      <c r="V95" s="297"/>
      <c r="W95" s="297"/>
      <c r="X95" s="371"/>
      <c r="Y95" s="161"/>
      <c r="Z95" s="161">
        <v>10</v>
      </c>
      <c r="AA95" s="162">
        <f>IFERROR(LARGE($T95:$Z95,3), 0)</f>
        <v>0</v>
      </c>
      <c r="AB95" s="162">
        <f>IFERROR(LARGE($T95:$Z95,4),)</f>
        <v>0</v>
      </c>
      <c r="AC95" s="162">
        <f>IFERROR(LARGE($T95:$Z95,5),0)</f>
        <v>0</v>
      </c>
      <c r="AD95" s="162">
        <f>IFERROR(LARGE($AG95:AR95,1),0)</f>
        <v>0</v>
      </c>
      <c r="AE95" s="162">
        <f>IFERROR(LARGE($AG95:AR95,2),0)</f>
        <v>0</v>
      </c>
      <c r="AF95" s="162">
        <f>IFERROR(LARGE($AG95:AR95,3),0)</f>
        <v>0</v>
      </c>
      <c r="AG95" s="163"/>
      <c r="AH95" s="163"/>
      <c r="AI95" s="163"/>
      <c r="AJ95" s="163"/>
      <c r="AK95" s="163"/>
      <c r="AL95" s="163"/>
      <c r="AM95" s="163"/>
      <c r="AN95" s="163"/>
      <c r="AO95" s="163"/>
      <c r="AP95" s="190"/>
      <c r="AQ95" s="163"/>
      <c r="AR95" s="163"/>
    </row>
    <row r="96" spans="1:44" x14ac:dyDescent="0.3">
      <c r="A96" s="10"/>
      <c r="B96" s="10"/>
      <c r="C96" s="10"/>
      <c r="D96" s="10"/>
      <c r="E96" s="38">
        <f t="shared" si="1"/>
        <v>94</v>
      </c>
      <c r="F96" s="7" t="s">
        <v>261</v>
      </c>
      <c r="G96" s="8" t="s">
        <v>997</v>
      </c>
      <c r="H96" s="323">
        <v>37296</v>
      </c>
      <c r="I96" s="537">
        <v>10</v>
      </c>
      <c r="J96" s="537">
        <v>10</v>
      </c>
      <c r="K96" s="544"/>
      <c r="L96" s="533">
        <f>SUM(M96:N96)</f>
        <v>10</v>
      </c>
      <c r="M96" s="9"/>
      <c r="N96" s="122">
        <f>SUM(O96:S96)</f>
        <v>10</v>
      </c>
      <c r="O96" s="152">
        <f>IFERROR(LARGE($T96:Z96, 1),0)</f>
        <v>10</v>
      </c>
      <c r="P96" s="152">
        <f>IFERROR(LARGE(T96:Z96, 2),0)</f>
        <v>0</v>
      </c>
      <c r="Q96" s="153">
        <f>IFERROR(LARGE(AA96:AF96,1),0)</f>
        <v>0</v>
      </c>
      <c r="R96" s="153">
        <f>IFERROR(LARGE(AA96:AF96,2),0)</f>
        <v>0</v>
      </c>
      <c r="S96" s="153">
        <f>IFERROR(LARGE(AA96:AF96,3),0)</f>
        <v>0</v>
      </c>
      <c r="T96" s="545"/>
      <c r="U96" s="161"/>
      <c r="V96" s="297"/>
      <c r="W96" s="297"/>
      <c r="X96" s="371"/>
      <c r="Y96" s="161">
        <v>10</v>
      </c>
      <c r="Z96" s="161"/>
      <c r="AA96" s="162">
        <f>IFERROR(LARGE($T96:$Z96,3), 0)</f>
        <v>0</v>
      </c>
      <c r="AB96" s="162">
        <f>IFERROR(LARGE($T96:$Z96,4),)</f>
        <v>0</v>
      </c>
      <c r="AC96" s="162">
        <f>IFERROR(LARGE($T96:$Z96,5),0)</f>
        <v>0</v>
      </c>
      <c r="AD96" s="162">
        <f>IFERROR(LARGE($AG96:AR96,1),0)</f>
        <v>0</v>
      </c>
      <c r="AE96" s="162">
        <f>IFERROR(LARGE($AG96:AR96,2),0)</f>
        <v>0</v>
      </c>
      <c r="AF96" s="162">
        <f>IFERROR(LARGE($AG96:AR96,3),0)</f>
        <v>0</v>
      </c>
      <c r="AG96" s="163"/>
      <c r="AH96" s="163"/>
      <c r="AI96" s="163"/>
      <c r="AJ96" s="163"/>
      <c r="AK96" s="163"/>
      <c r="AL96" s="163"/>
      <c r="AM96" s="163"/>
      <c r="AN96" s="163"/>
      <c r="AO96" s="163"/>
      <c r="AP96" s="190"/>
      <c r="AQ96" s="163"/>
      <c r="AR96" s="163"/>
    </row>
    <row r="97" spans="1:44" x14ac:dyDescent="0.3">
      <c r="A97" s="10"/>
      <c r="B97" s="325"/>
      <c r="C97" s="10" t="s">
        <v>1169</v>
      </c>
      <c r="D97" s="10" t="s">
        <v>50</v>
      </c>
      <c r="E97" s="38">
        <f t="shared" si="1"/>
        <v>95</v>
      </c>
      <c r="F97" s="7" t="s">
        <v>247</v>
      </c>
      <c r="G97" s="8" t="s">
        <v>3942</v>
      </c>
      <c r="H97" s="319">
        <v>38194</v>
      </c>
      <c r="I97" s="537">
        <v>7.5</v>
      </c>
      <c r="J97" s="537">
        <v>7.5</v>
      </c>
      <c r="K97" s="541">
        <f>0.5*(L97)</f>
        <v>7.5</v>
      </c>
      <c r="L97" s="534">
        <f>SUM(O97,P97,Q97,R97,M97)</f>
        <v>15</v>
      </c>
      <c r="M97" s="78"/>
      <c r="N97" s="12">
        <f>SUM(O97:R97)</f>
        <v>15</v>
      </c>
      <c r="O97" s="387">
        <f>LARGE($S97:Z97, 1)</f>
        <v>15</v>
      </c>
      <c r="P97" s="388">
        <f>IFERROR(LARGE($S97:Z97,2),0)</f>
        <v>0</v>
      </c>
      <c r="Q97" s="388">
        <f>IFERROR(LARGE($S97:Z97,3),0)</f>
        <v>0</v>
      </c>
      <c r="R97" s="388">
        <f>IFERROR(LARGE($S97:Z97,4),0)</f>
        <v>0</v>
      </c>
      <c r="S97" s="400"/>
      <c r="T97" s="400"/>
      <c r="U97" s="400"/>
      <c r="V97" s="400"/>
      <c r="W97" s="400"/>
      <c r="X97" s="401"/>
      <c r="Y97" s="402"/>
      <c r="Z97" s="403">
        <v>15</v>
      </c>
      <c r="AA97" s="161"/>
      <c r="AB97" s="161"/>
      <c r="AC97" s="161"/>
      <c r="AD97" s="161"/>
      <c r="AE97" s="161"/>
      <c r="AF97" s="161"/>
      <c r="AG97" s="163"/>
      <c r="AH97" s="163"/>
      <c r="AI97" s="163"/>
      <c r="AJ97" s="163"/>
      <c r="AK97" s="163"/>
      <c r="AL97" s="163"/>
      <c r="AM97" s="163"/>
      <c r="AN97" s="163"/>
      <c r="AO97" s="163"/>
      <c r="AP97" s="190"/>
      <c r="AQ97" s="163"/>
      <c r="AR97" s="163"/>
    </row>
    <row r="98" spans="1:44" x14ac:dyDescent="0.3">
      <c r="A98" s="10"/>
      <c r="B98" s="325"/>
      <c r="C98" s="10" t="s">
        <v>1513</v>
      </c>
      <c r="D98" s="10" t="s">
        <v>52</v>
      </c>
      <c r="E98" s="38">
        <f t="shared" si="1"/>
        <v>96</v>
      </c>
      <c r="F98" s="7" t="s">
        <v>243</v>
      </c>
      <c r="G98" s="8" t="s">
        <v>4124</v>
      </c>
      <c r="H98" s="319">
        <v>38049</v>
      </c>
      <c r="I98" s="537">
        <v>7.5</v>
      </c>
      <c r="J98" s="537">
        <v>7.5</v>
      </c>
      <c r="K98" s="541">
        <f>0.5*(L98)</f>
        <v>7.5</v>
      </c>
      <c r="L98" s="534">
        <f>SUM(O98,P98,Q98,R98,M98)</f>
        <v>15</v>
      </c>
      <c r="M98" s="78"/>
      <c r="N98" s="12">
        <f>SUM(O98:R98)</f>
        <v>15</v>
      </c>
      <c r="O98" s="387">
        <f>LARGE($S98:Z98, 1)</f>
        <v>15</v>
      </c>
      <c r="P98" s="388">
        <f>IFERROR(LARGE($S98:Z98,2),0)</f>
        <v>0</v>
      </c>
      <c r="Q98" s="388">
        <f>IFERROR(LARGE($S98:Z98,3),0)</f>
        <v>0</v>
      </c>
      <c r="R98" s="388">
        <f>IFERROR(LARGE($S98:Z98,4),0)</f>
        <v>0</v>
      </c>
      <c r="S98" s="400"/>
      <c r="T98" s="414"/>
      <c r="U98" s="400"/>
      <c r="V98" s="400"/>
      <c r="W98" s="400"/>
      <c r="X98" s="401"/>
      <c r="Y98" s="402"/>
      <c r="Z98" s="403">
        <v>15</v>
      </c>
      <c r="AA98" s="161"/>
      <c r="AB98" s="161"/>
      <c r="AC98" s="161"/>
      <c r="AD98" s="161"/>
      <c r="AE98" s="161"/>
      <c r="AF98" s="161"/>
      <c r="AG98" s="163"/>
      <c r="AH98" s="163"/>
      <c r="AI98" s="163"/>
      <c r="AJ98" s="163"/>
      <c r="AK98" s="163"/>
      <c r="AL98" s="163"/>
      <c r="AM98" s="163"/>
      <c r="AN98" s="163"/>
      <c r="AO98" s="163"/>
      <c r="AP98" s="190"/>
      <c r="AQ98" s="163"/>
      <c r="AR98" s="163"/>
    </row>
    <row r="99" spans="1:44" x14ac:dyDescent="0.3">
      <c r="A99" s="10"/>
      <c r="B99" s="320"/>
      <c r="C99" s="10" t="s">
        <v>86</v>
      </c>
      <c r="D99" s="10" t="s">
        <v>51</v>
      </c>
      <c r="E99" s="38">
        <f t="shared" si="1"/>
        <v>97</v>
      </c>
      <c r="F99" s="7" t="s">
        <v>290</v>
      </c>
      <c r="G99" s="8" t="s">
        <v>4119</v>
      </c>
      <c r="H99" s="319">
        <v>38011</v>
      </c>
      <c r="I99" s="537">
        <v>7.5</v>
      </c>
      <c r="J99" s="537">
        <v>7.5</v>
      </c>
      <c r="K99" s="541">
        <f>0.5*(L99)</f>
        <v>7.5</v>
      </c>
      <c r="L99" s="534">
        <f>SUM(O99,P99,Q99,R99,M99)</f>
        <v>15</v>
      </c>
      <c r="M99" s="78"/>
      <c r="N99" s="12">
        <f>SUM(O99:R99)</f>
        <v>15</v>
      </c>
      <c r="O99" s="387">
        <f>LARGE($S99:Z99, 1)</f>
        <v>15</v>
      </c>
      <c r="P99" s="388">
        <f>IFERROR(LARGE($S99:Z99,2),0)</f>
        <v>0</v>
      </c>
      <c r="Q99" s="388">
        <f>IFERROR(LARGE($S99:Z99,3),0)</f>
        <v>0</v>
      </c>
      <c r="R99" s="388">
        <f>IFERROR(LARGE($S99:Z99,4),0)</f>
        <v>0</v>
      </c>
      <c r="S99" s="400"/>
      <c r="T99" s="400"/>
      <c r="U99" s="400"/>
      <c r="V99" s="400"/>
      <c r="W99" s="400"/>
      <c r="X99" s="401"/>
      <c r="Y99" s="402"/>
      <c r="Z99" s="403">
        <v>15</v>
      </c>
      <c r="AA99" s="161"/>
      <c r="AB99" s="161"/>
      <c r="AC99" s="161"/>
      <c r="AD99" s="161"/>
      <c r="AE99" s="161"/>
      <c r="AF99" s="161"/>
      <c r="AG99" s="163"/>
      <c r="AH99" s="163"/>
      <c r="AI99" s="163"/>
      <c r="AJ99" s="163"/>
      <c r="AK99" s="163"/>
      <c r="AL99" s="163"/>
      <c r="AM99" s="163"/>
      <c r="AN99" s="163"/>
      <c r="AO99" s="163"/>
      <c r="AP99" s="190"/>
      <c r="AQ99" s="163"/>
      <c r="AR99" s="163"/>
    </row>
    <row r="100" spans="1:44" x14ac:dyDescent="0.3">
      <c r="A100" s="322" t="s">
        <v>3206</v>
      </c>
      <c r="B100" s="324" t="s">
        <v>1339</v>
      </c>
      <c r="C100" s="322" t="s">
        <v>1340</v>
      </c>
      <c r="D100" s="322" t="s">
        <v>45</v>
      </c>
      <c r="E100" s="38">
        <f t="shared" si="1"/>
        <v>98</v>
      </c>
      <c r="F100" s="7" t="s">
        <v>252</v>
      </c>
      <c r="G100" s="8" t="s">
        <v>1403</v>
      </c>
      <c r="H100" s="323">
        <v>37462</v>
      </c>
      <c r="I100" s="537">
        <v>0</v>
      </c>
      <c r="J100" s="537">
        <v>0</v>
      </c>
      <c r="K100" s="544"/>
      <c r="L100" s="533">
        <f>SUM(M100:N100)</f>
        <v>0</v>
      </c>
      <c r="M100" s="9"/>
      <c r="N100" s="122">
        <f>SUM(O100:S100)</f>
        <v>0</v>
      </c>
      <c r="O100" s="152">
        <f>IFERROR(LARGE($T100:Z100, 1),0)</f>
        <v>0</v>
      </c>
      <c r="P100" s="152">
        <f>IFERROR(LARGE(T100:Z100, 2),0)</f>
        <v>0</v>
      </c>
      <c r="Q100" s="153">
        <f>IFERROR(LARGE(AA100:AF100,1),0)</f>
        <v>0</v>
      </c>
      <c r="R100" s="153">
        <f>IFERROR(LARGE(AA100:AF100,2),0)</f>
        <v>0</v>
      </c>
      <c r="S100" s="153">
        <f>IFERROR(LARGE(AA100:AF100,3),0)</f>
        <v>0</v>
      </c>
      <c r="T100" s="545"/>
      <c r="U100" s="161">
        <v>0</v>
      </c>
      <c r="V100" s="297"/>
      <c r="W100" s="297"/>
      <c r="X100" s="371"/>
      <c r="Y100" s="161"/>
      <c r="Z100" s="161"/>
      <c r="AA100" s="162">
        <f>IFERROR(LARGE($T100:$Z100,3), 0)</f>
        <v>0</v>
      </c>
      <c r="AB100" s="162">
        <f>IFERROR(LARGE($T100:$Z100,4),)</f>
        <v>0</v>
      </c>
      <c r="AC100" s="162">
        <f>IFERROR(LARGE($T100:$Z100,5),0)</f>
        <v>0</v>
      </c>
      <c r="AD100" s="162">
        <f>IFERROR(LARGE($AG100:AR100,1),0)</f>
        <v>0</v>
      </c>
      <c r="AE100" s="162">
        <f>IFERROR(LARGE($AG100:AR100,2),0)</f>
        <v>0</v>
      </c>
      <c r="AF100" s="162">
        <f>IFERROR(LARGE($AG100:AR100,3),0)</f>
        <v>0</v>
      </c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90"/>
      <c r="AQ100" s="163"/>
      <c r="AR100" s="163"/>
    </row>
    <row r="101" spans="1:44" x14ac:dyDescent="0.3">
      <c r="Z101" s="543"/>
    </row>
  </sheetData>
  <autoFilter ref="A2:AI65"/>
  <sortState ref="A3:AR100">
    <sortCondition descending="1" ref="I3:I100"/>
    <sortCondition descending="1" ref="H3:H100"/>
  </sortState>
  <mergeCells count="1">
    <mergeCell ref="A1:D1"/>
  </mergeCells>
  <conditionalFormatting sqref="G1:G46 A1:A15 A17:A46 A66:A68 A70:A72 A74:A1048576 G66:G1048576">
    <cfRule type="duplicateValues" dxfId="11" priority="7"/>
  </conditionalFormatting>
  <conditionalFormatting sqref="G47:G64">
    <cfRule type="duplicateValues" dxfId="10" priority="6"/>
  </conditionalFormatting>
  <conditionalFormatting sqref="A47:A65">
    <cfRule type="duplicateValues" dxfId="9" priority="5"/>
  </conditionalFormatting>
  <conditionalFormatting sqref="A16">
    <cfRule type="duplicateValues" dxfId="8" priority="4"/>
  </conditionalFormatting>
  <conditionalFormatting sqref="G1:G64 G66:G1048576">
    <cfRule type="duplicateValues" dxfId="7" priority="3"/>
  </conditionalFormatting>
  <conditionalFormatting sqref="G65">
    <cfRule type="duplicateValues" dxfId="6" priority="2"/>
  </conditionalFormatting>
  <pageMargins left="0.23622047244094491" right="0.23622047244094491" top="0.74803149606299213" bottom="0.74803149606299213" header="0.31496062992125984" footer="0.31496062992125984"/>
  <pageSetup paperSize="9" scale="74" fitToHeight="5" orientation="portrait" r:id="rId1"/>
  <headerFooter>
    <oddFooter>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rgb="FFC00000"/>
    <pageSetUpPr fitToPage="1"/>
  </sheetPr>
  <dimension ref="A1:AR61"/>
  <sheetViews>
    <sheetView zoomScale="83" zoomScaleNormal="83" workbookViewId="0">
      <pane ySplit="2" topLeftCell="A3" activePane="bottomLeft" state="frozen"/>
      <selection activeCell="AA7" sqref="AA7"/>
      <selection pane="bottomLeft" activeCell="A3" sqref="A3"/>
    </sheetView>
  </sheetViews>
  <sheetFormatPr defaultRowHeight="14.4" x14ac:dyDescent="0.3"/>
  <cols>
    <col min="1" max="1" width="9.109375" style="315"/>
    <col min="2" max="2" width="5" style="315" customWidth="1"/>
    <col min="3" max="3" width="11" style="315" customWidth="1"/>
    <col min="4" max="4" width="9.109375" style="315"/>
    <col min="5" max="5" width="6" style="39" customWidth="1"/>
    <col min="6" max="6" width="14.6640625" style="3" customWidth="1"/>
    <col min="7" max="7" width="22.6640625" style="4" customWidth="1"/>
    <col min="8" max="11" width="13.33203125" style="17" customWidth="1"/>
    <col min="12" max="12" width="9.88671875" style="17" customWidth="1"/>
    <col min="13" max="13" width="10" style="17" customWidth="1"/>
    <col min="14" max="14" width="8.44140625" style="132" customWidth="1"/>
    <col min="15" max="18" width="6.5546875" style="148" customWidth="1"/>
    <col min="19" max="19" width="6.5546875" style="251" customWidth="1"/>
    <col min="20" max="21" width="5.109375" style="172" customWidth="1"/>
    <col min="22" max="23" width="5.109375" style="302" customWidth="1"/>
    <col min="24" max="25" width="5.109375" style="165" customWidth="1"/>
    <col min="26" max="26" width="5.109375" style="253" customWidth="1"/>
    <col min="27" max="28" width="5" style="167" customWidth="1"/>
    <col min="29" max="29" width="5.109375" style="167" customWidth="1"/>
    <col min="30" max="30" width="5" style="167" customWidth="1"/>
    <col min="31" max="31" width="5.109375" style="167" customWidth="1"/>
    <col min="32" max="32" width="5" style="167" customWidth="1"/>
    <col min="33" max="37" width="5.109375" style="17" customWidth="1"/>
    <col min="38" max="44" width="5.109375" style="166" customWidth="1"/>
  </cols>
  <sheetData>
    <row r="1" spans="1:44" s="6" customFormat="1" ht="153.6" x14ac:dyDescent="1.1000000000000001">
      <c r="A1" s="502" t="s">
        <v>487</v>
      </c>
      <c r="B1" s="503"/>
      <c r="C1" s="504"/>
      <c r="D1" s="504"/>
      <c r="E1" s="43" t="s">
        <v>192</v>
      </c>
      <c r="F1" s="41"/>
      <c r="G1" s="19" t="s">
        <v>53</v>
      </c>
      <c r="H1" s="44" t="s">
        <v>54</v>
      </c>
      <c r="I1" s="429" t="s">
        <v>3502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49" t="s">
        <v>194</v>
      </c>
      <c r="O1" s="142" t="s">
        <v>1430</v>
      </c>
      <c r="P1" s="143" t="s">
        <v>1431</v>
      </c>
      <c r="Q1" s="97" t="s">
        <v>1432</v>
      </c>
      <c r="R1" s="173" t="s">
        <v>1433</v>
      </c>
      <c r="S1" s="98" t="s">
        <v>1434</v>
      </c>
      <c r="T1" s="168" t="s">
        <v>535</v>
      </c>
      <c r="U1" s="154" t="s">
        <v>1102</v>
      </c>
      <c r="V1" s="299" t="s">
        <v>1420</v>
      </c>
      <c r="W1" s="353" t="s">
        <v>3333</v>
      </c>
      <c r="X1" s="370" t="s">
        <v>1421</v>
      </c>
      <c r="Y1" s="154" t="s">
        <v>1419</v>
      </c>
      <c r="Z1" s="116" t="s">
        <v>3270</v>
      </c>
      <c r="AA1" s="155"/>
      <c r="AB1" s="155"/>
      <c r="AC1" s="155"/>
      <c r="AD1" s="155"/>
      <c r="AE1" s="155"/>
      <c r="AF1" s="155"/>
      <c r="AG1" s="156" t="s">
        <v>1083</v>
      </c>
      <c r="AH1" s="156" t="s">
        <v>1079</v>
      </c>
      <c r="AI1" s="156" t="s">
        <v>1135</v>
      </c>
      <c r="AJ1" s="156" t="s">
        <v>1721</v>
      </c>
      <c r="AK1" s="156" t="s">
        <v>1418</v>
      </c>
      <c r="AL1" s="156" t="s">
        <v>1422</v>
      </c>
      <c r="AM1" s="156" t="s">
        <v>1423</v>
      </c>
      <c r="AN1" s="156" t="s">
        <v>1424</v>
      </c>
      <c r="AO1" s="156" t="s">
        <v>1425</v>
      </c>
      <c r="AP1" s="188" t="s">
        <v>1426</v>
      </c>
      <c r="AQ1" s="156" t="s">
        <v>1427</v>
      </c>
      <c r="AR1" s="156" t="s">
        <v>1428</v>
      </c>
    </row>
    <row r="2" spans="1:44" s="21" customFormat="1" ht="12" customHeight="1" x14ac:dyDescent="0.3">
      <c r="A2" s="56" t="s">
        <v>242</v>
      </c>
      <c r="B2" s="56"/>
      <c r="C2" s="56" t="s">
        <v>241</v>
      </c>
      <c r="D2" s="57" t="s">
        <v>193</v>
      </c>
      <c r="E2" s="58"/>
      <c r="F2" s="42"/>
      <c r="G2" s="22"/>
      <c r="H2" s="45"/>
      <c r="I2" s="45"/>
      <c r="J2" s="45"/>
      <c r="K2" s="45"/>
      <c r="L2" s="45"/>
      <c r="M2" s="45"/>
      <c r="N2" s="45"/>
      <c r="O2" s="149">
        <v>1</v>
      </c>
      <c r="P2" s="150">
        <v>1</v>
      </c>
      <c r="Q2" s="150">
        <v>1</v>
      </c>
      <c r="R2" s="174">
        <v>1</v>
      </c>
      <c r="S2" s="151">
        <v>1</v>
      </c>
      <c r="T2" s="169"/>
      <c r="U2" s="157"/>
      <c r="V2" s="300"/>
      <c r="W2" s="300"/>
      <c r="X2" s="157"/>
      <c r="Y2" s="157"/>
      <c r="Z2" s="252"/>
      <c r="AA2" s="158"/>
      <c r="AB2" s="158"/>
      <c r="AC2" s="158"/>
      <c r="AD2" s="158"/>
      <c r="AE2" s="158"/>
      <c r="AF2" s="158"/>
      <c r="AG2" s="159"/>
      <c r="AH2" s="159"/>
      <c r="AI2" s="159"/>
      <c r="AJ2" s="264"/>
      <c r="AK2" s="160"/>
      <c r="AL2" s="160"/>
      <c r="AM2" s="160"/>
      <c r="AN2" s="160"/>
      <c r="AO2" s="160"/>
      <c r="AP2" s="160"/>
      <c r="AQ2" s="160"/>
      <c r="AR2" s="160"/>
    </row>
    <row r="3" spans="1:44" x14ac:dyDescent="0.3">
      <c r="A3" s="11" t="s">
        <v>3207</v>
      </c>
      <c r="B3" s="318" t="s">
        <v>824</v>
      </c>
      <c r="C3" s="11" t="s">
        <v>297</v>
      </c>
      <c r="D3" s="11" t="s">
        <v>51</v>
      </c>
      <c r="E3" s="38">
        <v>1</v>
      </c>
      <c r="F3" s="7" t="s">
        <v>302</v>
      </c>
      <c r="G3" s="8" t="s">
        <v>1045</v>
      </c>
      <c r="H3" s="319">
        <v>37395</v>
      </c>
      <c r="I3" s="537">
        <v>995</v>
      </c>
      <c r="J3" s="537">
        <v>995</v>
      </c>
      <c r="K3" s="538"/>
      <c r="L3" s="533">
        <f>SUM(M3:N3)</f>
        <v>995</v>
      </c>
      <c r="M3" s="9">
        <v>110</v>
      </c>
      <c r="N3" s="122">
        <f>SUM(O3:S3)</f>
        <v>885</v>
      </c>
      <c r="O3" s="152">
        <f>IFERROR(LARGE($T3:Z3, 1),0)</f>
        <v>200</v>
      </c>
      <c r="P3" s="152">
        <f>IFERROR(LARGE(T3:Z3, 2),0)</f>
        <v>195</v>
      </c>
      <c r="Q3" s="153">
        <f>IFERROR(LARGE(AA3:AF3,1),0)</f>
        <v>195</v>
      </c>
      <c r="R3" s="153">
        <f>IFERROR(LARGE(AA3:AF3,2),0)</f>
        <v>150</v>
      </c>
      <c r="S3" s="153">
        <f>IFERROR(LARGE(AA3:AF3,3),0)</f>
        <v>145</v>
      </c>
      <c r="T3" s="546">
        <v>145</v>
      </c>
      <c r="U3" s="170"/>
      <c r="V3" s="301"/>
      <c r="W3" s="301">
        <v>150</v>
      </c>
      <c r="X3" s="371">
        <v>200</v>
      </c>
      <c r="Y3" s="161">
        <v>195</v>
      </c>
      <c r="Z3" s="161">
        <v>195</v>
      </c>
      <c r="AA3" s="162">
        <f>IFERROR(LARGE($T3:$Z3,3), 0)</f>
        <v>195</v>
      </c>
      <c r="AB3" s="162">
        <f>IFERROR(LARGE($T3:$Z3,4),)</f>
        <v>150</v>
      </c>
      <c r="AC3" s="162">
        <f>IFERROR(LARGE($T3:$Z3,5),0)</f>
        <v>145</v>
      </c>
      <c r="AD3" s="162">
        <f>IFERROR(LARGE($AG3:AR3,1),0)</f>
        <v>60</v>
      </c>
      <c r="AE3" s="162">
        <f>IFERROR(LARGE($AG3:AR3,2),0)</f>
        <v>0</v>
      </c>
      <c r="AF3" s="162">
        <f>IFERROR(LARGE($AG3:AR3,3),0)</f>
        <v>0</v>
      </c>
      <c r="AG3" s="82">
        <v>60</v>
      </c>
      <c r="AH3" s="82"/>
      <c r="AI3" s="82"/>
      <c r="AJ3" s="82"/>
      <c r="AK3" s="82"/>
      <c r="AL3" s="163"/>
      <c r="AM3" s="163"/>
      <c r="AN3" s="163">
        <v>0</v>
      </c>
      <c r="AO3" s="163"/>
      <c r="AP3" s="163"/>
      <c r="AQ3" s="163"/>
      <c r="AR3" s="163"/>
    </row>
    <row r="4" spans="1:44" x14ac:dyDescent="0.3">
      <c r="A4" s="11" t="s">
        <v>3208</v>
      </c>
      <c r="B4" s="318" t="s">
        <v>1061</v>
      </c>
      <c r="C4" s="11" t="s">
        <v>1062</v>
      </c>
      <c r="D4" s="11" t="s">
        <v>41</v>
      </c>
      <c r="E4" s="38">
        <f>E3+1</f>
        <v>2</v>
      </c>
      <c r="F4" s="7" t="s">
        <v>251</v>
      </c>
      <c r="G4" s="8" t="s">
        <v>1047</v>
      </c>
      <c r="H4" s="319">
        <v>37539</v>
      </c>
      <c r="I4" s="537">
        <v>550</v>
      </c>
      <c r="J4" s="537">
        <v>550</v>
      </c>
      <c r="K4" s="538"/>
      <c r="L4" s="533">
        <f>SUM(M4:N4)</f>
        <v>550</v>
      </c>
      <c r="M4" s="9">
        <v>80</v>
      </c>
      <c r="N4" s="122">
        <f>SUM(O4:S4)</f>
        <v>470</v>
      </c>
      <c r="O4" s="152">
        <f>IFERROR(LARGE($T4:Z4, 1),0)</f>
        <v>150</v>
      </c>
      <c r="P4" s="152">
        <f>IFERROR(LARGE(T4:Z4, 2),0)</f>
        <v>95</v>
      </c>
      <c r="Q4" s="153">
        <f>IFERROR(LARGE(AA4:AF4,1),0)</f>
        <v>100</v>
      </c>
      <c r="R4" s="153">
        <f>IFERROR(LARGE(AA4:AF4,2),0)</f>
        <v>80</v>
      </c>
      <c r="S4" s="153">
        <f>IFERROR(LARGE(AA4:AF4,3),0)</f>
        <v>45</v>
      </c>
      <c r="T4" s="546">
        <v>45</v>
      </c>
      <c r="U4" s="170">
        <v>95</v>
      </c>
      <c r="V4" s="301"/>
      <c r="W4" s="301">
        <v>150</v>
      </c>
      <c r="X4" s="371">
        <v>80</v>
      </c>
      <c r="Y4" s="161"/>
      <c r="Z4" s="161"/>
      <c r="AA4" s="162">
        <f>IFERROR(LARGE($T4:$Z4,3), 0)</f>
        <v>80</v>
      </c>
      <c r="AB4" s="162">
        <f>IFERROR(LARGE($T4:$Z4,4),)</f>
        <v>45</v>
      </c>
      <c r="AC4" s="162">
        <f>IFERROR(LARGE($T4:$Z4,5),0)</f>
        <v>0</v>
      </c>
      <c r="AD4" s="162">
        <f>IFERROR(LARGE($AG4:AR4,1),0)</f>
        <v>100</v>
      </c>
      <c r="AE4" s="162">
        <f>IFERROR(LARGE($AG4:AR4,2),0)</f>
        <v>8</v>
      </c>
      <c r="AF4" s="162">
        <f>IFERROR(LARGE($AG4:AR4,3),0)</f>
        <v>8</v>
      </c>
      <c r="AG4" s="82">
        <v>0</v>
      </c>
      <c r="AH4" s="82">
        <v>0</v>
      </c>
      <c r="AI4" s="82"/>
      <c r="AJ4" s="82"/>
      <c r="AK4" s="82"/>
      <c r="AL4" s="163">
        <v>8</v>
      </c>
      <c r="AM4" s="163">
        <v>8</v>
      </c>
      <c r="AN4" s="163"/>
      <c r="AO4" s="163"/>
      <c r="AP4" s="163"/>
      <c r="AQ4" s="163">
        <v>100</v>
      </c>
      <c r="AR4" s="163"/>
    </row>
    <row r="5" spans="1:44" x14ac:dyDescent="0.3">
      <c r="A5" s="11" t="s">
        <v>3227</v>
      </c>
      <c r="B5" s="318" t="s">
        <v>391</v>
      </c>
      <c r="C5" s="11" t="s">
        <v>83</v>
      </c>
      <c r="D5" s="11" t="s">
        <v>40</v>
      </c>
      <c r="E5" s="38">
        <f t="shared" ref="E5:E61" si="0">E4+1</f>
        <v>3</v>
      </c>
      <c r="F5" s="7" t="s">
        <v>1409</v>
      </c>
      <c r="G5" s="8" t="s">
        <v>1410</v>
      </c>
      <c r="H5" s="319">
        <v>37631</v>
      </c>
      <c r="I5" s="537">
        <v>485</v>
      </c>
      <c r="J5" s="537">
        <v>485</v>
      </c>
      <c r="K5" s="538"/>
      <c r="L5" s="533">
        <f>SUM(M5:N5)</f>
        <v>485</v>
      </c>
      <c r="M5" s="9">
        <v>100</v>
      </c>
      <c r="N5" s="122">
        <f>SUM(O5:S5)</f>
        <v>385</v>
      </c>
      <c r="O5" s="152">
        <f>IFERROR(LARGE($T5:Z5, 1),0)</f>
        <v>150</v>
      </c>
      <c r="P5" s="152">
        <f>IFERROR(LARGE(T5:Z5, 2),0)</f>
        <v>95</v>
      </c>
      <c r="Q5" s="153">
        <f>IFERROR(LARGE(AA5:AF5,1),0)</f>
        <v>65</v>
      </c>
      <c r="R5" s="153">
        <f>IFERROR(LARGE(AA5:AF5,2),0)</f>
        <v>45</v>
      </c>
      <c r="S5" s="153">
        <f>IFERROR(LARGE(AA5:AF5,3),0)</f>
        <v>30</v>
      </c>
      <c r="T5" s="170"/>
      <c r="U5" s="170">
        <v>45</v>
      </c>
      <c r="V5" s="301"/>
      <c r="W5" s="301">
        <v>150</v>
      </c>
      <c r="X5" s="371">
        <v>30</v>
      </c>
      <c r="Y5" s="161">
        <v>95</v>
      </c>
      <c r="Z5" s="161">
        <v>65</v>
      </c>
      <c r="AA5" s="162">
        <f>IFERROR(LARGE($T5:$Z5,3), 0)</f>
        <v>65</v>
      </c>
      <c r="AB5" s="162">
        <f>IFERROR(LARGE($T5:$Z5,4),)</f>
        <v>45</v>
      </c>
      <c r="AC5" s="162">
        <f>IFERROR(LARGE($T5:$Z5,5),0)</f>
        <v>30</v>
      </c>
      <c r="AD5" s="162">
        <f>IFERROR(LARGE($AG5:AR5,1),0)</f>
        <v>0</v>
      </c>
      <c r="AE5" s="162">
        <f>IFERROR(LARGE($AG5:AR5,2),0)</f>
        <v>0</v>
      </c>
      <c r="AF5" s="162">
        <f>IFERROR(LARGE($AG5:AR5,3),0)</f>
        <v>0</v>
      </c>
      <c r="AG5" s="82"/>
      <c r="AH5" s="82"/>
      <c r="AI5" s="82"/>
      <c r="AJ5" s="82"/>
      <c r="AK5" s="82"/>
      <c r="AL5" s="163"/>
      <c r="AM5" s="163"/>
      <c r="AN5" s="163"/>
      <c r="AO5" s="163"/>
      <c r="AP5" s="163"/>
      <c r="AQ5" s="163"/>
      <c r="AR5" s="163"/>
    </row>
    <row r="6" spans="1:44" x14ac:dyDescent="0.3">
      <c r="A6" s="11" t="s">
        <v>3226</v>
      </c>
      <c r="B6" s="318" t="s">
        <v>371</v>
      </c>
      <c r="C6" s="11" t="s">
        <v>91</v>
      </c>
      <c r="D6" s="11" t="s">
        <v>92</v>
      </c>
      <c r="E6" s="38">
        <f t="shared" si="0"/>
        <v>4</v>
      </c>
      <c r="F6" s="7" t="s">
        <v>1050</v>
      </c>
      <c r="G6" s="8" t="s">
        <v>1051</v>
      </c>
      <c r="H6" s="319">
        <v>37455</v>
      </c>
      <c r="I6" s="537">
        <v>430</v>
      </c>
      <c r="J6" s="537">
        <v>430</v>
      </c>
      <c r="K6" s="538"/>
      <c r="L6" s="533">
        <f>SUM(M6:N6)</f>
        <v>430</v>
      </c>
      <c r="M6" s="9">
        <v>60</v>
      </c>
      <c r="N6" s="122">
        <f>SUM(O6:S6)</f>
        <v>370</v>
      </c>
      <c r="O6" s="152">
        <f>IFERROR(LARGE($T6:Z6, 1),0)</f>
        <v>150</v>
      </c>
      <c r="P6" s="152">
        <f>IFERROR(LARGE(T6:Z6, 2),0)</f>
        <v>95</v>
      </c>
      <c r="Q6" s="153">
        <f>IFERROR(LARGE(AA6:AF6,1),0)</f>
        <v>65</v>
      </c>
      <c r="R6" s="153">
        <f>IFERROR(LARGE(AA6:AF6,2),0)</f>
        <v>45</v>
      </c>
      <c r="S6" s="153">
        <f>IFERROR(LARGE(AA6:AF6,3),0)</f>
        <v>15</v>
      </c>
      <c r="T6" s="546">
        <v>0</v>
      </c>
      <c r="U6" s="170">
        <v>65</v>
      </c>
      <c r="V6" s="301"/>
      <c r="W6" s="301">
        <v>150</v>
      </c>
      <c r="X6" s="371">
        <v>15</v>
      </c>
      <c r="Y6" s="161">
        <v>95</v>
      </c>
      <c r="Z6" s="161">
        <v>45</v>
      </c>
      <c r="AA6" s="162">
        <f>IFERROR(LARGE($T6:$Z6,3), 0)</f>
        <v>65</v>
      </c>
      <c r="AB6" s="162">
        <f>IFERROR(LARGE($T6:$Z6,4),)</f>
        <v>45</v>
      </c>
      <c r="AC6" s="162">
        <f>IFERROR(LARGE($T6:$Z6,5),0)</f>
        <v>15</v>
      </c>
      <c r="AD6" s="162">
        <f>IFERROR(LARGE($AG6:AR6,1),0)</f>
        <v>0</v>
      </c>
      <c r="AE6" s="162">
        <f>IFERROR(LARGE($AG6:AR6,2),0)</f>
        <v>0</v>
      </c>
      <c r="AF6" s="162">
        <f>IFERROR(LARGE($AG6:AR6,3),0)</f>
        <v>0</v>
      </c>
      <c r="AG6" s="82"/>
      <c r="AH6" s="82"/>
      <c r="AI6" s="82"/>
      <c r="AJ6" s="82"/>
      <c r="AK6" s="82"/>
      <c r="AL6" s="163"/>
      <c r="AM6" s="163"/>
      <c r="AN6" s="163"/>
      <c r="AO6" s="163"/>
      <c r="AP6" s="163"/>
      <c r="AQ6" s="163"/>
      <c r="AR6" s="163"/>
    </row>
    <row r="7" spans="1:44" x14ac:dyDescent="0.3">
      <c r="A7" s="11" t="s">
        <v>4161</v>
      </c>
      <c r="B7" s="320" t="s">
        <v>363</v>
      </c>
      <c r="C7" s="11" t="s">
        <v>146</v>
      </c>
      <c r="D7" s="11" t="s">
        <v>41</v>
      </c>
      <c r="E7" s="38">
        <f t="shared" si="0"/>
        <v>5</v>
      </c>
      <c r="F7" s="7" t="s">
        <v>290</v>
      </c>
      <c r="G7" s="8" t="s">
        <v>4138</v>
      </c>
      <c r="H7" s="60">
        <v>38232</v>
      </c>
      <c r="I7" s="530">
        <v>320</v>
      </c>
      <c r="J7" s="530">
        <v>320</v>
      </c>
      <c r="K7" s="541">
        <f>0.5*(L7)</f>
        <v>320</v>
      </c>
      <c r="L7" s="534">
        <f>SUM(O7,P7,Q7,R7,M7)</f>
        <v>640</v>
      </c>
      <c r="M7" s="400"/>
      <c r="N7" s="12">
        <f>SUM(O7:R7)</f>
        <v>640</v>
      </c>
      <c r="O7" s="387">
        <f>LARGE($S7:Z7, 1)</f>
        <v>200</v>
      </c>
      <c r="P7" s="388">
        <f>IFERROR(LARGE($S7:Z7,2),0)</f>
        <v>195</v>
      </c>
      <c r="Q7" s="388">
        <f>IFERROR(LARGE($S7:Z7,3),0)</f>
        <v>150</v>
      </c>
      <c r="R7" s="388">
        <f>IFERROR(LARGE($S7:Z7,4),0)</f>
        <v>95</v>
      </c>
      <c r="S7" s="399">
        <v>195</v>
      </c>
      <c r="T7" s="400">
        <v>95</v>
      </c>
      <c r="U7" s="400">
        <v>95</v>
      </c>
      <c r="V7" s="400">
        <v>65</v>
      </c>
      <c r="W7" s="400">
        <v>45</v>
      </c>
      <c r="X7" s="405"/>
      <c r="Y7" s="402">
        <v>150</v>
      </c>
      <c r="Z7" s="403">
        <v>200</v>
      </c>
      <c r="AA7" s="161"/>
      <c r="AB7" s="161"/>
      <c r="AC7" s="161"/>
      <c r="AD7" s="161"/>
      <c r="AE7" s="161"/>
      <c r="AF7" s="161"/>
      <c r="AG7" s="82"/>
      <c r="AH7" s="82"/>
      <c r="AI7" s="82"/>
      <c r="AJ7" s="82"/>
      <c r="AK7" s="82"/>
      <c r="AL7" s="163"/>
      <c r="AM7" s="163"/>
      <c r="AN7" s="163"/>
      <c r="AO7" s="163"/>
      <c r="AP7" s="163"/>
      <c r="AQ7" s="163"/>
      <c r="AR7" s="163"/>
    </row>
    <row r="8" spans="1:44" x14ac:dyDescent="0.3">
      <c r="A8" s="11" t="s">
        <v>3236</v>
      </c>
      <c r="B8" s="318" t="s">
        <v>1115</v>
      </c>
      <c r="C8" s="11" t="s">
        <v>1116</v>
      </c>
      <c r="D8" s="11" t="s">
        <v>52</v>
      </c>
      <c r="E8" s="38">
        <f t="shared" si="0"/>
        <v>6</v>
      </c>
      <c r="F8" s="7" t="s">
        <v>275</v>
      </c>
      <c r="G8" s="8" t="s">
        <v>1411</v>
      </c>
      <c r="H8" s="319">
        <v>37882</v>
      </c>
      <c r="I8" s="537">
        <v>315</v>
      </c>
      <c r="J8" s="537">
        <v>315</v>
      </c>
      <c r="K8" s="538"/>
      <c r="L8" s="533">
        <f>SUM(M8:N8)</f>
        <v>315</v>
      </c>
      <c r="M8" s="9">
        <v>60</v>
      </c>
      <c r="N8" s="122">
        <f>SUM(O8:S8)</f>
        <v>255</v>
      </c>
      <c r="O8" s="152">
        <f>IFERROR(LARGE($T8:Z8, 1),0)</f>
        <v>150</v>
      </c>
      <c r="P8" s="152">
        <f>IFERROR(LARGE(T8:Z8, 2),0)</f>
        <v>65</v>
      </c>
      <c r="Q8" s="153">
        <f>IFERROR(LARGE(AA8:AF8,1),0)</f>
        <v>25</v>
      </c>
      <c r="R8" s="153">
        <f>IFERROR(LARGE(AA8:AF8,2),0)</f>
        <v>15</v>
      </c>
      <c r="S8" s="153">
        <f>IFERROR(LARGE(AA8:AF8,3),0)</f>
        <v>0</v>
      </c>
      <c r="T8" s="170"/>
      <c r="U8" s="170">
        <v>0</v>
      </c>
      <c r="V8" s="301"/>
      <c r="W8" s="301">
        <v>150</v>
      </c>
      <c r="X8" s="371">
        <v>15</v>
      </c>
      <c r="Y8" s="161">
        <v>65</v>
      </c>
      <c r="Z8" s="161">
        <v>25</v>
      </c>
      <c r="AA8" s="162">
        <f>IFERROR(LARGE($T8:$Z8,3), 0)</f>
        <v>25</v>
      </c>
      <c r="AB8" s="162">
        <f>IFERROR(LARGE($T8:$Z8,4),)</f>
        <v>15</v>
      </c>
      <c r="AC8" s="162">
        <f>IFERROR(LARGE($T8:$Z8,5),0)</f>
        <v>0</v>
      </c>
      <c r="AD8" s="162">
        <f>IFERROR(LARGE($AG8:AR8,1),0)</f>
        <v>0</v>
      </c>
      <c r="AE8" s="162">
        <f>IFERROR(LARGE($AG8:AR8,2),0)</f>
        <v>0</v>
      </c>
      <c r="AF8" s="162">
        <f>IFERROR(LARGE($AG8:AR8,3),0)</f>
        <v>0</v>
      </c>
      <c r="AG8" s="82"/>
      <c r="AH8" s="82"/>
      <c r="AI8" s="82"/>
      <c r="AJ8" s="82"/>
      <c r="AK8" s="82"/>
      <c r="AL8" s="163"/>
      <c r="AM8" s="163"/>
      <c r="AN8" s="163"/>
      <c r="AO8" s="163"/>
      <c r="AP8" s="163"/>
      <c r="AQ8" s="163"/>
      <c r="AR8" s="163"/>
    </row>
    <row r="9" spans="1:44" x14ac:dyDescent="0.3">
      <c r="A9" s="11" t="s">
        <v>3235</v>
      </c>
      <c r="B9" s="318" t="s">
        <v>2732</v>
      </c>
      <c r="C9" s="11" t="s">
        <v>1556</v>
      </c>
      <c r="D9" s="11" t="s">
        <v>50</v>
      </c>
      <c r="E9" s="38">
        <f t="shared" si="0"/>
        <v>7</v>
      </c>
      <c r="F9" s="7" t="s">
        <v>1052</v>
      </c>
      <c r="G9" s="8" t="s">
        <v>1053</v>
      </c>
      <c r="H9" s="319">
        <v>37845</v>
      </c>
      <c r="I9" s="537">
        <v>280</v>
      </c>
      <c r="J9" s="537">
        <v>280</v>
      </c>
      <c r="K9" s="538"/>
      <c r="L9" s="533">
        <f>SUM(M9:N9)</f>
        <v>280</v>
      </c>
      <c r="M9" s="9">
        <v>80</v>
      </c>
      <c r="N9" s="122">
        <f>SUM(O9:S9)</f>
        <v>200</v>
      </c>
      <c r="O9" s="152">
        <f>IFERROR(LARGE($T9:Z9, 1),0)</f>
        <v>150</v>
      </c>
      <c r="P9" s="152">
        <f>IFERROR(LARGE(T9:Z9, 2),0)</f>
        <v>25</v>
      </c>
      <c r="Q9" s="153">
        <f>IFERROR(LARGE(AA9:AF9,1),0)</f>
        <v>15</v>
      </c>
      <c r="R9" s="153">
        <f>IFERROR(LARGE(AA9:AF9,2),0)</f>
        <v>10</v>
      </c>
      <c r="S9" s="153">
        <f>IFERROR(LARGE(AA9:AF9,3),0)</f>
        <v>0</v>
      </c>
      <c r="T9" s="546">
        <v>10</v>
      </c>
      <c r="U9" s="170">
        <v>25</v>
      </c>
      <c r="V9" s="301"/>
      <c r="W9" s="301">
        <v>150</v>
      </c>
      <c r="X9" s="371">
        <v>15</v>
      </c>
      <c r="Y9" s="161"/>
      <c r="Z9" s="161"/>
      <c r="AA9" s="162">
        <f>IFERROR(LARGE($T9:$Z9,3), 0)</f>
        <v>15</v>
      </c>
      <c r="AB9" s="162">
        <f>IFERROR(LARGE($T9:$Z9,4),)</f>
        <v>10</v>
      </c>
      <c r="AC9" s="162">
        <f>IFERROR(LARGE($T9:$Z9,5),0)</f>
        <v>0</v>
      </c>
      <c r="AD9" s="162">
        <f>IFERROR(LARGE($AG9:AR9,1),0)</f>
        <v>0</v>
      </c>
      <c r="AE9" s="162">
        <f>IFERROR(LARGE($AG9:AR9,2),0)</f>
        <v>0</v>
      </c>
      <c r="AF9" s="162">
        <f>IFERROR(LARGE($AG9:AR9,3),0)</f>
        <v>0</v>
      </c>
      <c r="AG9" s="171">
        <v>0</v>
      </c>
      <c r="AH9" s="82"/>
      <c r="AI9" s="82"/>
      <c r="AJ9" s="82"/>
      <c r="AK9" s="82"/>
      <c r="AL9" s="163"/>
      <c r="AM9" s="163"/>
      <c r="AN9" s="163"/>
      <c r="AO9" s="163"/>
      <c r="AP9" s="163"/>
      <c r="AQ9" s="163">
        <v>0</v>
      </c>
      <c r="AR9" s="163"/>
    </row>
    <row r="10" spans="1:44" x14ac:dyDescent="0.3">
      <c r="A10" s="10"/>
      <c r="B10" s="320" t="s">
        <v>4158</v>
      </c>
      <c r="C10" s="10" t="s">
        <v>174</v>
      </c>
      <c r="D10" s="10" t="s">
        <v>46</v>
      </c>
      <c r="E10" s="38">
        <f t="shared" si="0"/>
        <v>8</v>
      </c>
      <c r="F10" s="7" t="s">
        <v>4159</v>
      </c>
      <c r="G10" s="8" t="s">
        <v>4160</v>
      </c>
      <c r="H10" s="60">
        <v>38226</v>
      </c>
      <c r="I10" s="530">
        <v>260</v>
      </c>
      <c r="J10" s="530">
        <v>260</v>
      </c>
      <c r="K10" s="541">
        <f>0.5*(L10)</f>
        <v>260</v>
      </c>
      <c r="L10" s="534">
        <f>SUM(O10,P10,Q10,R10,M10)</f>
        <v>520</v>
      </c>
      <c r="M10" s="400">
        <v>30</v>
      </c>
      <c r="N10" s="12">
        <f>SUM(O10:R10)</f>
        <v>490</v>
      </c>
      <c r="O10" s="387">
        <f>LARGE($S10:Z10, 1)</f>
        <v>150</v>
      </c>
      <c r="P10" s="388">
        <f>IFERROR(LARGE($S10:Z10,2),0)</f>
        <v>150</v>
      </c>
      <c r="Q10" s="388">
        <f>IFERROR(LARGE($S10:Z10,3),0)</f>
        <v>95</v>
      </c>
      <c r="R10" s="388">
        <f>IFERROR(LARGE($S10:Z10,4),0)</f>
        <v>95</v>
      </c>
      <c r="S10" s="399"/>
      <c r="T10" s="400">
        <v>25</v>
      </c>
      <c r="U10" s="400"/>
      <c r="V10" s="400">
        <v>95</v>
      </c>
      <c r="W10" s="400">
        <v>95</v>
      </c>
      <c r="X10" s="405"/>
      <c r="Y10" s="402">
        <v>150</v>
      </c>
      <c r="Z10" s="403">
        <v>150</v>
      </c>
      <c r="AA10" s="161"/>
      <c r="AB10" s="161"/>
      <c r="AC10" s="161"/>
      <c r="AD10" s="161"/>
      <c r="AE10" s="161"/>
      <c r="AF10" s="161"/>
      <c r="AG10" s="82"/>
      <c r="AH10" s="82"/>
      <c r="AI10" s="82"/>
      <c r="AJ10" s="82"/>
      <c r="AK10" s="82"/>
      <c r="AL10" s="163"/>
      <c r="AM10" s="163"/>
      <c r="AN10" s="163"/>
      <c r="AO10" s="163"/>
      <c r="AP10" s="163"/>
      <c r="AQ10" s="163"/>
      <c r="AR10" s="163"/>
    </row>
    <row r="11" spans="1:44" x14ac:dyDescent="0.3">
      <c r="A11" s="11" t="s">
        <v>3225</v>
      </c>
      <c r="B11" s="318" t="s">
        <v>2641</v>
      </c>
      <c r="C11" s="11" t="s">
        <v>2642</v>
      </c>
      <c r="D11" s="11" t="s">
        <v>47</v>
      </c>
      <c r="E11" s="38">
        <f t="shared" si="0"/>
        <v>9</v>
      </c>
      <c r="F11" s="7" t="s">
        <v>269</v>
      </c>
      <c r="G11" s="8" t="s">
        <v>2132</v>
      </c>
      <c r="H11" s="319">
        <v>37746</v>
      </c>
      <c r="I11" s="537">
        <v>255</v>
      </c>
      <c r="J11" s="537">
        <v>255</v>
      </c>
      <c r="K11" s="538"/>
      <c r="L11" s="533">
        <f>SUM(M11:N11)</f>
        <v>255</v>
      </c>
      <c r="M11" s="9"/>
      <c r="N11" s="122">
        <f>SUM(O11:S11)</f>
        <v>255</v>
      </c>
      <c r="O11" s="152">
        <f>IFERROR(LARGE($T11:Z11, 1),0)</f>
        <v>145</v>
      </c>
      <c r="P11" s="152">
        <f>IFERROR(LARGE(T11:Z11, 2),0)</f>
        <v>110</v>
      </c>
      <c r="Q11" s="153">
        <f>IFERROR(LARGE(AA11:AF11,1),0)</f>
        <v>0</v>
      </c>
      <c r="R11" s="153">
        <f>IFERROR(LARGE(AA11:AF11,2),0)</f>
        <v>0</v>
      </c>
      <c r="S11" s="153">
        <f>IFERROR(LARGE(AA11:AF11,3),0)</f>
        <v>0</v>
      </c>
      <c r="T11" s="170"/>
      <c r="U11" s="170"/>
      <c r="V11" s="301">
        <v>110</v>
      </c>
      <c r="W11" s="301"/>
      <c r="X11" s="371"/>
      <c r="Y11" s="161">
        <v>145</v>
      </c>
      <c r="Z11" s="161"/>
      <c r="AA11" s="162">
        <f>IFERROR(LARGE($T11:$Z11,3), 0)</f>
        <v>0</v>
      </c>
      <c r="AB11" s="162">
        <f>IFERROR(LARGE($T11:$Z11,4),)</f>
        <v>0</v>
      </c>
      <c r="AC11" s="162">
        <f>IFERROR(LARGE($T11:$Z11,5),0)</f>
        <v>0</v>
      </c>
      <c r="AD11" s="162">
        <f>IFERROR(LARGE($AG11:AR11,1),0)</f>
        <v>0</v>
      </c>
      <c r="AE11" s="162">
        <f>IFERROR(LARGE($AG11:AR11,2),0)</f>
        <v>0</v>
      </c>
      <c r="AF11" s="162">
        <f>IFERROR(LARGE($AG11:AR11,3),0)</f>
        <v>0</v>
      </c>
      <c r="AG11" s="82"/>
      <c r="AH11" s="82"/>
      <c r="AI11" s="82"/>
      <c r="AJ11" s="82"/>
      <c r="AK11" s="82"/>
      <c r="AL11" s="163"/>
      <c r="AM11" s="163"/>
      <c r="AN11" s="163"/>
      <c r="AO11" s="163"/>
      <c r="AP11" s="163"/>
      <c r="AQ11" s="163"/>
      <c r="AR11" s="163"/>
    </row>
    <row r="12" spans="1:44" x14ac:dyDescent="0.3">
      <c r="A12" s="11" t="s">
        <v>3215</v>
      </c>
      <c r="B12" s="318" t="s">
        <v>1447</v>
      </c>
      <c r="C12" s="11" t="s">
        <v>1448</v>
      </c>
      <c r="D12" s="11" t="s">
        <v>40</v>
      </c>
      <c r="E12" s="38">
        <f t="shared" si="0"/>
        <v>10</v>
      </c>
      <c r="F12" s="7" t="s">
        <v>246</v>
      </c>
      <c r="G12" s="8" t="s">
        <v>1703</v>
      </c>
      <c r="H12" s="319">
        <v>37425</v>
      </c>
      <c r="I12" s="537">
        <v>250</v>
      </c>
      <c r="J12" s="537">
        <v>250</v>
      </c>
      <c r="K12" s="538"/>
      <c r="L12" s="533">
        <f>SUM(M12:N12)</f>
        <v>250</v>
      </c>
      <c r="M12" s="9">
        <v>30</v>
      </c>
      <c r="N12" s="122">
        <f>SUM(O12:S12)</f>
        <v>220</v>
      </c>
      <c r="O12" s="152">
        <f>IFERROR(LARGE($T12:Z12, 1),0)</f>
        <v>150</v>
      </c>
      <c r="P12" s="152">
        <f>IFERROR(LARGE(T12:Z12, 2),0)</f>
        <v>45</v>
      </c>
      <c r="Q12" s="153">
        <f>IFERROR(LARGE(AA12:AF12,1),0)</f>
        <v>25</v>
      </c>
      <c r="R12" s="153">
        <f>IFERROR(LARGE(AA12:AF12,2),0)</f>
        <v>0</v>
      </c>
      <c r="S12" s="153">
        <f>IFERROR(LARGE(AA12:AF12,3),0)</f>
        <v>0</v>
      </c>
      <c r="T12" s="170"/>
      <c r="U12" s="170"/>
      <c r="V12" s="301">
        <v>150</v>
      </c>
      <c r="W12" s="301"/>
      <c r="X12" s="371">
        <v>0</v>
      </c>
      <c r="Y12" s="161">
        <v>45</v>
      </c>
      <c r="Z12" s="161">
        <v>25</v>
      </c>
      <c r="AA12" s="162">
        <f>IFERROR(LARGE($T12:$Z12,3), 0)</f>
        <v>25</v>
      </c>
      <c r="AB12" s="162">
        <f>IFERROR(LARGE($T12:$Z12,4),)</f>
        <v>0</v>
      </c>
      <c r="AC12" s="162">
        <f>IFERROR(LARGE($T12:$Z12,5),0)</f>
        <v>0</v>
      </c>
      <c r="AD12" s="162">
        <f>IFERROR(LARGE($AG12:AR12,1),0)</f>
        <v>0</v>
      </c>
      <c r="AE12" s="162">
        <f>IFERROR(LARGE($AG12:AR12,2),0)</f>
        <v>0</v>
      </c>
      <c r="AF12" s="162">
        <f>IFERROR(LARGE($AG12:AR12,3),0)</f>
        <v>0</v>
      </c>
      <c r="AG12" s="82"/>
      <c r="AH12" s="82"/>
      <c r="AI12" s="82"/>
      <c r="AJ12" s="82"/>
      <c r="AK12" s="82"/>
      <c r="AL12" s="163"/>
      <c r="AM12" s="163"/>
      <c r="AN12" s="163"/>
      <c r="AO12" s="163"/>
      <c r="AP12" s="163"/>
      <c r="AQ12" s="163"/>
      <c r="AR12" s="163"/>
    </row>
    <row r="13" spans="1:44" x14ac:dyDescent="0.3">
      <c r="A13" s="11" t="s">
        <v>3238</v>
      </c>
      <c r="B13" s="318" t="s">
        <v>574</v>
      </c>
      <c r="C13" s="11" t="s">
        <v>575</v>
      </c>
      <c r="D13" s="11" t="s">
        <v>52</v>
      </c>
      <c r="E13" s="38">
        <f t="shared" si="0"/>
        <v>11</v>
      </c>
      <c r="F13" s="7" t="s">
        <v>1048</v>
      </c>
      <c r="G13" s="8" t="s">
        <v>1049</v>
      </c>
      <c r="H13" s="319">
        <v>37588</v>
      </c>
      <c r="I13" s="537">
        <v>245</v>
      </c>
      <c r="J13" s="537">
        <v>245</v>
      </c>
      <c r="K13" s="538"/>
      <c r="L13" s="533">
        <f>SUM(M13:N13)</f>
        <v>245</v>
      </c>
      <c r="M13" s="9">
        <v>20</v>
      </c>
      <c r="N13" s="122">
        <f>SUM(O13:S13)</f>
        <v>225</v>
      </c>
      <c r="O13" s="152">
        <f>IFERROR(LARGE($T13:Z13, 1),0)</f>
        <v>150</v>
      </c>
      <c r="P13" s="152">
        <f>IFERROR(LARGE(T13:Z13, 2),0)</f>
        <v>65</v>
      </c>
      <c r="Q13" s="153">
        <f>IFERROR(LARGE(AA13:AF13,1),0)</f>
        <v>10</v>
      </c>
      <c r="R13" s="153">
        <f>IFERROR(LARGE(AA13:AF13,2),0)</f>
        <v>0</v>
      </c>
      <c r="S13" s="153">
        <f>IFERROR(LARGE(AA13:AF13,3),0)</f>
        <v>0</v>
      </c>
      <c r="T13" s="546">
        <v>10</v>
      </c>
      <c r="U13" s="170"/>
      <c r="V13" s="301"/>
      <c r="W13" s="301">
        <v>150</v>
      </c>
      <c r="X13" s="371">
        <v>0</v>
      </c>
      <c r="Y13" s="161"/>
      <c r="Z13" s="161">
        <v>65</v>
      </c>
      <c r="AA13" s="162">
        <f>IFERROR(LARGE($T13:$Z13,3), 0)</f>
        <v>10</v>
      </c>
      <c r="AB13" s="162">
        <f>IFERROR(LARGE($T13:$Z13,4),)</f>
        <v>0</v>
      </c>
      <c r="AC13" s="162">
        <f>IFERROR(LARGE($T13:$Z13,5),0)</f>
        <v>0</v>
      </c>
      <c r="AD13" s="162">
        <f>IFERROR(LARGE($AG13:AR13,1),0)</f>
        <v>0</v>
      </c>
      <c r="AE13" s="162">
        <f>IFERROR(LARGE($AG13:AR13,2),0)</f>
        <v>0</v>
      </c>
      <c r="AF13" s="162">
        <f>IFERROR(LARGE($AG13:AR13,3),0)</f>
        <v>0</v>
      </c>
      <c r="AG13" s="82"/>
      <c r="AH13" s="82"/>
      <c r="AI13" s="82"/>
      <c r="AJ13" s="82"/>
      <c r="AK13" s="82"/>
      <c r="AL13" s="163"/>
      <c r="AM13" s="163"/>
      <c r="AN13" s="163"/>
      <c r="AO13" s="163"/>
      <c r="AP13" s="163"/>
      <c r="AQ13" s="163"/>
      <c r="AR13" s="163"/>
    </row>
    <row r="14" spans="1:44" x14ac:dyDescent="0.3">
      <c r="A14" s="11" t="s">
        <v>3209</v>
      </c>
      <c r="B14" s="318" t="s">
        <v>386</v>
      </c>
      <c r="C14" s="11" t="s">
        <v>206</v>
      </c>
      <c r="D14" s="11" t="s">
        <v>50</v>
      </c>
      <c r="E14" s="38">
        <f t="shared" si="0"/>
        <v>12</v>
      </c>
      <c r="F14" s="7" t="s">
        <v>264</v>
      </c>
      <c r="G14" s="8" t="s">
        <v>913</v>
      </c>
      <c r="H14" s="319">
        <v>37885</v>
      </c>
      <c r="I14" s="537">
        <v>215</v>
      </c>
      <c r="J14" s="537">
        <v>215</v>
      </c>
      <c r="K14" s="538"/>
      <c r="L14" s="533">
        <f>SUM(M14:N14)</f>
        <v>215</v>
      </c>
      <c r="M14" s="9">
        <v>10</v>
      </c>
      <c r="N14" s="122">
        <f>SUM(O14:S14)</f>
        <v>205</v>
      </c>
      <c r="O14" s="152">
        <f>IFERROR(LARGE($T14:Z14, 1),0)</f>
        <v>150</v>
      </c>
      <c r="P14" s="152">
        <f>IFERROR(LARGE(T14:Z14, 2),0)</f>
        <v>55</v>
      </c>
      <c r="Q14" s="153">
        <f>IFERROR(LARGE(AA14:AF14,1),0)</f>
        <v>0</v>
      </c>
      <c r="R14" s="153">
        <f>IFERROR(LARGE(AA14:AF14,2),0)</f>
        <v>0</v>
      </c>
      <c r="S14" s="153">
        <f>IFERROR(LARGE(AA14:AF14,3),0)</f>
        <v>0</v>
      </c>
      <c r="T14" s="546">
        <v>0</v>
      </c>
      <c r="U14" s="170">
        <v>0</v>
      </c>
      <c r="V14" s="301">
        <v>150</v>
      </c>
      <c r="W14" s="301"/>
      <c r="X14" s="371">
        <v>55</v>
      </c>
      <c r="Y14" s="161"/>
      <c r="Z14" s="161"/>
      <c r="AA14" s="162">
        <f>IFERROR(LARGE($T14:$Z14,3), 0)</f>
        <v>0</v>
      </c>
      <c r="AB14" s="162">
        <f>IFERROR(LARGE($T14:$Z14,4),)</f>
        <v>0</v>
      </c>
      <c r="AC14" s="162">
        <f>IFERROR(LARGE($T14:$Z14,5),0)</f>
        <v>0</v>
      </c>
      <c r="AD14" s="162">
        <f>IFERROR(LARGE($AG14:AR14,1),0)</f>
        <v>0</v>
      </c>
      <c r="AE14" s="162">
        <f>IFERROR(LARGE($AG14:AR14,2),0)</f>
        <v>0</v>
      </c>
      <c r="AF14" s="162">
        <f>IFERROR(LARGE($AG14:AR14,3),0)</f>
        <v>0</v>
      </c>
      <c r="AG14" s="82"/>
      <c r="AH14" s="82"/>
      <c r="AI14" s="82"/>
      <c r="AJ14" s="82"/>
      <c r="AK14" s="82"/>
      <c r="AL14" s="163"/>
      <c r="AM14" s="163"/>
      <c r="AN14" s="163"/>
      <c r="AO14" s="163"/>
      <c r="AP14" s="163"/>
      <c r="AQ14" s="163"/>
      <c r="AR14" s="163"/>
    </row>
    <row r="15" spans="1:44" x14ac:dyDescent="0.3">
      <c r="A15" s="11" t="s">
        <v>3237</v>
      </c>
      <c r="B15" s="318" t="s">
        <v>359</v>
      </c>
      <c r="C15" s="11" t="s">
        <v>239</v>
      </c>
      <c r="D15" s="11" t="s">
        <v>49</v>
      </c>
      <c r="E15" s="38">
        <f t="shared" si="0"/>
        <v>13</v>
      </c>
      <c r="F15" s="7" t="s">
        <v>1414</v>
      </c>
      <c r="G15" s="8" t="s">
        <v>1415</v>
      </c>
      <c r="H15" s="319">
        <v>37833</v>
      </c>
      <c r="I15" s="537">
        <v>195</v>
      </c>
      <c r="J15" s="537">
        <v>195</v>
      </c>
      <c r="K15" s="538"/>
      <c r="L15" s="533">
        <f>SUM(M15:N15)</f>
        <v>195</v>
      </c>
      <c r="M15" s="9">
        <v>30</v>
      </c>
      <c r="N15" s="122">
        <f>SUM(O15:S15)</f>
        <v>165</v>
      </c>
      <c r="O15" s="152">
        <f>IFERROR(LARGE($T15:Z15, 1),0)</f>
        <v>150</v>
      </c>
      <c r="P15" s="152">
        <f>IFERROR(LARGE(T15:Z15, 2),0)</f>
        <v>15</v>
      </c>
      <c r="Q15" s="153">
        <f>IFERROR(LARGE(AA15:AF15,1),0)</f>
        <v>0</v>
      </c>
      <c r="R15" s="153">
        <f>IFERROR(LARGE(AA15:AF15,2),0)</f>
        <v>0</v>
      </c>
      <c r="S15" s="153">
        <f>IFERROR(LARGE(AA15:AF15,3),0)</f>
        <v>0</v>
      </c>
      <c r="T15" s="170"/>
      <c r="U15" s="170"/>
      <c r="V15" s="301"/>
      <c r="W15" s="301">
        <v>150</v>
      </c>
      <c r="X15" s="371">
        <v>15</v>
      </c>
      <c r="Y15" s="161"/>
      <c r="Z15" s="161"/>
      <c r="AA15" s="162">
        <f>IFERROR(LARGE($T15:$Z15,3), 0)</f>
        <v>0</v>
      </c>
      <c r="AB15" s="162">
        <f>IFERROR(LARGE($T15:$Z15,4),)</f>
        <v>0</v>
      </c>
      <c r="AC15" s="162">
        <f>IFERROR(LARGE($T15:$Z15,5),0)</f>
        <v>0</v>
      </c>
      <c r="AD15" s="162">
        <f>IFERROR(LARGE($AG15:AR15,1),0)</f>
        <v>0</v>
      </c>
      <c r="AE15" s="162">
        <f>IFERROR(LARGE($AG15:AR15,2),0)</f>
        <v>0</v>
      </c>
      <c r="AF15" s="162">
        <f>IFERROR(LARGE($AG15:AR15,3),0)</f>
        <v>0</v>
      </c>
      <c r="AG15" s="82">
        <v>0</v>
      </c>
      <c r="AH15" s="82"/>
      <c r="AI15" s="82"/>
      <c r="AJ15" s="82"/>
      <c r="AK15" s="82"/>
      <c r="AL15" s="163"/>
      <c r="AM15" s="163"/>
      <c r="AN15" s="163"/>
      <c r="AO15" s="163"/>
      <c r="AP15" s="163"/>
      <c r="AQ15" s="163"/>
      <c r="AR15" s="163"/>
    </row>
    <row r="16" spans="1:44" x14ac:dyDescent="0.3">
      <c r="A16" s="11" t="s">
        <v>3217</v>
      </c>
      <c r="B16" s="318" t="s">
        <v>1604</v>
      </c>
      <c r="C16" s="11" t="s">
        <v>1605</v>
      </c>
      <c r="D16" s="11" t="s">
        <v>95</v>
      </c>
      <c r="E16" s="38">
        <f t="shared" si="0"/>
        <v>14</v>
      </c>
      <c r="F16" s="7" t="s">
        <v>998</v>
      </c>
      <c r="G16" s="8" t="s">
        <v>1700</v>
      </c>
      <c r="H16" s="319">
        <v>37385</v>
      </c>
      <c r="I16" s="537">
        <v>195</v>
      </c>
      <c r="J16" s="537">
        <v>195</v>
      </c>
      <c r="K16" s="538"/>
      <c r="L16" s="533">
        <f>SUM(M16:N16)</f>
        <v>195</v>
      </c>
      <c r="M16" s="9"/>
      <c r="N16" s="122">
        <f>SUM(O16:S16)</f>
        <v>195</v>
      </c>
      <c r="O16" s="152">
        <f>IFERROR(LARGE($T16:Z16, 1),0)</f>
        <v>150</v>
      </c>
      <c r="P16" s="152">
        <f>IFERROR(LARGE(T16:Z16, 2),0)</f>
        <v>45</v>
      </c>
      <c r="Q16" s="153">
        <f>IFERROR(LARGE(AA16:AF16,1),0)</f>
        <v>0</v>
      </c>
      <c r="R16" s="153">
        <f>IFERROR(LARGE(AA16:AF16,2),0)</f>
        <v>0</v>
      </c>
      <c r="S16" s="153">
        <f>IFERROR(LARGE(AA16:AF16,3),0)</f>
        <v>0</v>
      </c>
      <c r="T16" s="170"/>
      <c r="U16" s="170"/>
      <c r="V16" s="301">
        <v>150</v>
      </c>
      <c r="W16" s="301"/>
      <c r="X16" s="371">
        <v>0</v>
      </c>
      <c r="Y16" s="161">
        <v>45</v>
      </c>
      <c r="Z16" s="161"/>
      <c r="AA16" s="162">
        <f>IFERROR(LARGE($T16:$Z16,3), 0)</f>
        <v>0</v>
      </c>
      <c r="AB16" s="162">
        <f>IFERROR(LARGE($T16:$Z16,4),)</f>
        <v>0</v>
      </c>
      <c r="AC16" s="162">
        <f>IFERROR(LARGE($T16:$Z16,5),0)</f>
        <v>0</v>
      </c>
      <c r="AD16" s="162">
        <f>IFERROR(LARGE($AG16:AR16,1),0)</f>
        <v>0</v>
      </c>
      <c r="AE16" s="162">
        <f>IFERROR(LARGE($AG16:AR16,2),0)</f>
        <v>0</v>
      </c>
      <c r="AF16" s="162">
        <f>IFERROR(LARGE($AG16:AR16,3),0)</f>
        <v>0</v>
      </c>
      <c r="AG16" s="82"/>
      <c r="AH16" s="82"/>
      <c r="AI16" s="82"/>
      <c r="AJ16" s="82"/>
      <c r="AK16" s="82"/>
      <c r="AL16" s="163"/>
      <c r="AM16" s="163"/>
      <c r="AN16" s="163"/>
      <c r="AO16" s="163"/>
      <c r="AP16" s="163"/>
      <c r="AQ16" s="163"/>
      <c r="AR16" s="163"/>
    </row>
    <row r="17" spans="1:44" x14ac:dyDescent="0.3">
      <c r="A17" s="11" t="s">
        <v>3239</v>
      </c>
      <c r="B17" s="318" t="s">
        <v>1250</v>
      </c>
      <c r="C17" s="11" t="s">
        <v>1251</v>
      </c>
      <c r="D17" s="11" t="s">
        <v>95</v>
      </c>
      <c r="E17" s="38">
        <f t="shared" si="0"/>
        <v>15</v>
      </c>
      <c r="F17" s="7" t="s">
        <v>245</v>
      </c>
      <c r="G17" s="8" t="s">
        <v>1412</v>
      </c>
      <c r="H17" s="319">
        <v>37497</v>
      </c>
      <c r="I17" s="537">
        <v>190</v>
      </c>
      <c r="J17" s="537">
        <v>190</v>
      </c>
      <c r="K17" s="538"/>
      <c r="L17" s="533">
        <f>SUM(M17:N17)</f>
        <v>190</v>
      </c>
      <c r="M17" s="9">
        <v>30</v>
      </c>
      <c r="N17" s="122">
        <f>SUM(O17:S17)</f>
        <v>160</v>
      </c>
      <c r="O17" s="152">
        <f>IFERROR(LARGE($T17:Z17, 1),0)</f>
        <v>150</v>
      </c>
      <c r="P17" s="152">
        <f>IFERROR(LARGE(T17:Z17, 2),0)</f>
        <v>10</v>
      </c>
      <c r="Q17" s="153">
        <f>IFERROR(LARGE(AA17:AF17,1),0)</f>
        <v>0</v>
      </c>
      <c r="R17" s="153">
        <f>IFERROR(LARGE(AA17:AF17,2),0)</f>
        <v>0</v>
      </c>
      <c r="S17" s="153">
        <f>IFERROR(LARGE(AA17:AF17,3),0)</f>
        <v>0</v>
      </c>
      <c r="T17" s="170"/>
      <c r="U17" s="170">
        <v>10</v>
      </c>
      <c r="V17" s="301"/>
      <c r="W17" s="301">
        <v>150</v>
      </c>
      <c r="X17" s="371">
        <v>0</v>
      </c>
      <c r="Y17" s="161"/>
      <c r="Z17" s="161"/>
      <c r="AA17" s="162">
        <f>IFERROR(LARGE($T17:$Z17,3), 0)</f>
        <v>0</v>
      </c>
      <c r="AB17" s="162">
        <f>IFERROR(LARGE($T17:$Z17,4),)</f>
        <v>0</v>
      </c>
      <c r="AC17" s="162">
        <f>IFERROR(LARGE($T17:$Z17,5),0)</f>
        <v>0</v>
      </c>
      <c r="AD17" s="162">
        <f>IFERROR(LARGE($AG17:AR17,1),0)</f>
        <v>0</v>
      </c>
      <c r="AE17" s="162">
        <f>IFERROR(LARGE($AG17:AR17,2),0)</f>
        <v>0</v>
      </c>
      <c r="AF17" s="162">
        <f>IFERROR(LARGE($AG17:AR17,3),0)</f>
        <v>0</v>
      </c>
      <c r="AG17" s="82"/>
      <c r="AH17" s="82"/>
      <c r="AI17" s="82"/>
      <c r="AJ17" s="82"/>
      <c r="AK17" s="82"/>
      <c r="AL17" s="163"/>
      <c r="AM17" s="163"/>
      <c r="AN17" s="163"/>
      <c r="AO17" s="163"/>
      <c r="AP17" s="163"/>
      <c r="AQ17" s="163"/>
      <c r="AR17" s="163"/>
    </row>
    <row r="18" spans="1:44" x14ac:dyDescent="0.3">
      <c r="A18" s="11" t="s">
        <v>3221</v>
      </c>
      <c r="B18" s="318" t="s">
        <v>446</v>
      </c>
      <c r="C18" s="11" t="s">
        <v>36</v>
      </c>
      <c r="D18" s="11" t="s">
        <v>48</v>
      </c>
      <c r="E18" s="38">
        <f t="shared" si="0"/>
        <v>16</v>
      </c>
      <c r="F18" s="7" t="s">
        <v>275</v>
      </c>
      <c r="G18" s="8" t="s">
        <v>1059</v>
      </c>
      <c r="H18" s="319">
        <v>37517</v>
      </c>
      <c r="I18" s="537">
        <v>175</v>
      </c>
      <c r="J18" s="537">
        <v>175</v>
      </c>
      <c r="K18" s="538"/>
      <c r="L18" s="533">
        <f>SUM(M18:N18)</f>
        <v>175</v>
      </c>
      <c r="M18" s="9">
        <v>20</v>
      </c>
      <c r="N18" s="122">
        <f>SUM(O18:S18)</f>
        <v>155</v>
      </c>
      <c r="O18" s="152">
        <f>IFERROR(LARGE($T18:Z18, 1),0)</f>
        <v>110</v>
      </c>
      <c r="P18" s="152">
        <f>IFERROR(LARGE(T18:Z18, 2),0)</f>
        <v>45</v>
      </c>
      <c r="Q18" s="153">
        <f>IFERROR(LARGE(AA18:AF18,1),0)</f>
        <v>0</v>
      </c>
      <c r="R18" s="153">
        <f>IFERROR(LARGE(AA18:AF18,2),0)</f>
        <v>0</v>
      </c>
      <c r="S18" s="153">
        <f>IFERROR(LARGE(AA18:AF18,3),0)</f>
        <v>0</v>
      </c>
      <c r="T18" s="546">
        <v>0</v>
      </c>
      <c r="U18" s="170">
        <v>0</v>
      </c>
      <c r="V18" s="301">
        <v>110</v>
      </c>
      <c r="W18" s="301"/>
      <c r="X18" s="371"/>
      <c r="Y18" s="161"/>
      <c r="Z18" s="161">
        <v>45</v>
      </c>
      <c r="AA18" s="162">
        <f>IFERROR(LARGE($T18:$Z18,3), 0)</f>
        <v>0</v>
      </c>
      <c r="AB18" s="162">
        <f>IFERROR(LARGE($T18:$Z18,4),)</f>
        <v>0</v>
      </c>
      <c r="AC18" s="162">
        <f>IFERROR(LARGE($T18:$Z18,5),0)</f>
        <v>0</v>
      </c>
      <c r="AD18" s="162">
        <f>IFERROR(LARGE($AG18:AR18,1),0)</f>
        <v>0</v>
      </c>
      <c r="AE18" s="162">
        <f>IFERROR(LARGE($AG18:AR18,2),0)</f>
        <v>0</v>
      </c>
      <c r="AF18" s="162">
        <f>IFERROR(LARGE($AG18:AR18,3),0)</f>
        <v>0</v>
      </c>
      <c r="AG18" s="82"/>
      <c r="AH18" s="82"/>
      <c r="AI18" s="82"/>
      <c r="AJ18" s="82"/>
      <c r="AK18" s="82"/>
      <c r="AL18" s="163"/>
      <c r="AM18" s="163"/>
      <c r="AN18" s="163"/>
      <c r="AO18" s="163"/>
      <c r="AP18" s="163"/>
      <c r="AQ18" s="163"/>
      <c r="AR18" s="163"/>
    </row>
    <row r="19" spans="1:44" x14ac:dyDescent="0.3">
      <c r="A19" s="11" t="s">
        <v>3211</v>
      </c>
      <c r="B19" s="318" t="s">
        <v>356</v>
      </c>
      <c r="C19" s="11" t="s">
        <v>222</v>
      </c>
      <c r="D19" s="11" t="s">
        <v>1315</v>
      </c>
      <c r="E19" s="38">
        <f t="shared" si="0"/>
        <v>17</v>
      </c>
      <c r="F19" s="7" t="s">
        <v>1701</v>
      </c>
      <c r="G19" s="8" t="s">
        <v>1702</v>
      </c>
      <c r="H19" s="319">
        <v>37976</v>
      </c>
      <c r="I19" s="537">
        <v>170</v>
      </c>
      <c r="J19" s="537">
        <v>170</v>
      </c>
      <c r="K19" s="538"/>
      <c r="L19" s="533">
        <f>SUM(M19:N19)</f>
        <v>170</v>
      </c>
      <c r="M19" s="9">
        <v>20</v>
      </c>
      <c r="N19" s="122">
        <f>SUM(O19:S19)</f>
        <v>150</v>
      </c>
      <c r="O19" s="152">
        <f>IFERROR(LARGE($T19:Z19, 1),0)</f>
        <v>150</v>
      </c>
      <c r="P19" s="152">
        <f>IFERROR(LARGE(T19:Z19, 2),0)</f>
        <v>0</v>
      </c>
      <c r="Q19" s="153">
        <f>IFERROR(LARGE(AA19:AF19,1),0)</f>
        <v>0</v>
      </c>
      <c r="R19" s="153">
        <f>IFERROR(LARGE(AA19:AF19,2),0)</f>
        <v>0</v>
      </c>
      <c r="S19" s="153">
        <f>IFERROR(LARGE(AA19:AF19,3),0)</f>
        <v>0</v>
      </c>
      <c r="T19" s="170"/>
      <c r="U19" s="170"/>
      <c r="V19" s="301">
        <v>150</v>
      </c>
      <c r="W19" s="301"/>
      <c r="X19" s="371">
        <v>0</v>
      </c>
      <c r="Y19" s="161"/>
      <c r="Z19" s="161"/>
      <c r="AA19" s="162">
        <f>IFERROR(LARGE($T19:$Z19,3), 0)</f>
        <v>0</v>
      </c>
      <c r="AB19" s="162">
        <f>IFERROR(LARGE($T19:$Z19,4),)</f>
        <v>0</v>
      </c>
      <c r="AC19" s="162">
        <f>IFERROR(LARGE($T19:$Z19,5),0)</f>
        <v>0</v>
      </c>
      <c r="AD19" s="162">
        <f>IFERROR(LARGE($AG19:AR19,1),0)</f>
        <v>0</v>
      </c>
      <c r="AE19" s="162">
        <f>IFERROR(LARGE($AG19:AR19,2),0)</f>
        <v>0</v>
      </c>
      <c r="AF19" s="162">
        <f>IFERROR(LARGE($AG19:AR19,3),0)</f>
        <v>0</v>
      </c>
      <c r="AG19" s="82"/>
      <c r="AH19" s="82"/>
      <c r="AI19" s="82"/>
      <c r="AJ19" s="82"/>
      <c r="AK19" s="82"/>
      <c r="AL19" s="163"/>
      <c r="AM19" s="163"/>
      <c r="AN19" s="163"/>
      <c r="AO19" s="163"/>
      <c r="AP19" s="163"/>
      <c r="AQ19" s="163"/>
      <c r="AR19" s="163"/>
    </row>
    <row r="20" spans="1:44" x14ac:dyDescent="0.3">
      <c r="A20" s="11" t="s">
        <v>4171</v>
      </c>
      <c r="B20" s="320" t="s">
        <v>4172</v>
      </c>
      <c r="C20" s="11" t="s">
        <v>4173</v>
      </c>
      <c r="D20" s="11" t="s">
        <v>40</v>
      </c>
      <c r="E20" s="38">
        <f t="shared" si="0"/>
        <v>18</v>
      </c>
      <c r="F20" s="7" t="s">
        <v>252</v>
      </c>
      <c r="G20" s="8" t="s">
        <v>4174</v>
      </c>
      <c r="H20" s="60">
        <v>38331</v>
      </c>
      <c r="I20" s="530">
        <v>167.5</v>
      </c>
      <c r="J20" s="530">
        <v>167.5</v>
      </c>
      <c r="K20" s="541">
        <f>0.5*(L20)</f>
        <v>167.5</v>
      </c>
      <c r="L20" s="534">
        <f>SUM(O20,P20,Q20,R20,M20)</f>
        <v>335</v>
      </c>
      <c r="M20" s="400">
        <v>50</v>
      </c>
      <c r="N20" s="12">
        <f>SUM(O20:R20)</f>
        <v>285</v>
      </c>
      <c r="O20" s="387">
        <f>LARGE($S20:Z20, 1)</f>
        <v>150</v>
      </c>
      <c r="P20" s="388">
        <f>IFERROR(LARGE($S20:Z20,2),0)</f>
        <v>65</v>
      </c>
      <c r="Q20" s="388">
        <f>IFERROR(LARGE($S20:Z20,3),0)</f>
        <v>45</v>
      </c>
      <c r="R20" s="388">
        <f>IFERROR(LARGE($S20:Z20,4),0)</f>
        <v>25</v>
      </c>
      <c r="S20" s="399">
        <v>25</v>
      </c>
      <c r="T20" s="400"/>
      <c r="U20" s="400">
        <v>65</v>
      </c>
      <c r="V20" s="400">
        <v>45</v>
      </c>
      <c r="W20" s="400">
        <v>25</v>
      </c>
      <c r="X20" s="405"/>
      <c r="Y20" s="402">
        <v>150</v>
      </c>
      <c r="Z20" s="403">
        <v>0</v>
      </c>
      <c r="AA20" s="161"/>
      <c r="AB20" s="161"/>
      <c r="AC20" s="161"/>
      <c r="AD20" s="161"/>
      <c r="AE20" s="161"/>
      <c r="AF20" s="161"/>
      <c r="AG20" s="82"/>
      <c r="AH20" s="82"/>
      <c r="AI20" s="82"/>
      <c r="AJ20" s="82"/>
      <c r="AK20" s="82"/>
      <c r="AL20" s="163"/>
      <c r="AM20" s="163"/>
      <c r="AN20" s="163"/>
      <c r="AO20" s="163"/>
      <c r="AP20" s="163"/>
      <c r="AQ20" s="163"/>
      <c r="AR20" s="163"/>
    </row>
    <row r="21" spans="1:44" x14ac:dyDescent="0.3">
      <c r="A21" s="11" t="s">
        <v>3210</v>
      </c>
      <c r="B21" s="318" t="s">
        <v>1455</v>
      </c>
      <c r="C21" s="11" t="s">
        <v>1456</v>
      </c>
      <c r="D21" s="11" t="s">
        <v>49</v>
      </c>
      <c r="E21" s="38">
        <f t="shared" si="0"/>
        <v>19</v>
      </c>
      <c r="F21" s="7" t="s">
        <v>246</v>
      </c>
      <c r="G21" s="8" t="s">
        <v>1699</v>
      </c>
      <c r="H21" s="319">
        <v>37494</v>
      </c>
      <c r="I21" s="537">
        <v>165</v>
      </c>
      <c r="J21" s="537">
        <v>165</v>
      </c>
      <c r="K21" s="538"/>
      <c r="L21" s="533">
        <f>SUM(M21:N21)</f>
        <v>165</v>
      </c>
      <c r="M21" s="9"/>
      <c r="N21" s="122">
        <f>SUM(O21:S21)</f>
        <v>165</v>
      </c>
      <c r="O21" s="152">
        <f>IFERROR(LARGE($T21:Z21, 1),0)</f>
        <v>150</v>
      </c>
      <c r="P21" s="152">
        <f>IFERROR(LARGE(T21:Z21, 2),0)</f>
        <v>15</v>
      </c>
      <c r="Q21" s="153">
        <f>IFERROR(LARGE(AA21:AF21,1),0)</f>
        <v>0</v>
      </c>
      <c r="R21" s="153">
        <f>IFERROR(LARGE(AA21:AF21,2),0)</f>
        <v>0</v>
      </c>
      <c r="S21" s="153">
        <f>IFERROR(LARGE(AA21:AF21,3),0)</f>
        <v>0</v>
      </c>
      <c r="T21" s="170"/>
      <c r="U21" s="170"/>
      <c r="V21" s="301">
        <v>150</v>
      </c>
      <c r="W21" s="301"/>
      <c r="X21" s="371">
        <v>15</v>
      </c>
      <c r="Y21" s="161"/>
      <c r="Z21" s="161"/>
      <c r="AA21" s="162">
        <f>IFERROR(LARGE($T21:$Z21,3), 0)</f>
        <v>0</v>
      </c>
      <c r="AB21" s="162">
        <f>IFERROR(LARGE($T21:$Z21,4),)</f>
        <v>0</v>
      </c>
      <c r="AC21" s="162">
        <f>IFERROR(LARGE($T21:$Z21,5),0)</f>
        <v>0</v>
      </c>
      <c r="AD21" s="162">
        <f>IFERROR(LARGE($AG21:AR21,1),0)</f>
        <v>0</v>
      </c>
      <c r="AE21" s="162">
        <f>IFERROR(LARGE($AG21:AR21,2),0)</f>
        <v>0</v>
      </c>
      <c r="AF21" s="162">
        <f>IFERROR(LARGE($AG21:AR21,3),0)</f>
        <v>0</v>
      </c>
      <c r="AG21" s="82"/>
      <c r="AH21" s="82"/>
      <c r="AI21" s="82"/>
      <c r="AJ21" s="82"/>
      <c r="AK21" s="82"/>
      <c r="AL21" s="163"/>
      <c r="AM21" s="163"/>
      <c r="AN21" s="163"/>
      <c r="AO21" s="163"/>
      <c r="AP21" s="163"/>
      <c r="AQ21" s="163"/>
      <c r="AR21" s="163"/>
    </row>
    <row r="22" spans="1:44" x14ac:dyDescent="0.3">
      <c r="A22" s="11" t="s">
        <v>3212</v>
      </c>
      <c r="B22" s="318" t="s">
        <v>475</v>
      </c>
      <c r="C22" s="11" t="s">
        <v>31</v>
      </c>
      <c r="D22" s="11" t="s">
        <v>47</v>
      </c>
      <c r="E22" s="38">
        <f t="shared" si="0"/>
        <v>20</v>
      </c>
      <c r="F22" s="7" t="s">
        <v>251</v>
      </c>
      <c r="G22" s="8" t="s">
        <v>1058</v>
      </c>
      <c r="H22" s="319">
        <v>37971</v>
      </c>
      <c r="I22" s="537">
        <v>160</v>
      </c>
      <c r="J22" s="537">
        <v>160</v>
      </c>
      <c r="K22" s="538"/>
      <c r="L22" s="533">
        <f>SUM(M22:N22)</f>
        <v>160</v>
      </c>
      <c r="M22" s="9">
        <v>10</v>
      </c>
      <c r="N22" s="122">
        <f>SUM(O22:S22)</f>
        <v>150</v>
      </c>
      <c r="O22" s="152">
        <f>IFERROR(LARGE($T22:Z22, 1),0)</f>
        <v>150</v>
      </c>
      <c r="P22" s="152">
        <f>IFERROR(LARGE(T22:Z22, 2),0)</f>
        <v>0</v>
      </c>
      <c r="Q22" s="153">
        <f>IFERROR(LARGE(AA22:AF22,1),0)</f>
        <v>0</v>
      </c>
      <c r="R22" s="153">
        <f>IFERROR(LARGE(AA22:AF22,2),0)</f>
        <v>0</v>
      </c>
      <c r="S22" s="153">
        <f>IFERROR(LARGE(AA22:AF22,3),0)</f>
        <v>0</v>
      </c>
      <c r="T22" s="546">
        <v>0</v>
      </c>
      <c r="U22" s="170"/>
      <c r="V22" s="301">
        <v>150</v>
      </c>
      <c r="W22" s="301"/>
      <c r="X22" s="371">
        <v>0</v>
      </c>
      <c r="Y22" s="161"/>
      <c r="Z22" s="161"/>
      <c r="AA22" s="162">
        <f>IFERROR(LARGE($T22:$Z22,3), 0)</f>
        <v>0</v>
      </c>
      <c r="AB22" s="162">
        <f>IFERROR(LARGE($T22:$Z22,4),)</f>
        <v>0</v>
      </c>
      <c r="AC22" s="162">
        <f>IFERROR(LARGE($T22:$Z22,5),0)</f>
        <v>0</v>
      </c>
      <c r="AD22" s="162">
        <f>IFERROR(LARGE($AG22:AR22,1),0)</f>
        <v>0</v>
      </c>
      <c r="AE22" s="162">
        <f>IFERROR(LARGE($AG22:AR22,2),0)</f>
        <v>0</v>
      </c>
      <c r="AF22" s="162">
        <f>IFERROR(LARGE($AG22:AR22,3),0)</f>
        <v>0</v>
      </c>
      <c r="AG22" s="82"/>
      <c r="AH22" s="82"/>
      <c r="AI22" s="82"/>
      <c r="AJ22" s="82"/>
      <c r="AK22" s="82"/>
      <c r="AL22" s="163"/>
      <c r="AM22" s="163"/>
      <c r="AN22" s="163"/>
      <c r="AO22" s="163"/>
      <c r="AP22" s="163"/>
      <c r="AQ22" s="163"/>
      <c r="AR22" s="163"/>
    </row>
    <row r="23" spans="1:44" x14ac:dyDescent="0.3">
      <c r="A23" s="11" t="s">
        <v>3213</v>
      </c>
      <c r="B23" s="318" t="s">
        <v>1510</v>
      </c>
      <c r="C23" s="11" t="s">
        <v>1511</v>
      </c>
      <c r="D23" s="11" t="s">
        <v>43</v>
      </c>
      <c r="E23" s="38">
        <f t="shared" si="0"/>
        <v>21</v>
      </c>
      <c r="F23" s="7" t="s">
        <v>280</v>
      </c>
      <c r="G23" s="8" t="s">
        <v>1706</v>
      </c>
      <c r="H23" s="319">
        <v>37877</v>
      </c>
      <c r="I23" s="537">
        <v>150</v>
      </c>
      <c r="J23" s="537">
        <v>150</v>
      </c>
      <c r="K23" s="538"/>
      <c r="L23" s="533">
        <f>SUM(M23:N23)</f>
        <v>150</v>
      </c>
      <c r="M23" s="9"/>
      <c r="N23" s="122">
        <f>SUM(O23:S23)</f>
        <v>150</v>
      </c>
      <c r="O23" s="152">
        <f>IFERROR(LARGE($T23:Z23, 1),0)</f>
        <v>150</v>
      </c>
      <c r="P23" s="152">
        <f>IFERROR(LARGE(T23:Z23, 2),0)</f>
        <v>0</v>
      </c>
      <c r="Q23" s="153">
        <f>IFERROR(LARGE(AA23:AF23,1),0)</f>
        <v>0</v>
      </c>
      <c r="R23" s="153">
        <f>IFERROR(LARGE(AA23:AF23,2),0)</f>
        <v>0</v>
      </c>
      <c r="S23" s="153">
        <f>IFERROR(LARGE(AA23:AF23,3),0)</f>
        <v>0</v>
      </c>
      <c r="T23" s="170"/>
      <c r="U23" s="170"/>
      <c r="V23" s="301">
        <v>150</v>
      </c>
      <c r="W23" s="301"/>
      <c r="X23" s="371">
        <v>0</v>
      </c>
      <c r="Y23" s="161"/>
      <c r="Z23" s="161"/>
      <c r="AA23" s="162">
        <f>IFERROR(LARGE($T23:$Z23,3), 0)</f>
        <v>0</v>
      </c>
      <c r="AB23" s="162">
        <f>IFERROR(LARGE($T23:$Z23,4),)</f>
        <v>0</v>
      </c>
      <c r="AC23" s="162">
        <f>IFERROR(LARGE($T23:$Z23,5),0)</f>
        <v>0</v>
      </c>
      <c r="AD23" s="162">
        <f>IFERROR(LARGE($AG23:AR23,1),0)</f>
        <v>0</v>
      </c>
      <c r="AE23" s="162">
        <f>IFERROR(LARGE($AG23:AR23,2),0)</f>
        <v>0</v>
      </c>
      <c r="AF23" s="162">
        <f>IFERROR(LARGE($AG23:AR23,3),0)</f>
        <v>0</v>
      </c>
      <c r="AG23" s="82"/>
      <c r="AH23" s="82"/>
      <c r="AI23" s="82"/>
      <c r="AJ23" s="82"/>
      <c r="AK23" s="82"/>
      <c r="AL23" s="163"/>
      <c r="AM23" s="163"/>
      <c r="AN23" s="163"/>
      <c r="AO23" s="163"/>
      <c r="AP23" s="163"/>
      <c r="AQ23" s="163"/>
      <c r="AR23" s="163"/>
    </row>
    <row r="24" spans="1:44" x14ac:dyDescent="0.3">
      <c r="A24" s="11" t="s">
        <v>3214</v>
      </c>
      <c r="B24" s="318" t="s">
        <v>647</v>
      </c>
      <c r="C24" s="11" t="s">
        <v>648</v>
      </c>
      <c r="D24" s="11" t="s">
        <v>44</v>
      </c>
      <c r="E24" s="38">
        <f t="shared" si="0"/>
        <v>22</v>
      </c>
      <c r="F24" s="7" t="s">
        <v>1704</v>
      </c>
      <c r="G24" s="8" t="s">
        <v>2097</v>
      </c>
      <c r="H24" s="319">
        <v>37855</v>
      </c>
      <c r="I24" s="537">
        <v>150</v>
      </c>
      <c r="J24" s="537">
        <v>150</v>
      </c>
      <c r="K24" s="538"/>
      <c r="L24" s="533">
        <f>SUM(M24:N24)</f>
        <v>150</v>
      </c>
      <c r="M24" s="9"/>
      <c r="N24" s="122">
        <f>SUM(O24:S24)</f>
        <v>150</v>
      </c>
      <c r="O24" s="152">
        <f>IFERROR(LARGE($T24:Z24, 1),0)</f>
        <v>150</v>
      </c>
      <c r="P24" s="152">
        <f>IFERROR(LARGE(T24:Z24, 2),0)</f>
        <v>0</v>
      </c>
      <c r="Q24" s="153">
        <f>IFERROR(LARGE(AA24:AF24,1),0)</f>
        <v>0</v>
      </c>
      <c r="R24" s="153">
        <f>IFERROR(LARGE(AA24:AF24,2),0)</f>
        <v>0</v>
      </c>
      <c r="S24" s="153">
        <f>IFERROR(LARGE(AA24:AF24,3),0)</f>
        <v>0</v>
      </c>
      <c r="T24" s="170"/>
      <c r="U24" s="170"/>
      <c r="V24" s="301">
        <v>150</v>
      </c>
      <c r="W24" s="301"/>
      <c r="X24" s="371">
        <v>0</v>
      </c>
      <c r="Y24" s="161"/>
      <c r="Z24" s="161"/>
      <c r="AA24" s="162">
        <f>IFERROR(LARGE($T24:$Z24,3), 0)</f>
        <v>0</v>
      </c>
      <c r="AB24" s="162">
        <f>IFERROR(LARGE($T24:$Z24,4),)</f>
        <v>0</v>
      </c>
      <c r="AC24" s="162">
        <f>IFERROR(LARGE($T24:$Z24,5),0)</f>
        <v>0</v>
      </c>
      <c r="AD24" s="162">
        <f>IFERROR(LARGE($AG24:AR24,1),0)</f>
        <v>0</v>
      </c>
      <c r="AE24" s="162">
        <f>IFERROR(LARGE($AG24:AR24,2),0)</f>
        <v>0</v>
      </c>
      <c r="AF24" s="162">
        <f>IFERROR(LARGE($AG24:AR24,3),0)</f>
        <v>0</v>
      </c>
      <c r="AG24" s="82"/>
      <c r="AH24" s="82"/>
      <c r="AI24" s="82"/>
      <c r="AJ24" s="82"/>
      <c r="AK24" s="82"/>
      <c r="AL24" s="163"/>
      <c r="AM24" s="163"/>
      <c r="AN24" s="163"/>
      <c r="AO24" s="163"/>
      <c r="AP24" s="163"/>
      <c r="AQ24" s="163"/>
      <c r="AR24" s="163"/>
    </row>
    <row r="25" spans="1:44" x14ac:dyDescent="0.3">
      <c r="A25" s="11" t="s">
        <v>3241</v>
      </c>
      <c r="B25" s="318" t="s">
        <v>391</v>
      </c>
      <c r="C25" s="11" t="s">
        <v>83</v>
      </c>
      <c r="D25" s="11" t="s">
        <v>40</v>
      </c>
      <c r="E25" s="38">
        <f t="shared" si="0"/>
        <v>23</v>
      </c>
      <c r="F25" s="7" t="s">
        <v>269</v>
      </c>
      <c r="G25" s="8" t="s">
        <v>1006</v>
      </c>
      <c r="H25" s="319">
        <v>37686</v>
      </c>
      <c r="I25" s="537">
        <v>150</v>
      </c>
      <c r="J25" s="537">
        <v>150</v>
      </c>
      <c r="K25" s="538"/>
      <c r="L25" s="533">
        <f>SUM(M25:N25)</f>
        <v>150</v>
      </c>
      <c r="M25" s="9"/>
      <c r="N25" s="122">
        <f>SUM(O25:S25)</f>
        <v>150</v>
      </c>
      <c r="O25" s="152">
        <f>IFERROR(LARGE($T25:Z25, 1),0)</f>
        <v>150</v>
      </c>
      <c r="P25" s="152">
        <f>IFERROR(LARGE(T25:Z25, 2),0)</f>
        <v>0</v>
      </c>
      <c r="Q25" s="153">
        <f>IFERROR(LARGE(AA25:AF25,1),0)</f>
        <v>0</v>
      </c>
      <c r="R25" s="153">
        <f>IFERROR(LARGE(AA25:AF25,2),0)</f>
        <v>0</v>
      </c>
      <c r="S25" s="153">
        <f>IFERROR(LARGE(AA25:AF25,3),0)</f>
        <v>0</v>
      </c>
      <c r="T25" s="170"/>
      <c r="U25" s="170"/>
      <c r="V25" s="301"/>
      <c r="W25" s="301">
        <v>150</v>
      </c>
      <c r="X25" s="371">
        <v>0</v>
      </c>
      <c r="Y25" s="161"/>
      <c r="Z25" s="161"/>
      <c r="AA25" s="162">
        <f>IFERROR(LARGE($T25:$Z25,3), 0)</f>
        <v>0</v>
      </c>
      <c r="AB25" s="162">
        <f>IFERROR(LARGE($T25:$Z25,4),)</f>
        <v>0</v>
      </c>
      <c r="AC25" s="162">
        <f>IFERROR(LARGE($T25:$Z25,5),0)</f>
        <v>0</v>
      </c>
      <c r="AD25" s="162">
        <f>IFERROR(LARGE($AG25:AR25,1),0)</f>
        <v>0</v>
      </c>
      <c r="AE25" s="162">
        <f>IFERROR(LARGE($AG25:AR25,2),0)</f>
        <v>0</v>
      </c>
      <c r="AF25" s="162">
        <f>IFERROR(LARGE($AG25:AR25,3),0)</f>
        <v>0</v>
      </c>
      <c r="AG25" s="82"/>
      <c r="AH25" s="82"/>
      <c r="AI25" s="82"/>
      <c r="AJ25" s="82"/>
      <c r="AK25" s="82"/>
      <c r="AL25" s="163"/>
      <c r="AM25" s="163"/>
      <c r="AN25" s="163"/>
      <c r="AO25" s="163"/>
      <c r="AP25" s="163"/>
      <c r="AQ25" s="163"/>
      <c r="AR25" s="163"/>
    </row>
    <row r="26" spans="1:44" x14ac:dyDescent="0.3">
      <c r="A26" s="11" t="s">
        <v>3216</v>
      </c>
      <c r="B26" s="318" t="s">
        <v>928</v>
      </c>
      <c r="C26" s="11" t="s">
        <v>929</v>
      </c>
      <c r="D26" s="11" t="s">
        <v>41</v>
      </c>
      <c r="E26" s="38">
        <f t="shared" si="0"/>
        <v>24</v>
      </c>
      <c r="F26" s="7" t="s">
        <v>266</v>
      </c>
      <c r="G26" s="8" t="s">
        <v>1413</v>
      </c>
      <c r="H26" s="319">
        <v>37423</v>
      </c>
      <c r="I26" s="537">
        <v>150</v>
      </c>
      <c r="J26" s="537">
        <v>150</v>
      </c>
      <c r="K26" s="538"/>
      <c r="L26" s="533">
        <f>SUM(M26:N26)</f>
        <v>150</v>
      </c>
      <c r="M26" s="9"/>
      <c r="N26" s="122">
        <f>SUM(O26:S26)</f>
        <v>150</v>
      </c>
      <c r="O26" s="152">
        <f>IFERROR(LARGE($T26:Z26, 1),0)</f>
        <v>150</v>
      </c>
      <c r="P26" s="152">
        <f>IFERROR(LARGE(T26:Z26, 2),0)</f>
        <v>0</v>
      </c>
      <c r="Q26" s="153">
        <f>IFERROR(LARGE(AA26:AF26,1),0)</f>
        <v>0</v>
      </c>
      <c r="R26" s="153">
        <f>IFERROR(LARGE(AA26:AF26,2),0)</f>
        <v>0</v>
      </c>
      <c r="S26" s="153">
        <f>IFERROR(LARGE(AA26:AF26,3),0)</f>
        <v>0</v>
      </c>
      <c r="T26" s="170"/>
      <c r="U26" s="170">
        <v>0</v>
      </c>
      <c r="V26" s="301">
        <v>150</v>
      </c>
      <c r="W26" s="301"/>
      <c r="X26" s="371">
        <v>0</v>
      </c>
      <c r="Y26" s="161"/>
      <c r="Z26" s="161"/>
      <c r="AA26" s="162">
        <f>IFERROR(LARGE($T26:$Z26,3), 0)</f>
        <v>0</v>
      </c>
      <c r="AB26" s="162">
        <f>IFERROR(LARGE($T26:$Z26,4),)</f>
        <v>0</v>
      </c>
      <c r="AC26" s="162">
        <f>IFERROR(LARGE($T26:$Z26,5),0)</f>
        <v>0</v>
      </c>
      <c r="AD26" s="162">
        <f>IFERROR(LARGE($AG26:AR26,1),0)</f>
        <v>0</v>
      </c>
      <c r="AE26" s="162">
        <f>IFERROR(LARGE($AG26:AR26,2),0)</f>
        <v>0</v>
      </c>
      <c r="AF26" s="162">
        <f>IFERROR(LARGE($AG26:AR26,3),0)</f>
        <v>0</v>
      </c>
      <c r="AG26" s="82"/>
      <c r="AH26" s="82"/>
      <c r="AI26" s="82"/>
      <c r="AJ26" s="82"/>
      <c r="AK26" s="82"/>
      <c r="AL26" s="163"/>
      <c r="AM26" s="163"/>
      <c r="AN26" s="163"/>
      <c r="AO26" s="163"/>
      <c r="AP26" s="163"/>
      <c r="AQ26" s="163"/>
      <c r="AR26" s="163"/>
    </row>
    <row r="27" spans="1:44" x14ac:dyDescent="0.3">
      <c r="A27" s="10"/>
      <c r="B27" s="10"/>
      <c r="C27" s="10" t="s">
        <v>72</v>
      </c>
      <c r="D27" s="10" t="s">
        <v>41</v>
      </c>
      <c r="E27" s="38">
        <f t="shared" si="0"/>
        <v>25</v>
      </c>
      <c r="F27" s="7" t="s">
        <v>1021</v>
      </c>
      <c r="G27" s="8" t="s">
        <v>1022</v>
      </c>
      <c r="H27" s="319">
        <v>37496</v>
      </c>
      <c r="I27" s="537">
        <v>145</v>
      </c>
      <c r="J27" s="537">
        <v>145</v>
      </c>
      <c r="K27" s="538"/>
      <c r="L27" s="533">
        <f>SUM(M27:N27)</f>
        <v>145</v>
      </c>
      <c r="M27" s="9"/>
      <c r="N27" s="122">
        <f>SUM(O27:S27)</f>
        <v>145</v>
      </c>
      <c r="O27" s="152">
        <f>IFERROR(LARGE($T27:Z27, 1),0)</f>
        <v>145</v>
      </c>
      <c r="P27" s="152">
        <f>IFERROR(LARGE(T27:Z27, 2),0)</f>
        <v>0</v>
      </c>
      <c r="Q27" s="153">
        <f>IFERROR(LARGE(AA27:AF27,1),0)</f>
        <v>0</v>
      </c>
      <c r="R27" s="153">
        <f>IFERROR(LARGE(AA27:AF27,2),0)</f>
        <v>0</v>
      </c>
      <c r="S27" s="153">
        <f>IFERROR(LARGE(AA27:AF27,3),0)</f>
        <v>0</v>
      </c>
      <c r="T27" s="170"/>
      <c r="U27" s="170"/>
      <c r="V27" s="301"/>
      <c r="W27" s="301"/>
      <c r="X27" s="371"/>
      <c r="Y27" s="161"/>
      <c r="Z27" s="161">
        <v>145</v>
      </c>
      <c r="AA27" s="162">
        <f>IFERROR(LARGE($T27:$Z27,3), 0)</f>
        <v>0</v>
      </c>
      <c r="AB27" s="162">
        <f>IFERROR(LARGE($T27:$Z27,4),)</f>
        <v>0</v>
      </c>
      <c r="AC27" s="162">
        <f>IFERROR(LARGE($T27:$Z27,5),0)</f>
        <v>0</v>
      </c>
      <c r="AD27" s="162">
        <f>IFERROR(LARGE($AG27:AR27,1),0)</f>
        <v>0</v>
      </c>
      <c r="AE27" s="162">
        <f>IFERROR(LARGE($AG27:AR27,2),0)</f>
        <v>0</v>
      </c>
      <c r="AF27" s="162">
        <f>IFERROR(LARGE($AG27:AR27,3),0)</f>
        <v>0</v>
      </c>
      <c r="AG27" s="82"/>
      <c r="AH27" s="82"/>
      <c r="AI27" s="82"/>
      <c r="AJ27" s="82"/>
      <c r="AK27" s="82"/>
      <c r="AL27" s="163"/>
      <c r="AM27" s="163"/>
      <c r="AN27" s="163"/>
      <c r="AO27" s="163"/>
      <c r="AP27" s="163"/>
      <c r="AQ27" s="163"/>
      <c r="AR27" s="163"/>
    </row>
    <row r="28" spans="1:44" x14ac:dyDescent="0.3">
      <c r="A28" s="11" t="s">
        <v>3222</v>
      </c>
      <c r="B28" s="318" t="s">
        <v>911</v>
      </c>
      <c r="C28" s="11" t="s">
        <v>912</v>
      </c>
      <c r="D28" s="11" t="s">
        <v>41</v>
      </c>
      <c r="E28" s="38">
        <f t="shared" si="0"/>
        <v>26</v>
      </c>
      <c r="F28" s="7" t="s">
        <v>263</v>
      </c>
      <c r="G28" s="8" t="s">
        <v>2031</v>
      </c>
      <c r="H28" s="319">
        <v>37908</v>
      </c>
      <c r="I28" s="537">
        <v>110</v>
      </c>
      <c r="J28" s="537">
        <v>110</v>
      </c>
      <c r="K28" s="538"/>
      <c r="L28" s="533">
        <f>SUM(M28:N28)</f>
        <v>110</v>
      </c>
      <c r="M28" s="9"/>
      <c r="N28" s="122">
        <f>SUM(O28:S28)</f>
        <v>110</v>
      </c>
      <c r="O28" s="152">
        <f>IFERROR(LARGE($T28:Z28, 1),0)</f>
        <v>110</v>
      </c>
      <c r="P28" s="152">
        <f>IFERROR(LARGE(T28:Z28, 2),0)</f>
        <v>0</v>
      </c>
      <c r="Q28" s="153">
        <f>IFERROR(LARGE(AA28:AF28,1),0)</f>
        <v>0</v>
      </c>
      <c r="R28" s="153">
        <f>IFERROR(LARGE(AA28:AF28,2),0)</f>
        <v>0</v>
      </c>
      <c r="S28" s="153">
        <f>IFERROR(LARGE(AA28:AF28,3),0)</f>
        <v>0</v>
      </c>
      <c r="T28" s="170"/>
      <c r="U28" s="170"/>
      <c r="V28" s="301">
        <v>110</v>
      </c>
      <c r="W28" s="301"/>
      <c r="X28" s="371"/>
      <c r="Y28" s="161"/>
      <c r="Z28" s="161"/>
      <c r="AA28" s="162">
        <f>IFERROR(LARGE($T28:$Z28,3), 0)</f>
        <v>0</v>
      </c>
      <c r="AB28" s="162">
        <f>IFERROR(LARGE($T28:$Z28,4),)</f>
        <v>0</v>
      </c>
      <c r="AC28" s="162">
        <f>IFERROR(LARGE($T28:$Z28,5),0)</f>
        <v>0</v>
      </c>
      <c r="AD28" s="162">
        <f>IFERROR(LARGE($AG28:AR28,1),0)</f>
        <v>0</v>
      </c>
      <c r="AE28" s="162">
        <f>IFERROR(LARGE($AG28:AR28,2),0)</f>
        <v>0</v>
      </c>
      <c r="AF28" s="162">
        <f>IFERROR(LARGE($AG28:AR28,3),0)</f>
        <v>0</v>
      </c>
      <c r="AG28" s="82"/>
      <c r="AH28" s="82"/>
      <c r="AI28" s="82"/>
      <c r="AJ28" s="82"/>
      <c r="AK28" s="82"/>
      <c r="AL28" s="163"/>
      <c r="AM28" s="163"/>
      <c r="AN28" s="163"/>
      <c r="AO28" s="163"/>
      <c r="AP28" s="163"/>
      <c r="AQ28" s="163"/>
      <c r="AR28" s="163"/>
    </row>
    <row r="29" spans="1:44" x14ac:dyDescent="0.3">
      <c r="A29" s="11" t="s">
        <v>3218</v>
      </c>
      <c r="B29" s="318" t="s">
        <v>1697</v>
      </c>
      <c r="C29" s="11" t="s">
        <v>1698</v>
      </c>
      <c r="D29" s="11" t="s">
        <v>49</v>
      </c>
      <c r="E29" s="38">
        <f t="shared" si="0"/>
        <v>27</v>
      </c>
      <c r="F29" s="7" t="s">
        <v>1615</v>
      </c>
      <c r="G29" s="8" t="s">
        <v>1705</v>
      </c>
      <c r="H29" s="319">
        <v>37750</v>
      </c>
      <c r="I29" s="537">
        <v>110</v>
      </c>
      <c r="J29" s="537">
        <v>110</v>
      </c>
      <c r="K29" s="538"/>
      <c r="L29" s="533">
        <f>SUM(M29:N29)</f>
        <v>110</v>
      </c>
      <c r="M29" s="9"/>
      <c r="N29" s="122">
        <f>SUM(O29:S29)</f>
        <v>110</v>
      </c>
      <c r="O29" s="152">
        <f>IFERROR(LARGE($T29:Z29, 1),0)</f>
        <v>110</v>
      </c>
      <c r="P29" s="152">
        <f>IFERROR(LARGE(T29:Z29, 2),0)</f>
        <v>0</v>
      </c>
      <c r="Q29" s="153">
        <f>IFERROR(LARGE(AA29:AF29,1),0)</f>
        <v>0</v>
      </c>
      <c r="R29" s="153">
        <f>IFERROR(LARGE(AA29:AF29,2),0)</f>
        <v>0</v>
      </c>
      <c r="S29" s="153">
        <f>IFERROR(LARGE(AA29:AF29,3),0)</f>
        <v>0</v>
      </c>
      <c r="T29" s="170"/>
      <c r="U29" s="170"/>
      <c r="V29" s="301">
        <v>110</v>
      </c>
      <c r="W29" s="301"/>
      <c r="X29" s="371">
        <v>0</v>
      </c>
      <c r="Y29" s="161"/>
      <c r="Z29" s="161"/>
      <c r="AA29" s="162">
        <f>IFERROR(LARGE($T29:$Z29,3), 0)</f>
        <v>0</v>
      </c>
      <c r="AB29" s="162">
        <f>IFERROR(LARGE($T29:$Z29,4),)</f>
        <v>0</v>
      </c>
      <c r="AC29" s="162">
        <f>IFERROR(LARGE($T29:$Z29,5),0)</f>
        <v>0</v>
      </c>
      <c r="AD29" s="162">
        <f>IFERROR(LARGE($AG29:AR29,1),0)</f>
        <v>0</v>
      </c>
      <c r="AE29" s="162">
        <f>IFERROR(LARGE($AG29:AR29,2),0)</f>
        <v>0</v>
      </c>
      <c r="AF29" s="162">
        <f>IFERROR(LARGE($AG29:AR29,3),0)</f>
        <v>0</v>
      </c>
      <c r="AG29" s="82"/>
      <c r="AH29" s="82"/>
      <c r="AI29" s="82"/>
      <c r="AJ29" s="82"/>
      <c r="AK29" s="82"/>
      <c r="AL29" s="163"/>
      <c r="AM29" s="163"/>
      <c r="AN29" s="163"/>
      <c r="AO29" s="163"/>
      <c r="AP29" s="163"/>
      <c r="AQ29" s="163"/>
      <c r="AR29" s="163"/>
    </row>
    <row r="30" spans="1:44" x14ac:dyDescent="0.3">
      <c r="A30" s="11" t="s">
        <v>3219</v>
      </c>
      <c r="B30" s="318" t="s">
        <v>917</v>
      </c>
      <c r="C30" s="11" t="s">
        <v>918</v>
      </c>
      <c r="D30" s="11" t="s">
        <v>1738</v>
      </c>
      <c r="E30" s="38">
        <f t="shared" si="0"/>
        <v>28</v>
      </c>
      <c r="F30" s="7" t="s">
        <v>243</v>
      </c>
      <c r="G30" s="8" t="s">
        <v>1057</v>
      </c>
      <c r="H30" s="319">
        <v>37728</v>
      </c>
      <c r="I30" s="537">
        <v>110</v>
      </c>
      <c r="J30" s="537">
        <v>110</v>
      </c>
      <c r="K30" s="538"/>
      <c r="L30" s="533">
        <f>SUM(M30:N30)</f>
        <v>110</v>
      </c>
      <c r="M30" s="9"/>
      <c r="N30" s="122">
        <f>SUM(O30:S30)</f>
        <v>110</v>
      </c>
      <c r="O30" s="152">
        <f>IFERROR(LARGE($T30:Z30, 1),0)</f>
        <v>110</v>
      </c>
      <c r="P30" s="152">
        <f>IFERROR(LARGE(T30:Z30, 2),0)</f>
        <v>0</v>
      </c>
      <c r="Q30" s="153">
        <f>IFERROR(LARGE(AA30:AF30,1),0)</f>
        <v>0</v>
      </c>
      <c r="R30" s="153">
        <f>IFERROR(LARGE(AA30:AF30,2),0)</f>
        <v>0</v>
      </c>
      <c r="S30" s="153">
        <f>IFERROR(LARGE(AA30:AF30,3),0)</f>
        <v>0</v>
      </c>
      <c r="T30" s="546">
        <v>0</v>
      </c>
      <c r="U30" s="170">
        <v>0</v>
      </c>
      <c r="V30" s="301">
        <v>110</v>
      </c>
      <c r="W30" s="301"/>
      <c r="X30" s="371"/>
      <c r="Y30" s="161"/>
      <c r="Z30" s="161"/>
      <c r="AA30" s="162">
        <f>IFERROR(LARGE($T30:$Z30,3), 0)</f>
        <v>0</v>
      </c>
      <c r="AB30" s="162">
        <f>IFERROR(LARGE($T30:$Z30,4),)</f>
        <v>0</v>
      </c>
      <c r="AC30" s="162">
        <f>IFERROR(LARGE($T30:$Z30,5),0)</f>
        <v>0</v>
      </c>
      <c r="AD30" s="162">
        <f>IFERROR(LARGE($AG30:AR30,1),0)</f>
        <v>0</v>
      </c>
      <c r="AE30" s="162">
        <f>IFERROR(LARGE($AG30:AR30,2),0)</f>
        <v>0</v>
      </c>
      <c r="AF30" s="162">
        <f>IFERROR(LARGE($AG30:AR30,3),0)</f>
        <v>0</v>
      </c>
      <c r="AG30" s="82"/>
      <c r="AH30" s="82"/>
      <c r="AI30" s="82"/>
      <c r="AJ30" s="82"/>
      <c r="AK30" s="82"/>
      <c r="AL30" s="163"/>
      <c r="AM30" s="163"/>
      <c r="AN30" s="163"/>
      <c r="AO30" s="163"/>
      <c r="AP30" s="163"/>
      <c r="AQ30" s="163"/>
      <c r="AR30" s="163"/>
    </row>
    <row r="31" spans="1:44" x14ac:dyDescent="0.3">
      <c r="A31" s="11" t="s">
        <v>3220</v>
      </c>
      <c r="B31" s="318" t="s">
        <v>465</v>
      </c>
      <c r="C31" s="11" t="s">
        <v>466</v>
      </c>
      <c r="D31" s="11" t="s">
        <v>46</v>
      </c>
      <c r="E31" s="38">
        <f t="shared" si="0"/>
        <v>29</v>
      </c>
      <c r="F31" s="7" t="s">
        <v>926</v>
      </c>
      <c r="G31" s="8" t="s">
        <v>1060</v>
      </c>
      <c r="H31" s="319">
        <v>37607</v>
      </c>
      <c r="I31" s="537">
        <v>110</v>
      </c>
      <c r="J31" s="537">
        <v>110</v>
      </c>
      <c r="K31" s="538"/>
      <c r="L31" s="533">
        <f>SUM(M31:N31)</f>
        <v>110</v>
      </c>
      <c r="M31" s="9"/>
      <c r="N31" s="122">
        <f>SUM(O31:S31)</f>
        <v>110</v>
      </c>
      <c r="O31" s="152">
        <f>IFERROR(LARGE($T31:Z31, 1),0)</f>
        <v>110</v>
      </c>
      <c r="P31" s="152">
        <f>IFERROR(LARGE(T31:Z31, 2),0)</f>
        <v>0</v>
      </c>
      <c r="Q31" s="153">
        <f>IFERROR(LARGE(AA31:AF31,1),0)</f>
        <v>0</v>
      </c>
      <c r="R31" s="153">
        <f>IFERROR(LARGE(AA31:AF31,2),0)</f>
        <v>0</v>
      </c>
      <c r="S31" s="153">
        <f>IFERROR(LARGE(AA31:AF31,3),0)</f>
        <v>0</v>
      </c>
      <c r="T31" s="546">
        <v>0</v>
      </c>
      <c r="U31" s="170">
        <v>0</v>
      </c>
      <c r="V31" s="301">
        <v>110</v>
      </c>
      <c r="W31" s="301"/>
      <c r="X31" s="371"/>
      <c r="Y31" s="161"/>
      <c r="Z31" s="161"/>
      <c r="AA31" s="162">
        <f>IFERROR(LARGE($T31:$Z31,3), 0)</f>
        <v>0</v>
      </c>
      <c r="AB31" s="162">
        <f>IFERROR(LARGE($T31:$Z31,4),)</f>
        <v>0</v>
      </c>
      <c r="AC31" s="162">
        <f>IFERROR(LARGE($T31:$Z31,5),0)</f>
        <v>0</v>
      </c>
      <c r="AD31" s="162">
        <f>IFERROR(LARGE($AG31:AR31,1),0)</f>
        <v>0</v>
      </c>
      <c r="AE31" s="162">
        <f>IFERROR(LARGE($AG31:AR31,2),0)</f>
        <v>0</v>
      </c>
      <c r="AF31" s="162">
        <f>IFERROR(LARGE($AG31:AR31,3),0)</f>
        <v>0</v>
      </c>
      <c r="AG31" s="82"/>
      <c r="AH31" s="82"/>
      <c r="AI31" s="82"/>
      <c r="AJ31" s="82"/>
      <c r="AK31" s="82"/>
      <c r="AL31" s="163"/>
      <c r="AM31" s="163"/>
      <c r="AN31" s="163"/>
      <c r="AO31" s="163"/>
      <c r="AP31" s="163"/>
      <c r="AQ31" s="163"/>
      <c r="AR31" s="163"/>
    </row>
    <row r="32" spans="1:44" x14ac:dyDescent="0.3">
      <c r="A32" s="11" t="s">
        <v>3223</v>
      </c>
      <c r="B32" s="318" t="s">
        <v>3224</v>
      </c>
      <c r="C32" s="11" t="s">
        <v>1879</v>
      </c>
      <c r="D32" s="11" t="s">
        <v>43</v>
      </c>
      <c r="E32" s="38">
        <f t="shared" si="0"/>
        <v>30</v>
      </c>
      <c r="F32" s="7" t="s">
        <v>1878</v>
      </c>
      <c r="G32" s="8" t="s">
        <v>1877</v>
      </c>
      <c r="H32" s="319">
        <v>37388</v>
      </c>
      <c r="I32" s="537">
        <v>110</v>
      </c>
      <c r="J32" s="537">
        <v>110</v>
      </c>
      <c r="K32" s="538"/>
      <c r="L32" s="533">
        <f>SUM(M32:N32)</f>
        <v>110</v>
      </c>
      <c r="M32" s="9"/>
      <c r="N32" s="122">
        <f>SUM(O32:S32)</f>
        <v>110</v>
      </c>
      <c r="O32" s="152">
        <f>IFERROR(LARGE($T32:Z32, 1),0)</f>
        <v>110</v>
      </c>
      <c r="P32" s="152">
        <f>IFERROR(LARGE(T32:Z32, 2),0)</f>
        <v>0</v>
      </c>
      <c r="Q32" s="153">
        <f>IFERROR(LARGE(AA32:AF32,1),0)</f>
        <v>0</v>
      </c>
      <c r="R32" s="153">
        <f>IFERROR(LARGE(AA32:AF32,2),0)</f>
        <v>0</v>
      </c>
      <c r="S32" s="153">
        <f>IFERROR(LARGE(AA32:AF32,3),0)</f>
        <v>0</v>
      </c>
      <c r="T32" s="170"/>
      <c r="U32" s="170"/>
      <c r="V32" s="301">
        <v>110</v>
      </c>
      <c r="W32" s="301"/>
      <c r="X32" s="371"/>
      <c r="Y32" s="161"/>
      <c r="Z32" s="161"/>
      <c r="AA32" s="162">
        <f>IFERROR(LARGE($T32:$Z32,3), 0)</f>
        <v>0</v>
      </c>
      <c r="AB32" s="162">
        <f>IFERROR(LARGE($T32:$Z32,4),)</f>
        <v>0</v>
      </c>
      <c r="AC32" s="162">
        <f>IFERROR(LARGE($T32:$Z32,5),0)</f>
        <v>0</v>
      </c>
      <c r="AD32" s="162">
        <f>IFERROR(LARGE($AG32:AR32,1),0)</f>
        <v>0</v>
      </c>
      <c r="AE32" s="162">
        <f>IFERROR(LARGE($AG32:AR32,2),0)</f>
        <v>0</v>
      </c>
      <c r="AF32" s="162">
        <f>IFERROR(LARGE($AG32:AR32,3),0)</f>
        <v>0</v>
      </c>
      <c r="AG32" s="82"/>
      <c r="AH32" s="82"/>
      <c r="AI32" s="82"/>
      <c r="AJ32" s="82"/>
      <c r="AK32" s="82"/>
      <c r="AL32" s="163"/>
      <c r="AM32" s="163"/>
      <c r="AN32" s="163"/>
      <c r="AO32" s="163"/>
      <c r="AP32" s="163"/>
      <c r="AQ32" s="163"/>
      <c r="AR32" s="163"/>
    </row>
    <row r="33" spans="1:44" x14ac:dyDescent="0.3">
      <c r="A33" s="10"/>
      <c r="B33" s="325"/>
      <c r="C33" s="10" t="s">
        <v>4152</v>
      </c>
      <c r="D33" s="10" t="s">
        <v>43</v>
      </c>
      <c r="E33" s="38">
        <f t="shared" si="0"/>
        <v>31</v>
      </c>
      <c r="F33" s="7" t="s">
        <v>4153</v>
      </c>
      <c r="G33" s="8" t="s">
        <v>4154</v>
      </c>
      <c r="H33" s="60">
        <v>38187</v>
      </c>
      <c r="I33" s="530">
        <v>102.5</v>
      </c>
      <c r="J33" s="530">
        <v>102.5</v>
      </c>
      <c r="K33" s="541">
        <f>0.5*(L33)</f>
        <v>102.5</v>
      </c>
      <c r="L33" s="534">
        <f>SUM(O33,P33,Q33,R33,M33)</f>
        <v>205</v>
      </c>
      <c r="M33" s="400"/>
      <c r="N33" s="12">
        <f>SUM(O33:R33)</f>
        <v>205</v>
      </c>
      <c r="O33" s="387">
        <f>LARGE($S33:Z33, 1)</f>
        <v>150</v>
      </c>
      <c r="P33" s="388">
        <f>IFERROR(LARGE($S33:Z33,2),0)</f>
        <v>55</v>
      </c>
      <c r="Q33" s="388">
        <f>IFERROR(LARGE($S33:Z33,3),0)</f>
        <v>0</v>
      </c>
      <c r="R33" s="388">
        <f>IFERROR(LARGE($S33:Z33,4),0)</f>
        <v>0</v>
      </c>
      <c r="S33" s="399"/>
      <c r="T33" s="400"/>
      <c r="U33" s="400"/>
      <c r="V33" s="400"/>
      <c r="W33" s="400"/>
      <c r="X33" s="401">
        <v>150</v>
      </c>
      <c r="Y33" s="402"/>
      <c r="Z33" s="403">
        <v>55</v>
      </c>
      <c r="AA33" s="161"/>
      <c r="AB33" s="161"/>
      <c r="AC33" s="161"/>
      <c r="AD33" s="161"/>
      <c r="AE33" s="161"/>
      <c r="AF33" s="161"/>
      <c r="AG33" s="82"/>
      <c r="AH33" s="82"/>
      <c r="AI33" s="82"/>
      <c r="AJ33" s="82"/>
      <c r="AK33" s="82"/>
      <c r="AL33" s="163"/>
      <c r="AM33" s="163"/>
      <c r="AN33" s="163"/>
      <c r="AO33" s="163"/>
      <c r="AP33" s="163"/>
      <c r="AQ33" s="163"/>
      <c r="AR33" s="163"/>
    </row>
    <row r="34" spans="1:44" x14ac:dyDescent="0.3">
      <c r="A34" s="11" t="s">
        <v>4163</v>
      </c>
      <c r="B34" s="320" t="s">
        <v>4164</v>
      </c>
      <c r="C34" s="11" t="s">
        <v>4165</v>
      </c>
      <c r="D34" s="11" t="s">
        <v>1738</v>
      </c>
      <c r="E34" s="38">
        <f t="shared" si="0"/>
        <v>32</v>
      </c>
      <c r="F34" s="7" t="s">
        <v>998</v>
      </c>
      <c r="G34" s="8" t="s">
        <v>4166</v>
      </c>
      <c r="H34" s="60">
        <v>38280</v>
      </c>
      <c r="I34" s="530">
        <v>90</v>
      </c>
      <c r="J34" s="530">
        <v>90</v>
      </c>
      <c r="K34" s="541">
        <f>0.5*(L34)</f>
        <v>90</v>
      </c>
      <c r="L34" s="534">
        <f>SUM(O34,P34,Q34,R34,M34)</f>
        <v>180</v>
      </c>
      <c r="M34" s="400">
        <v>50</v>
      </c>
      <c r="N34" s="12">
        <f>SUM(O34:R34)</f>
        <v>130</v>
      </c>
      <c r="O34" s="387">
        <f>LARGE($S34:Z34, 1)</f>
        <v>65</v>
      </c>
      <c r="P34" s="388">
        <f>IFERROR(LARGE($S34:Z34,2),0)</f>
        <v>65</v>
      </c>
      <c r="Q34" s="388">
        <f>IFERROR(LARGE($S34:Z34,3),0)</f>
        <v>0</v>
      </c>
      <c r="R34" s="388">
        <f>IFERROR(LARGE($S34:Z34,4),0)</f>
        <v>0</v>
      </c>
      <c r="S34" s="399">
        <v>65</v>
      </c>
      <c r="T34" s="400">
        <v>65</v>
      </c>
      <c r="U34" s="400"/>
      <c r="V34" s="400"/>
      <c r="W34" s="400"/>
      <c r="X34" s="405"/>
      <c r="Y34" s="402"/>
      <c r="Z34" s="403"/>
      <c r="AA34" s="161"/>
      <c r="AB34" s="161"/>
      <c r="AC34" s="161"/>
      <c r="AD34" s="161"/>
      <c r="AE34" s="161"/>
      <c r="AF34" s="161"/>
      <c r="AG34" s="82"/>
      <c r="AH34" s="82"/>
      <c r="AI34" s="82"/>
      <c r="AJ34" s="82"/>
      <c r="AK34" s="82"/>
      <c r="AL34" s="163"/>
      <c r="AM34" s="163"/>
      <c r="AN34" s="163"/>
      <c r="AO34" s="163"/>
      <c r="AP34" s="163"/>
      <c r="AQ34" s="163"/>
      <c r="AR34" s="163"/>
    </row>
    <row r="35" spans="1:44" x14ac:dyDescent="0.3">
      <c r="A35" s="10"/>
      <c r="B35" s="320"/>
      <c r="C35" s="10" t="s">
        <v>297</v>
      </c>
      <c r="D35" s="10" t="s">
        <v>51</v>
      </c>
      <c r="E35" s="38">
        <f t="shared" si="0"/>
        <v>33</v>
      </c>
      <c r="F35" s="7" t="s">
        <v>4148</v>
      </c>
      <c r="G35" s="8" t="s">
        <v>4149</v>
      </c>
      <c r="H35" s="60">
        <v>38037</v>
      </c>
      <c r="I35" s="530">
        <v>87.5</v>
      </c>
      <c r="J35" s="530">
        <v>87.5</v>
      </c>
      <c r="K35" s="541">
        <f>0.5*(L35)</f>
        <v>87.5</v>
      </c>
      <c r="L35" s="534">
        <f>SUM(O35,P35,Q35,R35,M35)</f>
        <v>175</v>
      </c>
      <c r="M35" s="400"/>
      <c r="N35" s="12">
        <f>SUM(O35:R35)</f>
        <v>175</v>
      </c>
      <c r="O35" s="387">
        <f>LARGE($S35:Z35, 1)</f>
        <v>150</v>
      </c>
      <c r="P35" s="388">
        <f>IFERROR(LARGE($S35:Z35,2),0)</f>
        <v>25</v>
      </c>
      <c r="Q35" s="388">
        <f>IFERROR(LARGE($S35:Z35,3),0)</f>
        <v>0</v>
      </c>
      <c r="R35" s="388">
        <f>IFERROR(LARGE($S35:Z35,4),0)</f>
        <v>0</v>
      </c>
      <c r="S35" s="399"/>
      <c r="T35" s="400"/>
      <c r="U35" s="400"/>
      <c r="V35" s="400">
        <v>25</v>
      </c>
      <c r="W35" s="400"/>
      <c r="X35" s="405"/>
      <c r="Y35" s="402"/>
      <c r="Z35" s="403">
        <v>150</v>
      </c>
      <c r="AA35" s="161"/>
      <c r="AB35" s="161"/>
      <c r="AC35" s="161"/>
      <c r="AD35" s="161"/>
      <c r="AE35" s="161"/>
      <c r="AF35" s="161"/>
      <c r="AG35" s="82"/>
      <c r="AH35" s="82"/>
      <c r="AI35" s="82"/>
      <c r="AJ35" s="82"/>
      <c r="AK35" s="82"/>
      <c r="AL35" s="163"/>
      <c r="AM35" s="163"/>
      <c r="AN35" s="163"/>
      <c r="AO35" s="163"/>
      <c r="AP35" s="163"/>
      <c r="AQ35" s="163"/>
      <c r="AR35" s="163"/>
    </row>
    <row r="36" spans="1:44" x14ac:dyDescent="0.3">
      <c r="A36" s="11" t="s">
        <v>3229</v>
      </c>
      <c r="B36" s="318" t="s">
        <v>386</v>
      </c>
      <c r="C36" s="11" t="s">
        <v>206</v>
      </c>
      <c r="D36" s="11" t="s">
        <v>50</v>
      </c>
      <c r="E36" s="38">
        <f t="shared" si="0"/>
        <v>34</v>
      </c>
      <c r="F36" s="7" t="s">
        <v>275</v>
      </c>
      <c r="G36" s="8" t="s">
        <v>1054</v>
      </c>
      <c r="H36" s="319">
        <v>37817</v>
      </c>
      <c r="I36" s="537">
        <v>80</v>
      </c>
      <c r="J36" s="537">
        <v>80</v>
      </c>
      <c r="K36" s="538"/>
      <c r="L36" s="533">
        <f>SUM(M36:N36)</f>
        <v>80</v>
      </c>
      <c r="M36" s="9">
        <v>20</v>
      </c>
      <c r="N36" s="122">
        <f>SUM(O36:S36)</f>
        <v>60</v>
      </c>
      <c r="O36" s="152">
        <f>IFERROR(LARGE($T36:Z36, 1),0)</f>
        <v>60</v>
      </c>
      <c r="P36" s="152">
        <f>IFERROR(LARGE(T36:Z36, 2),0)</f>
        <v>0</v>
      </c>
      <c r="Q36" s="153">
        <f>IFERROR(LARGE(AA36:AF36,1),0)</f>
        <v>0</v>
      </c>
      <c r="R36" s="153">
        <f>IFERROR(LARGE(AA36:AF36,2),0)</f>
        <v>0</v>
      </c>
      <c r="S36" s="153">
        <f>IFERROR(LARGE(AA36:AF36,3),0)</f>
        <v>0</v>
      </c>
      <c r="T36" s="546">
        <v>0</v>
      </c>
      <c r="U36" s="170"/>
      <c r="V36" s="301">
        <v>60</v>
      </c>
      <c r="W36" s="301"/>
      <c r="X36" s="371"/>
      <c r="Y36" s="161"/>
      <c r="Z36" s="161"/>
      <c r="AA36" s="162">
        <f>IFERROR(LARGE($T36:$Z36,3), 0)</f>
        <v>0</v>
      </c>
      <c r="AB36" s="162">
        <f>IFERROR(LARGE($T36:$Z36,4),)</f>
        <v>0</v>
      </c>
      <c r="AC36" s="162">
        <f>IFERROR(LARGE($T36:$Z36,5),0)</f>
        <v>0</v>
      </c>
      <c r="AD36" s="162">
        <f>IFERROR(LARGE($AG36:AR36,1),0)</f>
        <v>0</v>
      </c>
      <c r="AE36" s="162">
        <f>IFERROR(LARGE($AG36:AR36,2),0)</f>
        <v>0</v>
      </c>
      <c r="AF36" s="162">
        <f>IFERROR(LARGE($AG36:AR36,3),0)</f>
        <v>0</v>
      </c>
      <c r="AG36" s="82"/>
      <c r="AH36" s="82"/>
      <c r="AI36" s="82"/>
      <c r="AJ36" s="82"/>
      <c r="AK36" s="82"/>
      <c r="AL36" s="163"/>
      <c r="AM36" s="163"/>
      <c r="AN36" s="163"/>
      <c r="AO36" s="163"/>
      <c r="AP36" s="163"/>
      <c r="AQ36" s="163"/>
      <c r="AR36" s="163"/>
    </row>
    <row r="37" spans="1:44" x14ac:dyDescent="0.3">
      <c r="A37" s="11" t="s">
        <v>3228</v>
      </c>
      <c r="B37" s="318" t="s">
        <v>378</v>
      </c>
      <c r="C37" s="11" t="s">
        <v>202</v>
      </c>
      <c r="D37" s="11" t="s">
        <v>40</v>
      </c>
      <c r="E37" s="38">
        <f t="shared" si="0"/>
        <v>35</v>
      </c>
      <c r="F37" s="7" t="s">
        <v>290</v>
      </c>
      <c r="G37" s="8" t="s">
        <v>1762</v>
      </c>
      <c r="H37" s="319">
        <v>37946</v>
      </c>
      <c r="I37" s="537">
        <v>60</v>
      </c>
      <c r="J37" s="537">
        <v>60</v>
      </c>
      <c r="K37" s="538"/>
      <c r="L37" s="533">
        <f>SUM(M37:N37)</f>
        <v>60</v>
      </c>
      <c r="M37" s="9"/>
      <c r="N37" s="122">
        <f>SUM(O37:S37)</f>
        <v>60</v>
      </c>
      <c r="O37" s="152">
        <f>IFERROR(LARGE($T37:Z37, 1),0)</f>
        <v>60</v>
      </c>
      <c r="P37" s="152">
        <f>IFERROR(LARGE(T37:Z37, 2),0)</f>
        <v>0</v>
      </c>
      <c r="Q37" s="153">
        <f>IFERROR(LARGE(AA37:AF37,1),0)</f>
        <v>0</v>
      </c>
      <c r="R37" s="153">
        <f>IFERROR(LARGE(AA37:AF37,2),0)</f>
        <v>0</v>
      </c>
      <c r="S37" s="153">
        <f>IFERROR(LARGE(AA37:AF37,3),0)</f>
        <v>0</v>
      </c>
      <c r="T37" s="170"/>
      <c r="U37" s="170"/>
      <c r="V37" s="301">
        <v>60</v>
      </c>
      <c r="W37" s="301"/>
      <c r="X37" s="371"/>
      <c r="Y37" s="161"/>
      <c r="Z37" s="161"/>
      <c r="AA37" s="162">
        <f>IFERROR(LARGE($T37:$Z37,3), 0)</f>
        <v>0</v>
      </c>
      <c r="AB37" s="162">
        <f>IFERROR(LARGE($T37:$Z37,4),)</f>
        <v>0</v>
      </c>
      <c r="AC37" s="162">
        <f>IFERROR(LARGE($T37:$Z37,5),0)</f>
        <v>0</v>
      </c>
      <c r="AD37" s="162">
        <f>IFERROR(LARGE($AG37:AR37,1),0)</f>
        <v>0</v>
      </c>
      <c r="AE37" s="162">
        <f>IFERROR(LARGE($AG37:AR37,2),0)</f>
        <v>0</v>
      </c>
      <c r="AF37" s="162">
        <f>IFERROR(LARGE($AG37:AR37,3),0)</f>
        <v>0</v>
      </c>
      <c r="AG37" s="82"/>
      <c r="AH37" s="82"/>
      <c r="AI37" s="82"/>
      <c r="AJ37" s="82"/>
      <c r="AK37" s="82"/>
      <c r="AL37" s="163"/>
      <c r="AM37" s="163"/>
      <c r="AN37" s="163"/>
      <c r="AO37" s="163"/>
      <c r="AP37" s="163"/>
      <c r="AQ37" s="163"/>
      <c r="AR37" s="163"/>
    </row>
    <row r="38" spans="1:44" x14ac:dyDescent="0.3">
      <c r="A38" s="11" t="s">
        <v>3234</v>
      </c>
      <c r="B38" s="318" t="s">
        <v>356</v>
      </c>
      <c r="C38" s="11" t="s">
        <v>222</v>
      </c>
      <c r="D38" s="11" t="s">
        <v>1315</v>
      </c>
      <c r="E38" s="38">
        <f t="shared" si="0"/>
        <v>36</v>
      </c>
      <c r="F38" s="7" t="s">
        <v>266</v>
      </c>
      <c r="G38" s="8" t="s">
        <v>1724</v>
      </c>
      <c r="H38" s="319">
        <v>37565</v>
      </c>
      <c r="I38" s="537">
        <v>60</v>
      </c>
      <c r="J38" s="537">
        <v>60</v>
      </c>
      <c r="K38" s="538"/>
      <c r="L38" s="533">
        <f>SUM(M38:N38)</f>
        <v>60</v>
      </c>
      <c r="M38" s="9"/>
      <c r="N38" s="122">
        <f>SUM(O38:S38)</f>
        <v>60</v>
      </c>
      <c r="O38" s="152">
        <f>IFERROR(LARGE($T38:Z38, 1),0)</f>
        <v>60</v>
      </c>
      <c r="P38" s="152">
        <f>IFERROR(LARGE(T38:Z38, 2),0)</f>
        <v>0</v>
      </c>
      <c r="Q38" s="153">
        <f>IFERROR(LARGE(AA38:AF38,1),0)</f>
        <v>0</v>
      </c>
      <c r="R38" s="153">
        <f>IFERROR(LARGE(AA38:AF38,2),0)</f>
        <v>0</v>
      </c>
      <c r="S38" s="153">
        <f>IFERROR(LARGE(AA38:AF38,3),0)</f>
        <v>0</v>
      </c>
      <c r="T38" s="170"/>
      <c r="U38" s="170"/>
      <c r="V38" s="301">
        <v>60</v>
      </c>
      <c r="W38" s="301"/>
      <c r="X38" s="371"/>
      <c r="Y38" s="161"/>
      <c r="Z38" s="161"/>
      <c r="AA38" s="162">
        <f>IFERROR(LARGE($T38:$Z38,3), 0)</f>
        <v>0</v>
      </c>
      <c r="AB38" s="162">
        <f>IFERROR(LARGE($T38:$Z38,4),)</f>
        <v>0</v>
      </c>
      <c r="AC38" s="162">
        <f>IFERROR(LARGE($T38:$Z38,5),0)</f>
        <v>0</v>
      </c>
      <c r="AD38" s="162">
        <f>IFERROR(LARGE($AG38:AR38,1),0)</f>
        <v>0</v>
      </c>
      <c r="AE38" s="162">
        <f>IFERROR(LARGE($AG38:AR38,2),0)</f>
        <v>0</v>
      </c>
      <c r="AF38" s="162">
        <f>IFERROR(LARGE($AG38:AR38,3),0)</f>
        <v>0</v>
      </c>
      <c r="AG38" s="82"/>
      <c r="AH38" s="82"/>
      <c r="AI38" s="82"/>
      <c r="AJ38" s="82"/>
      <c r="AK38" s="82"/>
      <c r="AL38" s="163"/>
      <c r="AM38" s="163"/>
      <c r="AN38" s="163"/>
      <c r="AO38" s="163"/>
      <c r="AP38" s="163"/>
      <c r="AQ38" s="163"/>
      <c r="AR38" s="163"/>
    </row>
    <row r="39" spans="1:44" x14ac:dyDescent="0.3">
      <c r="A39" s="11" t="s">
        <v>3230</v>
      </c>
      <c r="B39" s="318" t="s">
        <v>356</v>
      </c>
      <c r="C39" s="11" t="s">
        <v>222</v>
      </c>
      <c r="D39" s="11" t="s">
        <v>1315</v>
      </c>
      <c r="E39" s="38">
        <f t="shared" si="0"/>
        <v>37</v>
      </c>
      <c r="F39" s="7" t="s">
        <v>276</v>
      </c>
      <c r="G39" s="8" t="s">
        <v>1725</v>
      </c>
      <c r="H39" s="319">
        <v>37539</v>
      </c>
      <c r="I39" s="537">
        <v>60</v>
      </c>
      <c r="J39" s="537">
        <v>60</v>
      </c>
      <c r="K39" s="538"/>
      <c r="L39" s="533">
        <f>SUM(M39:N39)</f>
        <v>60</v>
      </c>
      <c r="M39" s="9"/>
      <c r="N39" s="122">
        <f>SUM(O39:S39)</f>
        <v>60</v>
      </c>
      <c r="O39" s="152">
        <f>IFERROR(LARGE($T39:Z39, 1),0)</f>
        <v>60</v>
      </c>
      <c r="P39" s="152">
        <f>IFERROR(LARGE(T39:Z39, 2),0)</f>
        <v>0</v>
      </c>
      <c r="Q39" s="153">
        <f>IFERROR(LARGE(AA39:AF39,1),0)</f>
        <v>0</v>
      </c>
      <c r="R39" s="153">
        <f>IFERROR(LARGE(AA39:AF39,2),0)</f>
        <v>0</v>
      </c>
      <c r="S39" s="153">
        <f>IFERROR(LARGE(AA39:AF39,3),0)</f>
        <v>0</v>
      </c>
      <c r="T39" s="170"/>
      <c r="U39" s="170"/>
      <c r="V39" s="301">
        <v>60</v>
      </c>
      <c r="W39" s="301"/>
      <c r="X39" s="371"/>
      <c r="Y39" s="161"/>
      <c r="Z39" s="161"/>
      <c r="AA39" s="162">
        <f>IFERROR(LARGE($T39:$Z39,3), 0)</f>
        <v>0</v>
      </c>
      <c r="AB39" s="162">
        <f>IFERROR(LARGE($T39:$Z39,4),)</f>
        <v>0</v>
      </c>
      <c r="AC39" s="162">
        <f>IFERROR(LARGE($T39:$Z39,5),0)</f>
        <v>0</v>
      </c>
      <c r="AD39" s="162">
        <f>IFERROR(LARGE($AG39:AR39,1),0)</f>
        <v>0</v>
      </c>
      <c r="AE39" s="162">
        <f>IFERROR(LARGE($AG39:AR39,2),0)</f>
        <v>0</v>
      </c>
      <c r="AF39" s="162">
        <f>IFERROR(LARGE($AG39:AR39,3),0)</f>
        <v>0</v>
      </c>
      <c r="AG39" s="82"/>
      <c r="AH39" s="82"/>
      <c r="AI39" s="82"/>
      <c r="AJ39" s="82"/>
      <c r="AK39" s="82"/>
      <c r="AL39" s="163"/>
      <c r="AM39" s="163"/>
      <c r="AN39" s="163"/>
      <c r="AO39" s="163"/>
      <c r="AP39" s="163"/>
      <c r="AQ39" s="163"/>
      <c r="AR39" s="163"/>
    </row>
    <row r="40" spans="1:44" x14ac:dyDescent="0.3">
      <c r="A40" s="11" t="s">
        <v>3231</v>
      </c>
      <c r="B40" s="318" t="s">
        <v>465</v>
      </c>
      <c r="C40" s="11" t="s">
        <v>466</v>
      </c>
      <c r="D40" s="11" t="s">
        <v>46</v>
      </c>
      <c r="E40" s="38">
        <f t="shared" si="0"/>
        <v>38</v>
      </c>
      <c r="F40" s="7" t="s">
        <v>1984</v>
      </c>
      <c r="G40" s="8" t="s">
        <v>1983</v>
      </c>
      <c r="H40" s="319">
        <v>37476</v>
      </c>
      <c r="I40" s="537">
        <v>60</v>
      </c>
      <c r="J40" s="537">
        <v>60</v>
      </c>
      <c r="K40" s="538"/>
      <c r="L40" s="533">
        <f>SUM(M40:N40)</f>
        <v>60</v>
      </c>
      <c r="M40" s="9"/>
      <c r="N40" s="122">
        <f>SUM(O40:S40)</f>
        <v>60</v>
      </c>
      <c r="O40" s="152">
        <f>IFERROR(LARGE($T40:Z40, 1),0)</f>
        <v>60</v>
      </c>
      <c r="P40" s="152">
        <f>IFERROR(LARGE(T40:Z40, 2),0)</f>
        <v>0</v>
      </c>
      <c r="Q40" s="153">
        <f>IFERROR(LARGE(AA40:AF40,1),0)</f>
        <v>0</v>
      </c>
      <c r="R40" s="153">
        <f>IFERROR(LARGE(AA40:AF40,2),0)</f>
        <v>0</v>
      </c>
      <c r="S40" s="153">
        <f>IFERROR(LARGE(AA40:AF40,3),0)</f>
        <v>0</v>
      </c>
      <c r="T40" s="170"/>
      <c r="U40" s="170"/>
      <c r="V40" s="301">
        <v>60</v>
      </c>
      <c r="W40" s="301"/>
      <c r="X40" s="371"/>
      <c r="Y40" s="161"/>
      <c r="Z40" s="161"/>
      <c r="AA40" s="162">
        <f>IFERROR(LARGE($T40:$Z40,3), 0)</f>
        <v>0</v>
      </c>
      <c r="AB40" s="162">
        <f>IFERROR(LARGE($T40:$Z40,4),)</f>
        <v>0</v>
      </c>
      <c r="AC40" s="162">
        <f>IFERROR(LARGE($T40:$Z40,5),0)</f>
        <v>0</v>
      </c>
      <c r="AD40" s="162">
        <f>IFERROR(LARGE($AG40:AR40,1),0)</f>
        <v>0</v>
      </c>
      <c r="AE40" s="162">
        <f>IFERROR(LARGE($AG40:AR40,2),0)</f>
        <v>0</v>
      </c>
      <c r="AF40" s="162">
        <f>IFERROR(LARGE($AG40:AR40,3),0)</f>
        <v>0</v>
      </c>
      <c r="AG40" s="82"/>
      <c r="AH40" s="82"/>
      <c r="AI40" s="82"/>
      <c r="AJ40" s="82"/>
      <c r="AK40" s="82"/>
      <c r="AL40" s="163"/>
      <c r="AM40" s="163"/>
      <c r="AN40" s="163"/>
      <c r="AO40" s="163"/>
      <c r="AP40" s="163"/>
      <c r="AQ40" s="163"/>
      <c r="AR40" s="163"/>
    </row>
    <row r="41" spans="1:44" x14ac:dyDescent="0.3">
      <c r="A41" s="11" t="s">
        <v>3232</v>
      </c>
      <c r="B41" s="318" t="s">
        <v>3233</v>
      </c>
      <c r="C41" s="11" t="s">
        <v>1844</v>
      </c>
      <c r="D41" s="11" t="s">
        <v>49</v>
      </c>
      <c r="E41" s="38">
        <f t="shared" si="0"/>
        <v>39</v>
      </c>
      <c r="F41" s="7" t="s">
        <v>290</v>
      </c>
      <c r="G41" s="8" t="s">
        <v>1843</v>
      </c>
      <c r="H41" s="319">
        <v>37299</v>
      </c>
      <c r="I41" s="537">
        <v>60</v>
      </c>
      <c r="J41" s="537">
        <v>60</v>
      </c>
      <c r="K41" s="538"/>
      <c r="L41" s="533">
        <f>SUM(M41:N41)</f>
        <v>60</v>
      </c>
      <c r="M41" s="9"/>
      <c r="N41" s="122">
        <f>SUM(O41:S41)</f>
        <v>60</v>
      </c>
      <c r="O41" s="152">
        <f>IFERROR(LARGE($T41:Z41, 1),0)</f>
        <v>60</v>
      </c>
      <c r="P41" s="152">
        <f>IFERROR(LARGE(T41:Z41, 2),0)</f>
        <v>0</v>
      </c>
      <c r="Q41" s="153">
        <f>IFERROR(LARGE(AA41:AF41,1),0)</f>
        <v>0</v>
      </c>
      <c r="R41" s="153">
        <f>IFERROR(LARGE(AA41:AF41,2),0)</f>
        <v>0</v>
      </c>
      <c r="S41" s="153">
        <f>IFERROR(LARGE(AA41:AF41,3),0)</f>
        <v>0</v>
      </c>
      <c r="T41" s="170"/>
      <c r="U41" s="170"/>
      <c r="V41" s="301">
        <v>60</v>
      </c>
      <c r="W41" s="301"/>
      <c r="X41" s="371"/>
      <c r="Y41" s="161"/>
      <c r="Z41" s="161"/>
      <c r="AA41" s="162">
        <f>IFERROR(LARGE($T41:$Z41,3), 0)</f>
        <v>0</v>
      </c>
      <c r="AB41" s="162">
        <f>IFERROR(LARGE($T41:$Z41,4),)</f>
        <v>0</v>
      </c>
      <c r="AC41" s="162">
        <f>IFERROR(LARGE($T41:$Z41,5),0)</f>
        <v>0</v>
      </c>
      <c r="AD41" s="162">
        <f>IFERROR(LARGE($AG41:AR41,1),0)</f>
        <v>0</v>
      </c>
      <c r="AE41" s="162">
        <f>IFERROR(LARGE($AG41:AR41,2),0)</f>
        <v>0</v>
      </c>
      <c r="AF41" s="162">
        <f>IFERROR(LARGE($AG41:AR41,3),0)</f>
        <v>0</v>
      </c>
      <c r="AG41" s="82"/>
      <c r="AH41" s="82"/>
      <c r="AI41" s="82"/>
      <c r="AJ41" s="82"/>
      <c r="AK41" s="82"/>
      <c r="AL41" s="163"/>
      <c r="AM41" s="163"/>
      <c r="AN41" s="163"/>
      <c r="AO41" s="163"/>
      <c r="AP41" s="163"/>
      <c r="AQ41" s="163"/>
      <c r="AR41" s="163"/>
    </row>
    <row r="42" spans="1:44" x14ac:dyDescent="0.3">
      <c r="A42" s="10"/>
      <c r="B42" s="325"/>
      <c r="C42" s="10"/>
      <c r="D42" s="10"/>
      <c r="E42" s="38">
        <f t="shared" si="0"/>
        <v>40</v>
      </c>
      <c r="F42" s="7" t="s">
        <v>269</v>
      </c>
      <c r="G42" s="8" t="s">
        <v>4146</v>
      </c>
      <c r="H42" s="60">
        <v>37996</v>
      </c>
      <c r="I42" s="530">
        <v>47.5</v>
      </c>
      <c r="J42" s="530">
        <v>47.5</v>
      </c>
      <c r="K42" s="541">
        <f>0.5*(L42)</f>
        <v>47.5</v>
      </c>
      <c r="L42" s="534">
        <f>SUM(O42,P42,Q42,R42,M42)</f>
        <v>95</v>
      </c>
      <c r="M42" s="400"/>
      <c r="N42" s="12">
        <f>SUM(O42:R42)</f>
        <v>95</v>
      </c>
      <c r="O42" s="387">
        <f>LARGE($S42:Z42, 1)</f>
        <v>95</v>
      </c>
      <c r="P42" s="388">
        <f>IFERROR(LARGE($S42:Z42,2),0)</f>
        <v>0</v>
      </c>
      <c r="Q42" s="388">
        <f>IFERROR(LARGE($S42:Z42,3),0)</f>
        <v>0</v>
      </c>
      <c r="R42" s="388">
        <f>IFERROR(LARGE($S42:Z42,4),0)</f>
        <v>0</v>
      </c>
      <c r="S42" s="399"/>
      <c r="T42" s="400"/>
      <c r="U42" s="400"/>
      <c r="V42" s="400"/>
      <c r="W42" s="400">
        <v>95</v>
      </c>
      <c r="X42" s="405"/>
      <c r="Y42" s="402"/>
      <c r="Z42" s="403"/>
      <c r="AA42" s="161"/>
      <c r="AB42" s="161"/>
      <c r="AC42" s="161"/>
      <c r="AD42" s="161"/>
      <c r="AE42" s="161"/>
      <c r="AF42" s="161"/>
      <c r="AG42" s="82"/>
      <c r="AH42" s="82"/>
      <c r="AI42" s="82"/>
      <c r="AJ42" s="82"/>
      <c r="AK42" s="82"/>
      <c r="AL42" s="163"/>
      <c r="AM42" s="163"/>
      <c r="AN42" s="163"/>
      <c r="AO42" s="163"/>
      <c r="AP42" s="163"/>
      <c r="AQ42" s="163"/>
      <c r="AR42" s="163"/>
    </row>
    <row r="43" spans="1:44" x14ac:dyDescent="0.3">
      <c r="A43" s="10"/>
      <c r="B43" s="320" t="s">
        <v>4155</v>
      </c>
      <c r="C43" s="10" t="s">
        <v>1171</v>
      </c>
      <c r="D43" s="10" t="s">
        <v>46</v>
      </c>
      <c r="E43" s="38">
        <f t="shared" si="0"/>
        <v>41</v>
      </c>
      <c r="F43" s="7" t="s">
        <v>1368</v>
      </c>
      <c r="G43" s="8" t="s">
        <v>4135</v>
      </c>
      <c r="H43" s="60">
        <v>38193</v>
      </c>
      <c r="I43" s="530">
        <v>32.5</v>
      </c>
      <c r="J43" s="530">
        <v>32.5</v>
      </c>
      <c r="K43" s="541">
        <f>0.5*(L43)</f>
        <v>32.5</v>
      </c>
      <c r="L43" s="534">
        <f>SUM(O43,P43,Q43,R43,M43)</f>
        <v>65</v>
      </c>
      <c r="M43" s="400"/>
      <c r="N43" s="12">
        <f>SUM(O43:R43)</f>
        <v>65</v>
      </c>
      <c r="O43" s="387">
        <f>LARGE($S43:Z43, 1)</f>
        <v>65</v>
      </c>
      <c r="P43" s="388">
        <f>IFERROR(LARGE($S43:Z43,2),0)</f>
        <v>0</v>
      </c>
      <c r="Q43" s="388">
        <f>IFERROR(LARGE($S43:Z43,3),0)</f>
        <v>0</v>
      </c>
      <c r="R43" s="388">
        <f>IFERROR(LARGE($S43:Z43,4),0)</f>
        <v>0</v>
      </c>
      <c r="S43" s="399"/>
      <c r="T43" s="400">
        <v>65</v>
      </c>
      <c r="U43" s="400"/>
      <c r="V43" s="400"/>
      <c r="W43" s="400"/>
      <c r="X43" s="401"/>
      <c r="Y43" s="402"/>
      <c r="Z43" s="403"/>
      <c r="AA43" s="161"/>
      <c r="AB43" s="161"/>
      <c r="AC43" s="161"/>
      <c r="AD43" s="161"/>
      <c r="AE43" s="161"/>
      <c r="AF43" s="161"/>
      <c r="AG43" s="82"/>
      <c r="AH43" s="82"/>
      <c r="AI43" s="82"/>
      <c r="AJ43" s="82"/>
      <c r="AK43" s="82"/>
      <c r="AL43" s="163"/>
      <c r="AM43" s="163"/>
      <c r="AN43" s="163"/>
      <c r="AO43" s="163"/>
      <c r="AP43" s="163"/>
      <c r="AQ43" s="163"/>
      <c r="AR43" s="163"/>
    </row>
    <row r="44" spans="1:44" x14ac:dyDescent="0.3">
      <c r="A44" s="10"/>
      <c r="B44" s="10"/>
      <c r="C44" s="10"/>
      <c r="D44" s="10" t="s">
        <v>46</v>
      </c>
      <c r="E44" s="38">
        <f t="shared" si="0"/>
        <v>42</v>
      </c>
      <c r="F44" s="7" t="s">
        <v>3307</v>
      </c>
      <c r="G44" s="8" t="s">
        <v>3306</v>
      </c>
      <c r="H44" s="319">
        <v>37644</v>
      </c>
      <c r="I44" s="537">
        <v>30</v>
      </c>
      <c r="J44" s="537">
        <v>30</v>
      </c>
      <c r="K44" s="538"/>
      <c r="L44" s="533">
        <f>SUM(M44:N44)</f>
        <v>30</v>
      </c>
      <c r="M44" s="9">
        <v>30</v>
      </c>
      <c r="N44" s="122">
        <f>SUM(O44:S44)</f>
        <v>0</v>
      </c>
      <c r="O44" s="152">
        <f>IFERROR(LARGE($T44:Z44, 1),0)</f>
        <v>0</v>
      </c>
      <c r="P44" s="152">
        <f>IFERROR(LARGE(T44:Z44, 2),0)</f>
        <v>0</v>
      </c>
      <c r="Q44" s="153">
        <f>IFERROR(LARGE(AA44:AF44,1),0)</f>
        <v>0</v>
      </c>
      <c r="R44" s="153">
        <f>IFERROR(LARGE(AA44:AF44,2),0)</f>
        <v>0</v>
      </c>
      <c r="S44" s="153">
        <f>IFERROR(LARGE(AA44:AF44,3),0)</f>
        <v>0</v>
      </c>
      <c r="T44" s="170"/>
      <c r="U44" s="170"/>
      <c r="V44" s="301"/>
      <c r="W44" s="301"/>
      <c r="X44" s="371"/>
      <c r="Y44" s="161"/>
      <c r="Z44" s="161"/>
      <c r="AA44" s="162">
        <f>IFERROR(LARGE($T44:$Z44,3), 0)</f>
        <v>0</v>
      </c>
      <c r="AB44" s="162">
        <f>IFERROR(LARGE($T44:$Z44,4),)</f>
        <v>0</v>
      </c>
      <c r="AC44" s="162">
        <f>IFERROR(LARGE($T44:$Z44,5),0)</f>
        <v>0</v>
      </c>
      <c r="AD44" s="162">
        <f>IFERROR(LARGE($AG44:AR44,1),0)</f>
        <v>0</v>
      </c>
      <c r="AE44" s="162">
        <f>IFERROR(LARGE($AG44:AR44,2),0)</f>
        <v>0</v>
      </c>
      <c r="AF44" s="162">
        <f>IFERROR(LARGE($AG44:AR44,3),0)</f>
        <v>0</v>
      </c>
      <c r="AG44" s="82"/>
      <c r="AH44" s="82"/>
      <c r="AI44" s="82"/>
      <c r="AJ44" s="82"/>
      <c r="AK44" s="82"/>
      <c r="AL44" s="163"/>
      <c r="AM44" s="163"/>
      <c r="AN44" s="163"/>
      <c r="AO44" s="163"/>
      <c r="AP44" s="163"/>
      <c r="AQ44" s="163"/>
      <c r="AR44" s="163"/>
    </row>
    <row r="45" spans="1:44" x14ac:dyDescent="0.3">
      <c r="A45" s="10"/>
      <c r="B45" s="10"/>
      <c r="C45" s="10"/>
      <c r="D45" s="10" t="s">
        <v>48</v>
      </c>
      <c r="E45" s="38">
        <f t="shared" si="0"/>
        <v>43</v>
      </c>
      <c r="F45" s="7" t="s">
        <v>286</v>
      </c>
      <c r="G45" s="8" t="s">
        <v>3308</v>
      </c>
      <c r="H45" s="319">
        <v>37315</v>
      </c>
      <c r="I45" s="537">
        <v>30</v>
      </c>
      <c r="J45" s="537">
        <v>30</v>
      </c>
      <c r="K45" s="538"/>
      <c r="L45" s="533">
        <f>SUM(M45:N45)</f>
        <v>30</v>
      </c>
      <c r="M45" s="9">
        <v>30</v>
      </c>
      <c r="N45" s="122">
        <f>SUM(O45:S45)</f>
        <v>0</v>
      </c>
      <c r="O45" s="152">
        <f>IFERROR(LARGE($T45:Z45, 1),0)</f>
        <v>0</v>
      </c>
      <c r="P45" s="152">
        <f>IFERROR(LARGE(T45:Z45, 2),0)</f>
        <v>0</v>
      </c>
      <c r="Q45" s="153">
        <f>IFERROR(LARGE(AA45:AF45,1),0)</f>
        <v>0</v>
      </c>
      <c r="R45" s="153">
        <f>IFERROR(LARGE(AA45:AF45,2),0)</f>
        <v>0</v>
      </c>
      <c r="S45" s="153">
        <f>IFERROR(LARGE(AA45:AF45,3),0)</f>
        <v>0</v>
      </c>
      <c r="T45" s="170"/>
      <c r="U45" s="170"/>
      <c r="V45" s="301"/>
      <c r="W45" s="301"/>
      <c r="X45" s="371"/>
      <c r="Y45" s="161"/>
      <c r="Z45" s="161"/>
      <c r="AA45" s="162">
        <f>IFERROR(LARGE($T45:$Z45,3), 0)</f>
        <v>0</v>
      </c>
      <c r="AB45" s="162">
        <f>IFERROR(LARGE($T45:$Z45,4),)</f>
        <v>0</v>
      </c>
      <c r="AC45" s="162">
        <f>IFERROR(LARGE($T45:$Z45,5),0)</f>
        <v>0</v>
      </c>
      <c r="AD45" s="162">
        <f>IFERROR(LARGE($AG45:AR45,1),0)</f>
        <v>0</v>
      </c>
      <c r="AE45" s="162">
        <f>IFERROR(LARGE($AG45:AR45,2),0)</f>
        <v>0</v>
      </c>
      <c r="AF45" s="162">
        <f>IFERROR(LARGE($AG45:AR45,3),0)</f>
        <v>0</v>
      </c>
      <c r="AG45" s="82"/>
      <c r="AH45" s="82"/>
      <c r="AI45" s="82"/>
      <c r="AJ45" s="82"/>
      <c r="AK45" s="82"/>
      <c r="AL45" s="163"/>
      <c r="AM45" s="163"/>
      <c r="AN45" s="163"/>
      <c r="AO45" s="163"/>
      <c r="AP45" s="163"/>
      <c r="AQ45" s="163"/>
      <c r="AR45" s="163"/>
    </row>
    <row r="46" spans="1:44" x14ac:dyDescent="0.3">
      <c r="A46" s="11" t="s">
        <v>4156</v>
      </c>
      <c r="B46" s="320" t="s">
        <v>2178</v>
      </c>
      <c r="C46" s="11" t="s">
        <v>1909</v>
      </c>
      <c r="D46" s="11" t="s">
        <v>52</v>
      </c>
      <c r="E46" s="38">
        <f t="shared" si="0"/>
        <v>44</v>
      </c>
      <c r="F46" s="7" t="s">
        <v>280</v>
      </c>
      <c r="G46" s="8" t="s">
        <v>4157</v>
      </c>
      <c r="H46" s="60">
        <v>38210</v>
      </c>
      <c r="I46" s="530">
        <v>27.5</v>
      </c>
      <c r="J46" s="530">
        <v>27.5</v>
      </c>
      <c r="K46" s="541">
        <f>0.5*(L46)</f>
        <v>27.5</v>
      </c>
      <c r="L46" s="534">
        <f>SUM(O46,P46,Q46,R46,M46)</f>
        <v>55</v>
      </c>
      <c r="M46" s="400">
        <v>30</v>
      </c>
      <c r="N46" s="12">
        <f>SUM(O46:R46)</f>
        <v>25</v>
      </c>
      <c r="O46" s="387">
        <f>LARGE($S46:Z46, 1)</f>
        <v>25</v>
      </c>
      <c r="P46" s="388">
        <f>IFERROR(LARGE($S46:Z46,2),0)</f>
        <v>0</v>
      </c>
      <c r="Q46" s="388">
        <f>IFERROR(LARGE($S46:Z46,3),0)</f>
        <v>0</v>
      </c>
      <c r="R46" s="388">
        <f>IFERROR(LARGE($S46:Z46,4),0)</f>
        <v>0</v>
      </c>
      <c r="S46" s="399">
        <v>25</v>
      </c>
      <c r="T46" s="400"/>
      <c r="U46" s="400"/>
      <c r="V46" s="400"/>
      <c r="W46" s="400"/>
      <c r="X46" s="405"/>
      <c r="Y46" s="402"/>
      <c r="Z46" s="403"/>
      <c r="AA46" s="161"/>
      <c r="AB46" s="161"/>
      <c r="AC46" s="161"/>
      <c r="AD46" s="161"/>
      <c r="AE46" s="161"/>
      <c r="AF46" s="161"/>
      <c r="AG46" s="82"/>
      <c r="AH46" s="82"/>
      <c r="AI46" s="82"/>
      <c r="AJ46" s="82"/>
      <c r="AK46" s="82"/>
      <c r="AL46" s="163"/>
      <c r="AM46" s="163"/>
      <c r="AN46" s="163"/>
      <c r="AO46" s="163"/>
      <c r="AP46" s="163"/>
      <c r="AQ46" s="163"/>
      <c r="AR46" s="163"/>
    </row>
    <row r="47" spans="1:44" x14ac:dyDescent="0.3">
      <c r="A47" s="10"/>
      <c r="B47" s="325"/>
      <c r="C47" s="10" t="s">
        <v>184</v>
      </c>
      <c r="D47" s="10" t="s">
        <v>48</v>
      </c>
      <c r="E47" s="38">
        <f t="shared" si="0"/>
        <v>45</v>
      </c>
      <c r="F47" s="7" t="s">
        <v>245</v>
      </c>
      <c r="G47" s="8" t="s">
        <v>4150</v>
      </c>
      <c r="H47" s="60">
        <v>38055</v>
      </c>
      <c r="I47" s="530">
        <v>27.5</v>
      </c>
      <c r="J47" s="530">
        <v>27.5</v>
      </c>
      <c r="K47" s="541">
        <f>0.5*(L47)</f>
        <v>27.5</v>
      </c>
      <c r="L47" s="534">
        <f>SUM(O47,P47,Q47,R47,M47)</f>
        <v>55</v>
      </c>
      <c r="M47" s="400"/>
      <c r="N47" s="12">
        <f>SUM(O47:R47)</f>
        <v>55</v>
      </c>
      <c r="O47" s="387">
        <f>LARGE($S47:Z47, 1)</f>
        <v>55</v>
      </c>
      <c r="P47" s="388">
        <f>IFERROR(LARGE($S47:Z47,2),0)</f>
        <v>0</v>
      </c>
      <c r="Q47" s="388">
        <f>IFERROR(LARGE($S47:Z47,3),0)</f>
        <v>0</v>
      </c>
      <c r="R47" s="388">
        <f>IFERROR(LARGE($S47:Z47,4),0)</f>
        <v>0</v>
      </c>
      <c r="S47" s="399"/>
      <c r="T47" s="400"/>
      <c r="U47" s="400"/>
      <c r="V47" s="400"/>
      <c r="W47" s="400"/>
      <c r="X47" s="401"/>
      <c r="Y47" s="402"/>
      <c r="Z47" s="403">
        <v>55</v>
      </c>
      <c r="AA47" s="161"/>
      <c r="AB47" s="161"/>
      <c r="AC47" s="161"/>
      <c r="AD47" s="161"/>
      <c r="AE47" s="161"/>
      <c r="AF47" s="161"/>
      <c r="AG47" s="82"/>
      <c r="AH47" s="82"/>
      <c r="AI47" s="82"/>
      <c r="AJ47" s="82"/>
      <c r="AK47" s="82"/>
      <c r="AL47" s="163"/>
      <c r="AM47" s="163"/>
      <c r="AN47" s="163"/>
      <c r="AO47" s="163"/>
      <c r="AP47" s="163"/>
      <c r="AQ47" s="163"/>
      <c r="AR47" s="163"/>
    </row>
    <row r="48" spans="1:44" x14ac:dyDescent="0.3">
      <c r="A48" s="10"/>
      <c r="B48" s="10"/>
      <c r="C48" s="10"/>
      <c r="D48" s="10"/>
      <c r="E48" s="38">
        <f t="shared" si="0"/>
        <v>46</v>
      </c>
      <c r="F48" s="7" t="s">
        <v>280</v>
      </c>
      <c r="G48" s="8" t="s">
        <v>1761</v>
      </c>
      <c r="H48" s="319">
        <v>37850</v>
      </c>
      <c r="I48" s="537">
        <v>25</v>
      </c>
      <c r="J48" s="537">
        <v>25</v>
      </c>
      <c r="K48" s="538"/>
      <c r="L48" s="533">
        <f>SUM(M48:N48)</f>
        <v>25</v>
      </c>
      <c r="M48" s="9"/>
      <c r="N48" s="122">
        <f>SUM(O48:S48)</f>
        <v>25</v>
      </c>
      <c r="O48" s="152">
        <f>IFERROR(LARGE($T48:Z48, 1),0)</f>
        <v>25</v>
      </c>
      <c r="P48" s="152">
        <f>IFERROR(LARGE(T48:Z48, 2),0)</f>
        <v>0</v>
      </c>
      <c r="Q48" s="153">
        <f>IFERROR(LARGE(AA48:AF48,1),0)</f>
        <v>0</v>
      </c>
      <c r="R48" s="153">
        <f>IFERROR(LARGE(AA48:AF48,2),0)</f>
        <v>0</v>
      </c>
      <c r="S48" s="153">
        <f>IFERROR(LARGE(AA48:AF48,3),0)</f>
        <v>0</v>
      </c>
      <c r="T48" s="170"/>
      <c r="U48" s="170"/>
      <c r="V48" s="301"/>
      <c r="W48" s="301"/>
      <c r="X48" s="371"/>
      <c r="Y48" s="161">
        <v>25</v>
      </c>
      <c r="Z48" s="161"/>
      <c r="AA48" s="162">
        <f>IFERROR(LARGE($T48:$Z48,3), 0)</f>
        <v>0</v>
      </c>
      <c r="AB48" s="162">
        <f>IFERROR(LARGE($T48:$Z48,4),)</f>
        <v>0</v>
      </c>
      <c r="AC48" s="162">
        <f>IFERROR(LARGE($T48:$Z48,5),0)</f>
        <v>0</v>
      </c>
      <c r="AD48" s="162">
        <f>IFERROR(LARGE($AG48:AR48,1),0)</f>
        <v>0</v>
      </c>
      <c r="AE48" s="162">
        <f>IFERROR(LARGE($AG48:AR48,2),0)</f>
        <v>0</v>
      </c>
      <c r="AF48" s="162">
        <f>IFERROR(LARGE($AG48:AR48,3),0)</f>
        <v>0</v>
      </c>
      <c r="AG48" s="82"/>
      <c r="AH48" s="82"/>
      <c r="AI48" s="82"/>
      <c r="AJ48" s="82"/>
      <c r="AK48" s="82"/>
      <c r="AL48" s="163"/>
      <c r="AM48" s="163"/>
      <c r="AN48" s="163"/>
      <c r="AO48" s="163"/>
      <c r="AP48" s="163"/>
      <c r="AQ48" s="163"/>
      <c r="AR48" s="163"/>
    </row>
    <row r="49" spans="1:44" x14ac:dyDescent="0.3">
      <c r="A49" s="10"/>
      <c r="B49" s="10"/>
      <c r="C49" s="10"/>
      <c r="D49" s="10"/>
      <c r="E49" s="38">
        <f t="shared" si="0"/>
        <v>47</v>
      </c>
      <c r="F49" s="7" t="s">
        <v>246</v>
      </c>
      <c r="G49" s="8" t="s">
        <v>1036</v>
      </c>
      <c r="H49" s="319">
        <v>37774</v>
      </c>
      <c r="I49" s="537">
        <v>25</v>
      </c>
      <c r="J49" s="537">
        <v>25</v>
      </c>
      <c r="K49" s="538"/>
      <c r="L49" s="533">
        <f>SUM(M49:N49)</f>
        <v>25</v>
      </c>
      <c r="M49" s="9"/>
      <c r="N49" s="122">
        <f>SUM(O49:S49)</f>
        <v>25</v>
      </c>
      <c r="O49" s="152">
        <f>IFERROR(LARGE($T49:Z49, 1),0)</f>
        <v>25</v>
      </c>
      <c r="P49" s="152">
        <f>IFERROR(LARGE(T49:Z49, 2),0)</f>
        <v>0</v>
      </c>
      <c r="Q49" s="153">
        <f>IFERROR(LARGE(AA49:AF49,1),0)</f>
        <v>0</v>
      </c>
      <c r="R49" s="153">
        <f>IFERROR(LARGE(AA49:AF49,2),0)</f>
        <v>0</v>
      </c>
      <c r="S49" s="153">
        <f>IFERROR(LARGE(AA49:AF49,3),0)</f>
        <v>0</v>
      </c>
      <c r="T49" s="170"/>
      <c r="U49" s="170"/>
      <c r="V49" s="301"/>
      <c r="W49" s="301"/>
      <c r="X49" s="371"/>
      <c r="Y49" s="161">
        <v>25</v>
      </c>
      <c r="Z49" s="161"/>
      <c r="AA49" s="162">
        <f>IFERROR(LARGE($T49:$Z49,3), 0)</f>
        <v>0</v>
      </c>
      <c r="AB49" s="162">
        <f>IFERROR(LARGE($T49:$Z49,4),)</f>
        <v>0</v>
      </c>
      <c r="AC49" s="162">
        <f>IFERROR(LARGE($T49:$Z49,5),0)</f>
        <v>0</v>
      </c>
      <c r="AD49" s="162">
        <f>IFERROR(LARGE($AG49:AR49,1),0)</f>
        <v>0</v>
      </c>
      <c r="AE49" s="162">
        <f>IFERROR(LARGE($AG49:AR49,2),0)</f>
        <v>0</v>
      </c>
      <c r="AF49" s="162">
        <f>IFERROR(LARGE($AG49:AR49,3),0)</f>
        <v>0</v>
      </c>
      <c r="AG49" s="82"/>
      <c r="AH49" s="82"/>
      <c r="AI49" s="82"/>
      <c r="AJ49" s="82"/>
      <c r="AK49" s="82"/>
      <c r="AL49" s="163"/>
      <c r="AM49" s="163"/>
      <c r="AN49" s="163"/>
      <c r="AO49" s="163"/>
      <c r="AP49" s="163"/>
      <c r="AQ49" s="163"/>
      <c r="AR49" s="163"/>
    </row>
    <row r="50" spans="1:44" x14ac:dyDescent="0.3">
      <c r="A50" s="10"/>
      <c r="B50" s="320" t="s">
        <v>4169</v>
      </c>
      <c r="C50" s="10" t="s">
        <v>238</v>
      </c>
      <c r="D50" s="10" t="s">
        <v>45</v>
      </c>
      <c r="E50" s="38">
        <f t="shared" si="0"/>
        <v>48</v>
      </c>
      <c r="F50" s="7" t="s">
        <v>926</v>
      </c>
      <c r="G50" s="8" t="s">
        <v>4170</v>
      </c>
      <c r="H50" s="60">
        <v>38314</v>
      </c>
      <c r="I50" s="530">
        <v>22.5</v>
      </c>
      <c r="J50" s="530">
        <v>22.5</v>
      </c>
      <c r="K50" s="541">
        <f>0.5*(L50)</f>
        <v>22.5</v>
      </c>
      <c r="L50" s="534">
        <f>SUM(O50,P50,Q50,R50,M50)</f>
        <v>45</v>
      </c>
      <c r="M50" s="400"/>
      <c r="N50" s="12">
        <f>SUM(O50:R50)</f>
        <v>45</v>
      </c>
      <c r="O50" s="387">
        <f>LARGE($S50:Z50, 1)</f>
        <v>45</v>
      </c>
      <c r="P50" s="388">
        <f>IFERROR(LARGE($S50:Z50,2),0)</f>
        <v>0</v>
      </c>
      <c r="Q50" s="388">
        <f>IFERROR(LARGE($S50:Z50,3),0)</f>
        <v>0</v>
      </c>
      <c r="R50" s="388">
        <f>IFERROR(LARGE($S50:Z50,4),0)</f>
        <v>0</v>
      </c>
      <c r="S50" s="399"/>
      <c r="T50" s="400">
        <v>45</v>
      </c>
      <c r="U50" s="400"/>
      <c r="V50" s="400"/>
      <c r="W50" s="400"/>
      <c r="X50" s="405"/>
      <c r="Y50" s="402"/>
      <c r="Z50" s="403"/>
      <c r="AA50" s="161"/>
      <c r="AB50" s="161"/>
      <c r="AC50" s="161"/>
      <c r="AD50" s="161"/>
      <c r="AE50" s="161"/>
      <c r="AF50" s="161"/>
      <c r="AG50" s="82"/>
      <c r="AH50" s="82"/>
      <c r="AI50" s="82"/>
      <c r="AJ50" s="82"/>
      <c r="AK50" s="82"/>
      <c r="AL50" s="163"/>
      <c r="AM50" s="163"/>
      <c r="AN50" s="163"/>
      <c r="AO50" s="163"/>
      <c r="AP50" s="163"/>
      <c r="AQ50" s="163"/>
      <c r="AR50" s="163"/>
    </row>
    <row r="51" spans="1:44" x14ac:dyDescent="0.3">
      <c r="A51" s="10"/>
      <c r="B51" s="325"/>
      <c r="C51" s="10" t="s">
        <v>155</v>
      </c>
      <c r="D51" s="10" t="s">
        <v>48</v>
      </c>
      <c r="E51" s="38">
        <f t="shared" si="0"/>
        <v>49</v>
      </c>
      <c r="F51" s="7" t="s">
        <v>248</v>
      </c>
      <c r="G51" s="8" t="s">
        <v>4162</v>
      </c>
      <c r="H51" s="60">
        <v>38256</v>
      </c>
      <c r="I51" s="530">
        <v>22.5</v>
      </c>
      <c r="J51" s="530">
        <v>22.5</v>
      </c>
      <c r="K51" s="541">
        <f>0.5*(L51)</f>
        <v>22.5</v>
      </c>
      <c r="L51" s="534">
        <f>SUM(O51,P51,Q51,R51,M51)</f>
        <v>45</v>
      </c>
      <c r="M51" s="400"/>
      <c r="N51" s="12">
        <f>SUM(O51:R51)</f>
        <v>45</v>
      </c>
      <c r="O51" s="387">
        <f>LARGE($S51:Z51, 1)</f>
        <v>45</v>
      </c>
      <c r="P51" s="388">
        <f>IFERROR(LARGE($S51:Z51,2),0)</f>
        <v>0</v>
      </c>
      <c r="Q51" s="388">
        <f>IFERROR(LARGE($S51:Z51,3),0)</f>
        <v>0</v>
      </c>
      <c r="R51" s="388">
        <f>IFERROR(LARGE($S51:Z51,4),0)</f>
        <v>0</v>
      </c>
      <c r="S51" s="399"/>
      <c r="T51" s="400"/>
      <c r="U51" s="400"/>
      <c r="V51" s="400"/>
      <c r="W51" s="400">
        <v>45</v>
      </c>
      <c r="X51" s="401"/>
      <c r="Y51" s="402"/>
      <c r="Z51" s="403"/>
      <c r="AA51" s="161"/>
      <c r="AB51" s="161"/>
      <c r="AC51" s="161"/>
      <c r="AD51" s="161"/>
      <c r="AE51" s="161"/>
      <c r="AF51" s="161"/>
      <c r="AG51" s="82"/>
      <c r="AH51" s="82"/>
      <c r="AI51" s="82"/>
      <c r="AJ51" s="82"/>
      <c r="AK51" s="82"/>
      <c r="AL51" s="163"/>
      <c r="AM51" s="163"/>
      <c r="AN51" s="163"/>
      <c r="AO51" s="163"/>
      <c r="AP51" s="163"/>
      <c r="AQ51" s="163"/>
      <c r="AR51" s="163"/>
    </row>
    <row r="52" spans="1:44" x14ac:dyDescent="0.3">
      <c r="A52" s="10"/>
      <c r="B52" s="10"/>
      <c r="C52" s="10"/>
      <c r="D52" s="10" t="s">
        <v>50</v>
      </c>
      <c r="E52" s="38">
        <f t="shared" si="0"/>
        <v>50</v>
      </c>
      <c r="F52" s="7" t="s">
        <v>255</v>
      </c>
      <c r="G52" s="8" t="s">
        <v>3309</v>
      </c>
      <c r="H52" s="319">
        <v>37901</v>
      </c>
      <c r="I52" s="537">
        <v>20</v>
      </c>
      <c r="J52" s="537">
        <v>20</v>
      </c>
      <c r="K52" s="538"/>
      <c r="L52" s="533">
        <f>SUM(M52:N52)</f>
        <v>20</v>
      </c>
      <c r="M52" s="9">
        <v>20</v>
      </c>
      <c r="N52" s="122">
        <f>SUM(O52:S52)</f>
        <v>0</v>
      </c>
      <c r="O52" s="152">
        <f>IFERROR(LARGE($T52:Z52, 1),0)</f>
        <v>0</v>
      </c>
      <c r="P52" s="152">
        <f>IFERROR(LARGE(T52:Z52, 2),0)</f>
        <v>0</v>
      </c>
      <c r="Q52" s="153">
        <f>IFERROR(LARGE(AA52:AF52,1),0)</f>
        <v>0</v>
      </c>
      <c r="R52" s="153">
        <f>IFERROR(LARGE(AA52:AF52,2),0)</f>
        <v>0</v>
      </c>
      <c r="S52" s="153">
        <f>IFERROR(LARGE(AA52:AF52,3),0)</f>
        <v>0</v>
      </c>
      <c r="T52" s="170"/>
      <c r="U52" s="170"/>
      <c r="V52" s="301"/>
      <c r="W52" s="301"/>
      <c r="X52" s="371"/>
      <c r="Y52" s="161"/>
      <c r="Z52" s="161"/>
      <c r="AA52" s="162">
        <f>IFERROR(LARGE($T52:$Z52,3), 0)</f>
        <v>0</v>
      </c>
      <c r="AB52" s="162">
        <f>IFERROR(LARGE($T52:$Z52,4),)</f>
        <v>0</v>
      </c>
      <c r="AC52" s="162">
        <f>IFERROR(LARGE($T52:$Z52,5),0)</f>
        <v>0</v>
      </c>
      <c r="AD52" s="162">
        <f>IFERROR(LARGE($AG52:AR52,1),0)</f>
        <v>0</v>
      </c>
      <c r="AE52" s="162">
        <f>IFERROR(LARGE($AG52:AR52,2),0)</f>
        <v>0</v>
      </c>
      <c r="AF52" s="162">
        <f>IFERROR(LARGE($AG52:AR52,3),0)</f>
        <v>0</v>
      </c>
      <c r="AG52" s="82"/>
      <c r="AH52" s="82"/>
      <c r="AI52" s="82"/>
      <c r="AJ52" s="82"/>
      <c r="AK52" s="82"/>
      <c r="AL52" s="163"/>
      <c r="AM52" s="163"/>
      <c r="AN52" s="163"/>
      <c r="AO52" s="163"/>
      <c r="AP52" s="163"/>
      <c r="AQ52" s="163"/>
      <c r="AR52" s="163"/>
    </row>
    <row r="53" spans="1:44" x14ac:dyDescent="0.3">
      <c r="A53" s="10"/>
      <c r="B53" s="320"/>
      <c r="C53" s="10"/>
      <c r="D53" s="10"/>
      <c r="E53" s="38">
        <f t="shared" si="0"/>
        <v>51</v>
      </c>
      <c r="F53" s="7" t="s">
        <v>243</v>
      </c>
      <c r="G53" s="8" t="s">
        <v>4132</v>
      </c>
      <c r="H53" s="60">
        <v>38097</v>
      </c>
      <c r="I53" s="530">
        <v>12.5</v>
      </c>
      <c r="J53" s="530">
        <v>12.5</v>
      </c>
      <c r="K53" s="541">
        <f>0.5*(L53)</f>
        <v>12.5</v>
      </c>
      <c r="L53" s="534">
        <f>SUM(O53,P53,Q53,R53,M53)</f>
        <v>25</v>
      </c>
      <c r="M53" s="400"/>
      <c r="N53" s="12">
        <f>SUM(O53:R53)</f>
        <v>25</v>
      </c>
      <c r="O53" s="387">
        <f>LARGE($S53:Z53, 1)</f>
        <v>25</v>
      </c>
      <c r="P53" s="388">
        <f>IFERROR(LARGE($S53:Z53,2),0)</f>
        <v>0</v>
      </c>
      <c r="Q53" s="388">
        <f>IFERROR(LARGE($S53:Z53,3),0)</f>
        <v>0</v>
      </c>
      <c r="R53" s="388">
        <f>IFERROR(LARGE($S53:Z53,4),0)</f>
        <v>0</v>
      </c>
      <c r="S53" s="399"/>
      <c r="T53" s="400"/>
      <c r="U53" s="400"/>
      <c r="V53" s="400">
        <v>25</v>
      </c>
      <c r="W53" s="400"/>
      <c r="X53" s="405"/>
      <c r="Y53" s="402"/>
      <c r="Z53" s="403"/>
      <c r="AA53" s="161"/>
      <c r="AB53" s="161"/>
      <c r="AC53" s="161"/>
      <c r="AD53" s="161"/>
      <c r="AE53" s="161"/>
      <c r="AF53" s="161"/>
      <c r="AG53" s="82"/>
      <c r="AH53" s="82"/>
      <c r="AI53" s="82"/>
      <c r="AJ53" s="82"/>
      <c r="AK53" s="82"/>
      <c r="AL53" s="163"/>
      <c r="AM53" s="163"/>
      <c r="AN53" s="163"/>
      <c r="AO53" s="163"/>
      <c r="AP53" s="163"/>
      <c r="AQ53" s="163"/>
      <c r="AR53" s="163"/>
    </row>
    <row r="54" spans="1:44" x14ac:dyDescent="0.3">
      <c r="A54" s="10"/>
      <c r="B54" s="325"/>
      <c r="C54" s="10"/>
      <c r="D54" s="10" t="s">
        <v>41</v>
      </c>
      <c r="E54" s="38">
        <f t="shared" si="0"/>
        <v>52</v>
      </c>
      <c r="F54" s="7" t="s">
        <v>262</v>
      </c>
      <c r="G54" s="8" t="s">
        <v>4141</v>
      </c>
      <c r="H54" s="60">
        <v>38288</v>
      </c>
      <c r="I54" s="530">
        <v>10</v>
      </c>
      <c r="J54" s="530">
        <v>10</v>
      </c>
      <c r="K54" s="541">
        <f>0.5*(L54)</f>
        <v>10</v>
      </c>
      <c r="L54" s="534">
        <f>SUM(O54,P54,Q54,R54,M54)</f>
        <v>20</v>
      </c>
      <c r="M54" s="400">
        <v>20</v>
      </c>
      <c r="N54" s="12">
        <f>SUM(O54:R54)</f>
        <v>0</v>
      </c>
      <c r="O54" s="387">
        <f>LARGE($S54:Z54, 1)</f>
        <v>0</v>
      </c>
      <c r="P54" s="388">
        <f>IFERROR(LARGE($S54:Z54,2),0)</f>
        <v>0</v>
      </c>
      <c r="Q54" s="388">
        <f>IFERROR(LARGE($S54:Z54,3),0)</f>
        <v>0</v>
      </c>
      <c r="R54" s="388">
        <f>IFERROR(LARGE($S54:Z54,4),0)</f>
        <v>0</v>
      </c>
      <c r="S54" s="400"/>
      <c r="T54" s="400"/>
      <c r="U54" s="400"/>
      <c r="V54" s="400"/>
      <c r="W54" s="400"/>
      <c r="X54" s="401">
        <v>0</v>
      </c>
      <c r="Y54" s="402"/>
      <c r="Z54" s="403"/>
      <c r="AA54" s="161"/>
      <c r="AB54" s="161"/>
      <c r="AC54" s="161"/>
      <c r="AD54" s="161"/>
      <c r="AE54" s="161"/>
      <c r="AF54" s="161"/>
      <c r="AG54" s="82"/>
      <c r="AH54" s="82"/>
      <c r="AI54" s="82"/>
      <c r="AJ54" s="82"/>
      <c r="AK54" s="82"/>
      <c r="AL54" s="163"/>
      <c r="AM54" s="163"/>
      <c r="AN54" s="163"/>
      <c r="AO54" s="163"/>
      <c r="AP54" s="163"/>
      <c r="AQ54" s="163"/>
      <c r="AR54" s="163"/>
    </row>
    <row r="55" spans="1:44" x14ac:dyDescent="0.3">
      <c r="A55" s="10"/>
      <c r="B55" s="10"/>
      <c r="C55" s="10"/>
      <c r="D55" s="10" t="s">
        <v>48</v>
      </c>
      <c r="E55" s="38">
        <f t="shared" si="0"/>
        <v>53</v>
      </c>
      <c r="F55" s="7" t="s">
        <v>1131</v>
      </c>
      <c r="G55" s="8" t="s">
        <v>3310</v>
      </c>
      <c r="H55" s="319">
        <v>37954</v>
      </c>
      <c r="I55" s="537">
        <v>10</v>
      </c>
      <c r="J55" s="537">
        <v>10</v>
      </c>
      <c r="K55" s="538"/>
      <c r="L55" s="533">
        <f>SUM(M55:N55)</f>
        <v>10</v>
      </c>
      <c r="M55" s="9">
        <v>10</v>
      </c>
      <c r="N55" s="122">
        <f>SUM(O55:S55)</f>
        <v>0</v>
      </c>
      <c r="O55" s="152">
        <f>IFERROR(LARGE($T55:Z55, 1),0)</f>
        <v>0</v>
      </c>
      <c r="P55" s="152">
        <f>IFERROR(LARGE(T55:Z55, 2),0)</f>
        <v>0</v>
      </c>
      <c r="Q55" s="153">
        <f>IFERROR(LARGE(AA55:AF55,1),0)</f>
        <v>0</v>
      </c>
      <c r="R55" s="153">
        <f>IFERROR(LARGE(AA55:AF55,2),0)</f>
        <v>0</v>
      </c>
      <c r="S55" s="153">
        <f>IFERROR(LARGE(AA55:AF55,3),0)</f>
        <v>0</v>
      </c>
      <c r="T55" s="170"/>
      <c r="U55" s="170"/>
      <c r="V55" s="301"/>
      <c r="W55" s="301"/>
      <c r="X55" s="371"/>
      <c r="Y55" s="161"/>
      <c r="Z55" s="161"/>
      <c r="AA55" s="162">
        <f>IFERROR(LARGE($T55:$Z55,3), 0)</f>
        <v>0</v>
      </c>
      <c r="AB55" s="162">
        <f>IFERROR(LARGE($T55:$Z55,4),)</f>
        <v>0</v>
      </c>
      <c r="AC55" s="162">
        <f>IFERROR(LARGE($T55:$Z55,5),0)</f>
        <v>0</v>
      </c>
      <c r="AD55" s="162">
        <f>IFERROR(LARGE($AG55:AR55,1),0)</f>
        <v>0</v>
      </c>
      <c r="AE55" s="162">
        <f>IFERROR(LARGE($AG55:AR55,2),0)</f>
        <v>0</v>
      </c>
      <c r="AF55" s="162">
        <f>IFERROR(LARGE($AG55:AR55,3),0)</f>
        <v>0</v>
      </c>
      <c r="AG55" s="82"/>
      <c r="AH55" s="82"/>
      <c r="AI55" s="82"/>
      <c r="AJ55" s="82"/>
      <c r="AK55" s="82"/>
      <c r="AL55" s="163"/>
      <c r="AM55" s="163"/>
      <c r="AN55" s="163"/>
      <c r="AO55" s="163"/>
      <c r="AP55" s="163"/>
      <c r="AQ55" s="163"/>
      <c r="AR55" s="163"/>
    </row>
    <row r="56" spans="1:44" x14ac:dyDescent="0.3">
      <c r="A56" s="10"/>
      <c r="B56" s="10"/>
      <c r="C56" s="10"/>
      <c r="D56" s="10" t="s">
        <v>45</v>
      </c>
      <c r="E56" s="38">
        <f t="shared" si="0"/>
        <v>54</v>
      </c>
      <c r="F56" s="7" t="s">
        <v>286</v>
      </c>
      <c r="G56" s="8" t="s">
        <v>3311</v>
      </c>
      <c r="H56" s="319">
        <v>37641</v>
      </c>
      <c r="I56" s="537">
        <v>10</v>
      </c>
      <c r="J56" s="537">
        <v>10</v>
      </c>
      <c r="K56" s="538"/>
      <c r="L56" s="533">
        <f>SUM(M56:N56)</f>
        <v>10</v>
      </c>
      <c r="M56" s="9">
        <v>10</v>
      </c>
      <c r="N56" s="122">
        <f>SUM(O56:S56)</f>
        <v>0</v>
      </c>
      <c r="O56" s="152">
        <f>IFERROR(LARGE($T56:Z56, 1),0)</f>
        <v>0</v>
      </c>
      <c r="P56" s="152">
        <f>IFERROR(LARGE(T56:Z56, 2),0)</f>
        <v>0</v>
      </c>
      <c r="Q56" s="153">
        <f>IFERROR(LARGE(AA56:AF56,1),0)</f>
        <v>0</v>
      </c>
      <c r="R56" s="153">
        <f>IFERROR(LARGE(AA56:AF56,2),0)</f>
        <v>0</v>
      </c>
      <c r="S56" s="153">
        <f>IFERROR(LARGE(AA56:AF56,3),0)</f>
        <v>0</v>
      </c>
      <c r="T56" s="170"/>
      <c r="U56" s="170"/>
      <c r="V56" s="301"/>
      <c r="W56" s="301"/>
      <c r="X56" s="371"/>
      <c r="Y56" s="161"/>
      <c r="Z56" s="161"/>
      <c r="AA56" s="162">
        <f>IFERROR(LARGE($T56:$Z56,3), 0)</f>
        <v>0</v>
      </c>
      <c r="AB56" s="162">
        <f>IFERROR(LARGE($T56:$Z56,4),)</f>
        <v>0</v>
      </c>
      <c r="AC56" s="162">
        <f>IFERROR(LARGE($T56:$Z56,5),0)</f>
        <v>0</v>
      </c>
      <c r="AD56" s="162">
        <f>IFERROR(LARGE($AG56:AR56,1),0)</f>
        <v>0</v>
      </c>
      <c r="AE56" s="162">
        <f>IFERROR(LARGE($AG56:AR56,2),0)</f>
        <v>0</v>
      </c>
      <c r="AF56" s="162">
        <f>IFERROR(LARGE($AG56:AR56,3),0)</f>
        <v>0</v>
      </c>
      <c r="AG56" s="82"/>
      <c r="AH56" s="82"/>
      <c r="AI56" s="82"/>
      <c r="AJ56" s="82"/>
      <c r="AK56" s="82"/>
      <c r="AL56" s="163"/>
      <c r="AM56" s="163"/>
      <c r="AN56" s="163"/>
      <c r="AO56" s="163"/>
      <c r="AP56" s="163"/>
      <c r="AQ56" s="163"/>
      <c r="AR56" s="163"/>
    </row>
    <row r="57" spans="1:44" x14ac:dyDescent="0.3">
      <c r="A57" s="10"/>
      <c r="B57" s="325"/>
      <c r="C57" s="10" t="s">
        <v>587</v>
      </c>
      <c r="D57" s="10" t="s">
        <v>1778</v>
      </c>
      <c r="E57" s="38">
        <f t="shared" si="0"/>
        <v>55</v>
      </c>
      <c r="F57" s="7" t="s">
        <v>4143</v>
      </c>
      <c r="G57" s="8" t="s">
        <v>4144</v>
      </c>
      <c r="H57" s="60">
        <v>38305</v>
      </c>
      <c r="I57" s="530">
        <v>7.5</v>
      </c>
      <c r="J57" s="530">
        <v>7.5</v>
      </c>
      <c r="K57" s="541">
        <f>0.5*(L57)</f>
        <v>7.5</v>
      </c>
      <c r="L57" s="534">
        <f>SUM(O57,P57,Q57,R57,M57)</f>
        <v>15</v>
      </c>
      <c r="M57" s="400"/>
      <c r="N57" s="12">
        <f>SUM(O57:R57)</f>
        <v>15</v>
      </c>
      <c r="O57" s="387">
        <f>LARGE($S57:Z57, 1)</f>
        <v>15</v>
      </c>
      <c r="P57" s="388">
        <f>IFERROR(LARGE($S57:Z57,2),0)</f>
        <v>0</v>
      </c>
      <c r="Q57" s="388">
        <f>IFERROR(LARGE($S57:Z57,3),0)</f>
        <v>0</v>
      </c>
      <c r="R57" s="388">
        <f>IFERROR(LARGE($S57:Z57,4),0)</f>
        <v>0</v>
      </c>
      <c r="S57" s="399"/>
      <c r="T57" s="400"/>
      <c r="U57" s="400"/>
      <c r="V57" s="400"/>
      <c r="W57" s="400"/>
      <c r="X57" s="401"/>
      <c r="Y57" s="402"/>
      <c r="Z57" s="403">
        <v>15</v>
      </c>
      <c r="AA57" s="161"/>
      <c r="AB57" s="161"/>
      <c r="AC57" s="161"/>
      <c r="AD57" s="161"/>
      <c r="AE57" s="161"/>
      <c r="AF57" s="161"/>
      <c r="AG57" s="82"/>
      <c r="AH57" s="82"/>
      <c r="AI57" s="82"/>
      <c r="AJ57" s="82"/>
      <c r="AK57" s="82"/>
      <c r="AL57" s="163"/>
      <c r="AM57" s="163"/>
      <c r="AN57" s="163"/>
      <c r="AO57" s="163"/>
      <c r="AP57" s="163"/>
      <c r="AQ57" s="163"/>
      <c r="AR57" s="163"/>
    </row>
    <row r="58" spans="1:44" x14ac:dyDescent="0.3">
      <c r="A58" s="10"/>
      <c r="B58" s="325"/>
      <c r="C58" s="10" t="s">
        <v>1857</v>
      </c>
      <c r="D58" s="10" t="s">
        <v>43</v>
      </c>
      <c r="E58" s="38">
        <f t="shared" si="0"/>
        <v>56</v>
      </c>
      <c r="F58" s="7" t="s">
        <v>4048</v>
      </c>
      <c r="G58" s="8" t="s">
        <v>4151</v>
      </c>
      <c r="H58" s="60">
        <v>38160</v>
      </c>
      <c r="I58" s="530">
        <v>5</v>
      </c>
      <c r="J58" s="530">
        <v>5</v>
      </c>
      <c r="K58" s="541">
        <f>0.5*(L58)</f>
        <v>5</v>
      </c>
      <c r="L58" s="534">
        <f>SUM(O58,P58,Q58,R58,M58)</f>
        <v>10</v>
      </c>
      <c r="M58" s="400"/>
      <c r="N58" s="12">
        <f>SUM(O58:R58)</f>
        <v>10</v>
      </c>
      <c r="O58" s="387">
        <f>LARGE($S58:Z58, 1)</f>
        <v>10</v>
      </c>
      <c r="P58" s="388">
        <f>IFERROR(LARGE($S58:Z58,2),0)</f>
        <v>0</v>
      </c>
      <c r="Q58" s="388">
        <f>IFERROR(LARGE($S58:Z58,3),0)</f>
        <v>0</v>
      </c>
      <c r="R58" s="388">
        <f>IFERROR(LARGE($S58:Z58,4),0)</f>
        <v>0</v>
      </c>
      <c r="S58" s="400"/>
      <c r="T58" s="400"/>
      <c r="U58" s="400"/>
      <c r="V58" s="400"/>
      <c r="W58" s="400"/>
      <c r="X58" s="401">
        <v>10</v>
      </c>
      <c r="Y58" s="402"/>
      <c r="Z58" s="403"/>
      <c r="AA58" s="161"/>
      <c r="AB58" s="161"/>
      <c r="AC58" s="161"/>
      <c r="AD58" s="161"/>
      <c r="AE58" s="161"/>
      <c r="AF58" s="161"/>
      <c r="AG58" s="82"/>
      <c r="AH58" s="82"/>
      <c r="AI58" s="82"/>
      <c r="AJ58" s="82"/>
      <c r="AK58" s="82"/>
      <c r="AL58" s="163"/>
      <c r="AM58" s="163"/>
      <c r="AN58" s="163"/>
      <c r="AO58" s="163"/>
      <c r="AP58" s="163"/>
      <c r="AQ58" s="163"/>
      <c r="AR58" s="163"/>
    </row>
    <row r="59" spans="1:44" x14ac:dyDescent="0.3">
      <c r="A59" s="10"/>
      <c r="B59" s="325"/>
      <c r="C59" s="10" t="s">
        <v>4167</v>
      </c>
      <c r="D59" s="10" t="s">
        <v>40</v>
      </c>
      <c r="E59" s="38">
        <f t="shared" si="0"/>
        <v>57</v>
      </c>
      <c r="F59" s="7" t="s">
        <v>998</v>
      </c>
      <c r="G59" s="8" t="s">
        <v>4168</v>
      </c>
      <c r="H59" s="60">
        <v>38305</v>
      </c>
      <c r="I59" s="530">
        <v>0</v>
      </c>
      <c r="J59" s="530">
        <v>0</v>
      </c>
      <c r="K59" s="541">
        <f>0.5*(L59)</f>
        <v>0</v>
      </c>
      <c r="L59" s="534">
        <f>SUM(O59,P59,Q59,R59,M59)</f>
        <v>0</v>
      </c>
      <c r="M59" s="400"/>
      <c r="N59" s="12">
        <f>SUM(O59:R59)</f>
        <v>0</v>
      </c>
      <c r="O59" s="387">
        <f>LARGE($S59:Z59, 1)</f>
        <v>0</v>
      </c>
      <c r="P59" s="388">
        <f>IFERROR(LARGE($S59:Z59,2),0)</f>
        <v>0</v>
      </c>
      <c r="Q59" s="388">
        <f>IFERROR(LARGE($S59:Z59,3),0)</f>
        <v>0</v>
      </c>
      <c r="R59" s="388">
        <f>IFERROR(LARGE($S59:Z59,4),0)</f>
        <v>0</v>
      </c>
      <c r="S59" s="400"/>
      <c r="T59" s="400"/>
      <c r="U59" s="400"/>
      <c r="V59" s="400"/>
      <c r="W59" s="400"/>
      <c r="X59" s="401"/>
      <c r="Y59" s="402"/>
      <c r="Z59" s="403">
        <v>0</v>
      </c>
      <c r="AA59" s="161"/>
      <c r="AB59" s="161"/>
      <c r="AC59" s="161"/>
      <c r="AD59" s="161"/>
      <c r="AE59" s="161"/>
      <c r="AF59" s="161"/>
      <c r="AG59" s="82"/>
      <c r="AH59" s="82"/>
      <c r="AI59" s="82"/>
      <c r="AJ59" s="82"/>
      <c r="AK59" s="82"/>
      <c r="AL59" s="163"/>
      <c r="AM59" s="163"/>
      <c r="AN59" s="163"/>
      <c r="AO59" s="163"/>
      <c r="AP59" s="163"/>
      <c r="AQ59" s="163"/>
      <c r="AR59" s="163"/>
    </row>
    <row r="60" spans="1:44" x14ac:dyDescent="0.3">
      <c r="A60" s="10"/>
      <c r="B60" s="325"/>
      <c r="C60" s="10" t="s">
        <v>239</v>
      </c>
      <c r="D60" s="10" t="s">
        <v>49</v>
      </c>
      <c r="E60" s="38">
        <f t="shared" si="0"/>
        <v>58</v>
      </c>
      <c r="F60" s="7" t="s">
        <v>4147</v>
      </c>
      <c r="G60" s="8" t="s">
        <v>1333</v>
      </c>
      <c r="H60" s="60">
        <v>38026</v>
      </c>
      <c r="I60" s="530">
        <v>0</v>
      </c>
      <c r="J60" s="530">
        <v>0</v>
      </c>
      <c r="K60" s="541">
        <f>0.5*(L60)</f>
        <v>0</v>
      </c>
      <c r="L60" s="534">
        <f>SUM(O60,P60,Q60,R60,M60)</f>
        <v>0</v>
      </c>
      <c r="M60" s="400"/>
      <c r="N60" s="12">
        <f>SUM(O60:R60)</f>
        <v>0</v>
      </c>
      <c r="O60" s="387">
        <f>LARGE($S60:Z60, 1)</f>
        <v>0</v>
      </c>
      <c r="P60" s="388">
        <f>IFERROR(LARGE($S60:Z60,2),0)</f>
        <v>0</v>
      </c>
      <c r="Q60" s="388">
        <f>IFERROR(LARGE($S60:Z60,3),0)</f>
        <v>0</v>
      </c>
      <c r="R60" s="388">
        <f>IFERROR(LARGE($S60:Z60,4),0)</f>
        <v>0</v>
      </c>
      <c r="S60" s="400"/>
      <c r="T60" s="400"/>
      <c r="U60" s="400"/>
      <c r="V60" s="400"/>
      <c r="W60" s="400"/>
      <c r="X60" s="401"/>
      <c r="Y60" s="402"/>
      <c r="Z60" s="403">
        <v>0</v>
      </c>
      <c r="AA60" s="161"/>
      <c r="AB60" s="161"/>
      <c r="AC60" s="161"/>
      <c r="AD60" s="161"/>
      <c r="AE60" s="161"/>
      <c r="AF60" s="161"/>
      <c r="AG60" s="82"/>
      <c r="AH60" s="82"/>
      <c r="AI60" s="82"/>
      <c r="AJ60" s="82"/>
      <c r="AK60" s="82"/>
      <c r="AL60" s="163"/>
      <c r="AM60" s="163"/>
      <c r="AN60" s="163"/>
      <c r="AO60" s="163"/>
      <c r="AP60" s="163"/>
      <c r="AQ60" s="163"/>
      <c r="AR60" s="163"/>
    </row>
    <row r="61" spans="1:44" x14ac:dyDescent="0.3">
      <c r="A61" s="11" t="s">
        <v>3240</v>
      </c>
      <c r="B61" s="318" t="s">
        <v>459</v>
      </c>
      <c r="C61" s="11" t="s">
        <v>90</v>
      </c>
      <c r="D61" s="11" t="s">
        <v>49</v>
      </c>
      <c r="E61" s="38">
        <f t="shared" si="0"/>
        <v>59</v>
      </c>
      <c r="F61" s="7" t="s">
        <v>1055</v>
      </c>
      <c r="G61" s="8" t="s">
        <v>1056</v>
      </c>
      <c r="H61" s="319">
        <v>37834</v>
      </c>
      <c r="I61" s="537">
        <v>0</v>
      </c>
      <c r="J61" s="537">
        <v>0</v>
      </c>
      <c r="K61" s="538"/>
      <c r="L61" s="533">
        <f>SUM(M61:N61)</f>
        <v>0</v>
      </c>
      <c r="M61" s="9"/>
      <c r="N61" s="122">
        <f>SUM(O61:S61)</f>
        <v>0</v>
      </c>
      <c r="O61" s="152">
        <f>IFERROR(LARGE($T61:Z61, 1),0)</f>
        <v>0</v>
      </c>
      <c r="P61" s="152">
        <f>IFERROR(LARGE(T61:Z61, 2),0)</f>
        <v>0</v>
      </c>
      <c r="Q61" s="153">
        <f>IFERROR(LARGE(AA61:AF61,1),0)</f>
        <v>0</v>
      </c>
      <c r="R61" s="153">
        <f>IFERROR(LARGE(AA61:AF61,2),0)</f>
        <v>0</v>
      </c>
      <c r="S61" s="153">
        <f>IFERROR(LARGE(AA61:AF61,3),0)</f>
        <v>0</v>
      </c>
      <c r="T61" s="546">
        <v>0</v>
      </c>
      <c r="U61" s="170"/>
      <c r="V61" s="301"/>
      <c r="W61" s="301"/>
      <c r="X61" s="371"/>
      <c r="Y61" s="161"/>
      <c r="Z61" s="161"/>
      <c r="AA61" s="162">
        <f>IFERROR(LARGE($T61:$Z61,3), 0)</f>
        <v>0</v>
      </c>
      <c r="AB61" s="162">
        <f>IFERROR(LARGE($T61:$Z61,4),)</f>
        <v>0</v>
      </c>
      <c r="AC61" s="162">
        <f>IFERROR(LARGE($T61:$Z61,5),0)</f>
        <v>0</v>
      </c>
      <c r="AD61" s="162">
        <f>IFERROR(LARGE($AG61:AR61,1),0)</f>
        <v>0</v>
      </c>
      <c r="AE61" s="162">
        <f>IFERROR(LARGE($AG61:AR61,2),0)</f>
        <v>0</v>
      </c>
      <c r="AF61" s="162">
        <f>IFERROR(LARGE($AG61:AR61,3),0)</f>
        <v>0</v>
      </c>
      <c r="AG61" s="82"/>
      <c r="AH61" s="82"/>
      <c r="AI61" s="82"/>
      <c r="AJ61" s="82"/>
      <c r="AK61" s="82"/>
      <c r="AL61" s="163"/>
      <c r="AM61" s="163"/>
      <c r="AN61" s="163"/>
      <c r="AO61" s="163"/>
      <c r="AP61" s="163"/>
      <c r="AQ61" s="163"/>
      <c r="AR61" s="163"/>
    </row>
  </sheetData>
  <autoFilter ref="A2:AI43"/>
  <sortState ref="A3:AR61">
    <sortCondition descending="1" ref="I3:I61"/>
    <sortCondition descending="1" ref="H3:H61"/>
  </sortState>
  <mergeCells count="1">
    <mergeCell ref="A1:D1"/>
  </mergeCells>
  <pageMargins left="0.23622047244094491" right="0.23622047244094491" top="0.74803149606299213" bottom="0.74803149606299213" header="0.31496062992125984" footer="0.31496062992125984"/>
  <pageSetup paperSize="9" scale="70" fitToHeight="5" orientation="portrait" r:id="rId1"/>
  <headerFooter>
    <oddFooter>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rgb="FFC00000"/>
    <pageSetUpPr fitToPage="1"/>
  </sheetPr>
  <dimension ref="A1:AR38"/>
  <sheetViews>
    <sheetView zoomScale="89" zoomScaleNormal="89" workbookViewId="0">
      <pane ySplit="2" topLeftCell="A3" activePane="bottomLeft" state="frozen"/>
      <selection activeCell="AA7" sqref="AA7"/>
      <selection pane="bottomLeft" activeCell="A3" sqref="A3"/>
    </sheetView>
  </sheetViews>
  <sheetFormatPr defaultRowHeight="14.4" x14ac:dyDescent="0.3"/>
  <cols>
    <col min="1" max="1" width="8.44140625" style="315" customWidth="1"/>
    <col min="2" max="2" width="2.6640625" style="315" customWidth="1"/>
    <col min="3" max="3" width="11.88671875" style="315" customWidth="1"/>
    <col min="4" max="4" width="7.5546875" style="315" customWidth="1"/>
    <col min="5" max="5" width="5.6640625" style="39" customWidth="1"/>
    <col min="6" max="6" width="16.33203125" style="3" customWidth="1"/>
    <col min="7" max="7" width="15" style="4" customWidth="1"/>
    <col min="8" max="11" width="13.88671875" style="17" customWidth="1"/>
    <col min="12" max="12" width="7.88671875" style="17" customWidth="1"/>
    <col min="13" max="13" width="7.6640625" style="17" customWidth="1"/>
    <col min="14" max="14" width="6" style="59" customWidth="1"/>
    <col min="15" max="18" width="4" customWidth="1"/>
    <col min="19" max="19" width="4" style="121" customWidth="1"/>
    <col min="20" max="21" width="4.5546875" style="115" customWidth="1"/>
    <col min="22" max="22" width="5.109375" style="302" customWidth="1"/>
    <col min="23" max="23" width="6.109375" style="302" customWidth="1"/>
    <col min="24" max="25" width="5.109375" style="165" customWidth="1"/>
    <col min="26" max="26" width="5.109375" style="253" customWidth="1"/>
    <col min="27" max="28" width="5.33203125" style="167" customWidth="1"/>
    <col min="29" max="29" width="5.44140625" style="167" customWidth="1"/>
    <col min="30" max="31" width="5.33203125" style="167" customWidth="1"/>
    <col min="32" max="32" width="5.109375" style="167" customWidth="1"/>
    <col min="33" max="44" width="5" customWidth="1"/>
    <col min="45" max="45" width="6" customWidth="1"/>
  </cols>
  <sheetData>
    <row r="1" spans="1:44" s="6" customFormat="1" ht="126" customHeight="1" x14ac:dyDescent="1.1000000000000001">
      <c r="A1" s="502" t="s">
        <v>1063</v>
      </c>
      <c r="B1" s="503"/>
      <c r="C1" s="504"/>
      <c r="D1" s="504"/>
      <c r="E1" s="43" t="s">
        <v>192</v>
      </c>
      <c r="F1" s="41"/>
      <c r="G1" s="94" t="s">
        <v>53</v>
      </c>
      <c r="H1" s="44" t="s">
        <v>54</v>
      </c>
      <c r="I1" s="429" t="s">
        <v>3502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49" t="s">
        <v>194</v>
      </c>
      <c r="O1" s="142" t="s">
        <v>1430</v>
      </c>
      <c r="P1" s="143" t="s">
        <v>1431</v>
      </c>
      <c r="Q1" s="97" t="s">
        <v>1432</v>
      </c>
      <c r="R1" s="97" t="s">
        <v>1433</v>
      </c>
      <c r="S1" s="98" t="s">
        <v>1434</v>
      </c>
      <c r="T1" s="258" t="s">
        <v>535</v>
      </c>
      <c r="U1" s="154" t="s">
        <v>1102</v>
      </c>
      <c r="V1" s="299" t="s">
        <v>1420</v>
      </c>
      <c r="W1" s="353" t="s">
        <v>3333</v>
      </c>
      <c r="X1" s="370" t="s">
        <v>1421</v>
      </c>
      <c r="Y1" s="154" t="s">
        <v>1419</v>
      </c>
      <c r="Z1" s="372" t="s">
        <v>3270</v>
      </c>
      <c r="AA1" s="155"/>
      <c r="AB1" s="155"/>
      <c r="AC1" s="155"/>
      <c r="AD1" s="155"/>
      <c r="AE1" s="155"/>
      <c r="AF1" s="155"/>
      <c r="AG1" s="20" t="s">
        <v>1080</v>
      </c>
      <c r="AH1" s="20" t="s">
        <v>1079</v>
      </c>
      <c r="AI1" s="20" t="s">
        <v>1135</v>
      </c>
      <c r="AJ1" s="20" t="s">
        <v>1721</v>
      </c>
      <c r="AK1" s="20" t="s">
        <v>1418</v>
      </c>
      <c r="AL1" s="20" t="s">
        <v>1422</v>
      </c>
      <c r="AM1" s="20" t="s">
        <v>1423</v>
      </c>
      <c r="AN1" s="20" t="s">
        <v>1424</v>
      </c>
      <c r="AO1" s="20" t="s">
        <v>1425</v>
      </c>
      <c r="AP1" s="183" t="s">
        <v>1426</v>
      </c>
      <c r="AQ1" s="20" t="s">
        <v>1427</v>
      </c>
      <c r="AR1" s="20" t="s">
        <v>1428</v>
      </c>
    </row>
    <row r="2" spans="1:44" s="21" customFormat="1" ht="12" customHeight="1" x14ac:dyDescent="0.2">
      <c r="A2" s="56" t="s">
        <v>242</v>
      </c>
      <c r="B2" s="56"/>
      <c r="C2" s="56" t="s">
        <v>241</v>
      </c>
      <c r="D2" s="57" t="s">
        <v>193</v>
      </c>
      <c r="E2" s="58"/>
      <c r="F2" s="42"/>
      <c r="G2" s="22"/>
      <c r="H2" s="45"/>
      <c r="I2" s="45"/>
      <c r="J2" s="45"/>
      <c r="K2" s="45"/>
      <c r="L2" s="45"/>
      <c r="M2" s="45"/>
      <c r="N2" s="45"/>
      <c r="O2" s="46">
        <v>1</v>
      </c>
      <c r="P2" s="36">
        <v>1</v>
      </c>
      <c r="Q2" s="36">
        <v>1</v>
      </c>
      <c r="R2" s="36">
        <v>1</v>
      </c>
      <c r="S2" s="95">
        <v>1</v>
      </c>
      <c r="T2" s="118"/>
      <c r="U2" s="112"/>
      <c r="V2" s="300"/>
      <c r="W2" s="300"/>
      <c r="X2" s="157"/>
      <c r="Y2" s="157"/>
      <c r="Z2" s="252"/>
      <c r="AA2" s="158"/>
      <c r="AB2" s="158"/>
      <c r="AC2" s="158"/>
      <c r="AD2" s="158"/>
      <c r="AE2" s="158"/>
      <c r="AF2" s="158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x14ac:dyDescent="0.3">
      <c r="A3" s="11" t="s">
        <v>3242</v>
      </c>
      <c r="B3" s="318" t="s">
        <v>2137</v>
      </c>
      <c r="C3" s="11" t="s">
        <v>72</v>
      </c>
      <c r="D3" s="11" t="s">
        <v>41</v>
      </c>
      <c r="E3" s="38">
        <v>1</v>
      </c>
      <c r="F3" s="7" t="s">
        <v>288</v>
      </c>
      <c r="G3" s="8" t="s">
        <v>539</v>
      </c>
      <c r="H3" s="319">
        <v>37559</v>
      </c>
      <c r="I3" s="537">
        <v>930</v>
      </c>
      <c r="J3" s="537">
        <v>930</v>
      </c>
      <c r="K3" s="538"/>
      <c r="L3" s="533">
        <f>SUM(M3:N3)</f>
        <v>930</v>
      </c>
      <c r="M3" s="9">
        <v>30</v>
      </c>
      <c r="N3" s="122">
        <f>SUM(O3:S3)</f>
        <v>900</v>
      </c>
      <c r="O3" s="140">
        <f>IFERROR(LARGE($T3:Z3, 1),0)</f>
        <v>150</v>
      </c>
      <c r="P3" s="140">
        <f>IFERROR(LARGE(T3:Z3, 2),0)</f>
        <v>150</v>
      </c>
      <c r="Q3" s="141">
        <f>IFERROR(LARGE(AA3:AF3,1),0)</f>
        <v>200</v>
      </c>
      <c r="R3" s="141">
        <f>IFERROR(LARGE(AA3:AF3,2),0)</f>
        <v>200</v>
      </c>
      <c r="S3" s="141">
        <v>200</v>
      </c>
      <c r="T3" s="113">
        <v>145</v>
      </c>
      <c r="U3" s="114">
        <v>95</v>
      </c>
      <c r="V3" s="271"/>
      <c r="W3" s="271">
        <v>150</v>
      </c>
      <c r="X3" s="359">
        <v>150</v>
      </c>
      <c r="Y3" s="114"/>
      <c r="Z3" s="114"/>
      <c r="AA3" s="162">
        <f>IFERROR(LARGE($T3:$Z3,3), 0)</f>
        <v>145</v>
      </c>
      <c r="AB3" s="162">
        <f>IFERROR(LARGE($T3:$Z3,4),)</f>
        <v>95</v>
      </c>
      <c r="AC3" s="162">
        <f>IFERROR(LARGE($T3:$Z3,5),0)</f>
        <v>0</v>
      </c>
      <c r="AD3" s="162">
        <f>IFERROR(LARGE($AG3:AR3,1),0)</f>
        <v>200</v>
      </c>
      <c r="AE3" s="162">
        <f>IFERROR(LARGE($AG3:AR3,2),0)</f>
        <v>200</v>
      </c>
      <c r="AF3" s="162">
        <f>IFERROR(LARGE($AG3:AR3,3),0)</f>
        <v>200</v>
      </c>
      <c r="AG3" s="9">
        <v>60</v>
      </c>
      <c r="AH3" s="9">
        <v>100</v>
      </c>
      <c r="AI3" s="9"/>
      <c r="AJ3" s="9"/>
      <c r="AK3" s="9">
        <v>100</v>
      </c>
      <c r="AL3" s="9"/>
      <c r="AM3" s="9">
        <v>200</v>
      </c>
      <c r="AN3" s="9"/>
      <c r="AO3" s="9">
        <v>200</v>
      </c>
      <c r="AP3" s="83">
        <v>150</v>
      </c>
      <c r="AQ3" s="9">
        <v>200</v>
      </c>
      <c r="AR3" s="9"/>
    </row>
    <row r="4" spans="1:44" x14ac:dyDescent="0.3">
      <c r="A4" s="11" t="s">
        <v>3244</v>
      </c>
      <c r="B4" s="318" t="s">
        <v>391</v>
      </c>
      <c r="C4" s="11" t="s">
        <v>83</v>
      </c>
      <c r="D4" s="11" t="s">
        <v>40</v>
      </c>
      <c r="E4" s="38">
        <f>E3+1</f>
        <v>2</v>
      </c>
      <c r="F4" s="7" t="s">
        <v>270</v>
      </c>
      <c r="G4" s="8" t="s">
        <v>1064</v>
      </c>
      <c r="H4" s="319">
        <v>37618</v>
      </c>
      <c r="I4" s="537">
        <v>885</v>
      </c>
      <c r="J4" s="537">
        <v>885</v>
      </c>
      <c r="K4" s="538"/>
      <c r="L4" s="533">
        <f>SUM(M4:N4)</f>
        <v>885</v>
      </c>
      <c r="M4" s="9">
        <v>50</v>
      </c>
      <c r="N4" s="122">
        <f>SUM(O4:S4)</f>
        <v>835</v>
      </c>
      <c r="O4" s="140">
        <f>IFERROR(LARGE($T4:Z4, 1),0)</f>
        <v>200</v>
      </c>
      <c r="P4" s="140">
        <f>IFERROR(LARGE(T4:Z4, 2),0)</f>
        <v>195</v>
      </c>
      <c r="Q4" s="141">
        <f>IFERROR(LARGE(AA4:AF4,1),0)</f>
        <v>150</v>
      </c>
      <c r="R4" s="141">
        <f>IFERROR(LARGE(AA4:AF4,2),0)</f>
        <v>145</v>
      </c>
      <c r="S4" s="141">
        <f>IFERROR(LARGE(AA4:AF4,3),0)</f>
        <v>145</v>
      </c>
      <c r="T4" s="113">
        <v>195</v>
      </c>
      <c r="U4" s="114">
        <v>145</v>
      </c>
      <c r="V4" s="271"/>
      <c r="W4" s="271">
        <v>150</v>
      </c>
      <c r="X4" s="359">
        <v>200</v>
      </c>
      <c r="Y4" s="114">
        <v>145</v>
      </c>
      <c r="Z4" s="114"/>
      <c r="AA4" s="162">
        <f>IFERROR(LARGE($T4:$Z4,3), 0)</f>
        <v>150</v>
      </c>
      <c r="AB4" s="162">
        <f>IFERROR(LARGE($T4:$Z4,4),)</f>
        <v>145</v>
      </c>
      <c r="AC4" s="162">
        <f>IFERROR(LARGE($T4:$Z4,5),0)</f>
        <v>145</v>
      </c>
      <c r="AD4" s="162">
        <f>IFERROR(LARGE($AG4:AR4,1),0)</f>
        <v>8</v>
      </c>
      <c r="AE4" s="162">
        <f>IFERROR(LARGE($AG4:AO4,2),0)</f>
        <v>0</v>
      </c>
      <c r="AF4" s="162">
        <f>IFERROR(LARGE($AG4:AP4,3),0)</f>
        <v>0</v>
      </c>
      <c r="AG4" s="9">
        <v>0</v>
      </c>
      <c r="AH4" s="9"/>
      <c r="AI4" s="9"/>
      <c r="AJ4" s="9"/>
      <c r="AK4" s="9"/>
      <c r="AL4" s="9"/>
      <c r="AM4" s="9"/>
      <c r="AN4" s="9">
        <v>8</v>
      </c>
      <c r="AO4" s="9"/>
      <c r="AP4" s="83"/>
      <c r="AQ4" s="9"/>
      <c r="AR4" s="9"/>
    </row>
    <row r="5" spans="1:44" x14ac:dyDescent="0.3">
      <c r="A5" s="11" t="s">
        <v>3245</v>
      </c>
      <c r="B5" s="318" t="s">
        <v>641</v>
      </c>
      <c r="C5" s="11" t="s">
        <v>642</v>
      </c>
      <c r="D5" s="11" t="s">
        <v>1738</v>
      </c>
      <c r="E5" s="38">
        <f t="shared" ref="E5:E38" si="0">E4+1</f>
        <v>3</v>
      </c>
      <c r="F5" s="7" t="s">
        <v>1065</v>
      </c>
      <c r="G5" s="8" t="s">
        <v>1066</v>
      </c>
      <c r="H5" s="319">
        <v>37413</v>
      </c>
      <c r="I5" s="537">
        <v>860</v>
      </c>
      <c r="J5" s="537">
        <v>860</v>
      </c>
      <c r="K5" s="538"/>
      <c r="L5" s="533">
        <f>SUM(M5:N5)</f>
        <v>860</v>
      </c>
      <c r="M5" s="9">
        <v>70</v>
      </c>
      <c r="N5" s="122">
        <f>SUM(O5:S5)</f>
        <v>790</v>
      </c>
      <c r="O5" s="140">
        <f>IFERROR(LARGE($T5:Z5, 1),0)</f>
        <v>195</v>
      </c>
      <c r="P5" s="140">
        <f>IFERROR(LARGE(T5:Z5, 2),0)</f>
        <v>195</v>
      </c>
      <c r="Q5" s="141">
        <f>IFERROR(LARGE(AA5:AF5,1),0)</f>
        <v>150</v>
      </c>
      <c r="R5" s="141">
        <f>IFERROR(LARGE(AA5:AF5,2),0)</f>
        <v>150</v>
      </c>
      <c r="S5" s="141">
        <f>IFERROR(LARGE(AA5:AF5,3),0)</f>
        <v>100</v>
      </c>
      <c r="T5" s="113">
        <v>95</v>
      </c>
      <c r="U5" s="114">
        <v>195</v>
      </c>
      <c r="V5" s="271"/>
      <c r="W5" s="271">
        <v>150</v>
      </c>
      <c r="X5" s="359">
        <v>150</v>
      </c>
      <c r="Y5" s="114"/>
      <c r="Z5" s="114">
        <v>195</v>
      </c>
      <c r="AA5" s="162">
        <f>IFERROR(LARGE($T5:$Z5,3), 0)</f>
        <v>150</v>
      </c>
      <c r="AB5" s="162">
        <f>IFERROR(LARGE($T5:$Z5,4),)</f>
        <v>150</v>
      </c>
      <c r="AC5" s="162">
        <f>IFERROR(LARGE($T5:$Z5,5),0)</f>
        <v>95</v>
      </c>
      <c r="AD5" s="162">
        <f>IFERROR(LARGE($AG5:AR5,1),0)</f>
        <v>100</v>
      </c>
      <c r="AE5" s="162">
        <f>IFERROR(LARGE($AG5:AO5,2),0)</f>
        <v>0</v>
      </c>
      <c r="AF5" s="162">
        <f>IFERROR(LARGE($AG5:AP5,3),0)</f>
        <v>0</v>
      </c>
      <c r="AG5" s="9">
        <v>0</v>
      </c>
      <c r="AH5" s="9">
        <v>8</v>
      </c>
      <c r="AI5" s="9"/>
      <c r="AJ5" s="9"/>
      <c r="AK5" s="9"/>
      <c r="AL5" s="9"/>
      <c r="AM5" s="9"/>
      <c r="AN5" s="9">
        <v>0</v>
      </c>
      <c r="AO5" s="9"/>
      <c r="AP5" s="83"/>
      <c r="AQ5" s="9">
        <v>70</v>
      </c>
      <c r="AR5" s="9">
        <v>100</v>
      </c>
    </row>
    <row r="6" spans="1:44" x14ac:dyDescent="0.3">
      <c r="A6" s="11" t="s">
        <v>3243</v>
      </c>
      <c r="B6" s="318" t="s">
        <v>1074</v>
      </c>
      <c r="C6" s="11" t="s">
        <v>1075</v>
      </c>
      <c r="D6" s="11" t="s">
        <v>46</v>
      </c>
      <c r="E6" s="38">
        <f t="shared" si="0"/>
        <v>4</v>
      </c>
      <c r="F6" s="7" t="s">
        <v>274</v>
      </c>
      <c r="G6" s="8" t="s">
        <v>1067</v>
      </c>
      <c r="H6" s="319">
        <v>37274</v>
      </c>
      <c r="I6" s="537">
        <v>845</v>
      </c>
      <c r="J6" s="537">
        <v>845</v>
      </c>
      <c r="K6" s="538"/>
      <c r="L6" s="533">
        <f>SUM(M6:N6)</f>
        <v>845</v>
      </c>
      <c r="M6" s="9">
        <v>100</v>
      </c>
      <c r="N6" s="122">
        <f>SUM(O6:S6)</f>
        <v>745</v>
      </c>
      <c r="O6" s="140">
        <f>IFERROR(LARGE($T6:Z6, 1),0)</f>
        <v>250</v>
      </c>
      <c r="P6" s="140">
        <f>IFERROR(LARGE(T6:Z6, 2),0)</f>
        <v>150</v>
      </c>
      <c r="Q6" s="141">
        <f>IFERROR(LARGE(AA6:AF6,1),0)</f>
        <v>145</v>
      </c>
      <c r="R6" s="141">
        <f>IFERROR(LARGE(AA6:AF6,2),0)</f>
        <v>100</v>
      </c>
      <c r="S6" s="141">
        <v>100</v>
      </c>
      <c r="T6" s="113">
        <v>95</v>
      </c>
      <c r="U6" s="114">
        <v>95</v>
      </c>
      <c r="V6" s="271"/>
      <c r="W6" s="271">
        <v>150</v>
      </c>
      <c r="X6" s="359">
        <v>250</v>
      </c>
      <c r="Y6" s="114"/>
      <c r="Z6" s="114">
        <v>145</v>
      </c>
      <c r="AA6" s="162">
        <f>IFERROR(LARGE($T6:$Z6,3), 0)</f>
        <v>145</v>
      </c>
      <c r="AB6" s="162">
        <f>IFERROR(LARGE($T6:$Z6,4),)</f>
        <v>95</v>
      </c>
      <c r="AC6" s="162">
        <f>IFERROR(LARGE($T6:$Z6,5),0)</f>
        <v>95</v>
      </c>
      <c r="AD6" s="162">
        <f>IFERROR(LARGE($AG6:AR6,1),0)</f>
        <v>100</v>
      </c>
      <c r="AE6" s="162">
        <f>IFERROR(LARGE($AG6:AO6,2),0)</f>
        <v>100</v>
      </c>
      <c r="AF6" s="162">
        <f>IFERROR(LARGE($AG6:AP6,3),0)</f>
        <v>70</v>
      </c>
      <c r="AG6" s="9">
        <v>0</v>
      </c>
      <c r="AH6" s="9">
        <v>70</v>
      </c>
      <c r="AI6" s="9"/>
      <c r="AJ6" s="9"/>
      <c r="AK6" s="9"/>
      <c r="AL6" s="9"/>
      <c r="AM6" s="9">
        <v>100</v>
      </c>
      <c r="AN6" s="9"/>
      <c r="AO6" s="9">
        <v>100</v>
      </c>
      <c r="AP6" s="83">
        <v>0</v>
      </c>
      <c r="AQ6" s="9">
        <v>100</v>
      </c>
      <c r="AR6" s="9">
        <v>70</v>
      </c>
    </row>
    <row r="7" spans="1:44" x14ac:dyDescent="0.3">
      <c r="A7" s="11" t="s">
        <v>3247</v>
      </c>
      <c r="B7" s="318" t="s">
        <v>822</v>
      </c>
      <c r="C7" s="11" t="s">
        <v>823</v>
      </c>
      <c r="D7" s="11" t="s">
        <v>43</v>
      </c>
      <c r="E7" s="38">
        <f t="shared" si="0"/>
        <v>5</v>
      </c>
      <c r="F7" s="7" t="s">
        <v>1068</v>
      </c>
      <c r="G7" s="8" t="s">
        <v>3312</v>
      </c>
      <c r="H7" s="319">
        <v>37309</v>
      </c>
      <c r="I7" s="537">
        <v>645</v>
      </c>
      <c r="J7" s="537">
        <v>645</v>
      </c>
      <c r="K7" s="538"/>
      <c r="L7" s="533">
        <f>SUM(M7:N7)</f>
        <v>645</v>
      </c>
      <c r="M7" s="9">
        <v>60</v>
      </c>
      <c r="N7" s="122">
        <f>SUM(O7:S7)</f>
        <v>585</v>
      </c>
      <c r="O7" s="140">
        <f>IFERROR(LARGE($T7:Z7, 1),0)</f>
        <v>195</v>
      </c>
      <c r="P7" s="140">
        <f>IFERROR(LARGE(T7:Z7, 2),0)</f>
        <v>150</v>
      </c>
      <c r="Q7" s="141">
        <f>IFERROR(LARGE(AA7:AF7,1),0)</f>
        <v>95</v>
      </c>
      <c r="R7" s="141">
        <f>IFERROR(LARGE(AA7:AF7,2),0)</f>
        <v>80</v>
      </c>
      <c r="S7" s="141">
        <f>IFERROR(LARGE(AA7:AF7,3),0)</f>
        <v>65</v>
      </c>
      <c r="T7" s="113">
        <v>65</v>
      </c>
      <c r="U7" s="114">
        <v>65</v>
      </c>
      <c r="V7" s="271"/>
      <c r="W7" s="271">
        <v>150</v>
      </c>
      <c r="X7" s="359">
        <v>80</v>
      </c>
      <c r="Y7" s="114">
        <v>195</v>
      </c>
      <c r="Z7" s="114">
        <v>95</v>
      </c>
      <c r="AA7" s="162">
        <f>IFERROR(LARGE($T7:$Z7,3), 0)</f>
        <v>95</v>
      </c>
      <c r="AB7" s="162">
        <f>IFERROR(LARGE($T7:$Z7,4),)</f>
        <v>80</v>
      </c>
      <c r="AC7" s="162">
        <f>IFERROR(LARGE($T7:$Z7,5),0)</f>
        <v>65</v>
      </c>
      <c r="AD7" s="162">
        <f>IFERROR(LARGE($AG7:AR7,1),0)</f>
        <v>0</v>
      </c>
      <c r="AE7" s="162">
        <f>IFERROR(LARGE($AG7:AR7,2),0)</f>
        <v>0</v>
      </c>
      <c r="AF7" s="162">
        <f>IFERROR(LARGE($AG7:AR7,3),0)</f>
        <v>0</v>
      </c>
      <c r="AG7" s="9"/>
      <c r="AH7" s="9"/>
      <c r="AI7" s="9"/>
      <c r="AJ7" s="9"/>
      <c r="AK7" s="9"/>
      <c r="AL7" s="9"/>
      <c r="AM7" s="9"/>
      <c r="AN7" s="9"/>
      <c r="AO7" s="9"/>
      <c r="AP7" s="83"/>
      <c r="AQ7" s="9"/>
      <c r="AR7" s="9"/>
    </row>
    <row r="8" spans="1:44" x14ac:dyDescent="0.3">
      <c r="A8" s="11" t="s">
        <v>4175</v>
      </c>
      <c r="B8" s="320" t="s">
        <v>1109</v>
      </c>
      <c r="C8" s="11" t="s">
        <v>1110</v>
      </c>
      <c r="D8" s="11" t="s">
        <v>50</v>
      </c>
      <c r="E8" s="38">
        <f t="shared" si="0"/>
        <v>6</v>
      </c>
      <c r="F8" s="7" t="s">
        <v>4022</v>
      </c>
      <c r="G8" s="8" t="s">
        <v>4176</v>
      </c>
      <c r="H8" s="60">
        <v>38039</v>
      </c>
      <c r="I8" s="530">
        <v>415</v>
      </c>
      <c r="J8" s="530">
        <v>415</v>
      </c>
      <c r="K8" s="541">
        <f>0.5*(L8)</f>
        <v>415</v>
      </c>
      <c r="L8" s="534">
        <f>SUM(O8,P8,Q8,R8,M8)</f>
        <v>830</v>
      </c>
      <c r="M8" s="78">
        <v>90</v>
      </c>
      <c r="N8" s="12">
        <f>SUM(O8:R8)</f>
        <v>740</v>
      </c>
      <c r="O8" s="387">
        <f>LARGE($S8:Z8, 1)</f>
        <v>200</v>
      </c>
      <c r="P8" s="388">
        <f>IFERROR(LARGE($S8:Z8,2),0)</f>
        <v>195</v>
      </c>
      <c r="Q8" s="388">
        <f>IFERROR(LARGE($S8:Z8,3),0)</f>
        <v>195</v>
      </c>
      <c r="R8" s="388">
        <f>IFERROR(LARGE($S8:Z8,4),0)</f>
        <v>150</v>
      </c>
      <c r="S8" s="399">
        <v>195</v>
      </c>
      <c r="T8" s="400"/>
      <c r="U8" s="400">
        <v>95</v>
      </c>
      <c r="V8" s="400">
        <v>65</v>
      </c>
      <c r="W8" s="400">
        <v>195</v>
      </c>
      <c r="X8" s="401"/>
      <c r="Y8" s="402">
        <v>150</v>
      </c>
      <c r="Z8" s="403">
        <v>200</v>
      </c>
      <c r="AA8" s="161"/>
      <c r="AB8" s="161"/>
      <c r="AC8" s="161"/>
      <c r="AD8" s="161"/>
      <c r="AE8" s="161"/>
      <c r="AF8" s="161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4" x14ac:dyDescent="0.3">
      <c r="A9" s="11" t="s">
        <v>3248</v>
      </c>
      <c r="B9" s="318" t="s">
        <v>417</v>
      </c>
      <c r="C9" s="11" t="s">
        <v>182</v>
      </c>
      <c r="D9" s="11" t="s">
        <v>46</v>
      </c>
      <c r="E9" s="38">
        <f t="shared" si="0"/>
        <v>7</v>
      </c>
      <c r="F9" s="7" t="s">
        <v>286</v>
      </c>
      <c r="G9" s="8" t="s">
        <v>1417</v>
      </c>
      <c r="H9" s="319">
        <v>37280</v>
      </c>
      <c r="I9" s="537">
        <v>365</v>
      </c>
      <c r="J9" s="537">
        <v>365</v>
      </c>
      <c r="K9" s="538"/>
      <c r="L9" s="533">
        <f>SUM(M9:N9)</f>
        <v>365</v>
      </c>
      <c r="M9" s="9"/>
      <c r="N9" s="122">
        <f>SUM(O9:S9)</f>
        <v>365</v>
      </c>
      <c r="O9" s="140">
        <f>IFERROR(LARGE($T9:Z9, 1),0)</f>
        <v>150</v>
      </c>
      <c r="P9" s="140">
        <f>IFERROR(LARGE(T9:Z9, 2),0)</f>
        <v>95</v>
      </c>
      <c r="Q9" s="141">
        <f>IFERROR(LARGE(AA9:AF9,1),0)</f>
        <v>65</v>
      </c>
      <c r="R9" s="141">
        <f>IFERROR(LARGE(AA9:AF9,2),0)</f>
        <v>30</v>
      </c>
      <c r="S9" s="141">
        <f>IFERROR(LARGE(AA9:AF9,3),0)</f>
        <v>25</v>
      </c>
      <c r="T9" s="129"/>
      <c r="U9" s="114">
        <v>25</v>
      </c>
      <c r="V9" s="271">
        <v>150</v>
      </c>
      <c r="W9" s="271"/>
      <c r="X9" s="359">
        <v>30</v>
      </c>
      <c r="Y9" s="114">
        <v>95</v>
      </c>
      <c r="Z9" s="114">
        <v>65</v>
      </c>
      <c r="AA9" s="162">
        <f>IFERROR(LARGE($T9:$Z9,3), 0)</f>
        <v>65</v>
      </c>
      <c r="AB9" s="162">
        <f>IFERROR(LARGE($T9:$Z9,4),)</f>
        <v>30</v>
      </c>
      <c r="AC9" s="162">
        <f>IFERROR(LARGE($T9:$Z9,5),0)</f>
        <v>25</v>
      </c>
      <c r="AD9" s="162">
        <f>IFERROR(LARGE($AG9:AR9,1),0)</f>
        <v>0</v>
      </c>
      <c r="AE9" s="162">
        <f>IFERROR(LARGE($AG9:AO9,2),0)</f>
        <v>0</v>
      </c>
      <c r="AF9" s="162">
        <f>IFERROR(LARGE($AG9:AP9,3),0)</f>
        <v>0</v>
      </c>
      <c r="AG9" s="9"/>
      <c r="AH9" s="9"/>
      <c r="AI9" s="9"/>
      <c r="AJ9" s="9"/>
      <c r="AK9" s="9"/>
      <c r="AL9" s="9"/>
      <c r="AM9" s="9"/>
      <c r="AN9" s="9"/>
      <c r="AO9" s="9"/>
      <c r="AP9" s="83"/>
      <c r="AQ9" s="9"/>
      <c r="AR9" s="9"/>
    </row>
    <row r="10" spans="1:44" x14ac:dyDescent="0.3">
      <c r="A10" s="11" t="s">
        <v>3257</v>
      </c>
      <c r="B10" s="318" t="s">
        <v>458</v>
      </c>
      <c r="C10" s="11" t="s">
        <v>79</v>
      </c>
      <c r="D10" s="11" t="s">
        <v>40</v>
      </c>
      <c r="E10" s="38">
        <f t="shared" si="0"/>
        <v>8</v>
      </c>
      <c r="F10" s="7" t="s">
        <v>1071</v>
      </c>
      <c r="G10" s="8" t="s">
        <v>122</v>
      </c>
      <c r="H10" s="319">
        <v>37754</v>
      </c>
      <c r="I10" s="537">
        <v>364</v>
      </c>
      <c r="J10" s="537">
        <v>364</v>
      </c>
      <c r="K10" s="538"/>
      <c r="L10" s="533">
        <f>SUM(M10:N10)</f>
        <v>364</v>
      </c>
      <c r="M10" s="9">
        <v>80</v>
      </c>
      <c r="N10" s="122">
        <f>SUM(O10:S10)</f>
        <v>284</v>
      </c>
      <c r="O10" s="140">
        <f>IFERROR(LARGE($T10:Z10, 1),0)</f>
        <v>150</v>
      </c>
      <c r="P10" s="140">
        <f>IFERROR(LARGE(T10:Z10, 2),0)</f>
        <v>55</v>
      </c>
      <c r="Q10" s="141">
        <f>IFERROR(LARGE(AA10:AF10,1),0)</f>
        <v>45</v>
      </c>
      <c r="R10" s="141">
        <f>IFERROR(LARGE(AA10:AF10,2),0)</f>
        <v>25</v>
      </c>
      <c r="S10" s="141">
        <f>IFERROR(LARGE(AA10:AF10,3),0)</f>
        <v>9</v>
      </c>
      <c r="T10" s="113">
        <v>25</v>
      </c>
      <c r="U10" s="114">
        <v>45</v>
      </c>
      <c r="V10" s="271"/>
      <c r="W10" s="271">
        <v>150</v>
      </c>
      <c r="X10" s="359">
        <v>55</v>
      </c>
      <c r="Y10" s="114"/>
      <c r="Z10" s="114">
        <v>9</v>
      </c>
      <c r="AA10" s="162">
        <f>IFERROR(LARGE($T10:$Z10,3), 0)</f>
        <v>45</v>
      </c>
      <c r="AB10" s="162">
        <f>IFERROR(LARGE($T10:$Z10,4),)</f>
        <v>25</v>
      </c>
      <c r="AC10" s="162">
        <f>IFERROR(LARGE($T10:$Z10,5),0)</f>
        <v>9</v>
      </c>
      <c r="AD10" s="162">
        <f>IFERROR(LARGE($AG10:AR10,1),0)</f>
        <v>0</v>
      </c>
      <c r="AE10" s="162">
        <f>IFERROR(LARGE($AG10:AO10,2),0)</f>
        <v>0</v>
      </c>
      <c r="AF10" s="162">
        <f>IFERROR(LARGE($AG10:AP10,3),0)</f>
        <v>0</v>
      </c>
      <c r="AG10" s="9">
        <v>0</v>
      </c>
      <c r="AH10" s="9"/>
      <c r="AI10" s="9"/>
      <c r="AJ10" s="9"/>
      <c r="AK10" s="9"/>
      <c r="AL10" s="9"/>
      <c r="AM10" s="9"/>
      <c r="AN10" s="9"/>
      <c r="AO10" s="9"/>
      <c r="AP10" s="83"/>
      <c r="AQ10" s="9"/>
      <c r="AR10" s="9"/>
    </row>
    <row r="11" spans="1:44" x14ac:dyDescent="0.3">
      <c r="A11" s="11" t="s">
        <v>4180</v>
      </c>
      <c r="B11" s="320" t="s">
        <v>4181</v>
      </c>
      <c r="C11" s="11" t="s">
        <v>4182</v>
      </c>
      <c r="D11" s="11" t="s">
        <v>1738</v>
      </c>
      <c r="E11" s="38">
        <f t="shared" si="0"/>
        <v>9</v>
      </c>
      <c r="F11" s="7" t="s">
        <v>245</v>
      </c>
      <c r="G11" s="8" t="s">
        <v>4183</v>
      </c>
      <c r="H11" s="60">
        <v>38126</v>
      </c>
      <c r="I11" s="530">
        <v>320</v>
      </c>
      <c r="J11" s="530">
        <v>320</v>
      </c>
      <c r="K11" s="541">
        <f>0.5*(L11)</f>
        <v>320</v>
      </c>
      <c r="L11" s="534">
        <f>SUM(O11,P11,Q11,R11,M11)</f>
        <v>640</v>
      </c>
      <c r="M11" s="78"/>
      <c r="N11" s="12">
        <f>SUM(O11:R11)</f>
        <v>640</v>
      </c>
      <c r="O11" s="387">
        <f>LARGE($S11:Z11, 1)</f>
        <v>195</v>
      </c>
      <c r="P11" s="388">
        <f>IFERROR(LARGE($S11:Z11,2),0)</f>
        <v>150</v>
      </c>
      <c r="Q11" s="388">
        <f>IFERROR(LARGE($S11:Z11,3),0)</f>
        <v>150</v>
      </c>
      <c r="R11" s="388">
        <f>IFERROR(LARGE($S11:Z11,4),0)</f>
        <v>145</v>
      </c>
      <c r="S11" s="399">
        <v>145</v>
      </c>
      <c r="T11" s="400">
        <v>145</v>
      </c>
      <c r="U11" s="400">
        <v>195</v>
      </c>
      <c r="V11" s="400">
        <v>95</v>
      </c>
      <c r="W11" s="400">
        <v>95</v>
      </c>
      <c r="X11" s="401"/>
      <c r="Y11" s="402">
        <v>150</v>
      </c>
      <c r="Z11" s="403">
        <v>150</v>
      </c>
      <c r="AA11" s="161"/>
      <c r="AB11" s="161"/>
      <c r="AC11" s="161"/>
      <c r="AD11" s="161"/>
      <c r="AE11" s="161"/>
      <c r="AF11" s="161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x14ac:dyDescent="0.3">
      <c r="A12" s="11" t="s">
        <v>3246</v>
      </c>
      <c r="B12" s="318" t="s">
        <v>371</v>
      </c>
      <c r="C12" s="11" t="s">
        <v>91</v>
      </c>
      <c r="D12" s="11" t="s">
        <v>92</v>
      </c>
      <c r="E12" s="38">
        <f t="shared" si="0"/>
        <v>10</v>
      </c>
      <c r="F12" s="7" t="s">
        <v>1069</v>
      </c>
      <c r="G12" s="8" t="s">
        <v>1070</v>
      </c>
      <c r="H12" s="319">
        <v>37666</v>
      </c>
      <c r="I12" s="537">
        <v>315</v>
      </c>
      <c r="J12" s="537">
        <v>315</v>
      </c>
      <c r="K12" s="538"/>
      <c r="L12" s="533">
        <f>SUM(M12:N12)</f>
        <v>315</v>
      </c>
      <c r="M12" s="9">
        <v>20</v>
      </c>
      <c r="N12" s="122">
        <f>SUM(O12:S12)</f>
        <v>295</v>
      </c>
      <c r="O12" s="140">
        <f>IFERROR(LARGE($T12:Z12, 1),0)</f>
        <v>150</v>
      </c>
      <c r="P12" s="140">
        <f>IFERROR(LARGE(T12:Z12, 2),0)</f>
        <v>45</v>
      </c>
      <c r="Q12" s="141">
        <f>IFERROR(LARGE(AA12:AF12,1),0)</f>
        <v>45</v>
      </c>
      <c r="R12" s="141">
        <f>IFERROR(LARGE(AA12:AF12,2),0)</f>
        <v>30</v>
      </c>
      <c r="S12" s="141">
        <f>IFERROR(LARGE(AA12:AF12,3),0)</f>
        <v>25</v>
      </c>
      <c r="T12" s="113">
        <v>45</v>
      </c>
      <c r="U12" s="114">
        <v>25</v>
      </c>
      <c r="V12" s="271">
        <v>150</v>
      </c>
      <c r="W12" s="271"/>
      <c r="X12" s="359">
        <v>30</v>
      </c>
      <c r="Y12" s="114"/>
      <c r="Z12" s="114">
        <v>45</v>
      </c>
      <c r="AA12" s="162">
        <f>IFERROR(LARGE($T12:$Z12,3), 0)</f>
        <v>45</v>
      </c>
      <c r="AB12" s="162">
        <f>IFERROR(LARGE($T12:$Z12,4),)</f>
        <v>30</v>
      </c>
      <c r="AC12" s="162">
        <f>IFERROR(LARGE($T12:$Z12,5),0)</f>
        <v>25</v>
      </c>
      <c r="AD12" s="162">
        <f>IFERROR(LARGE($AG12:AR12,1),0)</f>
        <v>0</v>
      </c>
      <c r="AE12" s="162">
        <f>IFERROR(LARGE($AG12:AO12,2),0)</f>
        <v>0</v>
      </c>
      <c r="AF12" s="162">
        <f>IFERROR(LARGE($AG12:AP12,3),0)</f>
        <v>0</v>
      </c>
      <c r="AG12" s="9"/>
      <c r="AH12" s="9"/>
      <c r="AI12" s="9"/>
      <c r="AJ12" s="9"/>
      <c r="AK12" s="9"/>
      <c r="AL12" s="9"/>
      <c r="AM12" s="9"/>
      <c r="AN12" s="9"/>
      <c r="AO12" s="9"/>
      <c r="AP12" s="83"/>
      <c r="AQ12" s="9"/>
      <c r="AR12" s="9"/>
    </row>
    <row r="13" spans="1:44" x14ac:dyDescent="0.3">
      <c r="A13" s="11" t="s">
        <v>3251</v>
      </c>
      <c r="B13" s="318" t="s">
        <v>357</v>
      </c>
      <c r="C13" s="11" t="s">
        <v>143</v>
      </c>
      <c r="D13" s="11" t="s">
        <v>51</v>
      </c>
      <c r="E13" s="38">
        <f t="shared" si="0"/>
        <v>11</v>
      </c>
      <c r="F13" s="7" t="s">
        <v>280</v>
      </c>
      <c r="G13" s="8" t="s">
        <v>882</v>
      </c>
      <c r="H13" s="319">
        <v>37385</v>
      </c>
      <c r="I13" s="537">
        <v>265</v>
      </c>
      <c r="J13" s="537">
        <v>265</v>
      </c>
      <c r="K13" s="538"/>
      <c r="L13" s="533">
        <f>SUM(M13:N13)</f>
        <v>265</v>
      </c>
      <c r="M13" s="9">
        <v>20</v>
      </c>
      <c r="N13" s="122">
        <f>SUM(O13:S13)</f>
        <v>245</v>
      </c>
      <c r="O13" s="140">
        <f>IFERROR(LARGE($T13:Z13, 1),0)</f>
        <v>150</v>
      </c>
      <c r="P13" s="140">
        <f>IFERROR(LARGE(T13:Z13, 2),0)</f>
        <v>65</v>
      </c>
      <c r="Q13" s="141">
        <f>IFERROR(LARGE(AA13:AF13,1),0)</f>
        <v>30</v>
      </c>
      <c r="R13" s="141">
        <f>IFERROR(LARGE(AA13:AF13,2),0)</f>
        <v>0</v>
      </c>
      <c r="S13" s="141">
        <f>IFERROR(LARGE(AA13:AF13,3),0)</f>
        <v>0</v>
      </c>
      <c r="T13" s="114"/>
      <c r="U13" s="114"/>
      <c r="V13" s="271">
        <v>150</v>
      </c>
      <c r="W13" s="271"/>
      <c r="X13" s="359">
        <v>30</v>
      </c>
      <c r="Y13" s="114"/>
      <c r="Z13" s="114">
        <v>65</v>
      </c>
      <c r="AA13" s="162">
        <f>IFERROR(LARGE($T13:$Z13,3), 0)</f>
        <v>30</v>
      </c>
      <c r="AB13" s="162">
        <f>IFERROR(LARGE($T13:$Z13,4),)</f>
        <v>0</v>
      </c>
      <c r="AC13" s="162">
        <f>IFERROR(LARGE($T13:$Z13,5),0)</f>
        <v>0</v>
      </c>
      <c r="AD13" s="162">
        <f>IFERROR(LARGE($AG13:AR13,1),0)</f>
        <v>0</v>
      </c>
      <c r="AE13" s="162">
        <f>IFERROR(LARGE($AG13:AO13,2),0)</f>
        <v>0</v>
      </c>
      <c r="AF13" s="162">
        <f>IFERROR(LARGE($AG13:AP13,3),0)</f>
        <v>0</v>
      </c>
      <c r="AG13" s="9"/>
      <c r="AH13" s="9"/>
      <c r="AI13" s="9"/>
      <c r="AJ13" s="9"/>
      <c r="AK13" s="9"/>
      <c r="AL13" s="9"/>
      <c r="AM13" s="9"/>
      <c r="AN13" s="9"/>
      <c r="AO13" s="9"/>
      <c r="AP13" s="83"/>
      <c r="AQ13" s="9"/>
      <c r="AR13" s="9"/>
    </row>
    <row r="14" spans="1:44" x14ac:dyDescent="0.3">
      <c r="A14" s="11" t="s">
        <v>3269</v>
      </c>
      <c r="B14" s="318" t="s">
        <v>1447</v>
      </c>
      <c r="C14" s="11" t="s">
        <v>1448</v>
      </c>
      <c r="D14" s="11" t="s">
        <v>40</v>
      </c>
      <c r="E14" s="38">
        <f t="shared" si="0"/>
        <v>12</v>
      </c>
      <c r="F14" s="7" t="s">
        <v>265</v>
      </c>
      <c r="G14" s="8" t="s">
        <v>1675</v>
      </c>
      <c r="H14" s="319">
        <v>37433</v>
      </c>
      <c r="I14" s="537">
        <v>255</v>
      </c>
      <c r="J14" s="537">
        <v>255</v>
      </c>
      <c r="K14" s="538"/>
      <c r="L14" s="533">
        <f>SUM(M14:N14)</f>
        <v>255</v>
      </c>
      <c r="M14" s="9">
        <v>50</v>
      </c>
      <c r="N14" s="122">
        <f>SUM(O14:S14)</f>
        <v>205</v>
      </c>
      <c r="O14" s="140">
        <f>IFERROR(LARGE($T14:Z14, 1),0)</f>
        <v>150</v>
      </c>
      <c r="P14" s="140">
        <f>IFERROR(LARGE(T14:Z14, 2),0)</f>
        <v>55</v>
      </c>
      <c r="Q14" s="141">
        <f>IFERROR(LARGE(AA14:AF14,1),0)</f>
        <v>0</v>
      </c>
      <c r="R14" s="141">
        <f>IFERROR(LARGE(AA14:AF14,2),0)</f>
        <v>0</v>
      </c>
      <c r="S14" s="141">
        <f>IFERROR(LARGE(AA14:AF14,3),0)</f>
        <v>0</v>
      </c>
      <c r="T14" s="114"/>
      <c r="U14" s="114"/>
      <c r="V14" s="271"/>
      <c r="W14" s="271">
        <v>150</v>
      </c>
      <c r="X14" s="359">
        <v>55</v>
      </c>
      <c r="Y14" s="114"/>
      <c r="Z14" s="114"/>
      <c r="AA14" s="162">
        <f>IFERROR(LARGE($T14:$Z14,3), 0)</f>
        <v>0</v>
      </c>
      <c r="AB14" s="162">
        <f>IFERROR(LARGE($T14:$Z14,4),)</f>
        <v>0</v>
      </c>
      <c r="AC14" s="162">
        <f>IFERROR(LARGE($T14:$Z14,5),0)</f>
        <v>0</v>
      </c>
      <c r="AD14" s="162">
        <f>IFERROR(LARGE($AG14:AR14,1),0)</f>
        <v>0</v>
      </c>
      <c r="AE14" s="162">
        <f>IFERROR(LARGE($AG14:AO14,2),0)</f>
        <v>0</v>
      </c>
      <c r="AF14" s="162">
        <f>IFERROR(LARGE($AG14:AP14,3),0)</f>
        <v>0</v>
      </c>
      <c r="AG14" s="9"/>
      <c r="AH14" s="9"/>
      <c r="AI14" s="9"/>
      <c r="AJ14" s="9"/>
      <c r="AK14" s="9"/>
      <c r="AL14" s="9"/>
      <c r="AM14" s="9"/>
      <c r="AN14" s="9"/>
      <c r="AO14" s="9"/>
      <c r="AP14" s="83"/>
      <c r="AQ14" s="9"/>
      <c r="AR14" s="9"/>
    </row>
    <row r="15" spans="1:44" x14ac:dyDescent="0.3">
      <c r="A15" s="11" t="s">
        <v>4198</v>
      </c>
      <c r="B15" s="320" t="s">
        <v>1510</v>
      </c>
      <c r="C15" s="11" t="s">
        <v>1511</v>
      </c>
      <c r="D15" s="11" t="s">
        <v>43</v>
      </c>
      <c r="E15" s="38">
        <f t="shared" si="0"/>
        <v>13</v>
      </c>
      <c r="F15" s="7" t="s">
        <v>268</v>
      </c>
      <c r="G15" s="8" t="s">
        <v>4199</v>
      </c>
      <c r="H15" s="60">
        <v>38319</v>
      </c>
      <c r="I15" s="530">
        <v>242.5</v>
      </c>
      <c r="J15" s="530">
        <v>242.5</v>
      </c>
      <c r="K15" s="541">
        <f>0.5*(L15)</f>
        <v>242.5</v>
      </c>
      <c r="L15" s="534">
        <f>SUM(O15,P15,Q15,R15,M15)</f>
        <v>485</v>
      </c>
      <c r="M15" s="78"/>
      <c r="N15" s="12">
        <f>SUM(O15:R15)</f>
        <v>485</v>
      </c>
      <c r="O15" s="387">
        <f>LARGE($S15:Z15, 1)</f>
        <v>150</v>
      </c>
      <c r="P15" s="388">
        <f>IFERROR(LARGE($S15:Z15,2),0)</f>
        <v>145</v>
      </c>
      <c r="Q15" s="388">
        <f>IFERROR(LARGE($S15:Z15,3),0)</f>
        <v>95</v>
      </c>
      <c r="R15" s="388">
        <f>IFERROR(LARGE($S15:Z15,4),0)</f>
        <v>95</v>
      </c>
      <c r="S15" s="399">
        <v>95</v>
      </c>
      <c r="T15" s="400"/>
      <c r="U15" s="400">
        <v>145</v>
      </c>
      <c r="V15" s="400">
        <v>95</v>
      </c>
      <c r="W15" s="400">
        <v>65</v>
      </c>
      <c r="X15" s="401"/>
      <c r="Y15" s="402">
        <v>150</v>
      </c>
      <c r="Z15" s="403">
        <v>80</v>
      </c>
      <c r="AA15" s="161"/>
      <c r="AB15" s="161"/>
      <c r="AC15" s="161"/>
      <c r="AD15" s="161"/>
      <c r="AE15" s="161"/>
      <c r="AF15" s="161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x14ac:dyDescent="0.3">
      <c r="A16" s="11" t="s">
        <v>3255</v>
      </c>
      <c r="B16" s="318" t="s">
        <v>1711</v>
      </c>
      <c r="C16" s="11" t="s">
        <v>1712</v>
      </c>
      <c r="D16" s="11" t="s">
        <v>44</v>
      </c>
      <c r="E16" s="38">
        <f t="shared" si="0"/>
        <v>14</v>
      </c>
      <c r="F16" s="7" t="s">
        <v>1718</v>
      </c>
      <c r="G16" s="8" t="s">
        <v>1719</v>
      </c>
      <c r="H16" s="319">
        <v>37606</v>
      </c>
      <c r="I16" s="537">
        <v>215</v>
      </c>
      <c r="J16" s="537">
        <v>215</v>
      </c>
      <c r="K16" s="538"/>
      <c r="L16" s="533">
        <f>SUM(M16:N16)</f>
        <v>215</v>
      </c>
      <c r="M16" s="9"/>
      <c r="N16" s="122">
        <f>SUM(O16:S16)</f>
        <v>215</v>
      </c>
      <c r="O16" s="140">
        <f>IFERROR(LARGE($T16:Z16, 1),0)</f>
        <v>150</v>
      </c>
      <c r="P16" s="140">
        <f>IFERROR(LARGE(T16:Z16, 2),0)</f>
        <v>65</v>
      </c>
      <c r="Q16" s="141">
        <f>IFERROR(LARGE(AA16:AF16,1),0)</f>
        <v>0</v>
      </c>
      <c r="R16" s="141">
        <f>IFERROR(LARGE(AA16:AF16,2),0)</f>
        <v>0</v>
      </c>
      <c r="S16" s="141">
        <f>IFERROR(LARGE(AA16:AF16,3),0)</f>
        <v>0</v>
      </c>
      <c r="T16" s="114"/>
      <c r="U16" s="114"/>
      <c r="V16" s="271">
        <v>150</v>
      </c>
      <c r="W16" s="271"/>
      <c r="X16" s="359">
        <v>0</v>
      </c>
      <c r="Y16" s="114">
        <v>65</v>
      </c>
      <c r="Z16" s="114"/>
      <c r="AA16" s="162">
        <f>IFERROR(LARGE($T16:$Z16,3), 0)</f>
        <v>0</v>
      </c>
      <c r="AB16" s="162">
        <f>IFERROR(LARGE($T16:$Z16,4),)</f>
        <v>0</v>
      </c>
      <c r="AC16" s="162">
        <f>IFERROR(LARGE($T16:$Z16,5),0)</f>
        <v>0</v>
      </c>
      <c r="AD16" s="162">
        <f>IFERROR(LARGE($AG16:AR16,1),0)</f>
        <v>0</v>
      </c>
      <c r="AE16" s="162">
        <f>IFERROR(LARGE($AG16:AO16,2),0)</f>
        <v>0</v>
      </c>
      <c r="AF16" s="162">
        <f>IFERROR(LARGE($AG16:AP16,3),0)</f>
        <v>0</v>
      </c>
      <c r="AG16" s="9"/>
      <c r="AH16" s="9"/>
      <c r="AI16" s="9"/>
      <c r="AJ16" s="9"/>
      <c r="AK16" s="9"/>
      <c r="AL16" s="9"/>
      <c r="AM16" s="9"/>
      <c r="AN16" s="9"/>
      <c r="AO16" s="9"/>
      <c r="AP16" s="83"/>
      <c r="AQ16" s="9"/>
      <c r="AR16" s="9"/>
    </row>
    <row r="17" spans="1:44" x14ac:dyDescent="0.3">
      <c r="A17" s="11" t="s">
        <v>3252</v>
      </c>
      <c r="B17" s="318" t="s">
        <v>3043</v>
      </c>
      <c r="C17" s="11" t="s">
        <v>988</v>
      </c>
      <c r="D17" s="11" t="s">
        <v>47</v>
      </c>
      <c r="E17" s="38">
        <f t="shared" si="0"/>
        <v>15</v>
      </c>
      <c r="F17" s="7" t="s">
        <v>1072</v>
      </c>
      <c r="G17" s="8" t="s">
        <v>1073</v>
      </c>
      <c r="H17" s="319">
        <v>37939</v>
      </c>
      <c r="I17" s="537">
        <v>190</v>
      </c>
      <c r="J17" s="537">
        <v>190</v>
      </c>
      <c r="K17" s="538"/>
      <c r="L17" s="533">
        <f>SUM(M17:N17)</f>
        <v>190</v>
      </c>
      <c r="M17" s="9">
        <v>40</v>
      </c>
      <c r="N17" s="122">
        <f>SUM(O17:S17)</f>
        <v>150</v>
      </c>
      <c r="O17" s="140">
        <f>IFERROR(LARGE($T17:Z17, 1),0)</f>
        <v>150</v>
      </c>
      <c r="P17" s="140">
        <f>IFERROR(LARGE(T17:Z17, 2),0)</f>
        <v>0</v>
      </c>
      <c r="Q17" s="141">
        <f>IFERROR(LARGE(AA17:AF17,1),0)</f>
        <v>0</v>
      </c>
      <c r="R17" s="141">
        <f>IFERROR(LARGE(AA17:AF17,2),0)</f>
        <v>0</v>
      </c>
      <c r="S17" s="141">
        <f>IFERROR(LARGE(AA17:AF17,3),0)</f>
        <v>0</v>
      </c>
      <c r="T17" s="113">
        <v>0</v>
      </c>
      <c r="U17" s="114"/>
      <c r="V17" s="271">
        <v>150</v>
      </c>
      <c r="W17" s="271"/>
      <c r="X17" s="359"/>
      <c r="Y17" s="114"/>
      <c r="Z17" s="114"/>
      <c r="AA17" s="162">
        <f>IFERROR(LARGE($T17:$Z17,3), 0)</f>
        <v>0</v>
      </c>
      <c r="AB17" s="162">
        <f>IFERROR(LARGE($T17:$Z17,4),)</f>
        <v>0</v>
      </c>
      <c r="AC17" s="162">
        <f>IFERROR(LARGE($T17:$Z17,5),0)</f>
        <v>0</v>
      </c>
      <c r="AD17" s="162">
        <f>IFERROR(LARGE($AG17:AR17,1),0)</f>
        <v>0</v>
      </c>
      <c r="AE17" s="162">
        <f>IFERROR(LARGE($AG17:AO17,2),0)</f>
        <v>0</v>
      </c>
      <c r="AF17" s="162">
        <f>IFERROR(LARGE($AG17:AP17,3),0)</f>
        <v>0</v>
      </c>
      <c r="AG17" s="9"/>
      <c r="AH17" s="9"/>
      <c r="AI17" s="9"/>
      <c r="AJ17" s="9"/>
      <c r="AK17" s="9"/>
      <c r="AL17" s="9"/>
      <c r="AM17" s="9"/>
      <c r="AN17" s="9"/>
      <c r="AO17" s="9"/>
      <c r="AP17" s="83"/>
      <c r="AQ17" s="9"/>
      <c r="AR17" s="9"/>
    </row>
    <row r="18" spans="1:44" x14ac:dyDescent="0.3">
      <c r="A18" s="11" t="s">
        <v>3249</v>
      </c>
      <c r="B18" s="318" t="s">
        <v>1707</v>
      </c>
      <c r="C18" s="11" t="s">
        <v>1708</v>
      </c>
      <c r="D18" s="11" t="s">
        <v>43</v>
      </c>
      <c r="E18" s="38">
        <f t="shared" si="0"/>
        <v>16</v>
      </c>
      <c r="F18" s="7" t="s">
        <v>1713</v>
      </c>
      <c r="G18" s="8" t="s">
        <v>1714</v>
      </c>
      <c r="H18" s="319">
        <v>37882</v>
      </c>
      <c r="I18" s="537">
        <v>180</v>
      </c>
      <c r="J18" s="537">
        <v>180</v>
      </c>
      <c r="K18" s="538"/>
      <c r="L18" s="533">
        <f>SUM(M18:N18)</f>
        <v>180</v>
      </c>
      <c r="M18" s="9"/>
      <c r="N18" s="122">
        <f>SUM(O18:S18)</f>
        <v>180</v>
      </c>
      <c r="O18" s="140">
        <f>IFERROR(LARGE($T18:Z18, 1),0)</f>
        <v>150</v>
      </c>
      <c r="P18" s="140">
        <f>IFERROR(LARGE(T18:Z18, 2),0)</f>
        <v>30</v>
      </c>
      <c r="Q18" s="141">
        <f>IFERROR(LARGE(AA18:AF18,1),0)</f>
        <v>0</v>
      </c>
      <c r="R18" s="141">
        <f>IFERROR(LARGE(AA18:AF18,2),0)</f>
        <v>0</v>
      </c>
      <c r="S18" s="141">
        <f>IFERROR(LARGE(AA18:AF18,3),0)</f>
        <v>0</v>
      </c>
      <c r="T18" s="114"/>
      <c r="U18" s="114"/>
      <c r="V18" s="271">
        <v>150</v>
      </c>
      <c r="W18" s="271"/>
      <c r="X18" s="359">
        <v>30</v>
      </c>
      <c r="Y18" s="114"/>
      <c r="Z18" s="114"/>
      <c r="AA18" s="162">
        <f>IFERROR(LARGE($T18:$Z18,3), 0)</f>
        <v>0</v>
      </c>
      <c r="AB18" s="162">
        <f>IFERROR(LARGE($T18:$Z18,4),)</f>
        <v>0</v>
      </c>
      <c r="AC18" s="162">
        <f>IFERROR(LARGE($T18:$Z18,5),0)</f>
        <v>0</v>
      </c>
      <c r="AD18" s="162">
        <f>IFERROR(LARGE($AG18:AR18,1),0)</f>
        <v>0</v>
      </c>
      <c r="AE18" s="162">
        <f>IFERROR(LARGE($AG18:AO18,2),0)</f>
        <v>0</v>
      </c>
      <c r="AF18" s="162">
        <f>IFERROR(LARGE($AG18:AP18,3),0)</f>
        <v>0</v>
      </c>
      <c r="AG18" s="9"/>
      <c r="AH18" s="9"/>
      <c r="AI18" s="9"/>
      <c r="AJ18" s="9"/>
      <c r="AK18" s="9"/>
      <c r="AL18" s="9"/>
      <c r="AM18" s="9"/>
      <c r="AN18" s="9"/>
      <c r="AO18" s="9"/>
      <c r="AP18" s="83"/>
      <c r="AQ18" s="9"/>
      <c r="AR18" s="9"/>
    </row>
    <row r="19" spans="1:44" x14ac:dyDescent="0.3">
      <c r="A19" s="11" t="s">
        <v>3250</v>
      </c>
      <c r="B19" s="318" t="s">
        <v>481</v>
      </c>
      <c r="C19" s="11" t="s">
        <v>223</v>
      </c>
      <c r="D19" s="11" t="s">
        <v>49</v>
      </c>
      <c r="E19" s="38">
        <f t="shared" si="0"/>
        <v>17</v>
      </c>
      <c r="F19" s="7" t="s">
        <v>1715</v>
      </c>
      <c r="G19" s="8" t="s">
        <v>604</v>
      </c>
      <c r="H19" s="319">
        <v>37572</v>
      </c>
      <c r="I19" s="537">
        <v>180</v>
      </c>
      <c r="J19" s="537">
        <v>180</v>
      </c>
      <c r="K19" s="538"/>
      <c r="L19" s="533">
        <f>SUM(M19:N19)</f>
        <v>180</v>
      </c>
      <c r="M19" s="9"/>
      <c r="N19" s="122">
        <f>SUM(O19:S19)</f>
        <v>180</v>
      </c>
      <c r="O19" s="140">
        <f>IFERROR(LARGE($T19:Z19, 1),0)</f>
        <v>150</v>
      </c>
      <c r="P19" s="140">
        <f>IFERROR(LARGE(T19:Z19, 2),0)</f>
        <v>30</v>
      </c>
      <c r="Q19" s="141">
        <f>IFERROR(LARGE(AA19:AF19,1),0)</f>
        <v>0</v>
      </c>
      <c r="R19" s="141">
        <f>IFERROR(LARGE(AA19:AF19,2),0)</f>
        <v>0</v>
      </c>
      <c r="S19" s="141">
        <f>IFERROR(LARGE(AA19:AF19,3),0)</f>
        <v>0</v>
      </c>
      <c r="T19" s="114"/>
      <c r="U19" s="114"/>
      <c r="V19" s="271">
        <v>150</v>
      </c>
      <c r="W19" s="271"/>
      <c r="X19" s="359">
        <v>30</v>
      </c>
      <c r="Y19" s="114"/>
      <c r="Z19" s="114"/>
      <c r="AA19" s="162">
        <f>IFERROR(LARGE($T19:$Z19,3), 0)</f>
        <v>0</v>
      </c>
      <c r="AB19" s="162">
        <f>IFERROR(LARGE($T19:$Z19,4),)</f>
        <v>0</v>
      </c>
      <c r="AC19" s="162">
        <f>IFERROR(LARGE($T19:$Z19,5),0)</f>
        <v>0</v>
      </c>
      <c r="AD19" s="162">
        <f>IFERROR(LARGE($AG19:AR19,1),0)</f>
        <v>0</v>
      </c>
      <c r="AE19" s="162">
        <f>IFERROR(LARGE($AG19:AO19,2),0)</f>
        <v>0</v>
      </c>
      <c r="AF19" s="162">
        <f>IFERROR(LARGE($AG19:AP19,3),0)</f>
        <v>0</v>
      </c>
      <c r="AG19" s="9"/>
      <c r="AH19" s="9"/>
      <c r="AI19" s="9"/>
      <c r="AJ19" s="9"/>
      <c r="AK19" s="9"/>
      <c r="AL19" s="9"/>
      <c r="AM19" s="9"/>
      <c r="AN19" s="9"/>
      <c r="AO19" s="9"/>
      <c r="AP19" s="83"/>
      <c r="AQ19" s="9"/>
      <c r="AR19" s="9"/>
    </row>
    <row r="20" spans="1:44" x14ac:dyDescent="0.3">
      <c r="A20" s="11" t="s">
        <v>3253</v>
      </c>
      <c r="B20" s="318" t="s">
        <v>352</v>
      </c>
      <c r="C20" s="11" t="s">
        <v>238</v>
      </c>
      <c r="D20" s="11" t="s">
        <v>45</v>
      </c>
      <c r="E20" s="38">
        <f t="shared" si="0"/>
        <v>18</v>
      </c>
      <c r="F20" s="7" t="s">
        <v>952</v>
      </c>
      <c r="G20" s="8" t="s">
        <v>1717</v>
      </c>
      <c r="H20" s="319">
        <v>37680</v>
      </c>
      <c r="I20" s="537">
        <v>170</v>
      </c>
      <c r="J20" s="537">
        <v>170</v>
      </c>
      <c r="K20" s="538"/>
      <c r="L20" s="533">
        <f>SUM(M20:N20)</f>
        <v>170</v>
      </c>
      <c r="M20" s="9">
        <v>20</v>
      </c>
      <c r="N20" s="122">
        <f>SUM(O20:S20)</f>
        <v>150</v>
      </c>
      <c r="O20" s="140">
        <f>IFERROR(LARGE($T20:Z20, 1),0)</f>
        <v>150</v>
      </c>
      <c r="P20" s="140">
        <f>IFERROR(LARGE(T20:Z20, 2),0)</f>
        <v>0</v>
      </c>
      <c r="Q20" s="141">
        <f>IFERROR(LARGE(AA20:AF20,1),0)</f>
        <v>0</v>
      </c>
      <c r="R20" s="141">
        <f>IFERROR(LARGE(AA20:AF20,2),0)</f>
        <v>0</v>
      </c>
      <c r="S20" s="141">
        <f>IFERROR(LARGE(AA20:AF20,3),0)</f>
        <v>0</v>
      </c>
      <c r="T20" s="114"/>
      <c r="U20" s="114"/>
      <c r="V20" s="271">
        <v>150</v>
      </c>
      <c r="W20" s="271"/>
      <c r="X20" s="359">
        <v>0</v>
      </c>
      <c r="Y20" s="114"/>
      <c r="Z20" s="114"/>
      <c r="AA20" s="162">
        <f>IFERROR(LARGE($T20:$Z20,3), 0)</f>
        <v>0</v>
      </c>
      <c r="AB20" s="162">
        <f>IFERROR(LARGE($T20:$Z20,4),)</f>
        <v>0</v>
      </c>
      <c r="AC20" s="162">
        <f>IFERROR(LARGE($T20:$Z20,5),0)</f>
        <v>0</v>
      </c>
      <c r="AD20" s="162">
        <f>IFERROR(LARGE($AG20:AR20,1),0)</f>
        <v>0</v>
      </c>
      <c r="AE20" s="162">
        <f>IFERROR(LARGE($AG20:AO20,2),0)</f>
        <v>0</v>
      </c>
      <c r="AF20" s="162">
        <f>IFERROR(LARGE($AG20:AP20,3),0)</f>
        <v>0</v>
      </c>
      <c r="AG20" s="9"/>
      <c r="AH20" s="9"/>
      <c r="AI20" s="9"/>
      <c r="AJ20" s="9"/>
      <c r="AK20" s="9"/>
      <c r="AL20" s="9"/>
      <c r="AM20" s="9"/>
      <c r="AN20" s="9"/>
      <c r="AO20" s="9"/>
      <c r="AP20" s="83"/>
      <c r="AQ20" s="9"/>
      <c r="AR20" s="9"/>
    </row>
    <row r="21" spans="1:44" x14ac:dyDescent="0.3">
      <c r="A21" s="11" t="s">
        <v>3254</v>
      </c>
      <c r="B21" s="318" t="s">
        <v>431</v>
      </c>
      <c r="C21" s="11" t="s">
        <v>94</v>
      </c>
      <c r="D21" s="11" t="s">
        <v>95</v>
      </c>
      <c r="E21" s="38">
        <f t="shared" si="0"/>
        <v>19</v>
      </c>
      <c r="F21" s="7" t="s">
        <v>275</v>
      </c>
      <c r="G21" s="8" t="s">
        <v>1720</v>
      </c>
      <c r="H21" s="319">
        <v>37622</v>
      </c>
      <c r="I21" s="537">
        <v>160</v>
      </c>
      <c r="J21" s="537">
        <v>160</v>
      </c>
      <c r="K21" s="538"/>
      <c r="L21" s="533">
        <f>SUM(M21:N21)</f>
        <v>160</v>
      </c>
      <c r="M21" s="9">
        <v>10</v>
      </c>
      <c r="N21" s="122">
        <f>SUM(O21:S21)</f>
        <v>150</v>
      </c>
      <c r="O21" s="140">
        <f>IFERROR(LARGE($T21:Z21, 1),0)</f>
        <v>150</v>
      </c>
      <c r="P21" s="140">
        <f>IFERROR(LARGE(T21:Z21, 2),0)</f>
        <v>0</v>
      </c>
      <c r="Q21" s="141">
        <f>IFERROR(LARGE(AA21:AF21,1),0)</f>
        <v>0</v>
      </c>
      <c r="R21" s="141">
        <f>IFERROR(LARGE(AA21:AF21,2),0)</f>
        <v>0</v>
      </c>
      <c r="S21" s="141">
        <f>IFERROR(LARGE(AA21:AF21,3),0)</f>
        <v>0</v>
      </c>
      <c r="T21" s="114"/>
      <c r="U21" s="114"/>
      <c r="V21" s="271">
        <v>150</v>
      </c>
      <c r="W21" s="271"/>
      <c r="X21" s="359">
        <v>0</v>
      </c>
      <c r="Y21" s="114"/>
      <c r="Z21" s="114"/>
      <c r="AA21" s="162">
        <f>IFERROR(LARGE($T21:$Z21,3), 0)</f>
        <v>0</v>
      </c>
      <c r="AB21" s="162">
        <f>IFERROR(LARGE($T21:$Z21,4),)</f>
        <v>0</v>
      </c>
      <c r="AC21" s="162">
        <f>IFERROR(LARGE($T21:$Z21,5),0)</f>
        <v>0</v>
      </c>
      <c r="AD21" s="162">
        <f>IFERROR(LARGE($AG21:AR21,1),0)</f>
        <v>0</v>
      </c>
      <c r="AE21" s="162">
        <f>IFERROR(LARGE($AG21:AO21,2),0)</f>
        <v>0</v>
      </c>
      <c r="AF21" s="162">
        <f>IFERROR(LARGE($AG21:AP21,3),0)</f>
        <v>0</v>
      </c>
      <c r="AG21" s="9"/>
      <c r="AH21" s="9"/>
      <c r="AI21" s="9"/>
      <c r="AJ21" s="9"/>
      <c r="AK21" s="9"/>
      <c r="AL21" s="9"/>
      <c r="AM21" s="9"/>
      <c r="AN21" s="9"/>
      <c r="AO21" s="9"/>
      <c r="AP21" s="83"/>
      <c r="AQ21" s="9"/>
      <c r="AR21" s="9"/>
    </row>
    <row r="22" spans="1:44" x14ac:dyDescent="0.3">
      <c r="A22" s="11" t="s">
        <v>3258</v>
      </c>
      <c r="B22" s="318" t="s">
        <v>2652</v>
      </c>
      <c r="C22" s="11" t="s">
        <v>1897</v>
      </c>
      <c r="D22" s="11" t="s">
        <v>52</v>
      </c>
      <c r="E22" s="38">
        <f t="shared" si="0"/>
        <v>20</v>
      </c>
      <c r="F22" s="7" t="s">
        <v>932</v>
      </c>
      <c r="G22" s="8" t="s">
        <v>1896</v>
      </c>
      <c r="H22" s="319">
        <v>37754</v>
      </c>
      <c r="I22" s="537">
        <v>155</v>
      </c>
      <c r="J22" s="537">
        <v>155</v>
      </c>
      <c r="K22" s="538"/>
      <c r="L22" s="533">
        <f>SUM(M22:N22)</f>
        <v>155</v>
      </c>
      <c r="M22" s="9">
        <v>20</v>
      </c>
      <c r="N22" s="122">
        <f>SUM(O22:S22)</f>
        <v>135</v>
      </c>
      <c r="O22" s="140">
        <f>IFERROR(LARGE($T22:Z22, 1),0)</f>
        <v>110</v>
      </c>
      <c r="P22" s="140">
        <f>IFERROR(LARGE(T22:Z22, 2),0)</f>
        <v>25</v>
      </c>
      <c r="Q22" s="141">
        <f>IFERROR(LARGE(AA22:AF22,1),0)</f>
        <v>0</v>
      </c>
      <c r="R22" s="141">
        <f>IFERROR(LARGE(AA22:AF22,2),0)</f>
        <v>0</v>
      </c>
      <c r="S22" s="141">
        <f>IFERROR(LARGE(AA22:AF22,3),0)</f>
        <v>0</v>
      </c>
      <c r="T22" s="114"/>
      <c r="U22" s="114"/>
      <c r="V22" s="271">
        <v>110</v>
      </c>
      <c r="W22" s="271"/>
      <c r="X22" s="359"/>
      <c r="Y22" s="114"/>
      <c r="Z22" s="114">
        <v>25</v>
      </c>
      <c r="AA22" s="162">
        <f>IFERROR(LARGE($T22:$Z22,3), 0)</f>
        <v>0</v>
      </c>
      <c r="AB22" s="162">
        <f>IFERROR(LARGE($T22:$Z22,4),)</f>
        <v>0</v>
      </c>
      <c r="AC22" s="162">
        <f>IFERROR(LARGE($T22:$Z22,5),0)</f>
        <v>0</v>
      </c>
      <c r="AD22" s="162">
        <f>IFERROR(LARGE($AG22:AR22,1),0)</f>
        <v>0</v>
      </c>
      <c r="AE22" s="162">
        <f>IFERROR(LARGE($AG22:AO22,2),0)</f>
        <v>0</v>
      </c>
      <c r="AF22" s="162">
        <f>IFERROR(LARGE($AG22:AP22,3),0)</f>
        <v>0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x14ac:dyDescent="0.3">
      <c r="A23" s="10"/>
      <c r="B23" s="325"/>
      <c r="C23" s="10" t="s">
        <v>4190</v>
      </c>
      <c r="D23" s="10" t="s">
        <v>41</v>
      </c>
      <c r="E23" s="38">
        <f t="shared" si="0"/>
        <v>21</v>
      </c>
      <c r="F23" s="7" t="s">
        <v>262</v>
      </c>
      <c r="G23" s="8" t="s">
        <v>4191</v>
      </c>
      <c r="H23" s="60">
        <v>38199</v>
      </c>
      <c r="I23" s="530">
        <v>135</v>
      </c>
      <c r="J23" s="530">
        <v>135</v>
      </c>
      <c r="K23" s="541">
        <f>0.5*(L23)</f>
        <v>135</v>
      </c>
      <c r="L23" s="534">
        <f>SUM(O23,P23,Q23,R23,M23)</f>
        <v>270</v>
      </c>
      <c r="M23" s="78">
        <v>40</v>
      </c>
      <c r="N23" s="12">
        <f>SUM(O23:R23)</f>
        <v>230</v>
      </c>
      <c r="O23" s="387">
        <f>LARGE($S23:Z23, 1)</f>
        <v>150</v>
      </c>
      <c r="P23" s="388">
        <f>IFERROR(LARGE($S23:Z23,2),0)</f>
        <v>80</v>
      </c>
      <c r="Q23" s="388">
        <f>IFERROR(LARGE($S23:Z23,3),0)</f>
        <v>0</v>
      </c>
      <c r="R23" s="388">
        <f>IFERROR(LARGE($S23:Z23,4),0)</f>
        <v>0</v>
      </c>
      <c r="S23" s="399"/>
      <c r="T23" s="400"/>
      <c r="U23" s="400"/>
      <c r="V23" s="400"/>
      <c r="W23" s="400"/>
      <c r="X23" s="401"/>
      <c r="Y23" s="402">
        <v>150</v>
      </c>
      <c r="Z23" s="403">
        <v>80</v>
      </c>
      <c r="AA23" s="161"/>
      <c r="AB23" s="161"/>
      <c r="AC23" s="161"/>
      <c r="AD23" s="161"/>
      <c r="AE23" s="161"/>
      <c r="AF23" s="161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x14ac:dyDescent="0.3">
      <c r="A24" s="11" t="s">
        <v>3256</v>
      </c>
      <c r="B24" s="318" t="s">
        <v>1376</v>
      </c>
      <c r="C24" s="11" t="s">
        <v>1377</v>
      </c>
      <c r="D24" s="11" t="s">
        <v>41</v>
      </c>
      <c r="E24" s="38">
        <f t="shared" si="0"/>
        <v>22</v>
      </c>
      <c r="F24" s="7" t="s">
        <v>243</v>
      </c>
      <c r="G24" s="8" t="s">
        <v>1416</v>
      </c>
      <c r="H24" s="319">
        <v>37371</v>
      </c>
      <c r="I24" s="537">
        <v>135</v>
      </c>
      <c r="J24" s="537">
        <v>135</v>
      </c>
      <c r="K24" s="538"/>
      <c r="L24" s="533">
        <f>SUM(M24:N24)</f>
        <v>135</v>
      </c>
      <c r="M24" s="9"/>
      <c r="N24" s="122">
        <f>SUM(O24:S24)</f>
        <v>135</v>
      </c>
      <c r="O24" s="140">
        <f>IFERROR(LARGE($T24:Z24, 1),0)</f>
        <v>110</v>
      </c>
      <c r="P24" s="140">
        <f>IFERROR(LARGE(T24:Z24, 2),0)</f>
        <v>25</v>
      </c>
      <c r="Q24" s="141">
        <f>IFERROR(LARGE(AA24:AF24,1),0)</f>
        <v>0</v>
      </c>
      <c r="R24" s="141">
        <f>IFERROR(LARGE(AA24:AF24,2),0)</f>
        <v>0</v>
      </c>
      <c r="S24" s="141">
        <f>IFERROR(LARGE(AA24:AF24,3),0)</f>
        <v>0</v>
      </c>
      <c r="T24" s="129"/>
      <c r="U24" s="114">
        <v>25</v>
      </c>
      <c r="V24" s="271">
        <v>110</v>
      </c>
      <c r="W24" s="271"/>
      <c r="X24" s="359"/>
      <c r="Y24" s="114"/>
      <c r="Z24" s="114"/>
      <c r="AA24" s="162">
        <f>IFERROR(LARGE($T24:$Z24,3), 0)</f>
        <v>0</v>
      </c>
      <c r="AB24" s="162">
        <f>IFERROR(LARGE($T24:$Z24,4),)</f>
        <v>0</v>
      </c>
      <c r="AC24" s="162">
        <f>IFERROR(LARGE($T24:$Z24,5),0)</f>
        <v>0</v>
      </c>
      <c r="AD24" s="162">
        <f>IFERROR(LARGE($AG24:AR24,1),0)</f>
        <v>0</v>
      </c>
      <c r="AE24" s="162">
        <f>IFERROR(LARGE($AG24:AO24,2),0)</f>
        <v>0</v>
      </c>
      <c r="AF24" s="162">
        <f>IFERROR(LARGE($AG24:AP24,3),0)</f>
        <v>0</v>
      </c>
      <c r="AG24" s="9"/>
      <c r="AH24" s="9"/>
      <c r="AI24" s="9"/>
      <c r="AJ24" s="9"/>
      <c r="AK24" s="9"/>
      <c r="AL24" s="9"/>
      <c r="AM24" s="9"/>
      <c r="AN24" s="9"/>
      <c r="AO24" s="9"/>
      <c r="AP24" s="83"/>
      <c r="AQ24" s="9"/>
      <c r="AR24" s="9"/>
    </row>
    <row r="25" spans="1:44" x14ac:dyDescent="0.3">
      <c r="A25" s="11" t="s">
        <v>3263</v>
      </c>
      <c r="B25" s="318" t="s">
        <v>2521</v>
      </c>
      <c r="C25" s="11" t="s">
        <v>2522</v>
      </c>
      <c r="D25" s="11" t="s">
        <v>45</v>
      </c>
      <c r="E25" s="38">
        <f t="shared" si="0"/>
        <v>23</v>
      </c>
      <c r="F25" s="7" t="s">
        <v>931</v>
      </c>
      <c r="G25" s="8" t="s">
        <v>2041</v>
      </c>
      <c r="H25" s="319">
        <v>37705</v>
      </c>
      <c r="I25" s="537">
        <v>110</v>
      </c>
      <c r="J25" s="537">
        <v>110</v>
      </c>
      <c r="K25" s="538"/>
      <c r="L25" s="533">
        <f>SUM(M25:N25)</f>
        <v>110</v>
      </c>
      <c r="M25" s="9"/>
      <c r="N25" s="122">
        <f>SUM(O25:S25)</f>
        <v>110</v>
      </c>
      <c r="O25" s="140">
        <f>IFERROR(LARGE($T25:Z25, 1),0)</f>
        <v>110</v>
      </c>
      <c r="P25" s="140">
        <f>IFERROR(LARGE(T25:Z25, 2),0)</f>
        <v>0</v>
      </c>
      <c r="Q25" s="141">
        <f>IFERROR(LARGE(AA25:AF25,1),0)</f>
        <v>0</v>
      </c>
      <c r="R25" s="141">
        <f>IFERROR(LARGE(AA25:AF25,2),0)</f>
        <v>0</v>
      </c>
      <c r="S25" s="141">
        <f>IFERROR(LARGE(AA25:AF25,3),0)</f>
        <v>0</v>
      </c>
      <c r="T25" s="114"/>
      <c r="U25" s="114"/>
      <c r="V25" s="271">
        <v>110</v>
      </c>
      <c r="W25" s="271"/>
      <c r="X25" s="359"/>
      <c r="Y25" s="114"/>
      <c r="Z25" s="114"/>
      <c r="AA25" s="162">
        <f>IFERROR(LARGE($T25:$Z25,3), 0)</f>
        <v>0</v>
      </c>
      <c r="AB25" s="162">
        <f>IFERROR(LARGE($T25:$Z25,4),)</f>
        <v>0</v>
      </c>
      <c r="AC25" s="162">
        <f>IFERROR(LARGE($T25:$Z25,5),0)</f>
        <v>0</v>
      </c>
      <c r="AD25" s="162">
        <f>IFERROR(LARGE($AG25:AR25,1),0)</f>
        <v>0</v>
      </c>
      <c r="AE25" s="162">
        <f>IFERROR(LARGE($AG25:AO25,2),0)</f>
        <v>0</v>
      </c>
      <c r="AF25" s="162">
        <f>IFERROR(LARGE($AG25:AP25,3),0)</f>
        <v>0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x14ac:dyDescent="0.3">
      <c r="A26" s="11" t="s">
        <v>3262</v>
      </c>
      <c r="B26" s="318" t="s">
        <v>485</v>
      </c>
      <c r="C26" s="11" t="s">
        <v>221</v>
      </c>
      <c r="D26" s="11" t="s">
        <v>46</v>
      </c>
      <c r="E26" s="38">
        <f t="shared" si="0"/>
        <v>24</v>
      </c>
      <c r="F26" s="7" t="s">
        <v>1986</v>
      </c>
      <c r="G26" s="8" t="s">
        <v>1985</v>
      </c>
      <c r="H26" s="319">
        <v>37487</v>
      </c>
      <c r="I26" s="537">
        <v>110</v>
      </c>
      <c r="J26" s="537">
        <v>110</v>
      </c>
      <c r="K26" s="538"/>
      <c r="L26" s="533">
        <f>SUM(M26:N26)</f>
        <v>110</v>
      </c>
      <c r="M26" s="9"/>
      <c r="N26" s="122">
        <f>SUM(O26:S26)</f>
        <v>110</v>
      </c>
      <c r="O26" s="140">
        <f>IFERROR(LARGE($T26:Z26, 1),0)</f>
        <v>110</v>
      </c>
      <c r="P26" s="140">
        <f>IFERROR(LARGE(T26:Z26, 2),0)</f>
        <v>0</v>
      </c>
      <c r="Q26" s="141">
        <f>IFERROR(LARGE(AA26:AF26,1),0)</f>
        <v>0</v>
      </c>
      <c r="R26" s="141">
        <f>IFERROR(LARGE(AA26:AF26,2),0)</f>
        <v>0</v>
      </c>
      <c r="S26" s="141">
        <f>IFERROR(LARGE(AA26:AF26,3),0)</f>
        <v>0</v>
      </c>
      <c r="T26" s="114"/>
      <c r="U26" s="114"/>
      <c r="V26" s="271">
        <v>110</v>
      </c>
      <c r="W26" s="271"/>
      <c r="X26" s="359"/>
      <c r="Y26" s="114"/>
      <c r="Z26" s="114"/>
      <c r="AA26" s="162">
        <f>IFERROR(LARGE($T26:$Z26,3), 0)</f>
        <v>0</v>
      </c>
      <c r="AB26" s="162">
        <f>IFERROR(LARGE($T26:$Z26,4),)</f>
        <v>0</v>
      </c>
      <c r="AC26" s="162">
        <f>IFERROR(LARGE($T26:$Z26,5),0)</f>
        <v>0</v>
      </c>
      <c r="AD26" s="162">
        <f>IFERROR(LARGE($AG26:AR26,1),0)</f>
        <v>0</v>
      </c>
      <c r="AE26" s="162">
        <f>IFERROR(LARGE($AG26:AO26,2),0)</f>
        <v>0</v>
      </c>
      <c r="AF26" s="162">
        <f>IFERROR(LARGE($AG26:AP26,3),0)</f>
        <v>0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x14ac:dyDescent="0.3">
      <c r="A27" s="11" t="s">
        <v>3259</v>
      </c>
      <c r="B27" s="318" t="s">
        <v>3260</v>
      </c>
      <c r="C27" s="11" t="s">
        <v>3261</v>
      </c>
      <c r="D27" s="11" t="s">
        <v>50</v>
      </c>
      <c r="E27" s="38">
        <f t="shared" si="0"/>
        <v>25</v>
      </c>
      <c r="F27" s="7" t="s">
        <v>1754</v>
      </c>
      <c r="G27" s="8" t="s">
        <v>1753</v>
      </c>
      <c r="H27" s="319">
        <v>37407</v>
      </c>
      <c r="I27" s="537">
        <v>110</v>
      </c>
      <c r="J27" s="537">
        <v>110</v>
      </c>
      <c r="K27" s="538"/>
      <c r="L27" s="533">
        <f>SUM(M27:N27)</f>
        <v>110</v>
      </c>
      <c r="M27" s="9"/>
      <c r="N27" s="122">
        <f>SUM(O27:S27)</f>
        <v>110</v>
      </c>
      <c r="O27" s="140">
        <f>IFERROR(LARGE($T27:Z27, 1),0)</f>
        <v>110</v>
      </c>
      <c r="P27" s="140">
        <f>IFERROR(LARGE(T27:Z27, 2),0)</f>
        <v>0</v>
      </c>
      <c r="Q27" s="141">
        <f>IFERROR(LARGE(AA27:AF27,1),0)</f>
        <v>0</v>
      </c>
      <c r="R27" s="141">
        <f>IFERROR(LARGE(AA27:AF27,2),0)</f>
        <v>0</v>
      </c>
      <c r="S27" s="141">
        <f>IFERROR(LARGE(AA27:AF27,3),0)</f>
        <v>0</v>
      </c>
      <c r="T27" s="114"/>
      <c r="U27" s="114"/>
      <c r="V27" s="271">
        <v>110</v>
      </c>
      <c r="W27" s="271"/>
      <c r="X27" s="359"/>
      <c r="Y27" s="114"/>
      <c r="Z27" s="114"/>
      <c r="AA27" s="162">
        <f>IFERROR(LARGE($T27:$Z27,3), 0)</f>
        <v>0</v>
      </c>
      <c r="AB27" s="162">
        <f>IFERROR(LARGE($T27:$Z27,4),)</f>
        <v>0</v>
      </c>
      <c r="AC27" s="162">
        <f>IFERROR(LARGE($T27:$Z27,5),0)</f>
        <v>0</v>
      </c>
      <c r="AD27" s="162">
        <f>IFERROR(LARGE($AG27:AR27,1),0)</f>
        <v>0</v>
      </c>
      <c r="AE27" s="162">
        <f>IFERROR(LARGE($AG27:AO27,2),0)</f>
        <v>0</v>
      </c>
      <c r="AF27" s="162">
        <f>IFERROR(LARGE($AG27:AP27,3),0)</f>
        <v>0</v>
      </c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x14ac:dyDescent="0.3">
      <c r="A28" s="11" t="s">
        <v>3268</v>
      </c>
      <c r="B28" s="318" t="s">
        <v>1311</v>
      </c>
      <c r="C28" s="11" t="s">
        <v>1312</v>
      </c>
      <c r="D28" s="11" t="s">
        <v>45</v>
      </c>
      <c r="E28" s="38">
        <f t="shared" si="0"/>
        <v>26</v>
      </c>
      <c r="F28" s="7" t="s">
        <v>940</v>
      </c>
      <c r="G28" s="8" t="s">
        <v>2042</v>
      </c>
      <c r="H28" s="319">
        <v>37596</v>
      </c>
      <c r="I28" s="537">
        <v>60</v>
      </c>
      <c r="J28" s="537">
        <v>60</v>
      </c>
      <c r="K28" s="538"/>
      <c r="L28" s="533">
        <f>SUM(M28:N28)</f>
        <v>60</v>
      </c>
      <c r="M28" s="9"/>
      <c r="N28" s="122">
        <f>SUM(O28:S28)</f>
        <v>60</v>
      </c>
      <c r="O28" s="140">
        <f>IFERROR(LARGE($T28:Z28, 1),0)</f>
        <v>60</v>
      </c>
      <c r="P28" s="140">
        <f>IFERROR(LARGE(T28:Z28, 2),0)</f>
        <v>0</v>
      </c>
      <c r="Q28" s="141">
        <f>IFERROR(LARGE(AA28:AF28,1),0)</f>
        <v>0</v>
      </c>
      <c r="R28" s="141">
        <f>IFERROR(LARGE(AA28:AF28,2),0)</f>
        <v>0</v>
      </c>
      <c r="S28" s="141">
        <f>IFERROR(LARGE(AA28:AF28,3),0)</f>
        <v>0</v>
      </c>
      <c r="T28" s="114"/>
      <c r="U28" s="114"/>
      <c r="V28" s="271">
        <v>60</v>
      </c>
      <c r="W28" s="271"/>
      <c r="X28" s="359"/>
      <c r="Y28" s="114"/>
      <c r="Z28" s="114"/>
      <c r="AA28" s="162">
        <f>IFERROR(LARGE($T28:$Z28,3), 0)</f>
        <v>0</v>
      </c>
      <c r="AB28" s="162">
        <f>IFERROR(LARGE($T28:$Z28,4),)</f>
        <v>0</v>
      </c>
      <c r="AC28" s="162">
        <f>IFERROR(LARGE($T28:$Z28,5),0)</f>
        <v>0</v>
      </c>
      <c r="AD28" s="162">
        <f>IFERROR(LARGE($AG28:AR28,1),0)</f>
        <v>0</v>
      </c>
      <c r="AE28" s="162">
        <f>IFERROR(LARGE($AG28:AO28,2),0)</f>
        <v>0</v>
      </c>
      <c r="AF28" s="162">
        <f>IFERROR(LARGE($AG28:AP28,3),0)</f>
        <v>0</v>
      </c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x14ac:dyDescent="0.3">
      <c r="A29" s="11" t="s">
        <v>3265</v>
      </c>
      <c r="B29" s="318" t="s">
        <v>3266</v>
      </c>
      <c r="C29" s="11" t="s">
        <v>3267</v>
      </c>
      <c r="D29" s="11" t="s">
        <v>50</v>
      </c>
      <c r="E29" s="38">
        <f t="shared" si="0"/>
        <v>27</v>
      </c>
      <c r="F29" s="7" t="s">
        <v>1120</v>
      </c>
      <c r="G29" s="8" t="s">
        <v>1755</v>
      </c>
      <c r="H29" s="319">
        <v>37400</v>
      </c>
      <c r="I29" s="537">
        <v>60</v>
      </c>
      <c r="J29" s="537">
        <v>60</v>
      </c>
      <c r="K29" s="538"/>
      <c r="L29" s="533">
        <f>SUM(M29:N29)</f>
        <v>60</v>
      </c>
      <c r="M29" s="9"/>
      <c r="N29" s="122">
        <f>SUM(O29:S29)</f>
        <v>60</v>
      </c>
      <c r="O29" s="140">
        <f>IFERROR(LARGE($T29:Z29, 1),0)</f>
        <v>60</v>
      </c>
      <c r="P29" s="140">
        <f>IFERROR(LARGE(T29:Z29, 2),0)</f>
        <v>0</v>
      </c>
      <c r="Q29" s="141">
        <f>IFERROR(LARGE(AA29:AF29,1),0)</f>
        <v>0</v>
      </c>
      <c r="R29" s="141">
        <f>IFERROR(LARGE(AA29:AF29,2),0)</f>
        <v>0</v>
      </c>
      <c r="S29" s="141">
        <f>IFERROR(LARGE(AA29:AF29,3),0)</f>
        <v>0</v>
      </c>
      <c r="T29" s="114"/>
      <c r="U29" s="114"/>
      <c r="V29" s="271">
        <v>60</v>
      </c>
      <c r="W29" s="271"/>
      <c r="X29" s="359"/>
      <c r="Y29" s="114"/>
      <c r="Z29" s="114"/>
      <c r="AA29" s="162">
        <f>IFERROR(LARGE($T29:$Z29,3), 0)</f>
        <v>0</v>
      </c>
      <c r="AB29" s="162">
        <f>IFERROR(LARGE($T29:$Z29,4),)</f>
        <v>0</v>
      </c>
      <c r="AC29" s="162">
        <f>IFERROR(LARGE($T29:$Z29,5),0)</f>
        <v>0</v>
      </c>
      <c r="AD29" s="162">
        <f>IFERROR(LARGE($AG29:AR29,1),0)</f>
        <v>0</v>
      </c>
      <c r="AE29" s="162">
        <f>IFERROR(LARGE($AG29:AO29,2),0)</f>
        <v>0</v>
      </c>
      <c r="AF29" s="162">
        <f>IFERROR(LARGE($AG29:AP29,3),0)</f>
        <v>0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x14ac:dyDescent="0.3">
      <c r="A30" s="11" t="s">
        <v>3264</v>
      </c>
      <c r="B30" s="318" t="s">
        <v>1661</v>
      </c>
      <c r="C30" s="11" t="s">
        <v>1662</v>
      </c>
      <c r="D30" s="11" t="s">
        <v>40</v>
      </c>
      <c r="E30" s="38">
        <f t="shared" si="0"/>
        <v>28</v>
      </c>
      <c r="F30" s="7" t="s">
        <v>249</v>
      </c>
      <c r="G30" s="8" t="s">
        <v>1756</v>
      </c>
      <c r="H30" s="319">
        <v>37322</v>
      </c>
      <c r="I30" s="537">
        <v>60</v>
      </c>
      <c r="J30" s="537">
        <v>60</v>
      </c>
      <c r="K30" s="538"/>
      <c r="L30" s="533">
        <f>SUM(M30:N30)</f>
        <v>60</v>
      </c>
      <c r="M30" s="9"/>
      <c r="N30" s="122">
        <f>SUM(O30:S30)</f>
        <v>60</v>
      </c>
      <c r="O30" s="140">
        <f>IFERROR(LARGE($T30:Z30, 1),0)</f>
        <v>60</v>
      </c>
      <c r="P30" s="140">
        <f>IFERROR(LARGE(T30:Z30, 2),0)</f>
        <v>0</v>
      </c>
      <c r="Q30" s="141">
        <f>IFERROR(LARGE(AA30:AF30,1),0)</f>
        <v>0</v>
      </c>
      <c r="R30" s="141">
        <f>IFERROR(LARGE(AA30:AF30,2),0)</f>
        <v>0</v>
      </c>
      <c r="S30" s="141">
        <f>IFERROR(LARGE(AA30:AF30,3),0)</f>
        <v>0</v>
      </c>
      <c r="T30" s="114"/>
      <c r="U30" s="114"/>
      <c r="V30" s="271">
        <v>60</v>
      </c>
      <c r="W30" s="271"/>
      <c r="X30" s="359"/>
      <c r="Y30" s="114"/>
      <c r="Z30" s="114"/>
      <c r="AA30" s="162">
        <f>IFERROR(LARGE($T30:$Z30,3), 0)</f>
        <v>0</v>
      </c>
      <c r="AB30" s="162">
        <f>IFERROR(LARGE($T30:$Z30,4),)</f>
        <v>0</v>
      </c>
      <c r="AC30" s="162">
        <f>IFERROR(LARGE($T30:$Z30,5),0)</f>
        <v>0</v>
      </c>
      <c r="AD30" s="162">
        <f>IFERROR(LARGE($AG30:AR30,1),0)</f>
        <v>0</v>
      </c>
      <c r="AE30" s="162">
        <f>IFERROR(LARGE($AG30:AO30,2),0)</f>
        <v>0</v>
      </c>
      <c r="AF30" s="162">
        <f>IFERROR(LARGE($AG30:AP30,3),0)</f>
        <v>0</v>
      </c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x14ac:dyDescent="0.3">
      <c r="A31" s="10"/>
      <c r="B31" s="325"/>
      <c r="C31" s="10"/>
      <c r="D31" s="10"/>
      <c r="E31" s="38">
        <f t="shared" si="0"/>
        <v>29</v>
      </c>
      <c r="F31" s="7" t="s">
        <v>263</v>
      </c>
      <c r="G31" s="8" t="s">
        <v>4189</v>
      </c>
      <c r="H31" s="60">
        <v>38168</v>
      </c>
      <c r="I31" s="530">
        <v>22.5</v>
      </c>
      <c r="J31" s="530">
        <v>22.5</v>
      </c>
      <c r="K31" s="541">
        <f>0.5*(L31)</f>
        <v>22.5</v>
      </c>
      <c r="L31" s="534">
        <f>SUM(O31,P31,Q31,R31,M31)</f>
        <v>45</v>
      </c>
      <c r="M31" s="78"/>
      <c r="N31" s="12">
        <f>SUM(O31:R31)</f>
        <v>45</v>
      </c>
      <c r="O31" s="387">
        <f>LARGE($S31:Z31, 1)</f>
        <v>45</v>
      </c>
      <c r="P31" s="388">
        <f>IFERROR(LARGE($S31:Z31,2),0)</f>
        <v>0</v>
      </c>
      <c r="Q31" s="388">
        <f>IFERROR(LARGE($S31:Z31,3),0)</f>
        <v>0</v>
      </c>
      <c r="R31" s="388">
        <f>IFERROR(LARGE($S31:Z31,4),0)</f>
        <v>0</v>
      </c>
      <c r="S31" s="399"/>
      <c r="T31" s="400"/>
      <c r="U31" s="400"/>
      <c r="V31" s="400"/>
      <c r="W31" s="400">
        <v>45</v>
      </c>
      <c r="X31" s="401"/>
      <c r="Y31" s="402"/>
      <c r="Z31" s="403"/>
      <c r="AA31" s="161"/>
      <c r="AB31" s="161"/>
      <c r="AC31" s="161"/>
      <c r="AD31" s="161"/>
      <c r="AE31" s="161"/>
      <c r="AF31" s="161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x14ac:dyDescent="0.3">
      <c r="A32" s="11" t="s">
        <v>4177</v>
      </c>
      <c r="B32" s="320" t="s">
        <v>517</v>
      </c>
      <c r="C32" s="11" t="s">
        <v>518</v>
      </c>
      <c r="D32" s="11" t="s">
        <v>40</v>
      </c>
      <c r="E32" s="38">
        <f t="shared" si="0"/>
        <v>30</v>
      </c>
      <c r="F32" s="7" t="s">
        <v>4178</v>
      </c>
      <c r="G32" s="8" t="s">
        <v>4179</v>
      </c>
      <c r="H32" s="60">
        <v>38040</v>
      </c>
      <c r="I32" s="530">
        <v>22.5</v>
      </c>
      <c r="J32" s="530">
        <v>22.5</v>
      </c>
      <c r="K32" s="541">
        <f>0.5*(L32)</f>
        <v>22.5</v>
      </c>
      <c r="L32" s="534">
        <f>SUM(O32,P32,Q32,R32,M32)</f>
        <v>45</v>
      </c>
      <c r="M32" s="78"/>
      <c r="N32" s="12">
        <f>SUM(O32:R32)</f>
        <v>45</v>
      </c>
      <c r="O32" s="387">
        <f>LARGE($S32:Z32, 1)</f>
        <v>45</v>
      </c>
      <c r="P32" s="388">
        <f>IFERROR(LARGE($S32:Z32,2),0)</f>
        <v>0</v>
      </c>
      <c r="Q32" s="388">
        <f>IFERROR(LARGE($S32:Z32,3),0)</f>
        <v>0</v>
      </c>
      <c r="R32" s="388">
        <f>IFERROR(LARGE($S32:Z32,4),0)</f>
        <v>0</v>
      </c>
      <c r="S32" s="399">
        <v>45</v>
      </c>
      <c r="T32" s="400"/>
      <c r="U32" s="400"/>
      <c r="V32" s="400"/>
      <c r="W32" s="400"/>
      <c r="X32" s="401"/>
      <c r="Y32" s="402"/>
      <c r="Z32" s="403"/>
      <c r="AA32" s="161"/>
      <c r="AB32" s="161"/>
      <c r="AC32" s="161"/>
      <c r="AD32" s="161"/>
      <c r="AE32" s="161"/>
      <c r="AF32" s="161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x14ac:dyDescent="0.3">
      <c r="A33" s="10"/>
      <c r="B33" s="10"/>
      <c r="C33" s="10"/>
      <c r="D33" s="10" t="s">
        <v>50</v>
      </c>
      <c r="E33" s="38">
        <f t="shared" si="0"/>
        <v>31</v>
      </c>
      <c r="F33" s="7" t="s">
        <v>926</v>
      </c>
      <c r="G33" s="8" t="s">
        <v>3313</v>
      </c>
      <c r="H33" s="319">
        <v>37528</v>
      </c>
      <c r="I33" s="537">
        <v>20</v>
      </c>
      <c r="J33" s="537">
        <v>20</v>
      </c>
      <c r="K33" s="538"/>
      <c r="L33" s="533">
        <f>SUM(M33:N33)</f>
        <v>20</v>
      </c>
      <c r="M33" s="9">
        <v>20</v>
      </c>
      <c r="N33" s="122">
        <f>SUM(O33:S33)</f>
        <v>0</v>
      </c>
      <c r="O33" s="140">
        <f>IFERROR(LARGE($T33:Z33, 1),0)</f>
        <v>0</v>
      </c>
      <c r="P33" s="140">
        <f>IFERROR(LARGE(T33:Z33, 2),0)</f>
        <v>0</v>
      </c>
      <c r="Q33" s="141">
        <f>IFERROR(LARGE(AA33:AF33,1),0)</f>
        <v>0</v>
      </c>
      <c r="R33" s="141">
        <f>IFERROR(LARGE(AA33:AF33,2),0)</f>
        <v>0</v>
      </c>
      <c r="S33" s="141">
        <f>IFERROR(LARGE(AA33:AF33,3),0)</f>
        <v>0</v>
      </c>
      <c r="T33" s="114"/>
      <c r="U33" s="114"/>
      <c r="V33" s="301"/>
      <c r="W33" s="301"/>
      <c r="X33" s="371"/>
      <c r="Y33" s="161"/>
      <c r="Z33" s="161"/>
      <c r="AA33" s="162">
        <f>IFERROR(LARGE($T33:$Z33,3), 0)</f>
        <v>0</v>
      </c>
      <c r="AB33" s="162">
        <f>IFERROR(LARGE($T33:$Z33,4),)</f>
        <v>0</v>
      </c>
      <c r="AC33" s="162">
        <f>IFERROR(LARGE($T33:$Z33,5),0)</f>
        <v>0</v>
      </c>
      <c r="AD33" s="162">
        <f>IFERROR(LARGE($AG33:AR33,1),0)</f>
        <v>0</v>
      </c>
      <c r="AE33" s="162">
        <f>IFERROR(LARGE($AG33:AO33,2),0)</f>
        <v>0</v>
      </c>
      <c r="AF33" s="162">
        <f>IFERROR(LARGE($AG33:AP33,3),0)</f>
        <v>0</v>
      </c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x14ac:dyDescent="0.3">
      <c r="A34" s="11" t="s">
        <v>4194</v>
      </c>
      <c r="B34" s="320" t="s">
        <v>371</v>
      </c>
      <c r="C34" s="11" t="s">
        <v>91</v>
      </c>
      <c r="D34" s="11" t="s">
        <v>92</v>
      </c>
      <c r="E34" s="38">
        <f t="shared" si="0"/>
        <v>32</v>
      </c>
      <c r="F34" s="7" t="s">
        <v>4195</v>
      </c>
      <c r="G34" s="8" t="s">
        <v>667</v>
      </c>
      <c r="H34" s="60">
        <v>38268</v>
      </c>
      <c r="I34" s="530">
        <v>15</v>
      </c>
      <c r="J34" s="530">
        <v>15</v>
      </c>
      <c r="K34" s="541">
        <f>0.5*(L34)</f>
        <v>15</v>
      </c>
      <c r="L34" s="534">
        <f>SUM(O34,P34,Q34,R34,M34)</f>
        <v>30</v>
      </c>
      <c r="M34" s="78"/>
      <c r="N34" s="12">
        <f>SUM(O34:R34)</f>
        <v>30</v>
      </c>
      <c r="O34" s="387">
        <f>LARGE($S34:Z34, 1)</f>
        <v>30</v>
      </c>
      <c r="P34" s="388">
        <f>IFERROR(LARGE($S34:Z34,2),0)</f>
        <v>0</v>
      </c>
      <c r="Q34" s="388">
        <f>IFERROR(LARGE($S34:Z34,3),0)</f>
        <v>0</v>
      </c>
      <c r="R34" s="388">
        <f>IFERROR(LARGE($S34:Z34,4),0)</f>
        <v>0</v>
      </c>
      <c r="S34" s="399">
        <v>0</v>
      </c>
      <c r="T34" s="400"/>
      <c r="U34" s="400"/>
      <c r="V34" s="400"/>
      <c r="W34" s="400"/>
      <c r="X34" s="401"/>
      <c r="Y34" s="402"/>
      <c r="Z34" s="403">
        <v>30</v>
      </c>
      <c r="AA34" s="161"/>
      <c r="AB34" s="161"/>
      <c r="AC34" s="161"/>
      <c r="AD34" s="161"/>
      <c r="AE34" s="161"/>
      <c r="AF34" s="161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x14ac:dyDescent="0.3">
      <c r="A35" s="10"/>
      <c r="B35" s="325"/>
      <c r="C35" s="10" t="s">
        <v>4186</v>
      </c>
      <c r="D35" s="10" t="s">
        <v>41</v>
      </c>
      <c r="E35" s="38">
        <f t="shared" si="0"/>
        <v>33</v>
      </c>
      <c r="F35" s="7" t="s">
        <v>4187</v>
      </c>
      <c r="G35" s="8" t="s">
        <v>4188</v>
      </c>
      <c r="H35" s="60">
        <v>38164</v>
      </c>
      <c r="I35" s="530">
        <v>15</v>
      </c>
      <c r="J35" s="530">
        <v>15</v>
      </c>
      <c r="K35" s="541">
        <f>0.5*(L35)</f>
        <v>15</v>
      </c>
      <c r="L35" s="534">
        <f>SUM(O35,P35,Q35,R35,M35)</f>
        <v>30</v>
      </c>
      <c r="M35" s="78"/>
      <c r="N35" s="12">
        <f>SUM(O35:R35)</f>
        <v>30</v>
      </c>
      <c r="O35" s="387">
        <f>LARGE($S35:Z35, 1)</f>
        <v>30</v>
      </c>
      <c r="P35" s="388">
        <f>IFERROR(LARGE($S35:Z35,2),0)</f>
        <v>0</v>
      </c>
      <c r="Q35" s="388">
        <f>IFERROR(LARGE($S35:Z35,3),0)</f>
        <v>0</v>
      </c>
      <c r="R35" s="388">
        <f>IFERROR(LARGE($S35:Z35,4),0)</f>
        <v>0</v>
      </c>
      <c r="S35" s="399"/>
      <c r="T35" s="400"/>
      <c r="U35" s="400"/>
      <c r="V35" s="400"/>
      <c r="W35" s="400"/>
      <c r="X35" s="401"/>
      <c r="Y35" s="402"/>
      <c r="Z35" s="403">
        <v>30</v>
      </c>
      <c r="AA35" s="161"/>
      <c r="AB35" s="161"/>
      <c r="AC35" s="161"/>
      <c r="AD35" s="161"/>
      <c r="AE35" s="161"/>
      <c r="AF35" s="161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x14ac:dyDescent="0.3">
      <c r="A36" s="10"/>
      <c r="B36" s="325"/>
      <c r="C36" s="10" t="s">
        <v>4184</v>
      </c>
      <c r="D36" s="10" t="s">
        <v>48</v>
      </c>
      <c r="E36" s="38">
        <f t="shared" si="0"/>
        <v>34</v>
      </c>
      <c r="F36" s="7" t="s">
        <v>1052</v>
      </c>
      <c r="G36" s="8" t="s">
        <v>4185</v>
      </c>
      <c r="H36" s="60">
        <v>38157</v>
      </c>
      <c r="I36" s="530">
        <v>15</v>
      </c>
      <c r="J36" s="530">
        <v>15</v>
      </c>
      <c r="K36" s="541">
        <f>0.5*(L36)</f>
        <v>15</v>
      </c>
      <c r="L36" s="534">
        <f>SUM(O36,P36,Q36,R36,M36)</f>
        <v>30</v>
      </c>
      <c r="M36" s="78"/>
      <c r="N36" s="12">
        <f>SUM(O36:R36)</f>
        <v>30</v>
      </c>
      <c r="O36" s="387">
        <f>LARGE($S36:Z36, 1)</f>
        <v>30</v>
      </c>
      <c r="P36" s="388">
        <f>IFERROR(LARGE($S36:Z36,2),0)</f>
        <v>0</v>
      </c>
      <c r="Q36" s="388">
        <f>IFERROR(LARGE($S36:Z36,3),0)</f>
        <v>0</v>
      </c>
      <c r="R36" s="388">
        <f>IFERROR(LARGE($S36:Z36,4),0)</f>
        <v>0</v>
      </c>
      <c r="S36" s="399"/>
      <c r="T36" s="400"/>
      <c r="U36" s="400"/>
      <c r="V36" s="400"/>
      <c r="W36" s="400"/>
      <c r="X36" s="401"/>
      <c r="Y36" s="402"/>
      <c r="Z36" s="403">
        <v>30</v>
      </c>
      <c r="AA36" s="161"/>
      <c r="AB36" s="161"/>
      <c r="AC36" s="161"/>
      <c r="AD36" s="161"/>
      <c r="AE36" s="161"/>
      <c r="AF36" s="161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x14ac:dyDescent="0.3">
      <c r="A37" s="11" t="s">
        <v>4192</v>
      </c>
      <c r="B37" s="320" t="s">
        <v>522</v>
      </c>
      <c r="C37" s="11" t="s">
        <v>283</v>
      </c>
      <c r="D37" s="11" t="s">
        <v>52</v>
      </c>
      <c r="E37" s="38">
        <f t="shared" si="0"/>
        <v>35</v>
      </c>
      <c r="F37" s="7" t="s">
        <v>253</v>
      </c>
      <c r="G37" s="8" t="s">
        <v>4193</v>
      </c>
      <c r="H37" s="60">
        <v>38244</v>
      </c>
      <c r="I37" s="530">
        <v>12.5</v>
      </c>
      <c r="J37" s="530">
        <v>12.5</v>
      </c>
      <c r="K37" s="541">
        <f>0.5*(L37)</f>
        <v>12.5</v>
      </c>
      <c r="L37" s="534">
        <f>SUM(O37,P37,Q37,R37,M37)</f>
        <v>25</v>
      </c>
      <c r="M37" s="78"/>
      <c r="N37" s="12">
        <f>SUM(O37:R37)</f>
        <v>25</v>
      </c>
      <c r="O37" s="387">
        <f>LARGE($S37:Z37, 1)</f>
        <v>25</v>
      </c>
      <c r="P37" s="388">
        <f>IFERROR(LARGE($S37:Z37,2),0)</f>
        <v>0</v>
      </c>
      <c r="Q37" s="388">
        <f>IFERROR(LARGE($S37:Z37,3),0)</f>
        <v>0</v>
      </c>
      <c r="R37" s="388">
        <f>IFERROR(LARGE($S37:Z37,4),0)</f>
        <v>0</v>
      </c>
      <c r="S37" s="399">
        <v>25</v>
      </c>
      <c r="T37" s="400"/>
      <c r="U37" s="400"/>
      <c r="V37" s="400"/>
      <c r="W37" s="400"/>
      <c r="X37" s="401"/>
      <c r="Y37" s="402"/>
      <c r="Z37" s="403"/>
      <c r="AA37" s="161"/>
      <c r="AB37" s="161"/>
      <c r="AC37" s="161"/>
      <c r="AD37" s="161"/>
      <c r="AE37" s="161"/>
      <c r="AF37" s="161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x14ac:dyDescent="0.3">
      <c r="A38" s="11" t="s">
        <v>4196</v>
      </c>
      <c r="B38" s="320" t="s">
        <v>4197</v>
      </c>
      <c r="C38" s="11" t="s">
        <v>4167</v>
      </c>
      <c r="D38" s="11" t="s">
        <v>40</v>
      </c>
      <c r="E38" s="38">
        <f t="shared" si="0"/>
        <v>36</v>
      </c>
      <c r="F38" s="7" t="s">
        <v>998</v>
      </c>
      <c r="G38" s="8" t="s">
        <v>4168</v>
      </c>
      <c r="H38" s="60">
        <v>38305</v>
      </c>
      <c r="I38" s="530">
        <v>0</v>
      </c>
      <c r="J38" s="530">
        <v>0</v>
      </c>
      <c r="K38" s="541">
        <f>0.5*(L38)</f>
        <v>0</v>
      </c>
      <c r="L38" s="534">
        <f>SUM(O38,P38,Q38,R38,M38)</f>
        <v>0</v>
      </c>
      <c r="M38" s="78"/>
      <c r="N38" s="12">
        <f>SUM(O38:R38)</f>
        <v>0</v>
      </c>
      <c r="O38" s="387">
        <f>LARGE($S38:Z38, 1)</f>
        <v>0</v>
      </c>
      <c r="P38" s="388">
        <f>IFERROR(LARGE($S38:Z38,2),0)</f>
        <v>0</v>
      </c>
      <c r="Q38" s="388">
        <f>IFERROR(LARGE($S38:Z38,3),0)</f>
        <v>0</v>
      </c>
      <c r="R38" s="388">
        <f>IFERROR(LARGE($S38:Z38,4),0)</f>
        <v>0</v>
      </c>
      <c r="S38" s="399">
        <v>0</v>
      </c>
      <c r="T38" s="400"/>
      <c r="U38" s="400"/>
      <c r="V38" s="400"/>
      <c r="W38" s="400"/>
      <c r="X38" s="401"/>
      <c r="Y38" s="402"/>
      <c r="Z38" s="403"/>
      <c r="AA38" s="161"/>
      <c r="AB38" s="161"/>
      <c r="AC38" s="161"/>
      <c r="AD38" s="161"/>
      <c r="AE38" s="161"/>
      <c r="AF38" s="161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</sheetData>
  <autoFilter ref="A2:AR27"/>
  <sortState ref="A3:AR38">
    <sortCondition descending="1" ref="I3:I38"/>
    <sortCondition descending="1" ref="H3:H38"/>
  </sortState>
  <mergeCells count="1">
    <mergeCell ref="A1:D1"/>
  </mergeCells>
  <conditionalFormatting sqref="A28:A1048576 A1:A11">
    <cfRule type="duplicateValues" dxfId="5" priority="5"/>
  </conditionalFormatting>
  <conditionalFormatting sqref="A1:A11 G1:G10 G28:G1048576 A28:A1048576">
    <cfRule type="duplicateValues" dxfId="4" priority="4"/>
  </conditionalFormatting>
  <conditionalFormatting sqref="G11:G27">
    <cfRule type="duplicateValues" dxfId="3" priority="3"/>
  </conditionalFormatting>
  <conditionalFormatting sqref="A12:A27">
    <cfRule type="duplicateValues" dxfId="2" priority="2"/>
  </conditionalFormatting>
  <pageMargins left="0.23622047244094491" right="0.23622047244094491" top="0.74803149606299213" bottom="0.74803149606299213" header="0.31496062992125984" footer="0.31496062992125984"/>
  <pageSetup paperSize="9" scale="81" fitToHeight="5" orientation="portrait" horizontalDpi="4294967293" verticalDpi="1200" r:id="rId1"/>
  <headerFooter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FFFF00"/>
    <pageSetUpPr fitToPage="1"/>
  </sheetPr>
  <dimension ref="A2:G54"/>
  <sheetViews>
    <sheetView zoomScaleNormal="100" workbookViewId="0">
      <selection activeCell="D10" sqref="D10"/>
    </sheetView>
  </sheetViews>
  <sheetFormatPr defaultRowHeight="14.4" x14ac:dyDescent="0.3"/>
  <cols>
    <col min="1" max="1" width="11.33203125" customWidth="1"/>
    <col min="2" max="7" width="14.6640625" customWidth="1"/>
  </cols>
  <sheetData>
    <row r="2" spans="1:7" ht="111.75" customHeight="1" x14ac:dyDescent="0.3">
      <c r="A2" s="494"/>
      <c r="B2" s="494"/>
      <c r="C2" s="494"/>
      <c r="D2" s="494"/>
      <c r="E2" s="494"/>
      <c r="F2" s="494"/>
      <c r="G2" s="494"/>
    </row>
    <row r="3" spans="1:7" ht="18" x14ac:dyDescent="0.35">
      <c r="A3" s="495" t="s">
        <v>334</v>
      </c>
      <c r="B3" s="495"/>
      <c r="C3" s="495"/>
      <c r="D3" s="495"/>
      <c r="E3" s="495"/>
      <c r="F3" s="495"/>
      <c r="G3" s="495"/>
    </row>
    <row r="4" spans="1:7" ht="36" customHeight="1" x14ac:dyDescent="0.3"/>
    <row r="5" spans="1:7" s="5" customFormat="1" ht="21" customHeight="1" thickBot="1" x14ac:dyDescent="0.35">
      <c r="A5" s="496" t="s">
        <v>1078</v>
      </c>
      <c r="B5" s="496"/>
      <c r="C5" s="496"/>
      <c r="D5" s="496"/>
      <c r="E5" s="496"/>
      <c r="F5" s="496"/>
      <c r="G5" s="496"/>
    </row>
    <row r="6" spans="1:7" ht="15" thickBot="1" x14ac:dyDescent="0.35">
      <c r="A6" s="67" t="s">
        <v>305</v>
      </c>
      <c r="B6" s="70" t="s">
        <v>322</v>
      </c>
      <c r="C6" s="71" t="s">
        <v>323</v>
      </c>
      <c r="D6" s="71" t="s">
        <v>324</v>
      </c>
      <c r="E6" s="71" t="s">
        <v>316</v>
      </c>
      <c r="F6" s="71" t="s">
        <v>325</v>
      </c>
      <c r="G6" s="72" t="s">
        <v>306</v>
      </c>
    </row>
    <row r="7" spans="1:7" x14ac:dyDescent="0.3">
      <c r="A7" s="68" t="s">
        <v>307</v>
      </c>
      <c r="B7" s="73">
        <v>1000</v>
      </c>
      <c r="C7" s="66">
        <v>800</v>
      </c>
      <c r="D7" s="66">
        <v>200</v>
      </c>
      <c r="E7" s="66">
        <v>250</v>
      </c>
      <c r="F7" s="66">
        <v>195</v>
      </c>
      <c r="G7" s="74">
        <v>150</v>
      </c>
    </row>
    <row r="8" spans="1:7" x14ac:dyDescent="0.3">
      <c r="A8" s="68" t="s">
        <v>308</v>
      </c>
      <c r="B8" s="73">
        <v>750</v>
      </c>
      <c r="C8" s="66">
        <v>600</v>
      </c>
      <c r="D8" s="66">
        <v>150</v>
      </c>
      <c r="E8" s="66">
        <v>200</v>
      </c>
      <c r="F8" s="66">
        <v>145</v>
      </c>
      <c r="G8" s="74">
        <v>110</v>
      </c>
    </row>
    <row r="9" spans="1:7" x14ac:dyDescent="0.3">
      <c r="A9" s="68" t="s">
        <v>319</v>
      </c>
      <c r="B9" s="73">
        <v>500</v>
      </c>
      <c r="C9" s="66">
        <v>400</v>
      </c>
      <c r="D9" s="66">
        <v>100</v>
      </c>
      <c r="E9" s="66">
        <v>150</v>
      </c>
      <c r="F9" s="66">
        <v>95</v>
      </c>
      <c r="G9" s="74">
        <v>60</v>
      </c>
    </row>
    <row r="10" spans="1:7" x14ac:dyDescent="0.3">
      <c r="A10" s="68" t="s">
        <v>320</v>
      </c>
      <c r="B10" s="73">
        <v>200</v>
      </c>
      <c r="C10" s="66">
        <v>150</v>
      </c>
      <c r="D10" s="66">
        <v>70</v>
      </c>
      <c r="E10" s="66">
        <v>80</v>
      </c>
      <c r="F10" s="66">
        <v>65</v>
      </c>
      <c r="G10" s="74">
        <v>45</v>
      </c>
    </row>
    <row r="11" spans="1:7" x14ac:dyDescent="0.3">
      <c r="A11" s="68" t="s">
        <v>321</v>
      </c>
      <c r="B11" s="73">
        <v>125</v>
      </c>
      <c r="C11" s="66">
        <v>100</v>
      </c>
      <c r="D11" s="66">
        <v>60</v>
      </c>
      <c r="E11" s="66">
        <v>55</v>
      </c>
      <c r="F11" s="66">
        <v>45</v>
      </c>
      <c r="G11" s="74">
        <v>30</v>
      </c>
    </row>
    <row r="12" spans="1:7" x14ac:dyDescent="0.3">
      <c r="A12" s="68">
        <v>9</v>
      </c>
      <c r="B12" s="73"/>
      <c r="C12" s="66"/>
      <c r="D12" s="66"/>
      <c r="E12" s="66">
        <v>30</v>
      </c>
      <c r="F12" s="66">
        <v>25</v>
      </c>
      <c r="G12" s="74">
        <v>10</v>
      </c>
    </row>
    <row r="13" spans="1:7" ht="15" thickBot="1" x14ac:dyDescent="0.35">
      <c r="A13" s="69" t="s">
        <v>312</v>
      </c>
      <c r="B13" s="75">
        <v>50</v>
      </c>
      <c r="C13" s="76">
        <v>20</v>
      </c>
      <c r="D13" s="76">
        <v>8</v>
      </c>
      <c r="E13" s="76">
        <v>15</v>
      </c>
      <c r="F13" s="76">
        <v>10</v>
      </c>
      <c r="G13" s="77">
        <v>5</v>
      </c>
    </row>
    <row r="15" spans="1:7" x14ac:dyDescent="0.3">
      <c r="A15" s="33"/>
    </row>
    <row r="16" spans="1:7" s="5" customFormat="1" hidden="1" x14ac:dyDescent="0.3">
      <c r="A16" s="5" t="s">
        <v>332</v>
      </c>
    </row>
    <row r="17" spans="1:7" ht="15.6" hidden="1" thickTop="1" thickBot="1" x14ac:dyDescent="0.35">
      <c r="A17" s="26" t="s">
        <v>305</v>
      </c>
      <c r="B17" s="27" t="s">
        <v>313</v>
      </c>
      <c r="C17" s="27" t="s">
        <v>314</v>
      </c>
      <c r="D17" s="27" t="s">
        <v>315</v>
      </c>
      <c r="E17" s="27" t="s">
        <v>316</v>
      </c>
      <c r="F17" s="27" t="s">
        <v>317</v>
      </c>
      <c r="G17" s="27" t="s">
        <v>318</v>
      </c>
    </row>
    <row r="18" spans="1:7" hidden="1" x14ac:dyDescent="0.3">
      <c r="A18" s="28" t="s">
        <v>307</v>
      </c>
      <c r="B18" s="29">
        <v>1000</v>
      </c>
      <c r="C18" s="29">
        <v>800</v>
      </c>
      <c r="D18" s="29">
        <v>200</v>
      </c>
      <c r="E18" s="29">
        <v>250</v>
      </c>
      <c r="F18" s="29">
        <v>200</v>
      </c>
      <c r="G18" s="29">
        <v>195</v>
      </c>
    </row>
    <row r="19" spans="1:7" hidden="1" x14ac:dyDescent="0.3">
      <c r="A19" s="28" t="s">
        <v>308</v>
      </c>
      <c r="B19" s="29">
        <v>750</v>
      </c>
      <c r="C19" s="29">
        <v>600</v>
      </c>
      <c r="D19" s="29">
        <v>150</v>
      </c>
      <c r="E19" s="29">
        <v>200</v>
      </c>
      <c r="F19" s="29">
        <v>150</v>
      </c>
      <c r="G19" s="29">
        <v>145</v>
      </c>
    </row>
    <row r="20" spans="1:7" hidden="1" x14ac:dyDescent="0.3">
      <c r="A20" s="28" t="s">
        <v>319</v>
      </c>
      <c r="B20" s="29">
        <v>500</v>
      </c>
      <c r="C20" s="29">
        <v>400</v>
      </c>
      <c r="D20" s="29">
        <v>100</v>
      </c>
      <c r="E20" s="29">
        <v>150</v>
      </c>
      <c r="F20" s="29">
        <v>100</v>
      </c>
      <c r="G20" s="29">
        <v>95</v>
      </c>
    </row>
    <row r="21" spans="1:7" hidden="1" x14ac:dyDescent="0.3">
      <c r="A21" s="28" t="s">
        <v>320</v>
      </c>
      <c r="B21" s="29">
        <v>200</v>
      </c>
      <c r="C21" s="29">
        <v>150</v>
      </c>
      <c r="D21" s="29">
        <v>70</v>
      </c>
      <c r="E21" s="29">
        <v>80</v>
      </c>
      <c r="F21" s="29">
        <v>70</v>
      </c>
      <c r="G21" s="29">
        <v>65</v>
      </c>
    </row>
    <row r="22" spans="1:7" hidden="1" x14ac:dyDescent="0.3">
      <c r="A22" s="28" t="s">
        <v>321</v>
      </c>
      <c r="B22" s="29">
        <v>125</v>
      </c>
      <c r="C22" s="29">
        <v>100</v>
      </c>
      <c r="D22" s="29">
        <v>60</v>
      </c>
      <c r="E22" s="29">
        <v>55</v>
      </c>
      <c r="F22" s="29">
        <v>50</v>
      </c>
      <c r="G22" s="29">
        <v>45</v>
      </c>
    </row>
    <row r="23" spans="1:7" hidden="1" x14ac:dyDescent="0.3">
      <c r="A23" s="28" t="s">
        <v>311</v>
      </c>
      <c r="B23" s="29"/>
      <c r="C23" s="29"/>
      <c r="D23" s="29"/>
      <c r="E23" s="29">
        <v>30</v>
      </c>
      <c r="F23" s="29">
        <v>25</v>
      </c>
      <c r="G23" s="29">
        <v>25</v>
      </c>
    </row>
    <row r="24" spans="1:7" ht="15" hidden="1" thickBot="1" x14ac:dyDescent="0.35">
      <c r="A24" s="30" t="s">
        <v>312</v>
      </c>
      <c r="B24" s="31">
        <v>50</v>
      </c>
      <c r="C24" s="31">
        <v>20</v>
      </c>
      <c r="D24" s="31">
        <v>8</v>
      </c>
      <c r="E24" s="31">
        <v>15</v>
      </c>
      <c r="F24" s="31">
        <v>10</v>
      </c>
      <c r="G24" s="31">
        <v>10</v>
      </c>
    </row>
    <row r="25" spans="1:7" hidden="1" x14ac:dyDescent="0.3">
      <c r="A25" s="34"/>
      <c r="B25" s="35"/>
      <c r="C25" s="35"/>
      <c r="D25" s="35"/>
      <c r="E25" s="35"/>
      <c r="F25" s="35"/>
      <c r="G25" s="35"/>
    </row>
    <row r="26" spans="1:7" s="5" customFormat="1" hidden="1" x14ac:dyDescent="0.3">
      <c r="A26" s="5" t="s">
        <v>331</v>
      </c>
    </row>
    <row r="27" spans="1:7" ht="15.6" hidden="1" thickTop="1" thickBot="1" x14ac:dyDescent="0.35">
      <c r="A27" s="26" t="s">
        <v>305</v>
      </c>
      <c r="B27" s="27" t="s">
        <v>322</v>
      </c>
      <c r="C27" s="27" t="s">
        <v>323</v>
      </c>
      <c r="D27" s="27" t="s">
        <v>324</v>
      </c>
      <c r="E27" s="27" t="s">
        <v>316</v>
      </c>
      <c r="F27" s="27" t="s">
        <v>325</v>
      </c>
      <c r="G27" s="27" t="s">
        <v>306</v>
      </c>
    </row>
    <row r="28" spans="1:7" hidden="1" x14ac:dyDescent="0.3">
      <c r="A28" s="28" t="s">
        <v>307</v>
      </c>
      <c r="B28" s="29">
        <v>1000</v>
      </c>
      <c r="C28" s="29">
        <v>800</v>
      </c>
      <c r="D28" s="29">
        <v>200</v>
      </c>
      <c r="E28" s="29">
        <v>250</v>
      </c>
      <c r="F28" s="29">
        <v>195</v>
      </c>
      <c r="G28" s="29">
        <v>150</v>
      </c>
    </row>
    <row r="29" spans="1:7" hidden="1" x14ac:dyDescent="0.3">
      <c r="A29" s="28" t="s">
        <v>308</v>
      </c>
      <c r="B29" s="29">
        <v>750</v>
      </c>
      <c r="C29" s="29">
        <v>600</v>
      </c>
      <c r="D29" s="29">
        <v>150</v>
      </c>
      <c r="E29" s="29">
        <v>200</v>
      </c>
      <c r="F29" s="29">
        <v>145</v>
      </c>
      <c r="G29" s="29">
        <v>110</v>
      </c>
    </row>
    <row r="30" spans="1:7" hidden="1" x14ac:dyDescent="0.3">
      <c r="A30" s="28" t="s">
        <v>319</v>
      </c>
      <c r="B30" s="29">
        <v>500</v>
      </c>
      <c r="C30" s="29">
        <v>400</v>
      </c>
      <c r="D30" s="29">
        <v>100</v>
      </c>
      <c r="E30" s="29">
        <v>150</v>
      </c>
      <c r="F30" s="29">
        <v>95</v>
      </c>
      <c r="G30" s="29">
        <v>60</v>
      </c>
    </row>
    <row r="31" spans="1:7" hidden="1" x14ac:dyDescent="0.3">
      <c r="A31" s="28" t="s">
        <v>320</v>
      </c>
      <c r="B31" s="29">
        <v>200</v>
      </c>
      <c r="C31" s="29">
        <v>150</v>
      </c>
      <c r="D31" s="29">
        <v>70</v>
      </c>
      <c r="E31" s="29">
        <v>80</v>
      </c>
      <c r="F31" s="29">
        <v>65</v>
      </c>
      <c r="G31" s="29">
        <v>45</v>
      </c>
    </row>
    <row r="32" spans="1:7" hidden="1" x14ac:dyDescent="0.3">
      <c r="A32" s="28" t="s">
        <v>321</v>
      </c>
      <c r="B32" s="29">
        <v>125</v>
      </c>
      <c r="C32" s="29">
        <v>100</v>
      </c>
      <c r="D32" s="29">
        <v>60</v>
      </c>
      <c r="E32" s="29">
        <v>55</v>
      </c>
      <c r="F32" s="29">
        <v>45</v>
      </c>
      <c r="G32" s="29">
        <v>30</v>
      </c>
    </row>
    <row r="33" spans="1:7" hidden="1" x14ac:dyDescent="0.3">
      <c r="A33" s="28">
        <v>9</v>
      </c>
      <c r="B33" s="29"/>
      <c r="C33" s="29"/>
      <c r="D33" s="29"/>
      <c r="E33" s="29">
        <v>30</v>
      </c>
      <c r="F33" s="29">
        <v>25</v>
      </c>
      <c r="G33" s="29">
        <v>10</v>
      </c>
    </row>
    <row r="34" spans="1:7" ht="15" hidden="1" thickBot="1" x14ac:dyDescent="0.35">
      <c r="A34" s="30" t="s">
        <v>312</v>
      </c>
      <c r="B34" s="31">
        <v>50</v>
      </c>
      <c r="C34" s="31">
        <v>20</v>
      </c>
      <c r="D34" s="31">
        <v>8</v>
      </c>
      <c r="E34" s="31">
        <v>15</v>
      </c>
      <c r="F34" s="31">
        <v>10</v>
      </c>
      <c r="G34" s="31">
        <v>5</v>
      </c>
    </row>
    <row r="35" spans="1:7" hidden="1" x14ac:dyDescent="0.3">
      <c r="A35" s="34"/>
      <c r="B35" s="35"/>
      <c r="C35" s="35"/>
      <c r="D35" s="35"/>
      <c r="E35" s="35"/>
      <c r="F35" s="35"/>
      <c r="G35" s="35"/>
    </row>
    <row r="36" spans="1:7" s="5" customFormat="1" hidden="1" x14ac:dyDescent="0.3">
      <c r="A36" s="5" t="s">
        <v>326</v>
      </c>
    </row>
    <row r="37" spans="1:7" ht="15.6" hidden="1" thickTop="1" thickBot="1" x14ac:dyDescent="0.35">
      <c r="A37" s="26" t="s">
        <v>305</v>
      </c>
      <c r="B37" s="27" t="s">
        <v>327</v>
      </c>
      <c r="C37" s="27" t="s">
        <v>328</v>
      </c>
      <c r="D37" s="27" t="s">
        <v>306</v>
      </c>
    </row>
    <row r="38" spans="1:7" hidden="1" x14ac:dyDescent="0.3">
      <c r="A38" s="28" t="s">
        <v>307</v>
      </c>
      <c r="B38" s="29">
        <v>250</v>
      </c>
      <c r="C38" s="29">
        <v>195</v>
      </c>
      <c r="D38" s="29">
        <v>150</v>
      </c>
    </row>
    <row r="39" spans="1:7" hidden="1" x14ac:dyDescent="0.3">
      <c r="A39" s="28" t="s">
        <v>308</v>
      </c>
      <c r="B39" s="29">
        <v>200</v>
      </c>
      <c r="C39" s="29">
        <v>145</v>
      </c>
      <c r="D39" s="29">
        <v>110</v>
      </c>
    </row>
    <row r="40" spans="1:7" hidden="1" x14ac:dyDescent="0.3">
      <c r="A40" s="28" t="s">
        <v>309</v>
      </c>
      <c r="B40" s="29">
        <v>150</v>
      </c>
      <c r="C40" s="29">
        <v>95</v>
      </c>
      <c r="D40" s="29">
        <v>60</v>
      </c>
    </row>
    <row r="41" spans="1:7" hidden="1" x14ac:dyDescent="0.3">
      <c r="A41" s="28" t="s">
        <v>329</v>
      </c>
      <c r="B41" s="29">
        <v>80</v>
      </c>
      <c r="C41" s="29">
        <v>65</v>
      </c>
      <c r="D41" s="29">
        <v>45</v>
      </c>
    </row>
    <row r="42" spans="1:7" hidden="1" x14ac:dyDescent="0.3">
      <c r="A42" s="28" t="s">
        <v>310</v>
      </c>
      <c r="B42" s="29">
        <v>55</v>
      </c>
      <c r="C42" s="29">
        <v>45</v>
      </c>
      <c r="D42" s="29">
        <v>30</v>
      </c>
    </row>
    <row r="43" spans="1:7" hidden="1" x14ac:dyDescent="0.3">
      <c r="A43" s="28" t="s">
        <v>311</v>
      </c>
      <c r="B43" s="29">
        <v>30</v>
      </c>
      <c r="C43" s="29">
        <v>25</v>
      </c>
      <c r="D43" s="29">
        <v>10</v>
      </c>
    </row>
    <row r="44" spans="1:7" ht="15" hidden="1" thickBot="1" x14ac:dyDescent="0.35">
      <c r="A44" s="30" t="s">
        <v>312</v>
      </c>
      <c r="B44" s="31">
        <v>15</v>
      </c>
      <c r="C44" s="31">
        <v>10</v>
      </c>
      <c r="D44" s="31">
        <v>5</v>
      </c>
    </row>
    <row r="45" spans="1:7" hidden="1" x14ac:dyDescent="0.3">
      <c r="A45" s="32"/>
    </row>
    <row r="46" spans="1:7" x14ac:dyDescent="0.3">
      <c r="A46" s="32" t="s">
        <v>330</v>
      </c>
    </row>
    <row r="48" spans="1:7" x14ac:dyDescent="0.3">
      <c r="A48" s="5" t="s">
        <v>333</v>
      </c>
    </row>
    <row r="54" spans="1:1" x14ac:dyDescent="0.3">
      <c r="A54" s="52">
        <f ca="1">TODAY()</f>
        <v>43480</v>
      </c>
    </row>
  </sheetData>
  <mergeCells count="3">
    <mergeCell ref="A2:G2"/>
    <mergeCell ref="A3:G3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 filterMode="1">
    <tabColor theme="4" tint="-0.249977111117893"/>
    <pageSetUpPr fitToPage="1"/>
  </sheetPr>
  <dimension ref="A1:Z156"/>
  <sheetViews>
    <sheetView tabSelected="1" zoomScale="82" zoomScaleNormal="82" zoomScaleSheetLayoutView="86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9.88671875" style="315" customWidth="1"/>
    <col min="2" max="2" width="3.44140625" style="315" customWidth="1"/>
    <col min="3" max="3" width="11.6640625" style="315" customWidth="1"/>
    <col min="4" max="4" width="9.109375" style="315"/>
    <col min="5" max="5" width="7" style="237" customWidth="1"/>
    <col min="6" max="6" width="24.44140625" style="3" customWidth="1"/>
    <col min="7" max="7" width="17" style="4" customWidth="1"/>
    <col min="8" max="11" width="12" style="65" customWidth="1"/>
    <col min="12" max="12" width="9.33203125" style="65" customWidth="1"/>
    <col min="13" max="13" width="7.88671875" style="65" customWidth="1"/>
    <col min="14" max="14" width="6.88671875" style="13" customWidth="1"/>
    <col min="15" max="18" width="5.5546875" style="18" customWidth="1"/>
    <col min="19" max="19" width="5.5546875" style="96" customWidth="1"/>
    <col min="20" max="21" width="6.88671875" style="115" customWidth="1"/>
    <col min="22" max="23" width="6.88671875" style="268" customWidth="1"/>
    <col min="24" max="24" width="6.88671875" style="333" customWidth="1"/>
    <col min="25" max="26" width="6.88671875" customWidth="1"/>
  </cols>
  <sheetData>
    <row r="1" spans="1:26" s="6" customFormat="1" ht="129" customHeight="1" x14ac:dyDescent="1.1000000000000001">
      <c r="A1" s="497" t="s">
        <v>536</v>
      </c>
      <c r="B1" s="498"/>
      <c r="C1" s="498"/>
      <c r="D1" s="498"/>
      <c r="E1" s="43" t="s">
        <v>192</v>
      </c>
      <c r="F1" s="352" t="s">
        <v>343</v>
      </c>
      <c r="G1" s="102" t="s">
        <v>53</v>
      </c>
      <c r="H1" s="376" t="s">
        <v>54</v>
      </c>
      <c r="I1" s="429" t="s">
        <v>3501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374" t="s">
        <v>194</v>
      </c>
      <c r="O1" s="142" t="s">
        <v>1429</v>
      </c>
      <c r="P1" s="143" t="s">
        <v>1429</v>
      </c>
      <c r="Q1" s="97" t="s">
        <v>189</v>
      </c>
      <c r="R1" s="97" t="s">
        <v>190</v>
      </c>
      <c r="S1" s="98" t="s">
        <v>191</v>
      </c>
      <c r="T1" s="117" t="s">
        <v>535</v>
      </c>
      <c r="U1" s="116" t="s">
        <v>1102</v>
      </c>
      <c r="V1" s="265" t="s">
        <v>1420</v>
      </c>
      <c r="W1" s="353" t="s">
        <v>3333</v>
      </c>
      <c r="X1" s="330" t="s">
        <v>1421</v>
      </c>
      <c r="Y1" s="116" t="s">
        <v>1419</v>
      </c>
      <c r="Z1" s="116" t="s">
        <v>3270</v>
      </c>
    </row>
    <row r="2" spans="1:26" s="21" customFormat="1" ht="12" customHeight="1" x14ac:dyDescent="0.3">
      <c r="A2" s="56" t="s">
        <v>242</v>
      </c>
      <c r="B2" s="56" t="s">
        <v>534</v>
      </c>
      <c r="C2" s="57" t="s">
        <v>533</v>
      </c>
      <c r="D2" s="57" t="s">
        <v>193</v>
      </c>
      <c r="E2" s="58"/>
      <c r="F2" s="42"/>
      <c r="G2" s="22"/>
      <c r="H2" s="375"/>
      <c r="I2" s="373"/>
      <c r="J2" s="373"/>
      <c r="K2" s="373"/>
      <c r="L2" s="373"/>
      <c r="M2" s="373"/>
      <c r="O2" s="46">
        <v>1</v>
      </c>
      <c r="P2" s="36">
        <v>1</v>
      </c>
      <c r="Q2" s="36">
        <v>1</v>
      </c>
      <c r="R2" s="36">
        <v>1</v>
      </c>
      <c r="S2" s="95">
        <v>1</v>
      </c>
      <c r="T2" s="118"/>
      <c r="U2" s="112"/>
      <c r="V2" s="266"/>
      <c r="W2" s="266"/>
      <c r="X2" s="331"/>
    </row>
    <row r="3" spans="1:26" x14ac:dyDescent="0.3">
      <c r="A3" s="11" t="s">
        <v>2136</v>
      </c>
      <c r="B3" s="320" t="s">
        <v>2137</v>
      </c>
      <c r="C3" s="11" t="s">
        <v>72</v>
      </c>
      <c r="D3" s="11" t="s">
        <v>41</v>
      </c>
      <c r="E3" s="38">
        <v>1</v>
      </c>
      <c r="F3" s="7" t="s">
        <v>60</v>
      </c>
      <c r="G3" s="8" t="s">
        <v>490</v>
      </c>
      <c r="H3" s="319">
        <v>37865</v>
      </c>
      <c r="I3" s="435">
        <v>850</v>
      </c>
      <c r="J3" s="432">
        <v>850</v>
      </c>
      <c r="K3" s="439"/>
      <c r="L3" s="379">
        <f>SUM(M3:N3)</f>
        <v>850</v>
      </c>
      <c r="M3" s="9">
        <v>110</v>
      </c>
      <c r="N3" s="48">
        <f>SUM(O3:S3)</f>
        <v>740</v>
      </c>
      <c r="O3" s="139">
        <f>IFERROR(LARGE(T3:Z3, 1),0)</f>
        <v>200</v>
      </c>
      <c r="P3" s="140">
        <f>IFERROR(LARGE(T3:Z3, 2),0)</f>
        <v>195</v>
      </c>
      <c r="Q3" s="192">
        <f>IFERROR(LARGE(T3:Z3, 3),0)</f>
        <v>195</v>
      </c>
      <c r="R3" s="192">
        <f>IFERROR(LARGE(T3:Z3, 4),0)</f>
        <v>150</v>
      </c>
      <c r="S3" s="193">
        <f>IFERROR(LARGE(T3:Z3, 5),0)</f>
        <v>0</v>
      </c>
      <c r="T3" s="127">
        <v>195</v>
      </c>
      <c r="U3" s="114">
        <v>195</v>
      </c>
      <c r="V3" s="267"/>
      <c r="W3" s="267">
        <v>150</v>
      </c>
      <c r="X3" s="332">
        <v>200</v>
      </c>
      <c r="Y3" s="9"/>
      <c r="Z3" s="9"/>
    </row>
    <row r="4" spans="1:26" x14ac:dyDescent="0.3">
      <c r="A4" s="11" t="s">
        <v>2139</v>
      </c>
      <c r="B4" s="320" t="s">
        <v>372</v>
      </c>
      <c r="C4" s="11" t="s">
        <v>78</v>
      </c>
      <c r="D4" s="11" t="s">
        <v>43</v>
      </c>
      <c r="E4" s="38">
        <v>2</v>
      </c>
      <c r="F4" s="7" t="s">
        <v>493</v>
      </c>
      <c r="G4" s="8" t="s">
        <v>232</v>
      </c>
      <c r="H4" s="319">
        <v>37595</v>
      </c>
      <c r="I4" s="436">
        <v>670</v>
      </c>
      <c r="J4" s="439">
        <v>670</v>
      </c>
      <c r="K4" s="439"/>
      <c r="L4" s="379">
        <f>SUM(M4:N4)</f>
        <v>670</v>
      </c>
      <c r="M4" s="9">
        <v>80</v>
      </c>
      <c r="N4" s="48">
        <f>SUM(O4:S4)</f>
        <v>590</v>
      </c>
      <c r="O4" s="139">
        <f>IFERROR(LARGE(T4:Z4, 1),0)</f>
        <v>250</v>
      </c>
      <c r="P4" s="140">
        <f>IFERROR(LARGE(T4:Z4, 2),0)</f>
        <v>150</v>
      </c>
      <c r="Q4" s="192">
        <f>IFERROR(LARGE(T4:Z4, 3),0)</f>
        <v>95</v>
      </c>
      <c r="R4" s="192">
        <f>IFERROR(LARGE(T4:Z4, 4),0)</f>
        <v>95</v>
      </c>
      <c r="S4" s="193">
        <f>IFERROR(LARGE(T4:Z4, 5),0)</f>
        <v>0</v>
      </c>
      <c r="T4" s="127">
        <v>95</v>
      </c>
      <c r="U4" s="114">
        <v>95</v>
      </c>
      <c r="V4" s="267"/>
      <c r="W4" s="267">
        <v>150</v>
      </c>
      <c r="X4" s="332">
        <v>250</v>
      </c>
      <c r="Y4" s="9"/>
      <c r="Z4" s="9"/>
    </row>
    <row r="5" spans="1:26" x14ac:dyDescent="0.3">
      <c r="A5" s="11" t="s">
        <v>2140</v>
      </c>
      <c r="B5" s="320" t="s">
        <v>390</v>
      </c>
      <c r="C5" s="11" t="s">
        <v>32</v>
      </c>
      <c r="D5" s="11" t="s">
        <v>44</v>
      </c>
      <c r="E5" s="38">
        <v>3</v>
      </c>
      <c r="F5" s="7" t="s">
        <v>4</v>
      </c>
      <c r="G5" s="8" t="s">
        <v>492</v>
      </c>
      <c r="H5" s="319">
        <v>37891</v>
      </c>
      <c r="I5" s="436">
        <v>550</v>
      </c>
      <c r="J5" s="439">
        <v>550</v>
      </c>
      <c r="K5" s="439"/>
      <c r="L5" s="379">
        <f>SUM(M5:N5)</f>
        <v>550</v>
      </c>
      <c r="M5" s="9">
        <v>60</v>
      </c>
      <c r="N5" s="48">
        <f>SUM(O5:S5)</f>
        <v>490</v>
      </c>
      <c r="O5" s="139">
        <f>IFERROR(LARGE(T5:Z5, 1),0)</f>
        <v>150</v>
      </c>
      <c r="P5" s="140">
        <f>IFERROR(LARGE(T5:Z5, 2),0)</f>
        <v>150</v>
      </c>
      <c r="Q5" s="192">
        <f>IFERROR(LARGE(T5:Z5, 3),0)</f>
        <v>95</v>
      </c>
      <c r="R5" s="192">
        <f>IFERROR(LARGE(T5:Z5, 4),0)</f>
        <v>95</v>
      </c>
      <c r="S5" s="193">
        <f>IFERROR(LARGE(T5:Z5, 5),0)</f>
        <v>0</v>
      </c>
      <c r="T5" s="127">
        <v>95</v>
      </c>
      <c r="U5" s="114">
        <v>95</v>
      </c>
      <c r="V5" s="267"/>
      <c r="W5" s="267">
        <v>150</v>
      </c>
      <c r="X5" s="332">
        <v>150</v>
      </c>
      <c r="Y5" s="9"/>
      <c r="Z5" s="9"/>
    </row>
    <row r="6" spans="1:26" x14ac:dyDescent="0.3">
      <c r="A6" s="11" t="s">
        <v>2142</v>
      </c>
      <c r="B6" s="320" t="s">
        <v>474</v>
      </c>
      <c r="C6" s="11" t="s">
        <v>30</v>
      </c>
      <c r="D6" s="11" t="s">
        <v>44</v>
      </c>
      <c r="E6" s="38">
        <v>4</v>
      </c>
      <c r="F6" s="7" t="s">
        <v>3</v>
      </c>
      <c r="G6" s="8" t="s">
        <v>497</v>
      </c>
      <c r="H6" s="319">
        <v>37545</v>
      </c>
      <c r="I6" s="436">
        <v>510</v>
      </c>
      <c r="J6" s="439">
        <v>510</v>
      </c>
      <c r="K6" s="439"/>
      <c r="L6" s="379">
        <f>SUM(M6:N6)</f>
        <v>510</v>
      </c>
      <c r="M6" s="9">
        <v>100</v>
      </c>
      <c r="N6" s="48">
        <f>SUM(O6:S6)</f>
        <v>410</v>
      </c>
      <c r="O6" s="139">
        <f>IFERROR(LARGE(T6:Z6, 1),0)</f>
        <v>150</v>
      </c>
      <c r="P6" s="140">
        <f>IFERROR(LARGE(T6:Z6, 2),0)</f>
        <v>150</v>
      </c>
      <c r="Q6" s="192">
        <f>IFERROR(LARGE(T6:Z6, 3),0)</f>
        <v>65</v>
      </c>
      <c r="R6" s="192">
        <f>IFERROR(LARGE(T6:Z6, 4),0)</f>
        <v>45</v>
      </c>
      <c r="S6" s="193">
        <f>IFERROR(LARGE(T6:Z6, 5),0)</f>
        <v>0</v>
      </c>
      <c r="T6" s="127">
        <v>45</v>
      </c>
      <c r="U6" s="114">
        <v>65</v>
      </c>
      <c r="V6" s="267"/>
      <c r="W6" s="267">
        <v>150</v>
      </c>
      <c r="X6" s="332">
        <v>150</v>
      </c>
      <c r="Y6" s="9"/>
      <c r="Z6" s="9"/>
    </row>
    <row r="7" spans="1:26" x14ac:dyDescent="0.3">
      <c r="A7" s="11" t="s">
        <v>2141</v>
      </c>
      <c r="B7" s="320" t="s">
        <v>474</v>
      </c>
      <c r="C7" s="11" t="s">
        <v>30</v>
      </c>
      <c r="D7" s="11" t="s">
        <v>44</v>
      </c>
      <c r="E7" s="38">
        <v>5</v>
      </c>
      <c r="F7" s="7" t="s">
        <v>0</v>
      </c>
      <c r="G7" s="8" t="s">
        <v>491</v>
      </c>
      <c r="H7" s="319">
        <v>37494</v>
      </c>
      <c r="I7" s="436">
        <v>500</v>
      </c>
      <c r="J7" s="439">
        <v>500</v>
      </c>
      <c r="K7" s="439"/>
      <c r="L7" s="379">
        <f>SUM(M7:N7)</f>
        <v>500</v>
      </c>
      <c r="M7" s="9">
        <v>60</v>
      </c>
      <c r="N7" s="48">
        <f>SUM(O7:S7)</f>
        <v>440</v>
      </c>
      <c r="O7" s="139">
        <f>IFERROR(LARGE(T7:Z7, 1),0)</f>
        <v>150</v>
      </c>
      <c r="P7" s="140">
        <f>IFERROR(LARGE(T7:Z7, 2),0)</f>
        <v>145</v>
      </c>
      <c r="Q7" s="192">
        <f>IFERROR(LARGE(T7:Z7, 3),0)</f>
        <v>145</v>
      </c>
      <c r="R7" s="192">
        <f>IFERROR(LARGE(T7:Z7, 4),0)</f>
        <v>0</v>
      </c>
      <c r="S7" s="193">
        <f>IFERROR(LARGE(T7:Z7, 5),0)</f>
        <v>0</v>
      </c>
      <c r="T7" s="127">
        <v>145</v>
      </c>
      <c r="U7" s="114">
        <v>145</v>
      </c>
      <c r="V7" s="267"/>
      <c r="W7" s="267">
        <v>150</v>
      </c>
      <c r="X7" s="332">
        <v>0</v>
      </c>
      <c r="Y7" s="9"/>
      <c r="Z7" s="9"/>
    </row>
    <row r="8" spans="1:26" x14ac:dyDescent="0.3">
      <c r="A8" s="10"/>
      <c r="B8" s="320" t="s">
        <v>527</v>
      </c>
      <c r="C8" s="10" t="s">
        <v>528</v>
      </c>
      <c r="D8" s="10" t="s">
        <v>40</v>
      </c>
      <c r="E8" s="38">
        <v>6</v>
      </c>
      <c r="F8" s="7" t="s">
        <v>0</v>
      </c>
      <c r="G8" s="8" t="s">
        <v>1359</v>
      </c>
      <c r="H8" s="327">
        <v>37626</v>
      </c>
      <c r="I8" s="475">
        <v>430</v>
      </c>
      <c r="J8" s="441">
        <v>430</v>
      </c>
      <c r="K8" s="441"/>
      <c r="L8" s="379">
        <f>SUM(M8:N8)</f>
        <v>430</v>
      </c>
      <c r="M8" s="9">
        <v>40</v>
      </c>
      <c r="N8" s="48">
        <f>SUM(O8:S8)</f>
        <v>390</v>
      </c>
      <c r="O8" s="139">
        <f>IFERROR(LARGE(T8:Z8, 1),0)</f>
        <v>195</v>
      </c>
      <c r="P8" s="140">
        <f>IFERROR(LARGE(T8:Z8, 2),0)</f>
        <v>195</v>
      </c>
      <c r="Q8" s="192">
        <f>IFERROR(LARGE(T8:Z8, 3),0)</f>
        <v>0</v>
      </c>
      <c r="R8" s="192">
        <f>IFERROR(LARGE(T8:Z8, 4),0)</f>
        <v>0</v>
      </c>
      <c r="S8" s="193">
        <f>IFERROR(LARGE(T8:Z8, 5),0)</f>
        <v>0</v>
      </c>
      <c r="T8" s="127"/>
      <c r="U8" s="114"/>
      <c r="V8" s="267"/>
      <c r="W8" s="267"/>
      <c r="X8" s="332"/>
      <c r="Y8" s="9">
        <v>195</v>
      </c>
      <c r="Z8" s="9">
        <v>195</v>
      </c>
    </row>
    <row r="9" spans="1:26" x14ac:dyDescent="0.3">
      <c r="A9" s="318" t="s">
        <v>3402</v>
      </c>
      <c r="B9" s="320" t="s">
        <v>391</v>
      </c>
      <c r="C9" s="10" t="s">
        <v>83</v>
      </c>
      <c r="D9" s="10" t="s">
        <v>40</v>
      </c>
      <c r="E9" s="38">
        <f>E8+1</f>
        <v>7</v>
      </c>
      <c r="F9" s="7" t="s">
        <v>229</v>
      </c>
      <c r="G9" s="8" t="s">
        <v>1086</v>
      </c>
      <c r="H9" s="60">
        <v>38230</v>
      </c>
      <c r="I9" s="436">
        <v>395</v>
      </c>
      <c r="J9" s="437">
        <v>395</v>
      </c>
      <c r="K9" s="434">
        <f>0.5*(L9)</f>
        <v>395</v>
      </c>
      <c r="L9" s="438">
        <f>SUM(M9:N9)</f>
        <v>790</v>
      </c>
      <c r="M9" s="78"/>
      <c r="N9" s="48">
        <f>SUM(O9:R9)</f>
        <v>790</v>
      </c>
      <c r="O9" s="415">
        <f>LARGE($S9:Z9, 1)</f>
        <v>250</v>
      </c>
      <c r="P9" s="388">
        <f>IFERROR(LARGE($S9:Z9,2),0)</f>
        <v>195</v>
      </c>
      <c r="Q9" s="388">
        <f>IFERROR(LARGE($S9:Z9,3),0)</f>
        <v>195</v>
      </c>
      <c r="R9" s="388">
        <f>IFERROR(LARGE($S9:Z9,4),0)</f>
        <v>150</v>
      </c>
      <c r="S9" s="418"/>
      <c r="T9" s="422"/>
      <c r="U9" s="400">
        <v>195</v>
      </c>
      <c r="V9" s="400">
        <v>195</v>
      </c>
      <c r="W9" s="400"/>
      <c r="X9" s="401"/>
      <c r="Y9" s="402">
        <v>150</v>
      </c>
      <c r="Z9" s="410">
        <v>250</v>
      </c>
    </row>
    <row r="10" spans="1:26" x14ac:dyDescent="0.3">
      <c r="A10" s="318" t="s">
        <v>3407</v>
      </c>
      <c r="B10" s="320" t="s">
        <v>372</v>
      </c>
      <c r="C10" s="11" t="s">
        <v>78</v>
      </c>
      <c r="D10" s="11" t="s">
        <v>43</v>
      </c>
      <c r="E10" s="38">
        <f t="shared" ref="E10:E72" si="0">E9+1</f>
        <v>8</v>
      </c>
      <c r="F10" s="7" t="s">
        <v>56</v>
      </c>
      <c r="G10" s="8" t="s">
        <v>3408</v>
      </c>
      <c r="H10" s="319">
        <v>38266</v>
      </c>
      <c r="I10" s="436">
        <v>393</v>
      </c>
      <c r="J10" s="439">
        <v>393</v>
      </c>
      <c r="K10" s="434">
        <f>0.5*(L10)</f>
        <v>392.5</v>
      </c>
      <c r="L10" s="438">
        <f>SUM(M10:N10)</f>
        <v>785</v>
      </c>
      <c r="M10" s="78">
        <v>100</v>
      </c>
      <c r="N10" s="48">
        <f>SUM(O10:R10)</f>
        <v>685</v>
      </c>
      <c r="O10" s="415">
        <f>LARGE($S10:Z10, 1)</f>
        <v>195</v>
      </c>
      <c r="P10" s="388">
        <f>IFERROR(LARGE($S10:Z10,2),0)</f>
        <v>195</v>
      </c>
      <c r="Q10" s="388">
        <f>IFERROR(LARGE($S10:Z10,3),0)</f>
        <v>150</v>
      </c>
      <c r="R10" s="388">
        <f>IFERROR(LARGE($S10:Z10,4),0)</f>
        <v>145</v>
      </c>
      <c r="S10" s="418">
        <v>145</v>
      </c>
      <c r="T10" s="422">
        <v>195</v>
      </c>
      <c r="U10" s="408"/>
      <c r="V10" s="400">
        <v>195</v>
      </c>
      <c r="W10" s="400"/>
      <c r="X10" s="401"/>
      <c r="Y10" s="402">
        <v>150</v>
      </c>
      <c r="Z10" s="403">
        <v>80</v>
      </c>
    </row>
    <row r="11" spans="1:26" x14ac:dyDescent="0.3">
      <c r="A11" s="11" t="s">
        <v>3364</v>
      </c>
      <c r="B11" s="350" t="s">
        <v>404</v>
      </c>
      <c r="C11" s="11" t="s">
        <v>179</v>
      </c>
      <c r="D11" s="11" t="s">
        <v>44</v>
      </c>
      <c r="E11" s="38">
        <f t="shared" si="0"/>
        <v>9</v>
      </c>
      <c r="F11" s="7" t="s">
        <v>105</v>
      </c>
      <c r="G11" s="8" t="s">
        <v>3365</v>
      </c>
      <c r="H11" s="319">
        <v>38067</v>
      </c>
      <c r="I11" s="436">
        <v>390</v>
      </c>
      <c r="J11" s="439">
        <v>390</v>
      </c>
      <c r="K11" s="434">
        <f>0.5*(L11)</f>
        <v>390</v>
      </c>
      <c r="L11" s="438">
        <f>SUM(M11:N11)</f>
        <v>780</v>
      </c>
      <c r="M11" s="78">
        <v>40</v>
      </c>
      <c r="N11" s="48">
        <f>SUM(O11:R11)</f>
        <v>740</v>
      </c>
      <c r="O11" s="415">
        <f>IFERROR(LARGE($S11:Z11, 1),0)</f>
        <v>200</v>
      </c>
      <c r="P11" s="388">
        <f>IFERROR(LARGE($S11:Z11,2),0)</f>
        <v>195</v>
      </c>
      <c r="Q11" s="388">
        <f>IFERROR(LARGE($S11:Z11,3),0)</f>
        <v>195</v>
      </c>
      <c r="R11" s="388">
        <f>IFERROR(LARGE($S11:Z11,4),0)</f>
        <v>150</v>
      </c>
      <c r="S11" s="418">
        <v>195</v>
      </c>
      <c r="T11" s="424">
        <v>195</v>
      </c>
      <c r="U11" s="78">
        <v>145</v>
      </c>
      <c r="V11" s="78"/>
      <c r="W11" s="78"/>
      <c r="X11" s="391"/>
      <c r="Y11" s="392">
        <v>150</v>
      </c>
      <c r="Z11" s="393">
        <v>200</v>
      </c>
    </row>
    <row r="12" spans="1:26" ht="15" customHeight="1" x14ac:dyDescent="0.3">
      <c r="A12" s="404"/>
      <c r="B12" s="404" t="s">
        <v>3397</v>
      </c>
      <c r="C12" s="10" t="s">
        <v>38</v>
      </c>
      <c r="D12" s="10" t="s">
        <v>1738</v>
      </c>
      <c r="E12" s="38">
        <f t="shared" si="0"/>
        <v>10</v>
      </c>
      <c r="F12" s="7" t="s">
        <v>11</v>
      </c>
      <c r="G12" s="8" t="s">
        <v>117</v>
      </c>
      <c r="H12" s="319">
        <v>38213</v>
      </c>
      <c r="I12" s="436">
        <v>380</v>
      </c>
      <c r="J12" s="439">
        <v>380</v>
      </c>
      <c r="K12" s="434">
        <f>0.5*(L12)</f>
        <v>380</v>
      </c>
      <c r="L12" s="438">
        <f>SUM(M12:N12)</f>
        <v>760</v>
      </c>
      <c r="M12" s="78">
        <v>70</v>
      </c>
      <c r="N12" s="48">
        <f>SUM(O12:R12)</f>
        <v>690</v>
      </c>
      <c r="O12" s="415">
        <f>LARGE($S12:Z12, 1)</f>
        <v>200</v>
      </c>
      <c r="P12" s="388">
        <f>IFERROR(LARGE($S12:Z12,2),0)</f>
        <v>195</v>
      </c>
      <c r="Q12" s="388">
        <f>IFERROR(LARGE($S12:Z12,3),0)</f>
        <v>150</v>
      </c>
      <c r="R12" s="388">
        <f>IFERROR(LARGE($S12:Z12,4),0)</f>
        <v>145</v>
      </c>
      <c r="S12" s="419"/>
      <c r="T12" s="422">
        <v>10</v>
      </c>
      <c r="U12" s="400">
        <v>145</v>
      </c>
      <c r="V12" s="400">
        <v>145</v>
      </c>
      <c r="W12" s="400">
        <v>195</v>
      </c>
      <c r="X12" s="401"/>
      <c r="Y12" s="402">
        <v>150</v>
      </c>
      <c r="Z12" s="403">
        <v>200</v>
      </c>
    </row>
    <row r="13" spans="1:26" ht="15" customHeight="1" x14ac:dyDescent="0.3">
      <c r="A13" s="10"/>
      <c r="B13" s="320" t="s">
        <v>3429</v>
      </c>
      <c r="C13" s="10" t="s">
        <v>72</v>
      </c>
      <c r="D13" s="10" t="s">
        <v>41</v>
      </c>
      <c r="E13" s="38">
        <f t="shared" si="0"/>
        <v>11</v>
      </c>
      <c r="F13" s="7" t="s">
        <v>1947</v>
      </c>
      <c r="G13" s="8" t="s">
        <v>3430</v>
      </c>
      <c r="H13" s="60">
        <v>38073</v>
      </c>
      <c r="I13" s="436">
        <v>370</v>
      </c>
      <c r="J13" s="437">
        <v>370</v>
      </c>
      <c r="K13" s="434">
        <f>0.5*(L13)</f>
        <v>370</v>
      </c>
      <c r="L13" s="438">
        <f>SUM(M13:N13)</f>
        <v>740</v>
      </c>
      <c r="M13" s="78">
        <v>50</v>
      </c>
      <c r="N13" s="48">
        <f>SUM(O13:R13)</f>
        <v>690</v>
      </c>
      <c r="O13" s="415">
        <f>LARGE($S13:Z13, 1)</f>
        <v>195</v>
      </c>
      <c r="P13" s="388">
        <f>IFERROR(LARGE($S13:Z13,2),0)</f>
        <v>195</v>
      </c>
      <c r="Q13" s="388">
        <f>IFERROR(LARGE($S13:Z13,3),0)</f>
        <v>150</v>
      </c>
      <c r="R13" s="388">
        <f>IFERROR(LARGE($S13:Z13,4),0)</f>
        <v>150</v>
      </c>
      <c r="S13" s="418"/>
      <c r="T13" s="422">
        <v>195</v>
      </c>
      <c r="U13" s="400"/>
      <c r="V13" s="400">
        <v>25</v>
      </c>
      <c r="W13" s="400">
        <v>195</v>
      </c>
      <c r="X13" s="401"/>
      <c r="Y13" s="402">
        <v>150</v>
      </c>
      <c r="Z13" s="410">
        <v>150</v>
      </c>
    </row>
    <row r="14" spans="1:26" x14ac:dyDescent="0.3">
      <c r="A14" s="11" t="s">
        <v>2176</v>
      </c>
      <c r="B14" s="320" t="s">
        <v>390</v>
      </c>
      <c r="C14" s="11" t="s">
        <v>32</v>
      </c>
      <c r="D14" s="11" t="s">
        <v>44</v>
      </c>
      <c r="E14" s="38">
        <f t="shared" si="0"/>
        <v>12</v>
      </c>
      <c r="F14" s="7" t="s">
        <v>1</v>
      </c>
      <c r="G14" s="8" t="s">
        <v>492</v>
      </c>
      <c r="H14" s="319">
        <v>37891</v>
      </c>
      <c r="I14" s="436">
        <v>355</v>
      </c>
      <c r="J14" s="439">
        <v>355</v>
      </c>
      <c r="K14" s="439"/>
      <c r="L14" s="379">
        <f>SUM(M14:N14)</f>
        <v>355</v>
      </c>
      <c r="M14" s="9">
        <v>100</v>
      </c>
      <c r="N14" s="48">
        <f>SUM(O14:S14)</f>
        <v>255</v>
      </c>
      <c r="O14" s="139">
        <f>IFERROR(LARGE(T14:Z14, 1),0)</f>
        <v>150</v>
      </c>
      <c r="P14" s="140">
        <f>IFERROR(LARGE(T14:Z14, 2),0)</f>
        <v>80</v>
      </c>
      <c r="Q14" s="192">
        <f>IFERROR(LARGE(T14:Z14, 3),0)</f>
        <v>25</v>
      </c>
      <c r="R14" s="192">
        <f>IFERROR(LARGE(T14:Z14, 4),0)</f>
        <v>0</v>
      </c>
      <c r="S14" s="193">
        <f>IFERROR(LARGE(T14:Z14, 5),0)</f>
        <v>0</v>
      </c>
      <c r="T14" s="127">
        <v>25</v>
      </c>
      <c r="U14" s="114">
        <v>0</v>
      </c>
      <c r="V14" s="267"/>
      <c r="W14" s="267">
        <v>150</v>
      </c>
      <c r="X14" s="332">
        <v>80</v>
      </c>
      <c r="Y14" s="9"/>
      <c r="Z14" s="9"/>
    </row>
    <row r="15" spans="1:26" ht="15.75" customHeight="1" x14ac:dyDescent="0.3">
      <c r="A15" s="11" t="s">
        <v>3438</v>
      </c>
      <c r="B15" s="320" t="s">
        <v>3439</v>
      </c>
      <c r="C15" s="11" t="s">
        <v>3440</v>
      </c>
      <c r="D15" s="11" t="s">
        <v>44</v>
      </c>
      <c r="E15" s="38">
        <f t="shared" si="0"/>
        <v>13</v>
      </c>
      <c r="F15" s="7" t="s">
        <v>2</v>
      </c>
      <c r="G15" s="8" t="s">
        <v>3441</v>
      </c>
      <c r="H15" s="60">
        <v>38139</v>
      </c>
      <c r="I15" s="436">
        <v>305</v>
      </c>
      <c r="J15" s="437">
        <v>305</v>
      </c>
      <c r="K15" s="434">
        <f>0.5*(L15)</f>
        <v>305</v>
      </c>
      <c r="L15" s="438">
        <f>SUM(M15:N15)</f>
        <v>610</v>
      </c>
      <c r="M15" s="78">
        <v>20</v>
      </c>
      <c r="N15" s="48">
        <f>SUM(O15:R15)</f>
        <v>590</v>
      </c>
      <c r="O15" s="415">
        <f>LARGE($S15:Z15, 1)</f>
        <v>200</v>
      </c>
      <c r="P15" s="388">
        <f>IFERROR(LARGE($S15:Z15,2),0)</f>
        <v>150</v>
      </c>
      <c r="Q15" s="388">
        <f>IFERROR(LARGE($S15:Z15,3),0)</f>
        <v>145</v>
      </c>
      <c r="R15" s="388">
        <f>IFERROR(LARGE($S15:Z15,4),0)</f>
        <v>95</v>
      </c>
      <c r="S15" s="418">
        <v>95</v>
      </c>
      <c r="T15" s="422">
        <v>145</v>
      </c>
      <c r="U15" s="400"/>
      <c r="V15" s="400">
        <v>65</v>
      </c>
      <c r="W15" s="400"/>
      <c r="X15" s="401"/>
      <c r="Y15" s="402">
        <v>150</v>
      </c>
      <c r="Z15" s="410">
        <v>200</v>
      </c>
    </row>
    <row r="16" spans="1:26" ht="15" customHeight="1" x14ac:dyDescent="0.3">
      <c r="A16" s="11" t="s">
        <v>2152</v>
      </c>
      <c r="B16" s="320" t="s">
        <v>446</v>
      </c>
      <c r="C16" s="11" t="s">
        <v>36</v>
      </c>
      <c r="D16" s="11" t="s">
        <v>48</v>
      </c>
      <c r="E16" s="38">
        <f t="shared" si="0"/>
        <v>14</v>
      </c>
      <c r="F16" s="7" t="s">
        <v>55</v>
      </c>
      <c r="G16" s="8" t="s">
        <v>504</v>
      </c>
      <c r="H16" s="319">
        <v>37901</v>
      </c>
      <c r="I16" s="436">
        <v>305</v>
      </c>
      <c r="J16" s="439">
        <v>305</v>
      </c>
      <c r="K16" s="439"/>
      <c r="L16" s="379">
        <f>SUM(M16:N16)</f>
        <v>305</v>
      </c>
      <c r="M16" s="9">
        <v>10</v>
      </c>
      <c r="N16" s="48">
        <f>SUM(O16:S16)</f>
        <v>295</v>
      </c>
      <c r="O16" s="139">
        <f>IFERROR(LARGE(T16:Z16, 1),0)</f>
        <v>150</v>
      </c>
      <c r="P16" s="140">
        <f>IFERROR(LARGE(T16:Z16, 2),0)</f>
        <v>145</v>
      </c>
      <c r="Q16" s="192">
        <f>IFERROR(LARGE(T16:Z16, 3),0)</f>
        <v>0</v>
      </c>
      <c r="R16" s="192">
        <f>IFERROR(LARGE(T16:Z16, 4),0)</f>
        <v>0</v>
      </c>
      <c r="S16" s="193">
        <f>IFERROR(LARGE(T16:Z16, 5),0)</f>
        <v>0</v>
      </c>
      <c r="T16" s="127">
        <v>0</v>
      </c>
      <c r="U16" s="114">
        <v>0</v>
      </c>
      <c r="V16" s="267">
        <v>150</v>
      </c>
      <c r="W16" s="267"/>
      <c r="X16" s="332">
        <v>0</v>
      </c>
      <c r="Y16" s="9"/>
      <c r="Z16" s="9">
        <v>145</v>
      </c>
    </row>
    <row r="17" spans="1:26" x14ac:dyDescent="0.3">
      <c r="A17" s="11" t="s">
        <v>2161</v>
      </c>
      <c r="B17" s="320" t="s">
        <v>372</v>
      </c>
      <c r="C17" s="11" t="s">
        <v>78</v>
      </c>
      <c r="D17" s="11" t="s">
        <v>43</v>
      </c>
      <c r="E17" s="38">
        <f t="shared" si="0"/>
        <v>15</v>
      </c>
      <c r="F17" s="7" t="s">
        <v>1</v>
      </c>
      <c r="G17" s="8" t="s">
        <v>63</v>
      </c>
      <c r="H17" s="319">
        <v>37481</v>
      </c>
      <c r="I17" s="436">
        <v>305</v>
      </c>
      <c r="J17" s="439">
        <v>305</v>
      </c>
      <c r="K17" s="439"/>
      <c r="L17" s="379">
        <f>SUM(M17:N17)</f>
        <v>305</v>
      </c>
      <c r="M17" s="9">
        <v>30</v>
      </c>
      <c r="N17" s="48">
        <f>SUM(O17:S17)</f>
        <v>275</v>
      </c>
      <c r="O17" s="139">
        <f>IFERROR(LARGE(T17:Z17, 1),0)</f>
        <v>150</v>
      </c>
      <c r="P17" s="140">
        <f>IFERROR(LARGE(T17:Z17, 2),0)</f>
        <v>55</v>
      </c>
      <c r="Q17" s="192">
        <f>IFERROR(LARGE(T17:Z17, 3),0)</f>
        <v>45</v>
      </c>
      <c r="R17" s="192">
        <f>IFERROR(LARGE(T17:Z17, 4),0)</f>
        <v>25</v>
      </c>
      <c r="S17" s="193">
        <f>IFERROR(LARGE(T17:Z17, 5),0)</f>
        <v>0</v>
      </c>
      <c r="T17" s="127">
        <v>25</v>
      </c>
      <c r="U17" s="114">
        <v>45</v>
      </c>
      <c r="V17" s="267"/>
      <c r="W17" s="267">
        <v>150</v>
      </c>
      <c r="X17" s="332">
        <v>55</v>
      </c>
      <c r="Y17" s="9"/>
      <c r="Z17" s="9"/>
    </row>
    <row r="18" spans="1:26" ht="12.75" customHeight="1" x14ac:dyDescent="0.3">
      <c r="A18" s="318" t="s">
        <v>3385</v>
      </c>
      <c r="B18" s="320" t="s">
        <v>476</v>
      </c>
      <c r="C18" s="11" t="s">
        <v>33</v>
      </c>
      <c r="D18" s="11" t="s">
        <v>51</v>
      </c>
      <c r="E18" s="38">
        <f t="shared" si="0"/>
        <v>16</v>
      </c>
      <c r="F18" s="7" t="s">
        <v>169</v>
      </c>
      <c r="G18" s="8" t="s">
        <v>3386</v>
      </c>
      <c r="H18" s="319">
        <v>38182</v>
      </c>
      <c r="I18" s="436">
        <v>290</v>
      </c>
      <c r="J18" s="439">
        <v>290</v>
      </c>
      <c r="K18" s="434">
        <f>0.5*(L18)</f>
        <v>290</v>
      </c>
      <c r="L18" s="438">
        <f>SUM(M18:N18)</f>
        <v>580</v>
      </c>
      <c r="M18" s="78">
        <v>40</v>
      </c>
      <c r="N18" s="48">
        <f>SUM(O18:R18)</f>
        <v>540</v>
      </c>
      <c r="O18" s="415">
        <f>LARGE($S18:Z18, 1)</f>
        <v>150</v>
      </c>
      <c r="P18" s="388">
        <f>IFERROR(LARGE($S18:Z18,2),0)</f>
        <v>150</v>
      </c>
      <c r="Q18" s="388">
        <f>IFERROR(LARGE($S18:Z18,3),0)</f>
        <v>145</v>
      </c>
      <c r="R18" s="388">
        <f>IFERROR(LARGE($S18:Z18,4),0)</f>
        <v>95</v>
      </c>
      <c r="S18" s="418">
        <v>25</v>
      </c>
      <c r="T18" s="422">
        <v>65</v>
      </c>
      <c r="U18" s="400">
        <v>95</v>
      </c>
      <c r="V18" s="400">
        <v>95</v>
      </c>
      <c r="W18" s="400">
        <v>145</v>
      </c>
      <c r="X18" s="401"/>
      <c r="Y18" s="402">
        <v>150</v>
      </c>
      <c r="Z18" s="403">
        <v>150</v>
      </c>
    </row>
    <row r="19" spans="1:26" ht="13.5" customHeight="1" x14ac:dyDescent="0.3">
      <c r="A19" s="11" t="s">
        <v>2159</v>
      </c>
      <c r="B19" s="320" t="s">
        <v>516</v>
      </c>
      <c r="C19" s="11" t="s">
        <v>258</v>
      </c>
      <c r="D19" s="11" t="s">
        <v>40</v>
      </c>
      <c r="E19" s="38">
        <f t="shared" si="0"/>
        <v>17</v>
      </c>
      <c r="F19" s="7" t="s">
        <v>66</v>
      </c>
      <c r="G19" s="8" t="s">
        <v>494</v>
      </c>
      <c r="H19" s="319">
        <v>37709</v>
      </c>
      <c r="I19" s="436">
        <v>290</v>
      </c>
      <c r="J19" s="439">
        <v>290</v>
      </c>
      <c r="K19" s="439"/>
      <c r="L19" s="379">
        <f>SUM(M19:N19)</f>
        <v>290</v>
      </c>
      <c r="M19" s="9">
        <v>10</v>
      </c>
      <c r="N19" s="48">
        <f>SUM(O19:S19)</f>
        <v>280</v>
      </c>
      <c r="O19" s="139">
        <f>IFERROR(LARGE(T19:Z19, 1),0)</f>
        <v>150</v>
      </c>
      <c r="P19" s="140">
        <f>IFERROR(LARGE(T19:Z19, 2),0)</f>
        <v>65</v>
      </c>
      <c r="Q19" s="192">
        <f>IFERROR(LARGE(T19:Z19, 3),0)</f>
        <v>65</v>
      </c>
      <c r="R19" s="192">
        <f>IFERROR(LARGE(T19:Z19, 4),0)</f>
        <v>0</v>
      </c>
      <c r="S19" s="193">
        <f>IFERROR(LARGE(T19:Z19, 5),0)</f>
        <v>0</v>
      </c>
      <c r="T19" s="127">
        <v>65</v>
      </c>
      <c r="U19" s="114">
        <v>65</v>
      </c>
      <c r="V19" s="267"/>
      <c r="W19" s="267">
        <v>150</v>
      </c>
      <c r="X19" s="332">
        <v>0</v>
      </c>
      <c r="Y19" s="9"/>
      <c r="Z19" s="9"/>
    </row>
    <row r="20" spans="1:26" x14ac:dyDescent="0.3">
      <c r="A20" s="11" t="s">
        <v>2175</v>
      </c>
      <c r="B20" s="320" t="s">
        <v>527</v>
      </c>
      <c r="C20" s="11" t="s">
        <v>528</v>
      </c>
      <c r="D20" s="11" t="s">
        <v>40</v>
      </c>
      <c r="E20" s="38">
        <f t="shared" si="0"/>
        <v>18</v>
      </c>
      <c r="F20" s="7" t="s">
        <v>11</v>
      </c>
      <c r="G20" s="8" t="s">
        <v>511</v>
      </c>
      <c r="H20" s="319">
        <v>37925</v>
      </c>
      <c r="I20" s="436">
        <v>265</v>
      </c>
      <c r="J20" s="439">
        <v>265</v>
      </c>
      <c r="K20" s="439"/>
      <c r="L20" s="379">
        <f>SUM(M20:N20)</f>
        <v>265</v>
      </c>
      <c r="M20" s="9"/>
      <c r="N20" s="48">
        <f>SUM(O20:S20)</f>
        <v>265</v>
      </c>
      <c r="O20" s="139">
        <f>IFERROR(LARGE(T20:Z20, 1),0)</f>
        <v>95</v>
      </c>
      <c r="P20" s="140">
        <f>IFERROR(LARGE(T20:Z20, 2),0)</f>
        <v>65</v>
      </c>
      <c r="Q20" s="192">
        <f>IFERROR(LARGE(T20:Z20, 3),0)</f>
        <v>60</v>
      </c>
      <c r="R20" s="192">
        <f>IFERROR(LARGE(T20:Z20, 4),0)</f>
        <v>45</v>
      </c>
      <c r="S20" s="193">
        <f>IFERROR(LARGE(T20:Z20, 5),0)</f>
        <v>0</v>
      </c>
      <c r="T20" s="127">
        <v>0</v>
      </c>
      <c r="U20" s="114">
        <v>45</v>
      </c>
      <c r="V20" s="267">
        <v>60</v>
      </c>
      <c r="W20" s="267"/>
      <c r="X20" s="332"/>
      <c r="Y20" s="9">
        <v>95</v>
      </c>
      <c r="Z20" s="9">
        <v>65</v>
      </c>
    </row>
    <row r="21" spans="1:26" x14ac:dyDescent="0.3">
      <c r="A21" s="11" t="s">
        <v>2138</v>
      </c>
      <c r="B21" s="320" t="s">
        <v>345</v>
      </c>
      <c r="C21" s="11" t="s">
        <v>81</v>
      </c>
      <c r="D21" s="11" t="s">
        <v>42</v>
      </c>
      <c r="E21" s="38">
        <f t="shared" si="0"/>
        <v>19</v>
      </c>
      <c r="F21" s="7" t="s">
        <v>495</v>
      </c>
      <c r="G21" s="8" t="s">
        <v>496</v>
      </c>
      <c r="H21" s="319">
        <v>37936</v>
      </c>
      <c r="I21" s="436">
        <v>260</v>
      </c>
      <c r="J21" s="439">
        <v>260</v>
      </c>
      <c r="K21" s="439"/>
      <c r="L21" s="379">
        <f>SUM(M21:N21)</f>
        <v>260</v>
      </c>
      <c r="M21" s="9"/>
      <c r="N21" s="48">
        <f>SUM(O21:S21)</f>
        <v>260</v>
      </c>
      <c r="O21" s="139">
        <f>IFERROR(LARGE(T21:Z21, 1),0)</f>
        <v>150</v>
      </c>
      <c r="P21" s="140">
        <f>IFERROR(LARGE(T21:Z21, 2),0)</f>
        <v>55</v>
      </c>
      <c r="Q21" s="192">
        <f>IFERROR(LARGE(T21:Z21, 3),0)</f>
        <v>45</v>
      </c>
      <c r="R21" s="192">
        <f>IFERROR(LARGE(T21:Z21, 4),0)</f>
        <v>10</v>
      </c>
      <c r="S21" s="193">
        <f>IFERROR(LARGE(T21:Z21, 5),0)</f>
        <v>0</v>
      </c>
      <c r="T21" s="127">
        <v>45</v>
      </c>
      <c r="U21" s="114">
        <v>10</v>
      </c>
      <c r="V21" s="267">
        <v>150</v>
      </c>
      <c r="W21" s="267"/>
      <c r="X21" s="332">
        <v>55</v>
      </c>
      <c r="Y21" s="9"/>
      <c r="Z21" s="9"/>
    </row>
    <row r="22" spans="1:26" x14ac:dyDescent="0.3">
      <c r="A22" s="11" t="s">
        <v>3463</v>
      </c>
      <c r="B22" s="320" t="s">
        <v>372</v>
      </c>
      <c r="C22" s="11" t="s">
        <v>78</v>
      </c>
      <c r="D22" s="11" t="s">
        <v>43</v>
      </c>
      <c r="E22" s="38">
        <f t="shared" si="0"/>
        <v>20</v>
      </c>
      <c r="F22" s="7" t="s">
        <v>167</v>
      </c>
      <c r="G22" s="8" t="s">
        <v>3464</v>
      </c>
      <c r="H22" s="60">
        <v>38245</v>
      </c>
      <c r="I22" s="436">
        <v>245</v>
      </c>
      <c r="J22" s="437">
        <v>245</v>
      </c>
      <c r="K22" s="434">
        <f>0.5*(L22)</f>
        <v>245</v>
      </c>
      <c r="L22" s="438">
        <f>SUM(M22:N22)</f>
        <v>490</v>
      </c>
      <c r="M22" s="78"/>
      <c r="N22" s="48">
        <f>SUM(O22:R22)</f>
        <v>490</v>
      </c>
      <c r="O22" s="415">
        <f>LARGE($S22:Z22, 1)</f>
        <v>150</v>
      </c>
      <c r="P22" s="388">
        <f>IFERROR(LARGE($S22:Z22,2),0)</f>
        <v>150</v>
      </c>
      <c r="Q22" s="388">
        <f>IFERROR(LARGE($S22:Z22,3),0)</f>
        <v>145</v>
      </c>
      <c r="R22" s="388">
        <f>IFERROR(LARGE($S22:Z22,4),0)</f>
        <v>45</v>
      </c>
      <c r="S22" s="418">
        <v>10</v>
      </c>
      <c r="T22" s="422">
        <v>45</v>
      </c>
      <c r="U22" s="400"/>
      <c r="V22" s="400">
        <v>145</v>
      </c>
      <c r="W22" s="400"/>
      <c r="X22" s="401"/>
      <c r="Y22" s="402">
        <v>150</v>
      </c>
      <c r="Z22" s="410">
        <v>150</v>
      </c>
    </row>
    <row r="23" spans="1:26" x14ac:dyDescent="0.3">
      <c r="A23" s="11" t="s">
        <v>2143</v>
      </c>
      <c r="B23" s="320" t="s">
        <v>1145</v>
      </c>
      <c r="C23" s="11" t="s">
        <v>1146</v>
      </c>
      <c r="D23" s="11" t="s">
        <v>44</v>
      </c>
      <c r="E23" s="38">
        <f t="shared" si="0"/>
        <v>21</v>
      </c>
      <c r="F23" s="7" t="s">
        <v>1138</v>
      </c>
      <c r="G23" s="8" t="s">
        <v>1139</v>
      </c>
      <c r="H23" s="319">
        <v>37403</v>
      </c>
      <c r="I23" s="436">
        <v>240</v>
      </c>
      <c r="J23" s="439">
        <v>240</v>
      </c>
      <c r="K23" s="439"/>
      <c r="L23" s="379">
        <f>SUM(M23:N23)</f>
        <v>240</v>
      </c>
      <c r="M23" s="9"/>
      <c r="N23" s="48">
        <f>SUM(O23:S23)</f>
        <v>240</v>
      </c>
      <c r="O23" s="139">
        <f>IFERROR(LARGE(T23:Z23, 1),0)</f>
        <v>150</v>
      </c>
      <c r="P23" s="140">
        <f>IFERROR(LARGE(T23:Z23, 2),0)</f>
        <v>80</v>
      </c>
      <c r="Q23" s="192">
        <f>IFERROR(LARGE(T23:Z23, 3),0)</f>
        <v>10</v>
      </c>
      <c r="R23" s="192">
        <f>IFERROR(LARGE(T23:Z23, 4),0)</f>
        <v>0</v>
      </c>
      <c r="S23" s="193">
        <f>IFERROR(LARGE(T23:Z23, 5),0)</f>
        <v>0</v>
      </c>
      <c r="T23" s="120"/>
      <c r="U23" s="114">
        <v>10</v>
      </c>
      <c r="V23" s="267">
        <v>150</v>
      </c>
      <c r="W23" s="267"/>
      <c r="X23" s="332">
        <v>80</v>
      </c>
      <c r="Y23" s="9"/>
      <c r="Z23" s="9"/>
    </row>
    <row r="24" spans="1:26" x14ac:dyDescent="0.3">
      <c r="A24" s="11" t="s">
        <v>2190</v>
      </c>
      <c r="B24" s="320" t="s">
        <v>380</v>
      </c>
      <c r="C24" s="11" t="s">
        <v>22</v>
      </c>
      <c r="D24" s="11" t="s">
        <v>41</v>
      </c>
      <c r="E24" s="38">
        <f t="shared" si="0"/>
        <v>22</v>
      </c>
      <c r="F24" s="7" t="s">
        <v>4</v>
      </c>
      <c r="G24" s="8" t="s">
        <v>499</v>
      </c>
      <c r="H24" s="319">
        <v>37824</v>
      </c>
      <c r="I24" s="436">
        <v>230</v>
      </c>
      <c r="J24" s="439">
        <v>230</v>
      </c>
      <c r="K24" s="439"/>
      <c r="L24" s="379">
        <f>SUM(M24:N24)</f>
        <v>220</v>
      </c>
      <c r="M24" s="9">
        <v>20</v>
      </c>
      <c r="N24" s="48">
        <f>SUM(O24:S24)</f>
        <v>200</v>
      </c>
      <c r="O24" s="139">
        <f>IFERROR(LARGE(T24:Z24, 1),0)</f>
        <v>150</v>
      </c>
      <c r="P24" s="140">
        <f>IFERROR(LARGE(T24:Z24, 2),0)</f>
        <v>25</v>
      </c>
      <c r="Q24" s="192">
        <f>IFERROR(LARGE(T24:Z24, 3),0)</f>
        <v>25</v>
      </c>
      <c r="R24" s="192">
        <f>IFERROR(LARGE(T24:Z24, 4),0)</f>
        <v>0</v>
      </c>
      <c r="S24" s="193">
        <f>IFERROR(LARGE(T24:Z24, 5),0)</f>
        <v>0</v>
      </c>
      <c r="T24" s="127">
        <v>25</v>
      </c>
      <c r="U24" s="114">
        <v>25</v>
      </c>
      <c r="V24" s="267"/>
      <c r="W24" s="267">
        <v>150</v>
      </c>
      <c r="X24" s="332">
        <v>0</v>
      </c>
      <c r="Y24" s="9"/>
      <c r="Z24" s="9"/>
    </row>
    <row r="25" spans="1:26" x14ac:dyDescent="0.3">
      <c r="A25" s="11" t="s">
        <v>2160</v>
      </c>
      <c r="B25" s="320" t="s">
        <v>523</v>
      </c>
      <c r="C25" s="11" t="s">
        <v>524</v>
      </c>
      <c r="D25" s="11" t="s">
        <v>50</v>
      </c>
      <c r="E25" s="38">
        <f t="shared" si="0"/>
        <v>23</v>
      </c>
      <c r="F25" s="7" t="s">
        <v>64</v>
      </c>
      <c r="G25" s="8" t="s">
        <v>509</v>
      </c>
      <c r="H25" s="319">
        <v>37691</v>
      </c>
      <c r="I25" s="436">
        <v>220</v>
      </c>
      <c r="J25" s="439">
        <v>220</v>
      </c>
      <c r="K25" s="439"/>
      <c r="L25" s="379">
        <f>SUM(M25:N25)</f>
        <v>220</v>
      </c>
      <c r="M25" s="9"/>
      <c r="N25" s="48">
        <f>SUM(O25:S25)</f>
        <v>220</v>
      </c>
      <c r="O25" s="139">
        <f>IFERROR(LARGE(T25:Z25, 1),0)</f>
        <v>110</v>
      </c>
      <c r="P25" s="140">
        <f>IFERROR(LARGE(T25:Z25, 2),0)</f>
        <v>95</v>
      </c>
      <c r="Q25" s="192">
        <f>IFERROR(LARGE(T25:Z25, 3),0)</f>
        <v>15</v>
      </c>
      <c r="R25" s="192">
        <f>IFERROR(LARGE(T25:Z25, 4),0)</f>
        <v>0</v>
      </c>
      <c r="S25" s="193">
        <f>IFERROR(LARGE(T25:Z25, 5),0)</f>
        <v>0</v>
      </c>
      <c r="T25" s="127">
        <v>0</v>
      </c>
      <c r="U25" s="114">
        <v>0</v>
      </c>
      <c r="V25" s="267">
        <v>110</v>
      </c>
      <c r="W25" s="267"/>
      <c r="X25" s="332">
        <v>15</v>
      </c>
      <c r="Y25" s="9">
        <v>95</v>
      </c>
      <c r="Z25" s="9"/>
    </row>
    <row r="26" spans="1:26" ht="13.5" customHeight="1" x14ac:dyDescent="0.3">
      <c r="A26" s="11" t="s">
        <v>3421</v>
      </c>
      <c r="B26" s="320" t="s">
        <v>826</v>
      </c>
      <c r="C26" s="11" t="s">
        <v>827</v>
      </c>
      <c r="D26" s="11" t="s">
        <v>41</v>
      </c>
      <c r="E26" s="38">
        <f t="shared" si="0"/>
        <v>24</v>
      </c>
      <c r="F26" s="7" t="s">
        <v>2</v>
      </c>
      <c r="G26" s="8" t="s">
        <v>3422</v>
      </c>
      <c r="H26" s="60">
        <v>38039</v>
      </c>
      <c r="I26" s="436">
        <v>210</v>
      </c>
      <c r="J26" s="437">
        <v>210</v>
      </c>
      <c r="K26" s="434">
        <f>0.5*(L26)</f>
        <v>210</v>
      </c>
      <c r="L26" s="438">
        <f>SUM(M26:N26)</f>
        <v>420</v>
      </c>
      <c r="M26" s="10"/>
      <c r="N26" s="48">
        <f>SUM(O26:R26)</f>
        <v>420</v>
      </c>
      <c r="O26" s="415">
        <f>LARGE($S26:Z26, 1)</f>
        <v>150</v>
      </c>
      <c r="P26" s="388">
        <f>IFERROR(LARGE($S26:Z26,2),0)</f>
        <v>95</v>
      </c>
      <c r="Q26" s="388">
        <f>IFERROR(LARGE($S26:Z26,3),0)</f>
        <v>95</v>
      </c>
      <c r="R26" s="388">
        <f>IFERROR(LARGE($S26:Z26,4),0)</f>
        <v>80</v>
      </c>
      <c r="S26" s="419">
        <v>0</v>
      </c>
      <c r="T26" s="55">
        <v>95</v>
      </c>
      <c r="U26" s="9">
        <v>95</v>
      </c>
      <c r="V26" s="9">
        <v>45</v>
      </c>
      <c r="W26" s="9">
        <v>65</v>
      </c>
      <c r="X26" s="405"/>
      <c r="Y26" s="406">
        <v>150</v>
      </c>
      <c r="Z26" s="412">
        <v>80</v>
      </c>
    </row>
    <row r="27" spans="1:26" x14ac:dyDescent="0.3">
      <c r="A27" s="11" t="s">
        <v>2171</v>
      </c>
      <c r="B27" s="320" t="s">
        <v>525</v>
      </c>
      <c r="C27" s="11" t="s">
        <v>526</v>
      </c>
      <c r="D27" s="11" t="s">
        <v>50</v>
      </c>
      <c r="E27" s="38">
        <f t="shared" si="0"/>
        <v>25</v>
      </c>
      <c r="F27" s="7" t="s">
        <v>2</v>
      </c>
      <c r="G27" s="8" t="s">
        <v>510</v>
      </c>
      <c r="H27" s="319">
        <v>37970</v>
      </c>
      <c r="I27" s="436">
        <v>205</v>
      </c>
      <c r="J27" s="439">
        <v>205</v>
      </c>
      <c r="K27" s="439"/>
      <c r="L27" s="379">
        <f>SUM(M27:N27)</f>
        <v>205</v>
      </c>
      <c r="M27" s="9"/>
      <c r="N27" s="48">
        <f>SUM(O27:S27)</f>
        <v>205</v>
      </c>
      <c r="O27" s="139">
        <f>IFERROR(LARGE(T27:Z27, 1),0)</f>
        <v>145</v>
      </c>
      <c r="P27" s="140">
        <f>IFERROR(LARGE(T27:Z27, 2),0)</f>
        <v>60</v>
      </c>
      <c r="Q27" s="192">
        <f>IFERROR(LARGE(T27:Z27, 3),0)</f>
        <v>0</v>
      </c>
      <c r="R27" s="192">
        <f>IFERROR(LARGE(T27:Z27, 4),0)</f>
        <v>0</v>
      </c>
      <c r="S27" s="193">
        <f>IFERROR(LARGE(T27:Z27, 5),0)</f>
        <v>0</v>
      </c>
      <c r="T27" s="120"/>
      <c r="U27" s="114"/>
      <c r="V27" s="267">
        <v>60</v>
      </c>
      <c r="W27" s="267"/>
      <c r="X27" s="332"/>
      <c r="Y27" s="9">
        <v>145</v>
      </c>
      <c r="Z27" s="9"/>
    </row>
    <row r="28" spans="1:26" ht="13.5" customHeight="1" x14ac:dyDescent="0.3">
      <c r="A28" s="11" t="s">
        <v>2170</v>
      </c>
      <c r="B28" s="320" t="s">
        <v>406</v>
      </c>
      <c r="C28" s="11" t="s">
        <v>180</v>
      </c>
      <c r="D28" s="11" t="s">
        <v>42</v>
      </c>
      <c r="E28" s="38">
        <v>26</v>
      </c>
      <c r="F28" s="7" t="s">
        <v>15</v>
      </c>
      <c r="G28" s="8" t="s">
        <v>1940</v>
      </c>
      <c r="H28" s="319">
        <v>37485</v>
      </c>
      <c r="I28" s="436">
        <v>205</v>
      </c>
      <c r="J28" s="439">
        <v>205</v>
      </c>
      <c r="K28" s="439"/>
      <c r="L28" s="379">
        <f>SUM(M28:N28)</f>
        <v>205</v>
      </c>
      <c r="M28" s="9"/>
      <c r="N28" s="48">
        <f>SUM(O28:S28)</f>
        <v>205</v>
      </c>
      <c r="O28" s="139">
        <f>IFERROR(LARGE(T28:Z28, 1),0)</f>
        <v>110</v>
      </c>
      <c r="P28" s="140">
        <f>IFERROR(LARGE(T28:Z28, 2),0)</f>
        <v>95</v>
      </c>
      <c r="Q28" s="192">
        <f>IFERROR(LARGE(T28:Z28, 3),0)</f>
        <v>0</v>
      </c>
      <c r="R28" s="192">
        <f>IFERROR(LARGE(T28:Z28, 4),0)</f>
        <v>0</v>
      </c>
      <c r="S28" s="193">
        <f>IFERROR(LARGE(T28:Z28, 5),0)</f>
        <v>0</v>
      </c>
      <c r="T28" s="120"/>
      <c r="U28" s="114"/>
      <c r="V28" s="267">
        <v>110</v>
      </c>
      <c r="W28" s="267"/>
      <c r="X28" s="332"/>
      <c r="Y28" s="9"/>
      <c r="Z28" s="9">
        <v>95</v>
      </c>
    </row>
    <row r="29" spans="1:26" ht="15" customHeight="1" x14ac:dyDescent="0.3">
      <c r="A29" s="404"/>
      <c r="B29" s="404" t="s">
        <v>3399</v>
      </c>
      <c r="C29" s="10" t="s">
        <v>284</v>
      </c>
      <c r="D29" s="10" t="s">
        <v>1778</v>
      </c>
      <c r="E29" s="38">
        <f t="shared" si="0"/>
        <v>27</v>
      </c>
      <c r="F29" s="7" t="s">
        <v>11</v>
      </c>
      <c r="G29" s="8" t="s">
        <v>2118</v>
      </c>
      <c r="H29" s="319">
        <v>38221</v>
      </c>
      <c r="I29" s="436">
        <v>198</v>
      </c>
      <c r="J29" s="439">
        <v>198</v>
      </c>
      <c r="K29" s="434">
        <f>0.5*(L29)</f>
        <v>197.5</v>
      </c>
      <c r="L29" s="438">
        <f>SUM(M29:N29)</f>
        <v>395</v>
      </c>
      <c r="M29" s="78">
        <v>20</v>
      </c>
      <c r="N29" s="48">
        <f>SUM(O29:R29)</f>
        <v>375</v>
      </c>
      <c r="O29" s="415">
        <f>LARGE($S29:Z29, 1)</f>
        <v>150</v>
      </c>
      <c r="P29" s="388">
        <f>IFERROR(LARGE($S29:Z29,2),0)</f>
        <v>95</v>
      </c>
      <c r="Q29" s="388">
        <f>IFERROR(LARGE($S29:Z29,3),0)</f>
        <v>65</v>
      </c>
      <c r="R29" s="388">
        <f>IFERROR(LARGE($S29:Z29,4),0)</f>
        <v>65</v>
      </c>
      <c r="S29" s="419"/>
      <c r="T29" s="422">
        <v>45</v>
      </c>
      <c r="U29" s="400">
        <v>65</v>
      </c>
      <c r="V29" s="400">
        <v>65</v>
      </c>
      <c r="W29" s="400">
        <v>95</v>
      </c>
      <c r="X29" s="401"/>
      <c r="Y29" s="402">
        <v>150</v>
      </c>
      <c r="Z29" s="403">
        <v>55</v>
      </c>
    </row>
    <row r="30" spans="1:26" ht="15" customHeight="1" x14ac:dyDescent="0.3">
      <c r="A30" s="11" t="s">
        <v>2146</v>
      </c>
      <c r="B30" s="320" t="s">
        <v>1443</v>
      </c>
      <c r="C30" s="11" t="s">
        <v>1444</v>
      </c>
      <c r="D30" s="11" t="s">
        <v>46</v>
      </c>
      <c r="E30" s="38">
        <f t="shared" si="0"/>
        <v>28</v>
      </c>
      <c r="F30" s="7" t="s">
        <v>748</v>
      </c>
      <c r="G30" s="8" t="s">
        <v>1449</v>
      </c>
      <c r="H30" s="319">
        <v>37719</v>
      </c>
      <c r="I30" s="436">
        <v>185</v>
      </c>
      <c r="J30" s="439">
        <v>185</v>
      </c>
      <c r="K30" s="439"/>
      <c r="L30" s="379">
        <f>SUM(M30:N30)</f>
        <v>185</v>
      </c>
      <c r="M30" s="9">
        <v>20</v>
      </c>
      <c r="N30" s="48">
        <f>SUM(O30:S30)</f>
        <v>165</v>
      </c>
      <c r="O30" s="139">
        <f>IFERROR(LARGE(T30:Z30, 1),0)</f>
        <v>150</v>
      </c>
      <c r="P30" s="140">
        <f>IFERROR(LARGE(T30:Z30, 2),0)</f>
        <v>15</v>
      </c>
      <c r="Q30" s="192">
        <f>IFERROR(LARGE(T30:Z30, 3),0)</f>
        <v>0</v>
      </c>
      <c r="R30" s="192">
        <f>IFERROR(LARGE(T30:Z30, 4),0)</f>
        <v>0</v>
      </c>
      <c r="S30" s="193">
        <f>IFERROR(LARGE(T30:Z30, 5),0)</f>
        <v>0</v>
      </c>
      <c r="T30" s="120"/>
      <c r="U30" s="114"/>
      <c r="V30" s="267">
        <v>150</v>
      </c>
      <c r="W30" s="267"/>
      <c r="X30" s="332">
        <v>15</v>
      </c>
      <c r="Y30" s="9"/>
      <c r="Z30" s="9"/>
    </row>
    <row r="31" spans="1:26" x14ac:dyDescent="0.3">
      <c r="A31" s="11" t="s">
        <v>2144</v>
      </c>
      <c r="B31" s="320" t="s">
        <v>418</v>
      </c>
      <c r="C31" s="11" t="s">
        <v>153</v>
      </c>
      <c r="D31" s="11" t="s">
        <v>50</v>
      </c>
      <c r="E31" s="38">
        <f t="shared" si="0"/>
        <v>29</v>
      </c>
      <c r="F31" s="7" t="s">
        <v>3</v>
      </c>
      <c r="G31" s="8" t="s">
        <v>513</v>
      </c>
      <c r="H31" s="319">
        <v>37941</v>
      </c>
      <c r="I31" s="436">
        <v>180</v>
      </c>
      <c r="J31" s="439">
        <v>180</v>
      </c>
      <c r="K31" s="439"/>
      <c r="L31" s="379">
        <f>SUM(M31:N31)</f>
        <v>180</v>
      </c>
      <c r="M31" s="9"/>
      <c r="N31" s="48">
        <f>SUM(O31:S31)</f>
        <v>180</v>
      </c>
      <c r="O31" s="139">
        <f>IFERROR(LARGE(T31:Z31, 1),0)</f>
        <v>150</v>
      </c>
      <c r="P31" s="140">
        <f>IFERROR(LARGE(T31:Z31, 2),0)</f>
        <v>30</v>
      </c>
      <c r="Q31" s="192">
        <f>IFERROR(LARGE(T31:Z31, 3),0)</f>
        <v>0</v>
      </c>
      <c r="R31" s="192">
        <f>IFERROR(LARGE(T31:Z31, 4),0)</f>
        <v>0</v>
      </c>
      <c r="S31" s="193">
        <f>IFERROR(LARGE(T31:Z31, 5),0)</f>
        <v>0</v>
      </c>
      <c r="T31" s="127">
        <v>0</v>
      </c>
      <c r="U31" s="114">
        <v>0</v>
      </c>
      <c r="V31" s="267">
        <v>150</v>
      </c>
      <c r="W31" s="267"/>
      <c r="X31" s="332">
        <v>30</v>
      </c>
      <c r="Y31" s="9"/>
      <c r="Z31" s="9"/>
    </row>
    <row r="32" spans="1:26" ht="13.5" customHeight="1" x14ac:dyDescent="0.3">
      <c r="A32" s="11" t="s">
        <v>2145</v>
      </c>
      <c r="B32" s="320" t="s">
        <v>529</v>
      </c>
      <c r="C32" s="11" t="s">
        <v>530</v>
      </c>
      <c r="D32" s="11" t="s">
        <v>49</v>
      </c>
      <c r="E32" s="38">
        <f t="shared" si="0"/>
        <v>30</v>
      </c>
      <c r="F32" s="7" t="s">
        <v>14</v>
      </c>
      <c r="G32" s="8" t="s">
        <v>512</v>
      </c>
      <c r="H32" s="319">
        <v>37745</v>
      </c>
      <c r="I32" s="436">
        <v>180</v>
      </c>
      <c r="J32" s="439">
        <v>180</v>
      </c>
      <c r="K32" s="439"/>
      <c r="L32" s="379">
        <f>SUM(M32:N32)</f>
        <v>180</v>
      </c>
      <c r="M32" s="9">
        <v>10</v>
      </c>
      <c r="N32" s="48">
        <f>SUM(O32:S32)</f>
        <v>170</v>
      </c>
      <c r="O32" s="139">
        <f>IFERROR(LARGE(T32:Z32, 1),0)</f>
        <v>150</v>
      </c>
      <c r="P32" s="140">
        <f>IFERROR(LARGE(T32:Z32, 2),0)</f>
        <v>10</v>
      </c>
      <c r="Q32" s="192">
        <f>IFERROR(LARGE(T32:Z32, 3),0)</f>
        <v>10</v>
      </c>
      <c r="R32" s="192">
        <f>IFERROR(LARGE(T32:Z32, 4),0)</f>
        <v>0</v>
      </c>
      <c r="S32" s="193">
        <f>IFERROR(LARGE(T32:Z32, 5),0)</f>
        <v>0</v>
      </c>
      <c r="T32" s="127">
        <v>10</v>
      </c>
      <c r="U32" s="114">
        <v>10</v>
      </c>
      <c r="V32" s="267">
        <v>150</v>
      </c>
      <c r="W32" s="267"/>
      <c r="X32" s="332">
        <v>0</v>
      </c>
      <c r="Y32" s="9"/>
      <c r="Z32" s="9"/>
    </row>
    <row r="33" spans="1:26" ht="13.5" customHeight="1" x14ac:dyDescent="0.3">
      <c r="A33" s="11" t="s">
        <v>2172</v>
      </c>
      <c r="B33" s="320" t="s">
        <v>372</v>
      </c>
      <c r="C33" s="11" t="s">
        <v>78</v>
      </c>
      <c r="D33" s="11" t="s">
        <v>43</v>
      </c>
      <c r="E33" s="38">
        <f t="shared" si="0"/>
        <v>31</v>
      </c>
      <c r="F33" s="7" t="s">
        <v>538</v>
      </c>
      <c r="G33" s="8" t="s">
        <v>1452</v>
      </c>
      <c r="H33" s="319">
        <v>37723</v>
      </c>
      <c r="I33" s="436">
        <v>175</v>
      </c>
      <c r="J33" s="439">
        <v>175</v>
      </c>
      <c r="K33" s="439"/>
      <c r="L33" s="379">
        <f>SUM(M33:N33)</f>
        <v>175</v>
      </c>
      <c r="M33" s="9"/>
      <c r="N33" s="48">
        <f>SUM(O33:S33)</f>
        <v>175</v>
      </c>
      <c r="O33" s="139">
        <f>IFERROR(LARGE(T33:Z33, 1),0)</f>
        <v>110</v>
      </c>
      <c r="P33" s="140">
        <f>IFERROR(LARGE(T33:Z33, 2),0)</f>
        <v>65</v>
      </c>
      <c r="Q33" s="192">
        <f>IFERROR(LARGE(T33:Z33, 3),0)</f>
        <v>0</v>
      </c>
      <c r="R33" s="192">
        <f>IFERROR(LARGE(T33:Z33, 4),0)</f>
        <v>0</v>
      </c>
      <c r="S33" s="193">
        <f>IFERROR(LARGE(T33:Z33, 5),0)</f>
        <v>0</v>
      </c>
      <c r="T33" s="120"/>
      <c r="U33" s="114"/>
      <c r="V33" s="267">
        <v>110</v>
      </c>
      <c r="W33" s="267"/>
      <c r="X33" s="332"/>
      <c r="Y33" s="9"/>
      <c r="Z33" s="9">
        <v>65</v>
      </c>
    </row>
    <row r="34" spans="1:26" ht="13.5" customHeight="1" x14ac:dyDescent="0.3">
      <c r="A34" s="11" t="s">
        <v>2198</v>
      </c>
      <c r="B34" s="320" t="s">
        <v>1143</v>
      </c>
      <c r="C34" s="11" t="s">
        <v>1144</v>
      </c>
      <c r="D34" s="11" t="s">
        <v>47</v>
      </c>
      <c r="E34" s="38">
        <f t="shared" si="0"/>
        <v>32</v>
      </c>
      <c r="F34" s="7" t="s">
        <v>64</v>
      </c>
      <c r="G34" s="8" t="s">
        <v>1136</v>
      </c>
      <c r="H34" s="319">
        <v>37607</v>
      </c>
      <c r="I34" s="436">
        <v>175</v>
      </c>
      <c r="J34" s="439">
        <v>175</v>
      </c>
      <c r="K34" s="439"/>
      <c r="L34" s="379">
        <f>SUM(M34:N34)</f>
        <v>175</v>
      </c>
      <c r="M34" s="9"/>
      <c r="N34" s="48">
        <f>SUM(O34:S34)</f>
        <v>175</v>
      </c>
      <c r="O34" s="139">
        <f>IFERROR(LARGE(T34:Z34, 1),0)</f>
        <v>150</v>
      </c>
      <c r="P34" s="140">
        <f>IFERROR(LARGE(T34:Z34, 2),0)</f>
        <v>15</v>
      </c>
      <c r="Q34" s="192">
        <f>IFERROR(LARGE(T34:Z34, 3),0)</f>
        <v>10</v>
      </c>
      <c r="R34" s="192">
        <f>IFERROR(LARGE(T34:Z34, 4),0)</f>
        <v>0</v>
      </c>
      <c r="S34" s="193">
        <f>IFERROR(LARGE(T34:Z34, 5),0)</f>
        <v>0</v>
      </c>
      <c r="T34" s="120"/>
      <c r="U34" s="114">
        <v>10</v>
      </c>
      <c r="V34" s="267"/>
      <c r="W34" s="267">
        <v>150</v>
      </c>
      <c r="X34" s="332">
        <v>15</v>
      </c>
      <c r="Y34" s="9"/>
      <c r="Z34" s="9"/>
    </row>
    <row r="35" spans="1:26" x14ac:dyDescent="0.3">
      <c r="A35" s="11" t="s">
        <v>2185</v>
      </c>
      <c r="B35" s="320" t="s">
        <v>2186</v>
      </c>
      <c r="C35" s="11" t="s">
        <v>1848</v>
      </c>
      <c r="D35" s="11" t="s">
        <v>43</v>
      </c>
      <c r="E35" s="38">
        <f t="shared" si="0"/>
        <v>33</v>
      </c>
      <c r="F35" s="7" t="s">
        <v>109</v>
      </c>
      <c r="G35" s="8" t="s">
        <v>1453</v>
      </c>
      <c r="H35" s="319">
        <v>37951</v>
      </c>
      <c r="I35" s="436">
        <v>165</v>
      </c>
      <c r="J35" s="439">
        <v>165</v>
      </c>
      <c r="K35" s="439"/>
      <c r="L35" s="379">
        <f>SUM(M35:N35)</f>
        <v>165</v>
      </c>
      <c r="M35" s="9">
        <v>10</v>
      </c>
      <c r="N35" s="48">
        <f>SUM(O35:S35)</f>
        <v>155</v>
      </c>
      <c r="O35" s="139">
        <f>IFERROR(LARGE(T35:Z35, 1),0)</f>
        <v>95</v>
      </c>
      <c r="P35" s="140">
        <f>IFERROR(LARGE(T35:Z35, 2),0)</f>
        <v>60</v>
      </c>
      <c r="Q35" s="192">
        <f>IFERROR(LARGE(T35:Z35, 3),0)</f>
        <v>0</v>
      </c>
      <c r="R35" s="192">
        <f>IFERROR(LARGE(T35:Z35, 4),0)</f>
        <v>0</v>
      </c>
      <c r="S35" s="193">
        <f>IFERROR(LARGE(T35:Z35, 5),0)</f>
        <v>0</v>
      </c>
      <c r="T35" s="120"/>
      <c r="U35" s="114"/>
      <c r="V35" s="267">
        <v>60</v>
      </c>
      <c r="W35" s="267"/>
      <c r="X35" s="332"/>
      <c r="Y35" s="9"/>
      <c r="Z35" s="9">
        <v>95</v>
      </c>
    </row>
    <row r="36" spans="1:26" x14ac:dyDescent="0.3">
      <c r="A36" s="11" t="s">
        <v>2199</v>
      </c>
      <c r="B36" s="320" t="s">
        <v>577</v>
      </c>
      <c r="C36" s="11" t="s">
        <v>578</v>
      </c>
      <c r="D36" s="11" t="s">
        <v>45</v>
      </c>
      <c r="E36" s="38">
        <f t="shared" si="0"/>
        <v>34</v>
      </c>
      <c r="F36" s="7" t="s">
        <v>64</v>
      </c>
      <c r="G36" s="8" t="s">
        <v>548</v>
      </c>
      <c r="H36" s="319">
        <v>37855</v>
      </c>
      <c r="I36" s="436">
        <v>165</v>
      </c>
      <c r="J36" s="439">
        <v>165</v>
      </c>
      <c r="K36" s="439"/>
      <c r="L36" s="379">
        <f>SUM(M36:N36)</f>
        <v>165</v>
      </c>
      <c r="M36" s="9"/>
      <c r="N36" s="48">
        <f>SUM(O36:S36)</f>
        <v>165</v>
      </c>
      <c r="O36" s="139">
        <f>IFERROR(LARGE(T36:Z36, 1),0)</f>
        <v>150</v>
      </c>
      <c r="P36" s="140">
        <f>IFERROR(LARGE(T36:Z36, 2),0)</f>
        <v>15</v>
      </c>
      <c r="Q36" s="192">
        <f>IFERROR(LARGE(T36:Z36, 3),0)</f>
        <v>0</v>
      </c>
      <c r="R36" s="192">
        <f>IFERROR(LARGE(T36:Z36, 4),0)</f>
        <v>0</v>
      </c>
      <c r="S36" s="193">
        <f>IFERROR(LARGE(T36:Z36, 5),0)</f>
        <v>0</v>
      </c>
      <c r="T36" s="114"/>
      <c r="U36" s="114"/>
      <c r="V36" s="267"/>
      <c r="W36" s="267">
        <v>150</v>
      </c>
      <c r="X36" s="332">
        <v>15</v>
      </c>
      <c r="Y36" s="9"/>
      <c r="Z36" s="9"/>
    </row>
    <row r="37" spans="1:26" x14ac:dyDescent="0.3">
      <c r="A37" s="11" t="s">
        <v>2147</v>
      </c>
      <c r="B37" s="320" t="s">
        <v>522</v>
      </c>
      <c r="C37" s="11" t="s">
        <v>283</v>
      </c>
      <c r="D37" s="11" t="s">
        <v>52</v>
      </c>
      <c r="E37" s="38">
        <f t="shared" si="0"/>
        <v>35</v>
      </c>
      <c r="F37" s="7" t="s">
        <v>116</v>
      </c>
      <c r="G37" s="8" t="s">
        <v>507</v>
      </c>
      <c r="H37" s="319">
        <v>37408</v>
      </c>
      <c r="I37" s="436">
        <v>165</v>
      </c>
      <c r="J37" s="439">
        <v>165</v>
      </c>
      <c r="K37" s="439"/>
      <c r="L37" s="379">
        <f>SUM(M37:N37)</f>
        <v>165</v>
      </c>
      <c r="M37" s="9"/>
      <c r="N37" s="48">
        <f>SUM(O37:S37)</f>
        <v>165</v>
      </c>
      <c r="O37" s="139">
        <f>IFERROR(LARGE(T37:Z37, 1),0)</f>
        <v>150</v>
      </c>
      <c r="P37" s="140">
        <f>IFERROR(LARGE(T37:Z37, 2),0)</f>
        <v>15</v>
      </c>
      <c r="Q37" s="192">
        <f>IFERROR(LARGE(T37:Z37, 3),0)</f>
        <v>0</v>
      </c>
      <c r="R37" s="192">
        <f>IFERROR(LARGE(T37:Z37, 4),0)</f>
        <v>0</v>
      </c>
      <c r="S37" s="193">
        <f>IFERROR(LARGE(T37:Z37, 5),0)</f>
        <v>0</v>
      </c>
      <c r="T37" s="126">
        <v>0</v>
      </c>
      <c r="U37" s="114">
        <v>0</v>
      </c>
      <c r="V37" s="267">
        <v>150</v>
      </c>
      <c r="W37" s="267"/>
      <c r="X37" s="332">
        <v>15</v>
      </c>
      <c r="Y37" s="9"/>
      <c r="Z37" s="9"/>
    </row>
    <row r="38" spans="1:26" x14ac:dyDescent="0.3">
      <c r="A38" s="11" t="s">
        <v>2149</v>
      </c>
      <c r="B38" s="320" t="s">
        <v>531</v>
      </c>
      <c r="C38" s="11" t="s">
        <v>532</v>
      </c>
      <c r="D38" s="11" t="s">
        <v>51</v>
      </c>
      <c r="E38" s="38">
        <f t="shared" si="0"/>
        <v>36</v>
      </c>
      <c r="F38" s="7" t="s">
        <v>1</v>
      </c>
      <c r="G38" s="8" t="s">
        <v>514</v>
      </c>
      <c r="H38" s="319">
        <v>37977</v>
      </c>
      <c r="I38" s="436">
        <v>160</v>
      </c>
      <c r="J38" s="437">
        <v>160</v>
      </c>
      <c r="K38" s="439"/>
      <c r="L38" s="379">
        <f>SUM(M38:N38)</f>
        <v>160</v>
      </c>
      <c r="M38" s="9">
        <v>10</v>
      </c>
      <c r="N38" s="48">
        <f>SUM(O38:S38)</f>
        <v>150</v>
      </c>
      <c r="O38" s="139">
        <f>IFERROR(LARGE(T38:Z38, 1),0)</f>
        <v>150</v>
      </c>
      <c r="P38" s="140">
        <f>IFERROR(LARGE(T38:Z38, 2),0)</f>
        <v>0</v>
      </c>
      <c r="Q38" s="192">
        <f>IFERROR(LARGE(T38:Z38, 3),0)</f>
        <v>0</v>
      </c>
      <c r="R38" s="192">
        <f>IFERROR(LARGE(T38:Z38, 4),0)</f>
        <v>0</v>
      </c>
      <c r="S38" s="193">
        <f>IFERROR(LARGE(T38:Z38, 5),0)</f>
        <v>0</v>
      </c>
      <c r="T38" s="126">
        <v>0</v>
      </c>
      <c r="U38" s="114"/>
      <c r="V38" s="267">
        <v>150</v>
      </c>
      <c r="W38" s="267"/>
      <c r="X38" s="332">
        <v>0</v>
      </c>
      <c r="Y38" s="9"/>
      <c r="Z38" s="9"/>
    </row>
    <row r="39" spans="1:26" ht="15" customHeight="1" x14ac:dyDescent="0.3">
      <c r="A39" s="11" t="s">
        <v>2148</v>
      </c>
      <c r="B39" s="320" t="s">
        <v>421</v>
      </c>
      <c r="C39" s="11" t="s">
        <v>129</v>
      </c>
      <c r="D39" s="11" t="s">
        <v>43</v>
      </c>
      <c r="E39" s="38">
        <f t="shared" si="0"/>
        <v>37</v>
      </c>
      <c r="F39" s="7" t="s">
        <v>68</v>
      </c>
      <c r="G39" s="8" t="s">
        <v>1137</v>
      </c>
      <c r="H39" s="319">
        <v>37964</v>
      </c>
      <c r="I39" s="436">
        <v>160</v>
      </c>
      <c r="J39" s="439">
        <v>160</v>
      </c>
      <c r="K39" s="439"/>
      <c r="L39" s="379">
        <f>SUM(M39:N39)</f>
        <v>160</v>
      </c>
      <c r="M39" s="9"/>
      <c r="N39" s="48">
        <f>SUM(O39:S39)</f>
        <v>160</v>
      </c>
      <c r="O39" s="139">
        <f>IFERROR(LARGE(T39:Z39, 1),0)</f>
        <v>150</v>
      </c>
      <c r="P39" s="140">
        <f>IFERROR(LARGE(T39:Z39, 2),0)</f>
        <v>10</v>
      </c>
      <c r="Q39" s="192">
        <f>IFERROR(LARGE(T39:Z39, 3),0)</f>
        <v>0</v>
      </c>
      <c r="R39" s="192">
        <f>IFERROR(LARGE(T39:Z39, 4),0)</f>
        <v>0</v>
      </c>
      <c r="S39" s="193">
        <f>IFERROR(LARGE(T39:Z39, 5),0)</f>
        <v>0</v>
      </c>
      <c r="T39" s="114"/>
      <c r="U39" s="114">
        <v>10</v>
      </c>
      <c r="V39" s="267">
        <v>150</v>
      </c>
      <c r="W39" s="267"/>
      <c r="X39" s="332">
        <v>0</v>
      </c>
      <c r="Y39" s="9"/>
      <c r="Z39" s="9"/>
    </row>
    <row r="40" spans="1:26" ht="15" customHeight="1" x14ac:dyDescent="0.3">
      <c r="A40" s="11" t="s">
        <v>2200</v>
      </c>
      <c r="B40" s="320" t="s">
        <v>475</v>
      </c>
      <c r="C40" s="11" t="s">
        <v>31</v>
      </c>
      <c r="D40" s="11" t="s">
        <v>47</v>
      </c>
      <c r="E40" s="38">
        <f t="shared" si="0"/>
        <v>38</v>
      </c>
      <c r="F40" s="7" t="s">
        <v>505</v>
      </c>
      <c r="G40" s="8" t="s">
        <v>506</v>
      </c>
      <c r="H40" s="319">
        <v>37923</v>
      </c>
      <c r="I40" s="436">
        <v>160</v>
      </c>
      <c r="J40" s="439">
        <v>160</v>
      </c>
      <c r="K40" s="439"/>
      <c r="L40" s="379">
        <f>SUM(M40:N40)</f>
        <v>160</v>
      </c>
      <c r="M40" s="9"/>
      <c r="N40" s="48">
        <f>SUM(O40:S40)</f>
        <v>160</v>
      </c>
      <c r="O40" s="139">
        <f>IFERROR(LARGE(T40:Z40, 1),0)</f>
        <v>150</v>
      </c>
      <c r="P40" s="140">
        <f>IFERROR(LARGE(T40:Z40, 2),0)</f>
        <v>10</v>
      </c>
      <c r="Q40" s="192">
        <f>IFERROR(LARGE(T40:Z40, 3),0)</f>
        <v>0</v>
      </c>
      <c r="R40" s="192">
        <f>IFERROR(LARGE(T40:Z40, 4),0)</f>
        <v>0</v>
      </c>
      <c r="S40" s="193">
        <f>IFERROR(LARGE(T40:Z40, 5),0)</f>
        <v>0</v>
      </c>
      <c r="T40" s="126">
        <v>0</v>
      </c>
      <c r="U40" s="114">
        <v>10</v>
      </c>
      <c r="V40" s="267"/>
      <c r="W40" s="267">
        <v>150</v>
      </c>
      <c r="X40" s="332">
        <v>0</v>
      </c>
      <c r="Y40" s="9"/>
      <c r="Z40" s="9"/>
    </row>
    <row r="41" spans="1:26" ht="16.5" customHeight="1" x14ac:dyDescent="0.3">
      <c r="A41" s="11" t="s">
        <v>2155</v>
      </c>
      <c r="B41" s="320" t="s">
        <v>1447</v>
      </c>
      <c r="C41" s="11" t="s">
        <v>1448</v>
      </c>
      <c r="D41" s="11" t="s">
        <v>40</v>
      </c>
      <c r="E41" s="38">
        <f t="shared" si="0"/>
        <v>39</v>
      </c>
      <c r="F41" s="7" t="s">
        <v>1158</v>
      </c>
      <c r="G41" s="8" t="s">
        <v>1450</v>
      </c>
      <c r="H41" s="319">
        <v>37645</v>
      </c>
      <c r="I41" s="436">
        <v>160</v>
      </c>
      <c r="J41" s="439">
        <v>160</v>
      </c>
      <c r="K41" s="439"/>
      <c r="L41" s="379">
        <f>SUM(M41:N41)</f>
        <v>160</v>
      </c>
      <c r="M41" s="9">
        <v>10</v>
      </c>
      <c r="N41" s="48">
        <f>SUM(O41:S41)</f>
        <v>150</v>
      </c>
      <c r="O41" s="139">
        <f>IFERROR(LARGE(T41:Z41, 1),0)</f>
        <v>150</v>
      </c>
      <c r="P41" s="140">
        <f>IFERROR(LARGE(T41:Z41, 2),0)</f>
        <v>0</v>
      </c>
      <c r="Q41" s="192">
        <f>IFERROR(LARGE(T41:Z41, 3),0)</f>
        <v>0</v>
      </c>
      <c r="R41" s="192">
        <f>IFERROR(LARGE(T41:Z41, 4),0)</f>
        <v>0</v>
      </c>
      <c r="S41" s="193">
        <f>IFERROR(LARGE(T41:Z41, 5),0)</f>
        <v>0</v>
      </c>
      <c r="T41" s="114"/>
      <c r="U41" s="114"/>
      <c r="V41" s="267">
        <v>150</v>
      </c>
      <c r="W41" s="267"/>
      <c r="X41" s="332">
        <v>0</v>
      </c>
      <c r="Y41" s="9"/>
      <c r="Z41" s="9"/>
    </row>
    <row r="42" spans="1:26" ht="17.25" customHeight="1" x14ac:dyDescent="0.3">
      <c r="A42" s="10"/>
      <c r="B42" s="10"/>
      <c r="C42" s="10" t="s">
        <v>72</v>
      </c>
      <c r="D42" s="10" t="s">
        <v>41</v>
      </c>
      <c r="E42" s="38">
        <f t="shared" si="0"/>
        <v>40</v>
      </c>
      <c r="F42" s="7" t="s">
        <v>69</v>
      </c>
      <c r="G42" s="8" t="s">
        <v>3484</v>
      </c>
      <c r="H42" s="60">
        <v>38342</v>
      </c>
      <c r="I42" s="436">
        <v>155</v>
      </c>
      <c r="J42" s="437">
        <v>155</v>
      </c>
      <c r="K42" s="434">
        <f>0.5*(L42)</f>
        <v>155</v>
      </c>
      <c r="L42" s="438">
        <f>SUM(M42:N42)</f>
        <v>310</v>
      </c>
      <c r="M42" s="10"/>
      <c r="N42" s="48">
        <f>SUM(O42:R42)</f>
        <v>310</v>
      </c>
      <c r="O42" s="415">
        <f>LARGE($S42:Z42, 1)</f>
        <v>150</v>
      </c>
      <c r="P42" s="388">
        <f>IFERROR(LARGE($S42:Z42,2),0)</f>
        <v>95</v>
      </c>
      <c r="Q42" s="388">
        <f>IFERROR(LARGE($S42:Z42,3),0)</f>
        <v>65</v>
      </c>
      <c r="R42" s="388">
        <f>IFERROR(LARGE($S42:Z42,4),0)</f>
        <v>0</v>
      </c>
      <c r="S42" s="420"/>
      <c r="T42" s="9"/>
      <c r="U42" s="9"/>
      <c r="V42" s="9">
        <v>95</v>
      </c>
      <c r="W42" s="9">
        <v>65</v>
      </c>
      <c r="X42" s="405"/>
      <c r="Y42" s="406">
        <v>150</v>
      </c>
      <c r="Z42" s="412">
        <v>0</v>
      </c>
    </row>
    <row r="43" spans="1:26" ht="18" customHeight="1" x14ac:dyDescent="0.3">
      <c r="A43" s="11" t="s">
        <v>2150</v>
      </c>
      <c r="B43" s="320" t="s">
        <v>1107</v>
      </c>
      <c r="C43" s="11" t="s">
        <v>1108</v>
      </c>
      <c r="D43" s="11" t="s">
        <v>45</v>
      </c>
      <c r="E43" s="38">
        <f t="shared" si="0"/>
        <v>41</v>
      </c>
      <c r="F43" s="7" t="s">
        <v>59</v>
      </c>
      <c r="G43" s="8" t="s">
        <v>1141</v>
      </c>
      <c r="H43" s="319">
        <v>37973</v>
      </c>
      <c r="I43" s="436">
        <v>150</v>
      </c>
      <c r="J43" s="439">
        <v>150</v>
      </c>
      <c r="K43" s="439"/>
      <c r="L43" s="379">
        <f>SUM(M43:N43)</f>
        <v>150</v>
      </c>
      <c r="M43" s="9"/>
      <c r="N43" s="48">
        <f>SUM(O43:S43)</f>
        <v>150</v>
      </c>
      <c r="O43" s="139">
        <f>IFERROR(LARGE(T43:Z43, 1),0)</f>
        <v>150</v>
      </c>
      <c r="P43" s="140">
        <f>IFERROR(LARGE(T43:Z43, 2),0)</f>
        <v>0</v>
      </c>
      <c r="Q43" s="192">
        <f>IFERROR(LARGE(T43:Z43, 3),0)</f>
        <v>0</v>
      </c>
      <c r="R43" s="192">
        <f>IFERROR(LARGE(T43:Z43, 4),0)</f>
        <v>0</v>
      </c>
      <c r="S43" s="193">
        <f>IFERROR(LARGE(T43:Z43, 5),0)</f>
        <v>0</v>
      </c>
      <c r="T43" s="114"/>
      <c r="U43" s="114">
        <v>0</v>
      </c>
      <c r="V43" s="267">
        <v>150</v>
      </c>
      <c r="W43" s="267"/>
      <c r="X43" s="332">
        <v>0</v>
      </c>
      <c r="Y43" s="9"/>
      <c r="Z43" s="9"/>
    </row>
    <row r="44" spans="1:26" ht="17.25" customHeight="1" x14ac:dyDescent="0.3">
      <c r="A44" s="11" t="s">
        <v>2151</v>
      </c>
      <c r="B44" s="320" t="s">
        <v>1445</v>
      </c>
      <c r="C44" s="11" t="s">
        <v>1446</v>
      </c>
      <c r="D44" s="11" t="s">
        <v>41</v>
      </c>
      <c r="E44" s="38">
        <f t="shared" si="0"/>
        <v>42</v>
      </c>
      <c r="F44" s="7" t="s">
        <v>2</v>
      </c>
      <c r="G44" s="8" t="s">
        <v>1341</v>
      </c>
      <c r="H44" s="319">
        <v>37951</v>
      </c>
      <c r="I44" s="436">
        <v>150</v>
      </c>
      <c r="J44" s="439">
        <v>150</v>
      </c>
      <c r="K44" s="439"/>
      <c r="L44" s="379">
        <f>SUM(M44:N44)</f>
        <v>150</v>
      </c>
      <c r="M44" s="9"/>
      <c r="N44" s="48">
        <f>SUM(O44:S44)</f>
        <v>150</v>
      </c>
      <c r="O44" s="139">
        <f>IFERROR(LARGE(T44:Z44, 1),0)</f>
        <v>150</v>
      </c>
      <c r="P44" s="140">
        <f>IFERROR(LARGE(T44:Z44, 2),0)</f>
        <v>0</v>
      </c>
      <c r="Q44" s="192">
        <f>IFERROR(LARGE(T44:Z44, 3),0)</f>
        <v>0</v>
      </c>
      <c r="R44" s="192">
        <f>IFERROR(LARGE(T44:Z44, 4),0)</f>
        <v>0</v>
      </c>
      <c r="S44" s="193">
        <f>IFERROR(LARGE(T44:Z44, 5),0)</f>
        <v>0</v>
      </c>
      <c r="T44" s="114"/>
      <c r="U44" s="114"/>
      <c r="V44" s="267">
        <v>150</v>
      </c>
      <c r="W44" s="267"/>
      <c r="X44" s="332">
        <v>0</v>
      </c>
      <c r="Y44" s="9"/>
      <c r="Z44" s="9"/>
    </row>
    <row r="45" spans="1:26" ht="17.25" customHeight="1" x14ac:dyDescent="0.3">
      <c r="A45" s="11" t="s">
        <v>2153</v>
      </c>
      <c r="B45" s="320" t="s">
        <v>641</v>
      </c>
      <c r="C45" s="11" t="s">
        <v>642</v>
      </c>
      <c r="D45" s="11" t="s">
        <v>1738</v>
      </c>
      <c r="E45" s="38">
        <f t="shared" si="0"/>
        <v>43</v>
      </c>
      <c r="F45" s="7" t="s">
        <v>493</v>
      </c>
      <c r="G45" s="8" t="s">
        <v>1800</v>
      </c>
      <c r="H45" s="319">
        <v>37913</v>
      </c>
      <c r="I45" s="436">
        <v>150</v>
      </c>
      <c r="J45" s="439">
        <v>150</v>
      </c>
      <c r="K45" s="439"/>
      <c r="L45" s="379">
        <f>SUM(M45:N45)</f>
        <v>150</v>
      </c>
      <c r="M45" s="9"/>
      <c r="N45" s="48">
        <f>SUM(O45:S45)</f>
        <v>150</v>
      </c>
      <c r="O45" s="139">
        <f>IFERROR(LARGE(T45:Z45, 1),0)</f>
        <v>150</v>
      </c>
      <c r="P45" s="140">
        <f>IFERROR(LARGE(T45:Z45, 2),0)</f>
        <v>0</v>
      </c>
      <c r="Q45" s="192">
        <f>IFERROR(LARGE(T45:Z45, 3),0)</f>
        <v>0</v>
      </c>
      <c r="R45" s="192">
        <f>IFERROR(LARGE(T45:Z45, 4),0)</f>
        <v>0</v>
      </c>
      <c r="S45" s="193">
        <f>IFERROR(LARGE(T45:Z45, 5),0)</f>
        <v>0</v>
      </c>
      <c r="T45" s="269"/>
      <c r="U45" s="114"/>
      <c r="V45" s="267">
        <v>150</v>
      </c>
      <c r="W45" s="267"/>
      <c r="X45" s="332"/>
      <c r="Y45" s="9"/>
      <c r="Z45" s="9"/>
    </row>
    <row r="46" spans="1:26" ht="17.25" customHeight="1" x14ac:dyDescent="0.3">
      <c r="A46" s="11" t="s">
        <v>2154</v>
      </c>
      <c r="B46" s="320" t="s">
        <v>1164</v>
      </c>
      <c r="C46" s="11" t="s">
        <v>1165</v>
      </c>
      <c r="D46" s="11" t="s">
        <v>1778</v>
      </c>
      <c r="E46" s="38">
        <f t="shared" si="0"/>
        <v>44</v>
      </c>
      <c r="F46" s="7" t="s">
        <v>120</v>
      </c>
      <c r="G46" s="8" t="s">
        <v>1451</v>
      </c>
      <c r="H46" s="319">
        <v>37869</v>
      </c>
      <c r="I46" s="436">
        <v>150</v>
      </c>
      <c r="J46" s="439">
        <v>150</v>
      </c>
      <c r="K46" s="439"/>
      <c r="L46" s="379">
        <f>SUM(M46:N46)</f>
        <v>150</v>
      </c>
      <c r="M46" s="9"/>
      <c r="N46" s="48">
        <f>SUM(O46:S46)</f>
        <v>150</v>
      </c>
      <c r="O46" s="139">
        <f>IFERROR(LARGE(T46:Z46, 1),0)</f>
        <v>150</v>
      </c>
      <c r="P46" s="140">
        <f>IFERROR(LARGE(T46:Z46, 2),0)</f>
        <v>0</v>
      </c>
      <c r="Q46" s="192">
        <f>IFERROR(LARGE(T46:Z46, 3),0)</f>
        <v>0</v>
      </c>
      <c r="R46" s="192">
        <f>IFERROR(LARGE(T46:Z46, 4),0)</f>
        <v>0</v>
      </c>
      <c r="S46" s="193">
        <f>IFERROR(LARGE(T46:Z46, 5),0)</f>
        <v>0</v>
      </c>
      <c r="T46" s="269"/>
      <c r="U46" s="114"/>
      <c r="V46" s="267">
        <v>150</v>
      </c>
      <c r="W46" s="267"/>
      <c r="X46" s="332">
        <v>0</v>
      </c>
      <c r="Y46" s="9"/>
      <c r="Z46" s="9"/>
    </row>
    <row r="47" spans="1:26" ht="15.75" customHeight="1" x14ac:dyDescent="0.3">
      <c r="A47" s="11" t="s">
        <v>2156</v>
      </c>
      <c r="B47" s="320" t="s">
        <v>2157</v>
      </c>
      <c r="C47" s="11" t="s">
        <v>2158</v>
      </c>
      <c r="D47" s="11" t="s">
        <v>1315</v>
      </c>
      <c r="E47" s="38">
        <f t="shared" si="0"/>
        <v>45</v>
      </c>
      <c r="F47" s="7" t="s">
        <v>2946</v>
      </c>
      <c r="G47" s="8" t="s">
        <v>1723</v>
      </c>
      <c r="H47" s="319">
        <v>37524</v>
      </c>
      <c r="I47" s="436">
        <v>150</v>
      </c>
      <c r="J47" s="439">
        <v>150</v>
      </c>
      <c r="K47" s="439"/>
      <c r="L47" s="379">
        <f>SUM(M47:N47)</f>
        <v>150</v>
      </c>
      <c r="M47" s="9"/>
      <c r="N47" s="48">
        <f>SUM(O47:S47)</f>
        <v>150</v>
      </c>
      <c r="O47" s="139">
        <f>IFERROR(LARGE(T47:Z47, 1),0)</f>
        <v>150</v>
      </c>
      <c r="P47" s="140">
        <f>IFERROR(LARGE(T47:Z47, 2),0)</f>
        <v>0</v>
      </c>
      <c r="Q47" s="192">
        <f>IFERROR(LARGE(T47:Z47, 3),0)</f>
        <v>0</v>
      </c>
      <c r="R47" s="192">
        <f>IFERROR(LARGE(T47:Z47, 4),0)</f>
        <v>0</v>
      </c>
      <c r="S47" s="193">
        <f>IFERROR(LARGE(T47:Z47, 5),0)</f>
        <v>0</v>
      </c>
      <c r="T47" s="269"/>
      <c r="U47" s="114"/>
      <c r="V47" s="267">
        <v>150</v>
      </c>
      <c r="W47" s="267"/>
      <c r="X47" s="332"/>
      <c r="Y47" s="9"/>
      <c r="Z47" s="9"/>
    </row>
    <row r="48" spans="1:26" ht="15" customHeight="1" x14ac:dyDescent="0.3">
      <c r="A48" s="11" t="s">
        <v>3458</v>
      </c>
      <c r="B48" s="320" t="s">
        <v>361</v>
      </c>
      <c r="C48" s="11" t="s">
        <v>39</v>
      </c>
      <c r="D48" s="11" t="s">
        <v>40</v>
      </c>
      <c r="E48" s="38">
        <f t="shared" si="0"/>
        <v>46</v>
      </c>
      <c r="F48" s="7" t="s">
        <v>15</v>
      </c>
      <c r="G48" s="8" t="s">
        <v>3459</v>
      </c>
      <c r="H48" s="60">
        <v>38238</v>
      </c>
      <c r="I48" s="436">
        <v>138</v>
      </c>
      <c r="J48" s="437">
        <v>138</v>
      </c>
      <c r="K48" s="434">
        <f>0.5*(L48)</f>
        <v>137.5</v>
      </c>
      <c r="L48" s="438">
        <f>SUM(M48:N48)</f>
        <v>275</v>
      </c>
      <c r="M48" s="78">
        <v>20</v>
      </c>
      <c r="N48" s="48">
        <f>SUM(O48:R48)</f>
        <v>255</v>
      </c>
      <c r="O48" s="415">
        <f>LARGE($S48:Z48, 1)</f>
        <v>150</v>
      </c>
      <c r="P48" s="388">
        <f>IFERROR(LARGE($S48:Z48,2),0)</f>
        <v>65</v>
      </c>
      <c r="Q48" s="388">
        <f>IFERROR(LARGE($S48:Z48,3),0)</f>
        <v>30</v>
      </c>
      <c r="R48" s="388">
        <f>IFERROR(LARGE($S48:Z48,4),0)</f>
        <v>10</v>
      </c>
      <c r="S48" s="418">
        <v>65</v>
      </c>
      <c r="T48" s="423"/>
      <c r="U48" s="400">
        <v>10</v>
      </c>
      <c r="V48" s="400"/>
      <c r="W48" s="400"/>
      <c r="X48" s="401"/>
      <c r="Y48" s="402">
        <v>150</v>
      </c>
      <c r="Z48" s="410">
        <v>30</v>
      </c>
    </row>
    <row r="49" spans="1:26" ht="15.75" customHeight="1" x14ac:dyDescent="0.3">
      <c r="A49" s="318" t="s">
        <v>3409</v>
      </c>
      <c r="B49" s="320" t="s">
        <v>3362</v>
      </c>
      <c r="C49" s="10" t="s">
        <v>3363</v>
      </c>
      <c r="D49" s="10" t="s">
        <v>46</v>
      </c>
      <c r="E49" s="38">
        <f t="shared" si="0"/>
        <v>47</v>
      </c>
      <c r="F49" s="7" t="s">
        <v>3410</v>
      </c>
      <c r="G49" s="8" t="s">
        <v>3411</v>
      </c>
      <c r="H49" s="60">
        <v>38303</v>
      </c>
      <c r="I49" s="436">
        <v>135</v>
      </c>
      <c r="J49" s="437">
        <v>135</v>
      </c>
      <c r="K49" s="434">
        <f>0.5*(L49)</f>
        <v>135</v>
      </c>
      <c r="L49" s="438">
        <f>SUM(M49:N49)</f>
        <v>270</v>
      </c>
      <c r="M49" s="10"/>
      <c r="N49" s="48">
        <f>SUM(O49:R49)</f>
        <v>270</v>
      </c>
      <c r="O49" s="415">
        <f>LARGE($S49:Z49, 1)</f>
        <v>150</v>
      </c>
      <c r="P49" s="388">
        <f>IFERROR(LARGE($S49:Z49,2),0)</f>
        <v>95</v>
      </c>
      <c r="Q49" s="388">
        <f>IFERROR(LARGE($S49:Z49,3),0)</f>
        <v>15</v>
      </c>
      <c r="R49" s="388">
        <f>IFERROR(LARGE($S49:Z49,4),0)</f>
        <v>10</v>
      </c>
      <c r="S49" s="420"/>
      <c r="T49" s="425"/>
      <c r="U49" s="9">
        <v>95</v>
      </c>
      <c r="V49" s="9">
        <v>10</v>
      </c>
      <c r="W49" s="9"/>
      <c r="X49" s="405"/>
      <c r="Y49" s="406">
        <v>150</v>
      </c>
      <c r="Z49" s="412">
        <v>15</v>
      </c>
    </row>
    <row r="50" spans="1:26" x14ac:dyDescent="0.3">
      <c r="A50" s="11" t="s">
        <v>2179</v>
      </c>
      <c r="B50" s="320" t="s">
        <v>1147</v>
      </c>
      <c r="C50" s="11" t="s">
        <v>1148</v>
      </c>
      <c r="D50" s="11" t="s">
        <v>41</v>
      </c>
      <c r="E50" s="38">
        <f t="shared" si="0"/>
        <v>48</v>
      </c>
      <c r="F50" s="7" t="s">
        <v>69</v>
      </c>
      <c r="G50" s="8" t="s">
        <v>57</v>
      </c>
      <c r="H50" s="319">
        <v>37545</v>
      </c>
      <c r="I50" s="436">
        <v>120</v>
      </c>
      <c r="J50" s="439">
        <v>120</v>
      </c>
      <c r="K50" s="439"/>
      <c r="L50" s="379">
        <f>SUM(M50:N50)</f>
        <v>120</v>
      </c>
      <c r="M50" s="9">
        <v>60</v>
      </c>
      <c r="N50" s="48">
        <f>SUM(O50:S50)</f>
        <v>60</v>
      </c>
      <c r="O50" s="139">
        <f>IFERROR(LARGE(T50:Z50, 1),0)</f>
        <v>60</v>
      </c>
      <c r="P50" s="140">
        <f>IFERROR(LARGE(T50:Z50, 2),0)</f>
        <v>0</v>
      </c>
      <c r="Q50" s="192">
        <f>IFERROR(LARGE(T50:Z50, 3),0)</f>
        <v>0</v>
      </c>
      <c r="R50" s="192">
        <f>IFERROR(LARGE(T50:Z50, 4),0)</f>
        <v>0</v>
      </c>
      <c r="S50" s="193">
        <f>IFERROR(LARGE(T50:Z50, 5),0)</f>
        <v>0</v>
      </c>
      <c r="T50" s="269"/>
      <c r="U50" s="114">
        <v>0</v>
      </c>
      <c r="V50" s="267">
        <v>60</v>
      </c>
      <c r="W50" s="267"/>
      <c r="X50" s="332"/>
      <c r="Y50" s="9"/>
      <c r="Z50" s="9"/>
    </row>
    <row r="51" spans="1:26" x14ac:dyDescent="0.3">
      <c r="A51" s="11" t="s">
        <v>2167</v>
      </c>
      <c r="B51" s="320" t="s">
        <v>1512</v>
      </c>
      <c r="C51" s="11" t="s">
        <v>1513</v>
      </c>
      <c r="D51" s="11" t="s">
        <v>52</v>
      </c>
      <c r="E51" s="38">
        <f t="shared" si="0"/>
        <v>49</v>
      </c>
      <c r="F51" s="7" t="s">
        <v>11</v>
      </c>
      <c r="G51" s="8" t="s">
        <v>1907</v>
      </c>
      <c r="H51" s="319">
        <v>37411</v>
      </c>
      <c r="I51" s="436">
        <v>120</v>
      </c>
      <c r="J51" s="439">
        <v>120</v>
      </c>
      <c r="K51" s="439"/>
      <c r="L51" s="379">
        <f>SUM(M51:N51)</f>
        <v>120</v>
      </c>
      <c r="M51" s="9">
        <v>10</v>
      </c>
      <c r="N51" s="48">
        <f>SUM(O51:S51)</f>
        <v>110</v>
      </c>
      <c r="O51" s="139">
        <f>IFERROR(LARGE(T51:Z51, 1),0)</f>
        <v>110</v>
      </c>
      <c r="P51" s="140">
        <f>IFERROR(LARGE(T51:Z51, 2),0)</f>
        <v>0</v>
      </c>
      <c r="Q51" s="192">
        <f>IFERROR(LARGE(T51:Z51, 3),0)</f>
        <v>0</v>
      </c>
      <c r="R51" s="192">
        <f>IFERROR(LARGE(T51:Z51, 4),0)</f>
        <v>0</v>
      </c>
      <c r="S51" s="193">
        <f>IFERROR(LARGE(T51:Z51, 5),0)</f>
        <v>0</v>
      </c>
      <c r="T51" s="269"/>
      <c r="U51" s="114"/>
      <c r="V51" s="267">
        <v>110</v>
      </c>
      <c r="W51" s="267"/>
      <c r="X51" s="332"/>
      <c r="Y51" s="9"/>
      <c r="Z51" s="9"/>
    </row>
    <row r="52" spans="1:26" x14ac:dyDescent="0.3">
      <c r="A52" s="11" t="s">
        <v>2191</v>
      </c>
      <c r="B52" s="320" t="s">
        <v>590</v>
      </c>
      <c r="C52" s="11" t="s">
        <v>591</v>
      </c>
      <c r="D52" s="11" t="s">
        <v>50</v>
      </c>
      <c r="E52" s="38">
        <f t="shared" si="0"/>
        <v>50</v>
      </c>
      <c r="F52" s="7" t="s">
        <v>110</v>
      </c>
      <c r="G52" s="8" t="s">
        <v>1727</v>
      </c>
      <c r="H52" s="319">
        <v>37943</v>
      </c>
      <c r="I52" s="436">
        <v>110</v>
      </c>
      <c r="J52" s="439">
        <v>110</v>
      </c>
      <c r="K52" s="439"/>
      <c r="L52" s="379">
        <f>SUM(M52:N52)</f>
        <v>110</v>
      </c>
      <c r="M52" s="9"/>
      <c r="N52" s="48">
        <f>SUM(O52:S52)</f>
        <v>110</v>
      </c>
      <c r="O52" s="139">
        <f>IFERROR(LARGE(T52:Z52, 1),0)</f>
        <v>65</v>
      </c>
      <c r="P52" s="140">
        <f>IFERROR(LARGE(T52:Z52, 2),0)</f>
        <v>45</v>
      </c>
      <c r="Q52" s="192">
        <f>IFERROR(LARGE(T52:Z52, 3),0)</f>
        <v>0</v>
      </c>
      <c r="R52" s="192">
        <f>IFERROR(LARGE(T52:Z52, 4),0)</f>
        <v>0</v>
      </c>
      <c r="S52" s="193">
        <f>IFERROR(LARGE(T52:Z52, 5),0)</f>
        <v>0</v>
      </c>
      <c r="T52" s="269"/>
      <c r="U52" s="114"/>
      <c r="V52" s="267">
        <v>45</v>
      </c>
      <c r="W52" s="267"/>
      <c r="X52" s="332"/>
      <c r="Y52" s="9">
        <v>65</v>
      </c>
      <c r="Z52" s="9"/>
    </row>
    <row r="53" spans="1:26" x14ac:dyDescent="0.3">
      <c r="A53" s="11" t="s">
        <v>2162</v>
      </c>
      <c r="B53" s="320" t="s">
        <v>2163</v>
      </c>
      <c r="C53" s="11" t="s">
        <v>77</v>
      </c>
      <c r="D53" s="11" t="s">
        <v>45</v>
      </c>
      <c r="E53" s="38">
        <f t="shared" si="0"/>
        <v>51</v>
      </c>
      <c r="F53" s="7" t="s">
        <v>18</v>
      </c>
      <c r="G53" s="8" t="s">
        <v>509</v>
      </c>
      <c r="H53" s="319">
        <v>37906</v>
      </c>
      <c r="I53" s="436">
        <v>110</v>
      </c>
      <c r="J53" s="439">
        <v>110</v>
      </c>
      <c r="K53" s="439"/>
      <c r="L53" s="379">
        <f>SUM(M53:N53)</f>
        <v>110</v>
      </c>
      <c r="M53" s="9"/>
      <c r="N53" s="48">
        <f>SUM(O53:S53)</f>
        <v>110</v>
      </c>
      <c r="O53" s="139">
        <f>IFERROR(LARGE(T53:Z53, 1),0)</f>
        <v>110</v>
      </c>
      <c r="P53" s="140">
        <f>IFERROR(LARGE(T53:Z53, 2),0)</f>
        <v>0</v>
      </c>
      <c r="Q53" s="192">
        <f>IFERROR(LARGE(T53:Z53, 3),0)</f>
        <v>0</v>
      </c>
      <c r="R53" s="192">
        <f>IFERROR(LARGE(T53:Z53, 4),0)</f>
        <v>0</v>
      </c>
      <c r="S53" s="193">
        <f>IFERROR(LARGE(T53:Z53, 5),0)</f>
        <v>0</v>
      </c>
      <c r="T53" s="269"/>
      <c r="U53" s="114">
        <v>0</v>
      </c>
      <c r="V53" s="267">
        <v>110</v>
      </c>
      <c r="W53" s="267"/>
      <c r="X53" s="332"/>
      <c r="Y53" s="9"/>
      <c r="Z53" s="9"/>
    </row>
    <row r="54" spans="1:26" x14ac:dyDescent="0.3">
      <c r="A54" s="11" t="s">
        <v>2164</v>
      </c>
      <c r="B54" s="320" t="s">
        <v>449</v>
      </c>
      <c r="C54" s="11" t="s">
        <v>134</v>
      </c>
      <c r="D54" s="11" t="s">
        <v>1778</v>
      </c>
      <c r="E54" s="38">
        <f t="shared" si="0"/>
        <v>52</v>
      </c>
      <c r="F54" s="7" t="s">
        <v>1988</v>
      </c>
      <c r="G54" s="8" t="s">
        <v>1125</v>
      </c>
      <c r="H54" s="319">
        <v>37847</v>
      </c>
      <c r="I54" s="436">
        <v>110</v>
      </c>
      <c r="J54" s="439">
        <v>110</v>
      </c>
      <c r="K54" s="439"/>
      <c r="L54" s="379">
        <f>SUM(M54:N54)</f>
        <v>110</v>
      </c>
      <c r="M54" s="9"/>
      <c r="N54" s="48">
        <f>SUM(O54:S54)</f>
        <v>110</v>
      </c>
      <c r="O54" s="139">
        <f>IFERROR(LARGE(T54:Z54, 1),0)</f>
        <v>110</v>
      </c>
      <c r="P54" s="140">
        <f>IFERROR(LARGE(T54:Z54, 2),0)</f>
        <v>0</v>
      </c>
      <c r="Q54" s="192">
        <f>IFERROR(LARGE(T54:Z54, 3),0)</f>
        <v>0</v>
      </c>
      <c r="R54" s="192">
        <f>IFERROR(LARGE(T54:Z54, 4),0)</f>
        <v>0</v>
      </c>
      <c r="S54" s="193">
        <f>IFERROR(LARGE(T54:Z54, 5),0)</f>
        <v>0</v>
      </c>
      <c r="T54" s="269"/>
      <c r="U54" s="114"/>
      <c r="V54" s="267">
        <v>110</v>
      </c>
      <c r="W54" s="267"/>
      <c r="X54" s="332"/>
      <c r="Y54" s="9"/>
      <c r="Z54" s="9"/>
    </row>
    <row r="55" spans="1:26" x14ac:dyDescent="0.3">
      <c r="A55" s="11" t="s">
        <v>2168</v>
      </c>
      <c r="B55" s="320" t="s">
        <v>2169</v>
      </c>
      <c r="C55" s="11" t="s">
        <v>2000</v>
      </c>
      <c r="D55" s="11" t="s">
        <v>41</v>
      </c>
      <c r="E55" s="38">
        <f t="shared" si="0"/>
        <v>53</v>
      </c>
      <c r="F55" s="7" t="s">
        <v>1999</v>
      </c>
      <c r="G55" s="8" t="s">
        <v>1998</v>
      </c>
      <c r="H55" s="319">
        <v>37831</v>
      </c>
      <c r="I55" s="436">
        <v>110</v>
      </c>
      <c r="J55" s="439">
        <v>110</v>
      </c>
      <c r="K55" s="439"/>
      <c r="L55" s="379">
        <f>SUM(M55:N55)</f>
        <v>110</v>
      </c>
      <c r="M55" s="9"/>
      <c r="N55" s="48">
        <f>SUM(O55:S55)</f>
        <v>110</v>
      </c>
      <c r="O55" s="139">
        <f>IFERROR(LARGE(T55:Z55, 1),0)</f>
        <v>110</v>
      </c>
      <c r="P55" s="140">
        <f>IFERROR(LARGE(T55:Z55, 2),0)</f>
        <v>0</v>
      </c>
      <c r="Q55" s="192">
        <f>IFERROR(LARGE(T55:Z55, 3),0)</f>
        <v>0</v>
      </c>
      <c r="R55" s="192">
        <f>IFERROR(LARGE(T55:Z55, 4),0)</f>
        <v>0</v>
      </c>
      <c r="S55" s="193">
        <f>IFERROR(LARGE(T55:Z55, 5),0)</f>
        <v>0</v>
      </c>
      <c r="T55" s="269"/>
      <c r="U55" s="114"/>
      <c r="V55" s="267">
        <v>110</v>
      </c>
      <c r="W55" s="267"/>
      <c r="X55" s="332"/>
      <c r="Y55" s="9"/>
      <c r="Z55" s="9"/>
    </row>
    <row r="56" spans="1:26" x14ac:dyDescent="0.3">
      <c r="A56" s="11" t="s">
        <v>2165</v>
      </c>
      <c r="B56" s="320" t="s">
        <v>2166</v>
      </c>
      <c r="C56" s="11" t="s">
        <v>2050</v>
      </c>
      <c r="D56" s="11" t="s">
        <v>48</v>
      </c>
      <c r="E56" s="38">
        <f t="shared" si="0"/>
        <v>54</v>
      </c>
      <c r="F56" s="7" t="s">
        <v>2049</v>
      </c>
      <c r="G56" s="8" t="s">
        <v>2048</v>
      </c>
      <c r="H56" s="319">
        <v>37746</v>
      </c>
      <c r="I56" s="436">
        <v>110</v>
      </c>
      <c r="J56" s="439">
        <v>110</v>
      </c>
      <c r="K56" s="439"/>
      <c r="L56" s="379">
        <f>SUM(M56:N56)</f>
        <v>110</v>
      </c>
      <c r="M56" s="9"/>
      <c r="N56" s="48">
        <f>SUM(O56:S56)</f>
        <v>110</v>
      </c>
      <c r="O56" s="139">
        <f>IFERROR(LARGE(T56:Z56, 1),0)</f>
        <v>110</v>
      </c>
      <c r="P56" s="140">
        <f>IFERROR(LARGE(T56:Z56, 2),0)</f>
        <v>0</v>
      </c>
      <c r="Q56" s="192">
        <f>IFERROR(LARGE(T56:Z56, 3),0)</f>
        <v>0</v>
      </c>
      <c r="R56" s="192">
        <f>IFERROR(LARGE(T56:Z56, 4),0)</f>
        <v>0</v>
      </c>
      <c r="S56" s="193">
        <f>IFERROR(LARGE(T56:Z56, 5),0)</f>
        <v>0</v>
      </c>
      <c r="T56" s="269"/>
      <c r="U56" s="114"/>
      <c r="V56" s="267">
        <v>110</v>
      </c>
      <c r="W56" s="267"/>
      <c r="X56" s="332"/>
      <c r="Y56" s="9"/>
      <c r="Z56" s="9"/>
    </row>
    <row r="57" spans="1:26" x14ac:dyDescent="0.3">
      <c r="A57" s="11" t="s">
        <v>2173</v>
      </c>
      <c r="B57" s="320" t="s">
        <v>2174</v>
      </c>
      <c r="C57" s="11" t="s">
        <v>23</v>
      </c>
      <c r="D57" s="11" t="s">
        <v>44</v>
      </c>
      <c r="E57" s="38">
        <f t="shared" si="0"/>
        <v>55</v>
      </c>
      <c r="F57" s="7" t="s">
        <v>15</v>
      </c>
      <c r="G57" s="8" t="s">
        <v>2098</v>
      </c>
      <c r="H57" s="319">
        <v>37676</v>
      </c>
      <c r="I57" s="436">
        <v>110</v>
      </c>
      <c r="J57" s="439">
        <v>110</v>
      </c>
      <c r="K57" s="439"/>
      <c r="L57" s="379">
        <f>SUM(M57:N57)</f>
        <v>110</v>
      </c>
      <c r="M57" s="9"/>
      <c r="N57" s="48">
        <f>SUM(O57:S57)</f>
        <v>110</v>
      </c>
      <c r="O57" s="139">
        <f>IFERROR(LARGE(T57:Z57, 1),0)</f>
        <v>110</v>
      </c>
      <c r="P57" s="140">
        <f>IFERROR(LARGE(T57:Z57, 2),0)</f>
        <v>0</v>
      </c>
      <c r="Q57" s="192">
        <f>IFERROR(LARGE(T57:Z57, 3),0)</f>
        <v>0</v>
      </c>
      <c r="R57" s="192">
        <f>IFERROR(LARGE(T57:Z57, 4),0)</f>
        <v>0</v>
      </c>
      <c r="S57" s="193">
        <f>IFERROR(LARGE(T57:Z57, 5),0)</f>
        <v>0</v>
      </c>
      <c r="T57" s="305"/>
      <c r="U57" s="114"/>
      <c r="V57" s="267">
        <v>110</v>
      </c>
      <c r="W57" s="267"/>
      <c r="X57" s="332"/>
      <c r="Y57" s="9"/>
      <c r="Z57" s="9"/>
    </row>
    <row r="58" spans="1:26" x14ac:dyDescent="0.3">
      <c r="A58" s="11" t="s">
        <v>2192</v>
      </c>
      <c r="B58" s="320" t="s">
        <v>1112</v>
      </c>
      <c r="C58" s="11" t="s">
        <v>1113</v>
      </c>
      <c r="D58" s="11" t="s">
        <v>50</v>
      </c>
      <c r="E58" s="38">
        <f t="shared" si="0"/>
        <v>56</v>
      </c>
      <c r="F58" s="7" t="s">
        <v>14</v>
      </c>
      <c r="G58" s="8" t="s">
        <v>1728</v>
      </c>
      <c r="H58" s="319">
        <v>37851</v>
      </c>
      <c r="I58" s="436">
        <v>85</v>
      </c>
      <c r="J58" s="439">
        <v>85</v>
      </c>
      <c r="K58" s="439"/>
      <c r="L58" s="379">
        <f>SUM(M58:N58)</f>
        <v>85</v>
      </c>
      <c r="M58" s="9">
        <v>40</v>
      </c>
      <c r="N58" s="48">
        <f>SUM(O58:S58)</f>
        <v>45</v>
      </c>
      <c r="O58" s="139">
        <f>IFERROR(LARGE(T58:Z58, 1),0)</f>
        <v>45</v>
      </c>
      <c r="P58" s="140">
        <f>IFERROR(LARGE(T58:Z58, 2),0)</f>
        <v>0</v>
      </c>
      <c r="Q58" s="192">
        <f>IFERROR(LARGE(T58:Z58, 3),0)</f>
        <v>0</v>
      </c>
      <c r="R58" s="192">
        <f>IFERROR(LARGE(T58:Z58, 4),0)</f>
        <v>0</v>
      </c>
      <c r="S58" s="193">
        <f>IFERROR(LARGE(T58:Z58, 5),0)</f>
        <v>0</v>
      </c>
      <c r="T58" s="269"/>
      <c r="U58" s="114"/>
      <c r="V58" s="267">
        <v>45</v>
      </c>
      <c r="W58" s="267"/>
      <c r="X58" s="332"/>
      <c r="Y58" s="9"/>
      <c r="Z58" s="9"/>
    </row>
    <row r="59" spans="1:26" x14ac:dyDescent="0.3">
      <c r="A59" s="10"/>
      <c r="B59" s="325"/>
      <c r="C59" s="11" t="s">
        <v>3341</v>
      </c>
      <c r="D59" s="10" t="s">
        <v>43</v>
      </c>
      <c r="E59" s="38">
        <f t="shared" si="0"/>
        <v>57</v>
      </c>
      <c r="F59" s="7" t="s">
        <v>3342</v>
      </c>
      <c r="G59" s="8" t="s">
        <v>3343</v>
      </c>
      <c r="H59" s="319">
        <v>38296</v>
      </c>
      <c r="I59" s="436">
        <v>83</v>
      </c>
      <c r="J59" s="439">
        <v>83</v>
      </c>
      <c r="K59" s="434">
        <f>0.5*(L59)</f>
        <v>82.5</v>
      </c>
      <c r="L59" s="438">
        <f>SUM(M59:N59)</f>
        <v>165</v>
      </c>
      <c r="M59" s="10"/>
      <c r="N59" s="48">
        <f>SUM(O59:R59)</f>
        <v>165</v>
      </c>
      <c r="O59" s="415">
        <f>IFERROR(LARGE($S59:Z59, 1),0)</f>
        <v>150</v>
      </c>
      <c r="P59" s="388">
        <f>IFERROR(LARGE($S59:Z59,2),0)</f>
        <v>15</v>
      </c>
      <c r="Q59" s="388">
        <f>IFERROR(LARGE($S59:Z59,3),0)</f>
        <v>0</v>
      </c>
      <c r="R59" s="388">
        <f>IFERROR(LARGE($S59:Z59,4),0)</f>
        <v>0</v>
      </c>
      <c r="S59" s="418"/>
      <c r="T59" s="411"/>
      <c r="U59" s="10"/>
      <c r="V59" s="10"/>
      <c r="W59" s="10"/>
      <c r="X59" s="395">
        <v>150</v>
      </c>
      <c r="Y59" s="396"/>
      <c r="Z59" s="397">
        <v>15</v>
      </c>
    </row>
    <row r="60" spans="1:26" x14ac:dyDescent="0.3">
      <c r="A60" s="404"/>
      <c r="B60" s="404"/>
      <c r="C60" s="10" t="s">
        <v>78</v>
      </c>
      <c r="D60" s="10" t="s">
        <v>43</v>
      </c>
      <c r="E60" s="38">
        <f t="shared" si="0"/>
        <v>58</v>
      </c>
      <c r="F60" s="7" t="s">
        <v>69</v>
      </c>
      <c r="G60" s="8" t="s">
        <v>3416</v>
      </c>
      <c r="H60" s="319">
        <v>38349</v>
      </c>
      <c r="I60" s="436">
        <v>75</v>
      </c>
      <c r="J60" s="439">
        <v>75</v>
      </c>
      <c r="K60" s="434">
        <f>0.5*(L60)</f>
        <v>75</v>
      </c>
      <c r="L60" s="438">
        <f>SUM(M60:N60)</f>
        <v>150</v>
      </c>
      <c r="M60" s="319"/>
      <c r="N60" s="382">
        <f>SUM(O60:R60)</f>
        <v>150</v>
      </c>
      <c r="O60" s="387">
        <f>LARGE($S60:AC60, 1)</f>
        <v>150</v>
      </c>
      <c r="P60" s="388">
        <f>IFERROR(LARGE($S60:Z60,2),0)</f>
        <v>0</v>
      </c>
      <c r="Q60" s="388">
        <f>IFERROR(LARGE($S60:Z60,3),0)</f>
        <v>0</v>
      </c>
      <c r="R60" s="389">
        <f>IFERROR(LARGE($S60:Z60,4),0)</f>
        <v>0</v>
      </c>
      <c r="S60" s="398"/>
      <c r="T60" s="9"/>
      <c r="U60" s="9"/>
      <c r="V60" s="9"/>
      <c r="W60" s="9"/>
      <c r="X60" s="405">
        <v>150</v>
      </c>
      <c r="Y60" s="406"/>
      <c r="Z60" s="407"/>
    </row>
    <row r="61" spans="1:26" x14ac:dyDescent="0.3">
      <c r="A61" s="318" t="s">
        <v>3392</v>
      </c>
      <c r="B61" s="320" t="s">
        <v>928</v>
      </c>
      <c r="C61" s="11" t="s">
        <v>929</v>
      </c>
      <c r="D61" s="11" t="s">
        <v>41</v>
      </c>
      <c r="E61" s="38">
        <f t="shared" si="0"/>
        <v>59</v>
      </c>
      <c r="F61" s="7" t="s">
        <v>1</v>
      </c>
      <c r="G61" s="8" t="s">
        <v>3393</v>
      </c>
      <c r="H61" s="319">
        <v>38206</v>
      </c>
      <c r="I61" s="436">
        <v>65</v>
      </c>
      <c r="J61" s="439">
        <v>65</v>
      </c>
      <c r="K61" s="434">
        <f>0.5*(L61)</f>
        <v>65</v>
      </c>
      <c r="L61" s="438">
        <f>SUM(M61:N61)</f>
        <v>130</v>
      </c>
      <c r="M61" s="78">
        <v>20</v>
      </c>
      <c r="N61" s="382">
        <f>SUM(O61:R61)</f>
        <v>110</v>
      </c>
      <c r="O61" s="387">
        <f>LARGE($S61:Z61, 1)</f>
        <v>45</v>
      </c>
      <c r="P61" s="388">
        <f>IFERROR(LARGE($S61:Z61,2),0)</f>
        <v>30</v>
      </c>
      <c r="Q61" s="388">
        <f>IFERROR(LARGE($S61:Z61,3),0)</f>
        <v>25</v>
      </c>
      <c r="R61" s="389">
        <f>IFERROR(LARGE($S61:Z61,4),0)</f>
        <v>10</v>
      </c>
      <c r="S61" s="394">
        <v>10</v>
      </c>
      <c r="T61" s="400">
        <v>10</v>
      </c>
      <c r="U61" s="400">
        <v>25</v>
      </c>
      <c r="V61" s="400">
        <v>45</v>
      </c>
      <c r="W61" s="400"/>
      <c r="X61" s="401"/>
      <c r="Y61" s="402"/>
      <c r="Z61" s="403">
        <v>30</v>
      </c>
    </row>
    <row r="62" spans="1:26" x14ac:dyDescent="0.3">
      <c r="A62" s="11" t="s">
        <v>3350</v>
      </c>
      <c r="B62" s="350" t="s">
        <v>577</v>
      </c>
      <c r="C62" s="11" t="s">
        <v>578</v>
      </c>
      <c r="D62" s="11" t="s">
        <v>45</v>
      </c>
      <c r="E62" s="38">
        <f t="shared" si="0"/>
        <v>60</v>
      </c>
      <c r="F62" s="7" t="s">
        <v>65</v>
      </c>
      <c r="G62" s="8" t="s">
        <v>3351</v>
      </c>
      <c r="H62" s="319">
        <v>38260</v>
      </c>
      <c r="I62" s="436">
        <v>63</v>
      </c>
      <c r="J62" s="439">
        <v>63</v>
      </c>
      <c r="K62" s="434">
        <f>0.5*(L62)</f>
        <v>62.5</v>
      </c>
      <c r="L62" s="438">
        <f>SUM(M62:N62)</f>
        <v>125</v>
      </c>
      <c r="M62" s="78"/>
      <c r="N62" s="382">
        <f>SUM(O62:R62)</f>
        <v>125</v>
      </c>
      <c r="O62" s="387">
        <f>IFERROR(LARGE($S62:Z62, 1),0)</f>
        <v>65</v>
      </c>
      <c r="P62" s="388">
        <f>IFERROR(LARGE($S62:Z62,2),0)</f>
        <v>25</v>
      </c>
      <c r="Q62" s="388">
        <f>IFERROR(LARGE($S62:Z62,3),0)</f>
        <v>25</v>
      </c>
      <c r="R62" s="389">
        <f>IFERROR(LARGE($S62:Z62,4),0)</f>
        <v>10</v>
      </c>
      <c r="S62" s="394">
        <v>65</v>
      </c>
      <c r="T62" s="78">
        <v>10</v>
      </c>
      <c r="U62" s="78">
        <v>25</v>
      </c>
      <c r="V62" s="78"/>
      <c r="W62" s="78">
        <v>25</v>
      </c>
      <c r="X62" s="391"/>
      <c r="Y62" s="392"/>
      <c r="Z62" s="393">
        <v>0</v>
      </c>
    </row>
    <row r="63" spans="1:26" x14ac:dyDescent="0.3">
      <c r="A63" s="11" t="s">
        <v>2182</v>
      </c>
      <c r="B63" s="320" t="s">
        <v>2183</v>
      </c>
      <c r="C63" s="11" t="s">
        <v>2184</v>
      </c>
      <c r="D63" s="11" t="s">
        <v>50</v>
      </c>
      <c r="E63" s="38">
        <f t="shared" si="0"/>
        <v>61</v>
      </c>
      <c r="F63" s="7" t="s">
        <v>197</v>
      </c>
      <c r="G63" s="8" t="s">
        <v>1726</v>
      </c>
      <c r="H63" s="319">
        <v>37928</v>
      </c>
      <c r="I63" s="436">
        <v>60</v>
      </c>
      <c r="J63" s="439">
        <v>60</v>
      </c>
      <c r="K63" s="439"/>
      <c r="L63" s="379">
        <f>SUM(M63:N63)</f>
        <v>60</v>
      </c>
      <c r="M63" s="9"/>
      <c r="N63" s="382">
        <f>SUM(O63:S63)</f>
        <v>60</v>
      </c>
      <c r="O63" s="140">
        <f>IFERROR(LARGE(T63:Z63, 1),0)</f>
        <v>60</v>
      </c>
      <c r="P63" s="140">
        <f>IFERROR(LARGE(T63:Z63, 2),0)</f>
        <v>0</v>
      </c>
      <c r="Q63" s="192">
        <f>IFERROR(LARGE(T63:Z63, 3),0)</f>
        <v>0</v>
      </c>
      <c r="R63" s="416">
        <f>IFERROR(LARGE(T63:Z63, 4),0)</f>
        <v>0</v>
      </c>
      <c r="S63" s="421">
        <f>IFERROR(LARGE(T63:Z63, 5),0)</f>
        <v>0</v>
      </c>
      <c r="T63" s="114"/>
      <c r="U63" s="114"/>
      <c r="V63" s="267">
        <v>60</v>
      </c>
      <c r="W63" s="267"/>
      <c r="X63" s="332"/>
      <c r="Y63" s="9"/>
      <c r="Z63" s="9"/>
    </row>
    <row r="64" spans="1:26" x14ac:dyDescent="0.3">
      <c r="A64" s="11">
        <v>320370</v>
      </c>
      <c r="B64" s="320" t="s">
        <v>2189</v>
      </c>
      <c r="C64" s="11" t="s">
        <v>160</v>
      </c>
      <c r="D64" s="11" t="s">
        <v>44</v>
      </c>
      <c r="E64" s="38">
        <f t="shared" si="0"/>
        <v>62</v>
      </c>
      <c r="F64" s="7" t="s">
        <v>12</v>
      </c>
      <c r="G64" s="8" t="s">
        <v>2188</v>
      </c>
      <c r="H64" s="317">
        <v>37922</v>
      </c>
      <c r="I64" s="444">
        <v>60</v>
      </c>
      <c r="J64" s="440">
        <v>60</v>
      </c>
      <c r="K64" s="440"/>
      <c r="L64" s="379">
        <f>SUM(M64:N64)</f>
        <v>60</v>
      </c>
      <c r="M64" s="9"/>
      <c r="N64" s="382">
        <f>SUM(O64:S64)</f>
        <v>60</v>
      </c>
      <c r="O64" s="140">
        <f>IFERROR(LARGE(T64:Z64, 1),0)</f>
        <v>60</v>
      </c>
      <c r="P64" s="140">
        <f>IFERROR(LARGE(T64:Z64, 2),0)</f>
        <v>0</v>
      </c>
      <c r="Q64" s="192">
        <f>IFERROR(LARGE(T64:Z64, 3),0)</f>
        <v>0</v>
      </c>
      <c r="R64" s="416">
        <f>IFERROR(LARGE(T64:Z64, 4),0)</f>
        <v>0</v>
      </c>
      <c r="S64" s="421">
        <f>IFERROR(LARGE(T64:Z64, 5),0)</f>
        <v>0</v>
      </c>
      <c r="T64" s="126"/>
      <c r="U64" s="114"/>
      <c r="V64" s="267">
        <v>60</v>
      </c>
      <c r="W64" s="267"/>
      <c r="X64" s="332"/>
      <c r="Y64" s="9"/>
      <c r="Z64" s="9"/>
    </row>
    <row r="65" spans="1:26" x14ac:dyDescent="0.3">
      <c r="A65" s="11" t="s">
        <v>2177</v>
      </c>
      <c r="B65" s="320" t="s">
        <v>2178</v>
      </c>
      <c r="C65" s="11" t="s">
        <v>1909</v>
      </c>
      <c r="D65" s="11" t="s">
        <v>52</v>
      </c>
      <c r="E65" s="38">
        <f t="shared" si="0"/>
        <v>63</v>
      </c>
      <c r="F65" s="7" t="s">
        <v>68</v>
      </c>
      <c r="G65" s="8" t="s">
        <v>1908</v>
      </c>
      <c r="H65" s="319">
        <v>37831</v>
      </c>
      <c r="I65" s="436">
        <v>60</v>
      </c>
      <c r="J65" s="439">
        <v>60</v>
      </c>
      <c r="K65" s="439"/>
      <c r="L65" s="379">
        <f>SUM(M65:N65)</f>
        <v>60</v>
      </c>
      <c r="M65" s="9"/>
      <c r="N65" s="382">
        <f>SUM(O65:S65)</f>
        <v>60</v>
      </c>
      <c r="O65" s="140">
        <f>IFERROR(LARGE(T65:Z65, 1),0)</f>
        <v>60</v>
      </c>
      <c r="P65" s="140">
        <f>IFERROR(LARGE(T65:Z65, 2),0)</f>
        <v>0</v>
      </c>
      <c r="Q65" s="192">
        <f>IFERROR(LARGE(T65:Z65, 3),0)</f>
        <v>0</v>
      </c>
      <c r="R65" s="416">
        <f>IFERROR(LARGE(T65:Z65, 4),0)</f>
        <v>0</v>
      </c>
      <c r="S65" s="421">
        <f>IFERROR(LARGE(T65:Z65, 5),0)</f>
        <v>0</v>
      </c>
      <c r="T65" s="114"/>
      <c r="U65" s="114"/>
      <c r="V65" s="267">
        <v>60</v>
      </c>
      <c r="W65" s="267"/>
      <c r="X65" s="332"/>
      <c r="Y65" s="9"/>
      <c r="Z65" s="9"/>
    </row>
    <row r="66" spans="1:26" x14ac:dyDescent="0.3">
      <c r="A66" s="11" t="s">
        <v>2180</v>
      </c>
      <c r="B66" s="320" t="s">
        <v>348</v>
      </c>
      <c r="C66" s="11" t="s">
        <v>103</v>
      </c>
      <c r="D66" s="11" t="s">
        <v>43</v>
      </c>
      <c r="E66" s="38">
        <f t="shared" si="0"/>
        <v>64</v>
      </c>
      <c r="F66" s="7" t="s">
        <v>3</v>
      </c>
      <c r="G66" s="8" t="s">
        <v>1454</v>
      </c>
      <c r="H66" s="319">
        <v>37823</v>
      </c>
      <c r="I66" s="436">
        <v>60</v>
      </c>
      <c r="J66" s="439">
        <v>60</v>
      </c>
      <c r="K66" s="439"/>
      <c r="L66" s="379">
        <f>SUM(M66:N66)</f>
        <v>60</v>
      </c>
      <c r="M66" s="9"/>
      <c r="N66" s="382">
        <f>SUM(O66:S66)</f>
        <v>60</v>
      </c>
      <c r="O66" s="140">
        <f>IFERROR(LARGE(T66:Z66, 1),0)</f>
        <v>60</v>
      </c>
      <c r="P66" s="140">
        <f>IFERROR(LARGE(T66:Z66, 2),0)</f>
        <v>0</v>
      </c>
      <c r="Q66" s="192">
        <f>IFERROR(LARGE(T66:Z66, 3),0)</f>
        <v>0</v>
      </c>
      <c r="R66" s="416">
        <f>IFERROR(LARGE(T66:Z66, 4),0)</f>
        <v>0</v>
      </c>
      <c r="S66" s="421">
        <f>IFERROR(LARGE(T66:Z66, 5),0)</f>
        <v>0</v>
      </c>
      <c r="T66" s="114"/>
      <c r="U66" s="114"/>
      <c r="V66" s="267">
        <v>60</v>
      </c>
      <c r="W66" s="267"/>
      <c r="X66" s="332"/>
      <c r="Y66" s="9"/>
      <c r="Z66" s="9"/>
    </row>
    <row r="67" spans="1:26" x14ac:dyDescent="0.3">
      <c r="A67" s="11" t="s">
        <v>2187</v>
      </c>
      <c r="B67" s="320" t="s">
        <v>474</v>
      </c>
      <c r="C67" s="11" t="s">
        <v>30</v>
      </c>
      <c r="D67" s="11" t="s">
        <v>44</v>
      </c>
      <c r="E67" s="38">
        <f t="shared" si="0"/>
        <v>65</v>
      </c>
      <c r="F67" s="7" t="s">
        <v>109</v>
      </c>
      <c r="G67" s="8" t="s">
        <v>2099</v>
      </c>
      <c r="H67" s="319">
        <v>37699</v>
      </c>
      <c r="I67" s="436">
        <v>60</v>
      </c>
      <c r="J67" s="439">
        <v>60</v>
      </c>
      <c r="K67" s="439"/>
      <c r="L67" s="379">
        <f>SUM(M67:N67)</f>
        <v>60</v>
      </c>
      <c r="M67" s="9"/>
      <c r="N67" s="382">
        <f>SUM(O67:S67)</f>
        <v>60</v>
      </c>
      <c r="O67" s="140">
        <f>IFERROR(LARGE(T67:Z67, 1),0)</f>
        <v>60</v>
      </c>
      <c r="P67" s="140">
        <f>IFERROR(LARGE(T67:Z67, 2),0)</f>
        <v>0</v>
      </c>
      <c r="Q67" s="192">
        <f>IFERROR(LARGE(T67:Z67, 3),0)</f>
        <v>0</v>
      </c>
      <c r="R67" s="416">
        <f>IFERROR(LARGE(T67:Z67, 4),0)</f>
        <v>0</v>
      </c>
      <c r="S67" s="421">
        <f>IFERROR(LARGE(T67:Z67, 5),0)</f>
        <v>0</v>
      </c>
      <c r="T67" s="126"/>
      <c r="U67" s="114"/>
      <c r="V67" s="267">
        <v>60</v>
      </c>
      <c r="W67" s="267"/>
      <c r="X67" s="332"/>
      <c r="Y67" s="9"/>
      <c r="Z67" s="9"/>
    </row>
    <row r="68" spans="1:26" x14ac:dyDescent="0.3">
      <c r="A68" s="11" t="s">
        <v>2181</v>
      </c>
      <c r="B68" s="320" t="s">
        <v>2137</v>
      </c>
      <c r="C68" s="11" t="s">
        <v>72</v>
      </c>
      <c r="D68" s="11" t="s">
        <v>41</v>
      </c>
      <c r="E68" s="38">
        <f t="shared" si="0"/>
        <v>66</v>
      </c>
      <c r="F68" s="7" t="s">
        <v>850</v>
      </c>
      <c r="G68" s="8" t="s">
        <v>2001</v>
      </c>
      <c r="H68" s="319">
        <v>37670</v>
      </c>
      <c r="I68" s="436">
        <v>60</v>
      </c>
      <c r="J68" s="439">
        <v>60</v>
      </c>
      <c r="K68" s="439"/>
      <c r="L68" s="379">
        <f>SUM(M68:N68)</f>
        <v>60</v>
      </c>
      <c r="M68" s="9"/>
      <c r="N68" s="382">
        <f>SUM(O68:S68)</f>
        <v>60</v>
      </c>
      <c r="O68" s="140">
        <f>IFERROR(LARGE(T68:Z68, 1),0)</f>
        <v>60</v>
      </c>
      <c r="P68" s="140">
        <f>IFERROR(LARGE(T68:Z68, 2),0)</f>
        <v>0</v>
      </c>
      <c r="Q68" s="192">
        <f>IFERROR(LARGE(T68:Z68, 3),0)</f>
        <v>0</v>
      </c>
      <c r="R68" s="416">
        <f>IFERROR(LARGE(T68:Z68, 4),0)</f>
        <v>0</v>
      </c>
      <c r="S68" s="421">
        <f>IFERROR(LARGE(T68:Z68, 5),0)</f>
        <v>0</v>
      </c>
      <c r="T68" s="114"/>
      <c r="U68" s="114"/>
      <c r="V68" s="267">
        <v>60</v>
      </c>
      <c r="W68" s="267"/>
      <c r="X68" s="332"/>
      <c r="Y68" s="9"/>
      <c r="Z68" s="9"/>
    </row>
    <row r="69" spans="1:26" x14ac:dyDescent="0.3">
      <c r="A69" s="11" t="s">
        <v>2195</v>
      </c>
      <c r="B69" s="320" t="s">
        <v>1523</v>
      </c>
      <c r="C69" s="11" t="s">
        <v>1524</v>
      </c>
      <c r="D69" s="11" t="s">
        <v>50</v>
      </c>
      <c r="E69" s="38">
        <f t="shared" si="0"/>
        <v>67</v>
      </c>
      <c r="F69" s="7" t="s">
        <v>16</v>
      </c>
      <c r="G69" s="8" t="s">
        <v>1729</v>
      </c>
      <c r="H69" s="319">
        <v>37536</v>
      </c>
      <c r="I69" s="436">
        <v>60</v>
      </c>
      <c r="J69" s="439">
        <v>60</v>
      </c>
      <c r="K69" s="439"/>
      <c r="L69" s="379">
        <f>SUM(M69:N69)</f>
        <v>60</v>
      </c>
      <c r="M69" s="9">
        <v>30</v>
      </c>
      <c r="N69" s="382">
        <f>SUM(O69:S69)</f>
        <v>30</v>
      </c>
      <c r="O69" s="140">
        <f>IFERROR(LARGE(T69:Z69, 1),0)</f>
        <v>30</v>
      </c>
      <c r="P69" s="140">
        <f>IFERROR(LARGE(T69:Z69, 2),0)</f>
        <v>0</v>
      </c>
      <c r="Q69" s="192">
        <f>IFERROR(LARGE(T69:Z69, 3),0)</f>
        <v>0</v>
      </c>
      <c r="R69" s="416">
        <f>IFERROR(LARGE(T69:Z69, 4),0)</f>
        <v>0</v>
      </c>
      <c r="S69" s="421">
        <f>IFERROR(LARGE(T69:Z69, 5),0)</f>
        <v>0</v>
      </c>
      <c r="T69" s="114"/>
      <c r="U69" s="114"/>
      <c r="V69" s="267">
        <v>30</v>
      </c>
      <c r="W69" s="267"/>
      <c r="X69" s="332"/>
      <c r="Y69" s="9"/>
      <c r="Z69" s="9"/>
    </row>
    <row r="70" spans="1:26" x14ac:dyDescent="0.3">
      <c r="A70" s="404"/>
      <c r="B70" s="404" t="s">
        <v>3357</v>
      </c>
      <c r="C70" s="10" t="s">
        <v>1365</v>
      </c>
      <c r="D70" s="10" t="s">
        <v>41</v>
      </c>
      <c r="E70" s="38">
        <f t="shared" si="0"/>
        <v>68</v>
      </c>
      <c r="F70" s="7" t="s">
        <v>165</v>
      </c>
      <c r="G70" s="8" t="s">
        <v>3398</v>
      </c>
      <c r="H70" s="319">
        <v>38216</v>
      </c>
      <c r="I70" s="436">
        <v>55</v>
      </c>
      <c r="J70" s="439">
        <v>55</v>
      </c>
      <c r="K70" s="434">
        <f>0.5*(L70)</f>
        <v>55</v>
      </c>
      <c r="L70" s="438">
        <f>SUM(M70:N70)</f>
        <v>110</v>
      </c>
      <c r="M70" s="78"/>
      <c r="N70" s="382">
        <f>SUM(O70:R70)</f>
        <v>110</v>
      </c>
      <c r="O70" s="387">
        <f>LARGE($S70:Z70, 1)</f>
        <v>65</v>
      </c>
      <c r="P70" s="388">
        <f>IFERROR(LARGE($S70:Z70,2),0)</f>
        <v>45</v>
      </c>
      <c r="Q70" s="388">
        <f>IFERROR(LARGE($S70:Z70,3),0)</f>
        <v>0</v>
      </c>
      <c r="R70" s="389">
        <f>IFERROR(LARGE($S70:Z70,4),0)</f>
        <v>0</v>
      </c>
      <c r="S70" s="390"/>
      <c r="T70" s="400">
        <v>45</v>
      </c>
      <c r="U70" s="400"/>
      <c r="V70" s="400">
        <v>65</v>
      </c>
      <c r="W70" s="400"/>
      <c r="X70" s="401"/>
      <c r="Y70" s="402"/>
      <c r="Z70" s="403"/>
    </row>
    <row r="71" spans="1:26" x14ac:dyDescent="0.3">
      <c r="A71" s="404"/>
      <c r="B71" s="404" t="s">
        <v>3389</v>
      </c>
      <c r="C71" s="10" t="s">
        <v>152</v>
      </c>
      <c r="D71" s="10" t="s">
        <v>45</v>
      </c>
      <c r="E71" s="38">
        <f t="shared" si="0"/>
        <v>69</v>
      </c>
      <c r="F71" s="7" t="s">
        <v>3390</v>
      </c>
      <c r="G71" s="8" t="s">
        <v>3391</v>
      </c>
      <c r="H71" s="319">
        <v>38204</v>
      </c>
      <c r="I71" s="436">
        <v>53</v>
      </c>
      <c r="J71" s="439">
        <v>53</v>
      </c>
      <c r="K71" s="434">
        <f>0.5*(L71)</f>
        <v>52.5</v>
      </c>
      <c r="L71" s="438">
        <f>SUM(M71:N71)</f>
        <v>105</v>
      </c>
      <c r="M71" s="78">
        <v>40</v>
      </c>
      <c r="N71" s="382">
        <f>SUM(O71:R71)</f>
        <v>65</v>
      </c>
      <c r="O71" s="387">
        <f>LARGE($S71:Z71, 1)</f>
        <v>65</v>
      </c>
      <c r="P71" s="388">
        <f>IFERROR(LARGE($S71:Z71,2),0)</f>
        <v>0</v>
      </c>
      <c r="Q71" s="388">
        <f>IFERROR(LARGE($S71:Z71,3),0)</f>
        <v>0</v>
      </c>
      <c r="R71" s="389">
        <f>IFERROR(LARGE($S71:Z71,4),0)</f>
        <v>0</v>
      </c>
      <c r="S71" s="390"/>
      <c r="T71" s="400">
        <v>65</v>
      </c>
      <c r="U71" s="400"/>
      <c r="V71" s="400"/>
      <c r="W71" s="400"/>
      <c r="X71" s="401"/>
      <c r="Y71" s="402"/>
      <c r="Z71" s="403"/>
    </row>
    <row r="72" spans="1:26" x14ac:dyDescent="0.3">
      <c r="A72" s="11" t="s">
        <v>3417</v>
      </c>
      <c r="B72" s="320" t="s">
        <v>892</v>
      </c>
      <c r="C72" s="11" t="s">
        <v>893</v>
      </c>
      <c r="D72" s="11" t="s">
        <v>50</v>
      </c>
      <c r="E72" s="38">
        <f t="shared" si="0"/>
        <v>70</v>
      </c>
      <c r="F72" s="7" t="s">
        <v>110</v>
      </c>
      <c r="G72" s="8" t="s">
        <v>3418</v>
      </c>
      <c r="H72" s="60">
        <v>37994</v>
      </c>
      <c r="I72" s="436">
        <v>48</v>
      </c>
      <c r="J72" s="437">
        <v>48</v>
      </c>
      <c r="K72" s="434">
        <f>0.5*(L72)</f>
        <v>47.5</v>
      </c>
      <c r="L72" s="438">
        <f>SUM(M72:N72)</f>
        <v>95</v>
      </c>
      <c r="M72" s="78"/>
      <c r="N72" s="382">
        <f>SUM(O72:R72)</f>
        <v>95</v>
      </c>
      <c r="O72" s="387">
        <f>LARGE($S72:Z72, 1)</f>
        <v>95</v>
      </c>
      <c r="P72" s="388">
        <f>IFERROR(LARGE($S72:Z72,2),0)</f>
        <v>0</v>
      </c>
      <c r="Q72" s="388">
        <f>IFERROR(LARGE($S72:Z72,3),0)</f>
        <v>0</v>
      </c>
      <c r="R72" s="389">
        <f>IFERROR(LARGE($S72:Z72,4),0)</f>
        <v>0</v>
      </c>
      <c r="S72" s="394">
        <v>95</v>
      </c>
      <c r="T72" s="400"/>
      <c r="U72" s="400"/>
      <c r="V72" s="400"/>
      <c r="W72" s="400"/>
      <c r="X72" s="401"/>
      <c r="Y72" s="402"/>
      <c r="Z72" s="410"/>
    </row>
    <row r="73" spans="1:26" x14ac:dyDescent="0.3">
      <c r="A73" s="11" t="s">
        <v>2197</v>
      </c>
      <c r="B73" s="320" t="s">
        <v>519</v>
      </c>
      <c r="C73" s="11" t="s">
        <v>520</v>
      </c>
      <c r="D73" s="11" t="s">
        <v>47</v>
      </c>
      <c r="E73" s="38">
        <f t="shared" ref="E73:E136" si="1">E72+1</f>
        <v>71</v>
      </c>
      <c r="F73" s="7" t="s">
        <v>0</v>
      </c>
      <c r="G73" s="8" t="s">
        <v>500</v>
      </c>
      <c r="H73" s="319">
        <v>37743</v>
      </c>
      <c r="I73" s="436">
        <v>45</v>
      </c>
      <c r="J73" s="439">
        <v>45</v>
      </c>
      <c r="K73" s="439"/>
      <c r="L73" s="379">
        <f>SUM(M73:N73)</f>
        <v>45</v>
      </c>
      <c r="M73" s="9">
        <v>20</v>
      </c>
      <c r="N73" s="382">
        <f>SUM(O73:S73)</f>
        <v>25</v>
      </c>
      <c r="O73" s="140">
        <f>IFERROR(LARGE(T73:Z73, 1),0)</f>
        <v>25</v>
      </c>
      <c r="P73" s="140">
        <f>IFERROR(LARGE(T73:Z73, 2),0)</f>
        <v>0</v>
      </c>
      <c r="Q73" s="192">
        <f>IFERROR(LARGE(T73:Z73, 3),0)</f>
        <v>0</v>
      </c>
      <c r="R73" s="416">
        <f>IFERROR(LARGE(T73:Z73, 4),0)</f>
        <v>0</v>
      </c>
      <c r="S73" s="421">
        <f>IFERROR(LARGE(T73:Z73, 5),0)</f>
        <v>0</v>
      </c>
      <c r="T73" s="126">
        <v>25</v>
      </c>
      <c r="U73" s="114">
        <v>0</v>
      </c>
      <c r="V73" s="267"/>
      <c r="W73" s="267"/>
      <c r="X73" s="332"/>
      <c r="Y73" s="9"/>
      <c r="Z73" s="9"/>
    </row>
    <row r="74" spans="1:26" x14ac:dyDescent="0.3">
      <c r="A74" s="10"/>
      <c r="B74" s="10"/>
      <c r="C74" s="10"/>
      <c r="D74" s="10" t="s">
        <v>43</v>
      </c>
      <c r="E74" s="38">
        <f t="shared" si="1"/>
        <v>72</v>
      </c>
      <c r="F74" s="7" t="s">
        <v>1537</v>
      </c>
      <c r="G74" s="8" t="s">
        <v>1178</v>
      </c>
      <c r="H74" s="60">
        <v>38204</v>
      </c>
      <c r="I74" s="436">
        <v>40</v>
      </c>
      <c r="J74" s="437">
        <v>40</v>
      </c>
      <c r="K74" s="434">
        <f>0.5*(L74)</f>
        <v>40</v>
      </c>
      <c r="L74" s="438">
        <f>SUM(M74:N74)</f>
        <v>80</v>
      </c>
      <c r="M74" s="10">
        <v>80</v>
      </c>
      <c r="N74" s="382">
        <f>SUM(O74:R74)</f>
        <v>0</v>
      </c>
      <c r="O74" s="387">
        <f>LARGE($S74:Z74, 1)</f>
        <v>0</v>
      </c>
      <c r="P74" s="388">
        <f>IFERROR(LARGE($S74:Z74,2),0)</f>
        <v>0</v>
      </c>
      <c r="Q74" s="388">
        <f>IFERROR(LARGE($S74:Z74,3),0)</f>
        <v>0</v>
      </c>
      <c r="R74" s="389">
        <f>IFERROR(LARGE($S74:Z74,4),0)</f>
        <v>0</v>
      </c>
      <c r="S74" s="398"/>
      <c r="T74" s="9"/>
      <c r="U74" s="9"/>
      <c r="V74" s="9"/>
      <c r="W74" s="9"/>
      <c r="X74" s="405">
        <v>0</v>
      </c>
      <c r="Y74" s="406"/>
      <c r="Z74" s="412"/>
    </row>
    <row r="75" spans="1:26" x14ac:dyDescent="0.3">
      <c r="A75" s="11" t="s">
        <v>3477</v>
      </c>
      <c r="B75" s="320" t="s">
        <v>390</v>
      </c>
      <c r="C75" s="11" t="s">
        <v>32</v>
      </c>
      <c r="D75" s="11" t="s">
        <v>44</v>
      </c>
      <c r="E75" s="38">
        <f t="shared" si="1"/>
        <v>73</v>
      </c>
      <c r="F75" s="7" t="s">
        <v>3478</v>
      </c>
      <c r="G75" s="8" t="s">
        <v>3479</v>
      </c>
      <c r="H75" s="60">
        <v>38321</v>
      </c>
      <c r="I75" s="436">
        <v>38</v>
      </c>
      <c r="J75" s="437">
        <v>38</v>
      </c>
      <c r="K75" s="434">
        <f>0.5*(L75)</f>
        <v>37.5</v>
      </c>
      <c r="L75" s="438">
        <f>SUM(M75:N75)</f>
        <v>75</v>
      </c>
      <c r="M75" s="78"/>
      <c r="N75" s="382">
        <f>SUM(O75:R75)</f>
        <v>75</v>
      </c>
      <c r="O75" s="387">
        <f>LARGE($S75:Z75, 1)</f>
        <v>65</v>
      </c>
      <c r="P75" s="388">
        <f>IFERROR(LARGE($S75:Z75,2),0)</f>
        <v>10</v>
      </c>
      <c r="Q75" s="388">
        <f>IFERROR(LARGE($S75:Z75,3),0)</f>
        <v>0</v>
      </c>
      <c r="R75" s="389">
        <f>IFERROR(LARGE($S75:Z75,4),0)</f>
        <v>0</v>
      </c>
      <c r="S75" s="390">
        <v>10</v>
      </c>
      <c r="T75" s="400">
        <v>65</v>
      </c>
      <c r="U75" s="400"/>
      <c r="V75" s="400"/>
      <c r="W75" s="400"/>
      <c r="X75" s="401"/>
      <c r="Y75" s="402"/>
      <c r="Z75" s="410"/>
    </row>
    <row r="76" spans="1:26" ht="16.5" customHeight="1" x14ac:dyDescent="0.3">
      <c r="A76" s="11" t="s">
        <v>3442</v>
      </c>
      <c r="B76" s="320" t="s">
        <v>735</v>
      </c>
      <c r="C76" s="11" t="s">
        <v>736</v>
      </c>
      <c r="D76" s="11" t="s">
        <v>48</v>
      </c>
      <c r="E76" s="38">
        <f t="shared" si="1"/>
        <v>74</v>
      </c>
      <c r="F76" s="7" t="s">
        <v>197</v>
      </c>
      <c r="G76" s="8" t="s">
        <v>606</v>
      </c>
      <c r="H76" s="60">
        <v>38144</v>
      </c>
      <c r="I76" s="436">
        <v>35</v>
      </c>
      <c r="J76" s="437">
        <v>35</v>
      </c>
      <c r="K76" s="434">
        <f>0.5*(L76)</f>
        <v>35</v>
      </c>
      <c r="L76" s="438">
        <f>SUM(M76:N76)</f>
        <v>70</v>
      </c>
      <c r="M76" s="78"/>
      <c r="N76" s="382">
        <f>SUM(O76:R76)</f>
        <v>70</v>
      </c>
      <c r="O76" s="387">
        <f>LARGE($S76:Z76, 1)</f>
        <v>45</v>
      </c>
      <c r="P76" s="388">
        <f>IFERROR(LARGE($S76:Z76,2),0)</f>
        <v>25</v>
      </c>
      <c r="Q76" s="388">
        <f>IFERROR(LARGE($S76:Z76,3),0)</f>
        <v>0</v>
      </c>
      <c r="R76" s="389">
        <f>IFERROR(LARGE($S76:Z76,4),0)</f>
        <v>0</v>
      </c>
      <c r="S76" s="394">
        <v>45</v>
      </c>
      <c r="T76" s="400">
        <v>25</v>
      </c>
      <c r="U76" s="400"/>
      <c r="V76" s="400"/>
      <c r="W76" s="400"/>
      <c r="X76" s="401"/>
      <c r="Y76" s="402"/>
      <c r="Z76" s="410"/>
    </row>
    <row r="77" spans="1:26" x14ac:dyDescent="0.3">
      <c r="A77" s="11" t="s">
        <v>2193</v>
      </c>
      <c r="B77" s="320" t="s">
        <v>2163</v>
      </c>
      <c r="C77" s="11" t="s">
        <v>77</v>
      </c>
      <c r="D77" s="11" t="s">
        <v>45</v>
      </c>
      <c r="E77" s="38">
        <f t="shared" si="1"/>
        <v>75</v>
      </c>
      <c r="F77" s="7" t="s">
        <v>501</v>
      </c>
      <c r="G77" s="8" t="s">
        <v>502</v>
      </c>
      <c r="H77" s="319">
        <v>37812</v>
      </c>
      <c r="I77" s="436">
        <v>35</v>
      </c>
      <c r="J77" s="439">
        <v>35</v>
      </c>
      <c r="K77" s="439"/>
      <c r="L77" s="379">
        <f>SUM(M77:N77)</f>
        <v>35</v>
      </c>
      <c r="M77" s="9"/>
      <c r="N77" s="48">
        <f>SUM(O77:S77)</f>
        <v>35</v>
      </c>
      <c r="O77" s="140">
        <f>IFERROR(LARGE(T77:Z77, 1),0)</f>
        <v>25</v>
      </c>
      <c r="P77" s="140">
        <f>IFERROR(LARGE(T77:Z77, 2),0)</f>
        <v>10</v>
      </c>
      <c r="Q77" s="192">
        <f>IFERROR(LARGE(T77:Z77, 3),0)</f>
        <v>0</v>
      </c>
      <c r="R77" s="192">
        <f>IFERROR(LARGE(T77:Z77, 4),0)</f>
        <v>0</v>
      </c>
      <c r="S77" s="192">
        <f>IFERROR(LARGE(T77:Z77, 5),0)</f>
        <v>0</v>
      </c>
      <c r="T77" s="126">
        <v>25</v>
      </c>
      <c r="U77" s="114">
        <v>10</v>
      </c>
      <c r="V77" s="267"/>
      <c r="W77" s="267"/>
      <c r="X77" s="332"/>
      <c r="Y77" s="9"/>
      <c r="Z77" s="9"/>
    </row>
    <row r="78" spans="1:26" x14ac:dyDescent="0.3">
      <c r="A78" s="318" t="s">
        <v>3405</v>
      </c>
      <c r="B78" s="320" t="s">
        <v>527</v>
      </c>
      <c r="C78" s="11" t="s">
        <v>528</v>
      </c>
      <c r="D78" s="11" t="s">
        <v>40</v>
      </c>
      <c r="E78" s="38">
        <f t="shared" si="1"/>
        <v>76</v>
      </c>
      <c r="F78" s="7" t="s">
        <v>1</v>
      </c>
      <c r="G78" s="8" t="s">
        <v>3406</v>
      </c>
      <c r="H78" s="319">
        <v>38255</v>
      </c>
      <c r="I78" s="436">
        <v>33</v>
      </c>
      <c r="J78" s="439">
        <v>33</v>
      </c>
      <c r="K78" s="434">
        <f>0.5*(L78)</f>
        <v>32.5</v>
      </c>
      <c r="L78" s="438">
        <f>SUM(M78:N78)</f>
        <v>65</v>
      </c>
      <c r="M78" s="78"/>
      <c r="N78" s="48">
        <f>SUM(O78:R78)</f>
        <v>65</v>
      </c>
      <c r="O78" s="387">
        <f>LARGE($S78:Z78, 1)</f>
        <v>65</v>
      </c>
      <c r="P78" s="388">
        <f>IFERROR(LARGE($S78:Z78,2),0)</f>
        <v>0</v>
      </c>
      <c r="Q78" s="388">
        <f>IFERROR(LARGE($S78:Z78,3),0)</f>
        <v>0</v>
      </c>
      <c r="R78" s="388">
        <f>IFERROR(LARGE($S78:Z78,4),0)</f>
        <v>0</v>
      </c>
      <c r="S78" s="399">
        <v>65</v>
      </c>
      <c r="T78" s="400"/>
      <c r="U78" s="400"/>
      <c r="V78" s="400"/>
      <c r="W78" s="400"/>
      <c r="X78" s="401"/>
      <c r="Y78" s="402"/>
      <c r="Z78" s="403"/>
    </row>
    <row r="79" spans="1:26" x14ac:dyDescent="0.3">
      <c r="A79" s="11" t="s">
        <v>3454</v>
      </c>
      <c r="B79" s="320" t="s">
        <v>2189</v>
      </c>
      <c r="C79" s="11" t="s">
        <v>160</v>
      </c>
      <c r="D79" s="11" t="s">
        <v>44</v>
      </c>
      <c r="E79" s="38">
        <f t="shared" si="1"/>
        <v>77</v>
      </c>
      <c r="F79" s="7" t="s">
        <v>64</v>
      </c>
      <c r="G79" s="8" t="s">
        <v>3294</v>
      </c>
      <c r="H79" s="60">
        <v>38213</v>
      </c>
      <c r="I79" s="436">
        <v>33</v>
      </c>
      <c r="J79" s="437">
        <v>33</v>
      </c>
      <c r="K79" s="434">
        <f>0.5*(L79)</f>
        <v>32.5</v>
      </c>
      <c r="L79" s="438">
        <f>SUM(M79:N79)</f>
        <v>65</v>
      </c>
      <c r="M79" s="78">
        <v>20</v>
      </c>
      <c r="N79" s="48">
        <f>SUM(O79:R79)</f>
        <v>45</v>
      </c>
      <c r="O79" s="387">
        <f>LARGE($S79:Z79, 1)</f>
        <v>45</v>
      </c>
      <c r="P79" s="388">
        <f>IFERROR(LARGE($S79:Z79,2),0)</f>
        <v>0</v>
      </c>
      <c r="Q79" s="388">
        <f>IFERROR(LARGE($S79:Z79,3),0)</f>
        <v>0</v>
      </c>
      <c r="R79" s="388">
        <f>IFERROR(LARGE($S79:Z79,4),0)</f>
        <v>0</v>
      </c>
      <c r="S79" s="399">
        <v>45</v>
      </c>
      <c r="T79" s="400"/>
      <c r="U79" s="400"/>
      <c r="V79" s="400"/>
      <c r="W79" s="400"/>
      <c r="X79" s="401"/>
      <c r="Y79" s="402"/>
      <c r="Z79" s="410"/>
    </row>
    <row r="80" spans="1:26" x14ac:dyDescent="0.3">
      <c r="A80" s="10"/>
      <c r="B80" s="325"/>
      <c r="C80" s="10" t="s">
        <v>468</v>
      </c>
      <c r="D80" s="10" t="s">
        <v>46</v>
      </c>
      <c r="E80" s="38">
        <f t="shared" si="1"/>
        <v>78</v>
      </c>
      <c r="F80" s="7" t="s">
        <v>3359</v>
      </c>
      <c r="G80" s="8" t="s">
        <v>3360</v>
      </c>
      <c r="H80" s="319">
        <v>38139</v>
      </c>
      <c r="I80" s="436">
        <v>33</v>
      </c>
      <c r="J80" s="439">
        <v>33</v>
      </c>
      <c r="K80" s="434">
        <f>0.5*(L80)</f>
        <v>32.5</v>
      </c>
      <c r="L80" s="438">
        <f>SUM(M80:N80)</f>
        <v>65</v>
      </c>
      <c r="M80" s="10"/>
      <c r="N80" s="48">
        <f>SUM(O80:R80)</f>
        <v>65</v>
      </c>
      <c r="O80" s="387">
        <f>IFERROR(LARGE($S80:Z80, 1),0)</f>
        <v>45</v>
      </c>
      <c r="P80" s="388">
        <f>IFERROR(LARGE($S80:Z80,2),0)</f>
        <v>10</v>
      </c>
      <c r="Q80" s="388">
        <f>IFERROR(LARGE($S80:Z80,3),0)</f>
        <v>10</v>
      </c>
      <c r="R80" s="388">
        <f>IFERROR(LARGE($S80:Z80,4),0)</f>
        <v>0</v>
      </c>
      <c r="S80" s="10"/>
      <c r="T80" s="10"/>
      <c r="U80" s="10">
        <v>45</v>
      </c>
      <c r="V80" s="10">
        <v>10</v>
      </c>
      <c r="W80" s="10">
        <v>10</v>
      </c>
      <c r="X80" s="395"/>
      <c r="Y80" s="396"/>
      <c r="Z80" s="397"/>
    </row>
    <row r="81" spans="1:26" x14ac:dyDescent="0.3">
      <c r="A81" s="11" t="s">
        <v>2194</v>
      </c>
      <c r="B81" s="320" t="s">
        <v>1109</v>
      </c>
      <c r="C81" s="11" t="s">
        <v>1110</v>
      </c>
      <c r="D81" s="11" t="s">
        <v>50</v>
      </c>
      <c r="E81" s="38">
        <f t="shared" si="1"/>
        <v>79</v>
      </c>
      <c r="F81" s="7" t="s">
        <v>1731</v>
      </c>
      <c r="G81" s="8" t="s">
        <v>1730</v>
      </c>
      <c r="H81" s="319">
        <v>37778</v>
      </c>
      <c r="I81" s="436">
        <v>30</v>
      </c>
      <c r="J81" s="439">
        <v>30</v>
      </c>
      <c r="K81" s="439"/>
      <c r="L81" s="379">
        <f>SUM(M81:N81)</f>
        <v>30</v>
      </c>
      <c r="M81" s="9"/>
      <c r="N81" s="48">
        <f>SUM(O81:S81)</f>
        <v>30</v>
      </c>
      <c r="O81" s="140">
        <f>IFERROR(LARGE(T81:Z81, 1),0)</f>
        <v>30</v>
      </c>
      <c r="P81" s="140">
        <f>IFERROR(LARGE(T81:Z81, 2),0)</f>
        <v>0</v>
      </c>
      <c r="Q81" s="192">
        <f>IFERROR(LARGE(T81:Z81, 3),0)</f>
        <v>0</v>
      </c>
      <c r="R81" s="192">
        <f>IFERROR(LARGE(T81:Z81, 4),0)</f>
        <v>0</v>
      </c>
      <c r="S81" s="192">
        <f>IFERROR(LARGE(T81:Z81, 5),0)</f>
        <v>0</v>
      </c>
      <c r="T81" s="114"/>
      <c r="U81" s="114"/>
      <c r="V81" s="267">
        <v>30</v>
      </c>
      <c r="W81" s="267"/>
      <c r="X81" s="332"/>
      <c r="Y81" s="9"/>
      <c r="Z81" s="9"/>
    </row>
    <row r="82" spans="1:26" x14ac:dyDescent="0.3">
      <c r="A82" s="10"/>
      <c r="B82" s="320" t="s">
        <v>3498</v>
      </c>
      <c r="C82" s="10" t="s">
        <v>78</v>
      </c>
      <c r="D82" s="10" t="s">
        <v>43</v>
      </c>
      <c r="E82" s="38">
        <f t="shared" si="1"/>
        <v>80</v>
      </c>
      <c r="F82" s="7" t="s">
        <v>167</v>
      </c>
      <c r="G82" s="8" t="s">
        <v>3416</v>
      </c>
      <c r="H82" s="60">
        <v>38349</v>
      </c>
      <c r="I82" s="436">
        <v>28</v>
      </c>
      <c r="J82" s="437">
        <v>28</v>
      </c>
      <c r="K82" s="434">
        <f>0.5*(L82)</f>
        <v>27.5</v>
      </c>
      <c r="L82" s="438">
        <f>SUM(M82:N82)</f>
        <v>55</v>
      </c>
      <c r="M82" s="78"/>
      <c r="N82" s="48">
        <f>SUM(O82:R82)</f>
        <v>55</v>
      </c>
      <c r="O82" s="387">
        <f>LARGE($S82:Z82, 1)</f>
        <v>30</v>
      </c>
      <c r="P82" s="388">
        <f>IFERROR(LARGE($S82:Z82,2),0)</f>
        <v>25</v>
      </c>
      <c r="Q82" s="388">
        <f>IFERROR(LARGE($S82:Z82,3),0)</f>
        <v>0</v>
      </c>
      <c r="R82" s="388">
        <f>IFERROR(LARGE($S82:Z82,4),0)</f>
        <v>0</v>
      </c>
      <c r="S82" s="399"/>
      <c r="T82" s="400">
        <v>25</v>
      </c>
      <c r="U82" s="400"/>
      <c r="V82" s="400"/>
      <c r="W82" s="400"/>
      <c r="X82" s="401"/>
      <c r="Y82" s="402"/>
      <c r="Z82" s="410">
        <v>30</v>
      </c>
    </row>
    <row r="83" spans="1:26" x14ac:dyDescent="0.3">
      <c r="A83" s="10"/>
      <c r="B83" s="404" t="s">
        <v>3403</v>
      </c>
      <c r="C83" s="10" t="s">
        <v>3339</v>
      </c>
      <c r="D83" s="10" t="s">
        <v>42</v>
      </c>
      <c r="E83" s="38">
        <f t="shared" si="1"/>
        <v>81</v>
      </c>
      <c r="F83" s="7" t="s">
        <v>119</v>
      </c>
      <c r="G83" s="8" t="s">
        <v>3404</v>
      </c>
      <c r="H83" s="60">
        <v>38232</v>
      </c>
      <c r="I83" s="436">
        <v>28</v>
      </c>
      <c r="J83" s="437">
        <v>28</v>
      </c>
      <c r="K83" s="434">
        <f>0.5*(L83)</f>
        <v>27.5</v>
      </c>
      <c r="L83" s="438">
        <f>SUM(M83:N83)</f>
        <v>55</v>
      </c>
      <c r="M83" s="10"/>
      <c r="N83" s="48">
        <f>SUM(O83:R83)</f>
        <v>55</v>
      </c>
      <c r="O83" s="387">
        <f>LARGE($S83:Z83, 1)</f>
        <v>45</v>
      </c>
      <c r="P83" s="388">
        <f>IFERROR(LARGE($S83:Z83,2),0)</f>
        <v>10</v>
      </c>
      <c r="Q83" s="388">
        <f>IFERROR(LARGE($S83:Z83,3),0)</f>
        <v>0</v>
      </c>
      <c r="R83" s="388">
        <f>IFERROR(LARGE($S83:Z83,4),0)</f>
        <v>0</v>
      </c>
      <c r="S83" s="10"/>
      <c r="T83" s="9"/>
      <c r="U83" s="9"/>
      <c r="V83" s="9">
        <v>10</v>
      </c>
      <c r="W83" s="9">
        <v>45</v>
      </c>
      <c r="X83" s="405"/>
      <c r="Y83" s="406"/>
      <c r="Z83" s="412">
        <v>0</v>
      </c>
    </row>
    <row r="84" spans="1:26" x14ac:dyDescent="0.3">
      <c r="A84" s="10"/>
      <c r="B84" s="404" t="s">
        <v>3357</v>
      </c>
      <c r="C84" s="10" t="s">
        <v>1365</v>
      </c>
      <c r="D84" s="10" t="s">
        <v>41</v>
      </c>
      <c r="E84" s="38">
        <f t="shared" si="1"/>
        <v>82</v>
      </c>
      <c r="F84" s="7" t="s">
        <v>105</v>
      </c>
      <c r="G84" s="8" t="s">
        <v>3398</v>
      </c>
      <c r="H84" s="60">
        <v>38216</v>
      </c>
      <c r="I84" s="436">
        <v>28</v>
      </c>
      <c r="J84" s="437">
        <v>28</v>
      </c>
      <c r="K84" s="434">
        <f>0.5*(L84)</f>
        <v>27.5</v>
      </c>
      <c r="L84" s="438">
        <f>SUM(M84:N84)</f>
        <v>55</v>
      </c>
      <c r="M84" s="10"/>
      <c r="N84" s="48">
        <f>SUM(O84:R84)</f>
        <v>55</v>
      </c>
      <c r="O84" s="387">
        <f>LARGE($S84:Z84, 1)</f>
        <v>45</v>
      </c>
      <c r="P84" s="388">
        <f>IFERROR(LARGE($S84:Z84,2),0)</f>
        <v>10</v>
      </c>
      <c r="Q84" s="388">
        <f>IFERROR(LARGE($S84:Z84,3),0)</f>
        <v>0</v>
      </c>
      <c r="R84" s="388">
        <f>IFERROR(LARGE($S84:Z84,4),0)</f>
        <v>0</v>
      </c>
      <c r="S84" s="10"/>
      <c r="T84" s="9"/>
      <c r="U84" s="9"/>
      <c r="V84" s="9">
        <v>10</v>
      </c>
      <c r="W84" s="9">
        <v>45</v>
      </c>
      <c r="X84" s="405"/>
      <c r="Y84" s="406"/>
      <c r="Z84" s="412"/>
    </row>
    <row r="85" spans="1:26" x14ac:dyDescent="0.3">
      <c r="A85" s="10"/>
      <c r="B85" s="320" t="s">
        <v>3449</v>
      </c>
      <c r="C85" s="10" t="s">
        <v>1144</v>
      </c>
      <c r="D85" s="10" t="s">
        <v>47</v>
      </c>
      <c r="E85" s="38">
        <f t="shared" si="1"/>
        <v>83</v>
      </c>
      <c r="F85" s="7" t="s">
        <v>197</v>
      </c>
      <c r="G85" s="8" t="s">
        <v>3450</v>
      </c>
      <c r="H85" s="60">
        <v>38186</v>
      </c>
      <c r="I85" s="436">
        <v>28</v>
      </c>
      <c r="J85" s="437">
        <v>28</v>
      </c>
      <c r="K85" s="434">
        <f>0.5*(L85)</f>
        <v>27.5</v>
      </c>
      <c r="L85" s="438">
        <f>SUM(M85:N85)</f>
        <v>55</v>
      </c>
      <c r="M85" s="78"/>
      <c r="N85" s="48">
        <f>SUM(O85:R85)</f>
        <v>55</v>
      </c>
      <c r="O85" s="387">
        <f>LARGE($S85:Z85, 1)</f>
        <v>45</v>
      </c>
      <c r="P85" s="388">
        <f>IFERROR(LARGE($S85:Z85,2),0)</f>
        <v>10</v>
      </c>
      <c r="Q85" s="388">
        <f>IFERROR(LARGE($S85:Z85,3),0)</f>
        <v>0</v>
      </c>
      <c r="R85" s="388">
        <f>IFERROR(LARGE($S85:Z85,4),0)</f>
        <v>0</v>
      </c>
      <c r="S85" s="399"/>
      <c r="T85" s="400">
        <v>10</v>
      </c>
      <c r="U85" s="400">
        <v>45</v>
      </c>
      <c r="V85" s="400"/>
      <c r="W85" s="400"/>
      <c r="X85" s="401"/>
      <c r="Y85" s="402"/>
      <c r="Z85" s="410"/>
    </row>
    <row r="86" spans="1:26" x14ac:dyDescent="0.3">
      <c r="A86" s="11" t="s">
        <v>3348</v>
      </c>
      <c r="B86" s="350" t="s">
        <v>391</v>
      </c>
      <c r="C86" s="11" t="s">
        <v>83</v>
      </c>
      <c r="D86" s="11" t="s">
        <v>40</v>
      </c>
      <c r="E86" s="38">
        <f t="shared" si="1"/>
        <v>84</v>
      </c>
      <c r="F86" s="7" t="s">
        <v>70</v>
      </c>
      <c r="G86" s="8" t="s">
        <v>3349</v>
      </c>
      <c r="H86" s="319">
        <v>38264</v>
      </c>
      <c r="I86" s="436">
        <v>25</v>
      </c>
      <c r="J86" s="439">
        <v>25</v>
      </c>
      <c r="K86" s="434">
        <f>0.5*(L86)</f>
        <v>25</v>
      </c>
      <c r="L86" s="438">
        <f>SUM(M86:N86)</f>
        <v>50</v>
      </c>
      <c r="M86" s="78"/>
      <c r="N86" s="48">
        <f>SUM(O86:R86)</f>
        <v>50</v>
      </c>
      <c r="O86" s="387">
        <f>IFERROR(LARGE($S86:Z86, 1),0)</f>
        <v>25</v>
      </c>
      <c r="P86" s="388">
        <f>IFERROR(LARGE($S86:Z86,2),0)</f>
        <v>25</v>
      </c>
      <c r="Q86" s="388">
        <f>IFERROR(LARGE($S86:Z86,3),0)</f>
        <v>0</v>
      </c>
      <c r="R86" s="388">
        <f>IFERROR(LARGE($S86:Z86,4),0)</f>
        <v>0</v>
      </c>
      <c r="S86" s="399">
        <v>0</v>
      </c>
      <c r="T86" s="78">
        <v>25</v>
      </c>
      <c r="U86" s="78">
        <v>25</v>
      </c>
      <c r="V86" s="78"/>
      <c r="W86" s="78"/>
      <c r="X86" s="391"/>
      <c r="Y86" s="392"/>
      <c r="Z86" s="393"/>
    </row>
    <row r="87" spans="1:26" x14ac:dyDescent="0.3">
      <c r="A87" s="11" t="s">
        <v>2196</v>
      </c>
      <c r="B87" s="320" t="s">
        <v>517</v>
      </c>
      <c r="C87" s="11" t="s">
        <v>518</v>
      </c>
      <c r="D87" s="11" t="s">
        <v>40</v>
      </c>
      <c r="E87" s="38">
        <f t="shared" si="1"/>
        <v>85</v>
      </c>
      <c r="F87" s="7" t="s">
        <v>1</v>
      </c>
      <c r="G87" s="8" t="s">
        <v>498</v>
      </c>
      <c r="H87" s="319">
        <v>37863</v>
      </c>
      <c r="I87" s="436">
        <v>25</v>
      </c>
      <c r="J87" s="439">
        <v>25</v>
      </c>
      <c r="K87" s="439"/>
      <c r="L87" s="379">
        <f>SUM(M87:N87)</f>
        <v>25</v>
      </c>
      <c r="M87" s="9"/>
      <c r="N87" s="48">
        <f>SUM(O87:S87)</f>
        <v>25</v>
      </c>
      <c r="O87" s="140">
        <f>IFERROR(LARGE(T87:Z87, 1),0)</f>
        <v>25</v>
      </c>
      <c r="P87" s="140">
        <f>IFERROR(LARGE(T87:Z87, 2),0)</f>
        <v>0</v>
      </c>
      <c r="Q87" s="192">
        <f>IFERROR(LARGE(T87:Z87, 3),0)</f>
        <v>0</v>
      </c>
      <c r="R87" s="192">
        <f>IFERROR(LARGE(T87:Z87, 4),0)</f>
        <v>0</v>
      </c>
      <c r="S87" s="192">
        <f>IFERROR(LARGE(T87:Z87, 5),0)</f>
        <v>0</v>
      </c>
      <c r="T87" s="126">
        <v>25</v>
      </c>
      <c r="U87" s="114"/>
      <c r="V87" s="267"/>
      <c r="W87" s="267"/>
      <c r="X87" s="332"/>
      <c r="Y87" s="9"/>
      <c r="Z87" s="9"/>
    </row>
    <row r="88" spans="1:26" x14ac:dyDescent="0.3">
      <c r="A88" s="11" t="s">
        <v>3457</v>
      </c>
      <c r="B88" s="320" t="s">
        <v>531</v>
      </c>
      <c r="C88" s="11" t="s">
        <v>532</v>
      </c>
      <c r="D88" s="11" t="s">
        <v>51</v>
      </c>
      <c r="E88" s="38">
        <f t="shared" si="1"/>
        <v>86</v>
      </c>
      <c r="F88" s="7" t="s">
        <v>168</v>
      </c>
      <c r="G88" s="8" t="s">
        <v>295</v>
      </c>
      <c r="H88" s="60">
        <v>38221</v>
      </c>
      <c r="I88" s="436">
        <v>23</v>
      </c>
      <c r="J88" s="437">
        <v>23</v>
      </c>
      <c r="K88" s="434">
        <f>0.5*(L88)</f>
        <v>22.5</v>
      </c>
      <c r="L88" s="438">
        <f>SUM(M88:N88)</f>
        <v>45</v>
      </c>
      <c r="M88" s="78"/>
      <c r="N88" s="48">
        <f>SUM(O88:R88)</f>
        <v>45</v>
      </c>
      <c r="O88" s="387">
        <f>LARGE($S88:Z88, 1)</f>
        <v>45</v>
      </c>
      <c r="P88" s="388">
        <f>IFERROR(LARGE($S88:Z88,2),0)</f>
        <v>0</v>
      </c>
      <c r="Q88" s="388">
        <f>IFERROR(LARGE($S88:Z88,3),0)</f>
        <v>0</v>
      </c>
      <c r="R88" s="388">
        <f>IFERROR(LARGE($S88:Z88,4),0)</f>
        <v>0</v>
      </c>
      <c r="S88" s="399">
        <v>0</v>
      </c>
      <c r="T88" s="400">
        <v>45</v>
      </c>
      <c r="U88" s="400"/>
      <c r="V88" s="400"/>
      <c r="W88" s="400"/>
      <c r="X88" s="401"/>
      <c r="Y88" s="402"/>
      <c r="Z88" s="410"/>
    </row>
    <row r="89" spans="1:26" x14ac:dyDescent="0.3">
      <c r="A89" s="10"/>
      <c r="B89" s="10"/>
      <c r="C89" s="10"/>
      <c r="D89" s="10" t="s">
        <v>52</v>
      </c>
      <c r="E89" s="38">
        <f t="shared" si="1"/>
        <v>87</v>
      </c>
      <c r="F89" s="7" t="s">
        <v>112</v>
      </c>
      <c r="G89" s="8" t="s">
        <v>1914</v>
      </c>
      <c r="H89" s="319">
        <v>37824</v>
      </c>
      <c r="I89" s="436">
        <v>20</v>
      </c>
      <c r="J89" s="439">
        <v>20</v>
      </c>
      <c r="K89" s="439"/>
      <c r="L89" s="379">
        <f>SUM(M89:N89)</f>
        <v>20</v>
      </c>
      <c r="M89" s="9">
        <v>20</v>
      </c>
      <c r="N89" s="48">
        <f>SUM(O89:S89)</f>
        <v>0</v>
      </c>
      <c r="O89" s="140">
        <f>IFERROR(LARGE(T89:Z89, 1),0)</f>
        <v>0</v>
      </c>
      <c r="P89" s="140">
        <f>IFERROR(LARGE(T89:Z89, 2),0)</f>
        <v>0</v>
      </c>
      <c r="Q89" s="192">
        <f>IFERROR(LARGE(T89:Z89, 3),0)</f>
        <v>0</v>
      </c>
      <c r="R89" s="192">
        <f>IFERROR(LARGE(T89:Z89, 4),0)</f>
        <v>0</v>
      </c>
      <c r="S89" s="192">
        <f>IFERROR(LARGE(T89:Z89, 5),0)</f>
        <v>0</v>
      </c>
      <c r="T89" s="126"/>
      <c r="U89" s="114"/>
      <c r="V89" s="267"/>
      <c r="W89" s="267"/>
      <c r="X89" s="332"/>
      <c r="Y89" s="9"/>
      <c r="Z89" s="9"/>
    </row>
    <row r="90" spans="1:26" x14ac:dyDescent="0.3">
      <c r="A90" s="11" t="s">
        <v>2205</v>
      </c>
      <c r="B90" s="320" t="s">
        <v>381</v>
      </c>
      <c r="C90" s="11" t="s">
        <v>203</v>
      </c>
      <c r="D90" s="11" t="s">
        <v>41</v>
      </c>
      <c r="E90" s="38">
        <f t="shared" si="1"/>
        <v>88</v>
      </c>
      <c r="F90" s="7" t="s">
        <v>69</v>
      </c>
      <c r="G90" s="8" t="s">
        <v>171</v>
      </c>
      <c r="H90" s="319">
        <v>37553</v>
      </c>
      <c r="I90" s="436">
        <v>20</v>
      </c>
      <c r="J90" s="439">
        <v>20</v>
      </c>
      <c r="K90" s="439"/>
      <c r="L90" s="379">
        <f>SUM(M90:N90)</f>
        <v>20</v>
      </c>
      <c r="M90" s="9">
        <v>20</v>
      </c>
      <c r="N90" s="48">
        <f>SUM(O90:S90)</f>
        <v>0</v>
      </c>
      <c r="O90" s="140">
        <f>IFERROR(LARGE(T90:Z90, 1),0)</f>
        <v>0</v>
      </c>
      <c r="P90" s="140">
        <f>IFERROR(LARGE(T90:Z90, 2),0)</f>
        <v>0</v>
      </c>
      <c r="Q90" s="192">
        <f>IFERROR(LARGE(T90:Z90, 3),0)</f>
        <v>0</v>
      </c>
      <c r="R90" s="192">
        <f>IFERROR(LARGE(T90:Z90, 4),0)</f>
        <v>0</v>
      </c>
      <c r="S90" s="192">
        <f>IFERROR(LARGE(T90:Z90, 5),0)</f>
        <v>0</v>
      </c>
      <c r="T90" s="126">
        <v>0</v>
      </c>
      <c r="U90" s="114"/>
      <c r="V90" s="267"/>
      <c r="W90" s="267"/>
      <c r="X90" s="332"/>
      <c r="Y90" s="9"/>
      <c r="Z90" s="9"/>
    </row>
    <row r="91" spans="1:26" x14ac:dyDescent="0.3">
      <c r="A91" s="404"/>
      <c r="B91" s="404"/>
      <c r="C91" s="10" t="s">
        <v>1839</v>
      </c>
      <c r="D91" s="10" t="s">
        <v>49</v>
      </c>
      <c r="E91" s="38">
        <f t="shared" si="1"/>
        <v>89</v>
      </c>
      <c r="F91" s="7" t="s">
        <v>11</v>
      </c>
      <c r="G91" s="8" t="s">
        <v>3336</v>
      </c>
      <c r="H91" s="319">
        <v>38341</v>
      </c>
      <c r="I91" s="436">
        <v>18</v>
      </c>
      <c r="J91" s="439">
        <v>18</v>
      </c>
      <c r="K91" s="434">
        <f>0.5*(L91)</f>
        <v>17.5</v>
      </c>
      <c r="L91" s="438">
        <f>SUM(M91:N91)</f>
        <v>35</v>
      </c>
      <c r="M91" s="78"/>
      <c r="N91" s="48">
        <f>SUM(O91:R91)</f>
        <v>35</v>
      </c>
      <c r="O91" s="387">
        <f>LARGE($S91:Z91, 1)</f>
        <v>25</v>
      </c>
      <c r="P91" s="388">
        <f>IFERROR(LARGE($S91:Z91,2),0)</f>
        <v>10</v>
      </c>
      <c r="Q91" s="388">
        <f>IFERROR(LARGE($S91:Z91,3),0)</f>
        <v>0</v>
      </c>
      <c r="R91" s="388">
        <f>IFERROR(LARGE($S91:Z91,4),0)</f>
        <v>0</v>
      </c>
      <c r="S91" s="78"/>
      <c r="T91" s="400"/>
      <c r="U91" s="400"/>
      <c r="V91" s="400">
        <v>10</v>
      </c>
      <c r="W91" s="400">
        <v>25</v>
      </c>
      <c r="X91" s="401"/>
      <c r="Y91" s="402"/>
      <c r="Z91" s="403">
        <v>0</v>
      </c>
    </row>
    <row r="92" spans="1:26" x14ac:dyDescent="0.3">
      <c r="A92" s="10"/>
      <c r="B92" s="320" t="s">
        <v>3443</v>
      </c>
      <c r="C92" s="10" t="s">
        <v>3444</v>
      </c>
      <c r="D92" s="10" t="s">
        <v>44</v>
      </c>
      <c r="E92" s="38">
        <f t="shared" si="1"/>
        <v>90</v>
      </c>
      <c r="F92" s="7" t="s">
        <v>1737</v>
      </c>
      <c r="G92" s="8" t="s">
        <v>3445</v>
      </c>
      <c r="H92" s="60">
        <v>38171</v>
      </c>
      <c r="I92" s="436">
        <v>18</v>
      </c>
      <c r="J92" s="437">
        <v>18</v>
      </c>
      <c r="K92" s="434">
        <f>0.5*(L92)</f>
        <v>17.5</v>
      </c>
      <c r="L92" s="438">
        <f>SUM(M92:N92)</f>
        <v>35</v>
      </c>
      <c r="M92" s="78"/>
      <c r="N92" s="48">
        <f>SUM(O92:R92)</f>
        <v>35</v>
      </c>
      <c r="O92" s="387">
        <f>LARGE($S92:Z92, 1)</f>
        <v>15</v>
      </c>
      <c r="P92" s="388">
        <f>IFERROR(LARGE($S92:Z92,2),0)</f>
        <v>10</v>
      </c>
      <c r="Q92" s="388">
        <f>IFERROR(LARGE($S92:Z92,3),0)</f>
        <v>10</v>
      </c>
      <c r="R92" s="388">
        <f>IFERROR(LARGE($S92:Z92,4),0)</f>
        <v>0</v>
      </c>
      <c r="S92" s="399"/>
      <c r="T92" s="400">
        <v>10</v>
      </c>
      <c r="U92" s="400"/>
      <c r="V92" s="400">
        <v>10</v>
      </c>
      <c r="W92" s="400"/>
      <c r="X92" s="401"/>
      <c r="Y92" s="402"/>
      <c r="Z92" s="410">
        <v>15</v>
      </c>
    </row>
    <row r="93" spans="1:26" x14ac:dyDescent="0.3">
      <c r="A93" s="404"/>
      <c r="B93" s="404"/>
      <c r="C93" s="10"/>
      <c r="D93" s="10" t="s">
        <v>52</v>
      </c>
      <c r="E93" s="38">
        <f t="shared" si="1"/>
        <v>91</v>
      </c>
      <c r="F93" s="7" t="s">
        <v>121</v>
      </c>
      <c r="G93" s="8" t="s">
        <v>3396</v>
      </c>
      <c r="H93" s="319">
        <v>38212</v>
      </c>
      <c r="I93" s="436">
        <v>15</v>
      </c>
      <c r="J93" s="439">
        <v>15</v>
      </c>
      <c r="K93" s="434">
        <f>0.5*(L93)</f>
        <v>15</v>
      </c>
      <c r="L93" s="438">
        <f>SUM(M93:N93)</f>
        <v>30</v>
      </c>
      <c r="M93" s="78">
        <v>20</v>
      </c>
      <c r="N93" s="48">
        <f>SUM(O93:R93)</f>
        <v>10</v>
      </c>
      <c r="O93" s="387">
        <f>LARGE($S93:Z93, 1)</f>
        <v>10</v>
      </c>
      <c r="P93" s="388">
        <f>IFERROR(LARGE($S93:Z93,2),0)</f>
        <v>0</v>
      </c>
      <c r="Q93" s="388">
        <f>IFERROR(LARGE($S93:Z93,3),0)</f>
        <v>0</v>
      </c>
      <c r="R93" s="388">
        <f>IFERROR(LARGE($S93:Z93,4),0)</f>
        <v>0</v>
      </c>
      <c r="S93" s="78"/>
      <c r="T93" s="400"/>
      <c r="U93" s="400"/>
      <c r="V93" s="400">
        <v>10</v>
      </c>
      <c r="W93" s="400"/>
      <c r="X93" s="401"/>
      <c r="Y93" s="402"/>
      <c r="Z93" s="403"/>
    </row>
    <row r="94" spans="1:26" x14ac:dyDescent="0.3">
      <c r="A94" s="10"/>
      <c r="B94" s="10"/>
      <c r="C94" s="11" t="s">
        <v>1394</v>
      </c>
      <c r="D94" s="10" t="s">
        <v>52</v>
      </c>
      <c r="E94" s="38">
        <f t="shared" si="1"/>
        <v>92</v>
      </c>
      <c r="F94" s="7" t="s">
        <v>112</v>
      </c>
      <c r="G94" s="8" t="s">
        <v>3428</v>
      </c>
      <c r="H94" s="60">
        <v>38061</v>
      </c>
      <c r="I94" s="436">
        <v>15</v>
      </c>
      <c r="J94" s="437">
        <v>15</v>
      </c>
      <c r="K94" s="434">
        <f>0.5*(L94)</f>
        <v>15</v>
      </c>
      <c r="L94" s="438">
        <f>SUM(M94:N94)</f>
        <v>30</v>
      </c>
      <c r="M94" s="10"/>
      <c r="N94" s="48">
        <f>SUM(O94:R94)</f>
        <v>30</v>
      </c>
      <c r="O94" s="387">
        <f>LARGE($S94:Z94, 1)</f>
        <v>30</v>
      </c>
      <c r="P94" s="388">
        <f>IFERROR(LARGE($S94:Z94,2),0)</f>
        <v>0</v>
      </c>
      <c r="Q94" s="388">
        <f>IFERROR(LARGE($S94:Z94,3),0)</f>
        <v>0</v>
      </c>
      <c r="R94" s="388">
        <f>IFERROR(LARGE($S94:Z94,4),0)</f>
        <v>0</v>
      </c>
      <c r="S94" s="10"/>
      <c r="T94" s="9"/>
      <c r="U94" s="9"/>
      <c r="V94" s="9"/>
      <c r="W94" s="9"/>
      <c r="X94" s="405"/>
      <c r="Y94" s="406"/>
      <c r="Z94" s="412">
        <v>30</v>
      </c>
    </row>
    <row r="95" spans="1:26" x14ac:dyDescent="0.3">
      <c r="A95" s="11" t="s">
        <v>3370</v>
      </c>
      <c r="B95" s="350" t="s">
        <v>2189</v>
      </c>
      <c r="C95" s="10" t="s">
        <v>160</v>
      </c>
      <c r="D95" s="10" t="s">
        <v>44</v>
      </c>
      <c r="E95" s="38">
        <f t="shared" si="1"/>
        <v>93</v>
      </c>
      <c r="F95" s="7" t="s">
        <v>111</v>
      </c>
      <c r="G95" s="8" t="s">
        <v>3371</v>
      </c>
      <c r="H95" s="319">
        <v>38002</v>
      </c>
      <c r="I95" s="436">
        <v>15</v>
      </c>
      <c r="J95" s="439">
        <v>15</v>
      </c>
      <c r="K95" s="434">
        <f>0.5*(L95)</f>
        <v>15</v>
      </c>
      <c r="L95" s="438">
        <f>SUM(M95:N95)</f>
        <v>30</v>
      </c>
      <c r="M95" s="10"/>
      <c r="N95" s="48">
        <f>SUM(O95:R95)</f>
        <v>30</v>
      </c>
      <c r="O95" s="387">
        <f>LARGE($S95:Z95, 1)</f>
        <v>30</v>
      </c>
      <c r="P95" s="388">
        <f>IFERROR(LARGE($S95:Z95,2),0)</f>
        <v>0</v>
      </c>
      <c r="Q95" s="388">
        <f>IFERROR(LARGE($S95:Z95,3),0)</f>
        <v>0</v>
      </c>
      <c r="R95" s="388">
        <f>IFERROR(LARGE($S95:Z95,4),0)</f>
        <v>0</v>
      </c>
      <c r="S95" s="10"/>
      <c r="T95" s="9"/>
      <c r="U95" s="9"/>
      <c r="V95" s="9"/>
      <c r="W95" s="9"/>
      <c r="X95" s="405"/>
      <c r="Y95" s="406"/>
      <c r="Z95" s="407">
        <v>30</v>
      </c>
    </row>
    <row r="96" spans="1:26" x14ac:dyDescent="0.3">
      <c r="A96" s="10"/>
      <c r="B96" s="325"/>
      <c r="C96" s="10" t="s">
        <v>3346</v>
      </c>
      <c r="D96" s="10" t="s">
        <v>47</v>
      </c>
      <c r="E96" s="38">
        <f t="shared" si="1"/>
        <v>94</v>
      </c>
      <c r="F96" s="7" t="s">
        <v>1995</v>
      </c>
      <c r="G96" s="8" t="s">
        <v>3347</v>
      </c>
      <c r="H96" s="319">
        <v>38287</v>
      </c>
      <c r="I96" s="436">
        <v>13</v>
      </c>
      <c r="J96" s="439">
        <v>13</v>
      </c>
      <c r="K96" s="434">
        <f>0.5*(L96)</f>
        <v>12.5</v>
      </c>
      <c r="L96" s="438">
        <f>SUM(M96:N96)</f>
        <v>25</v>
      </c>
      <c r="M96" s="10"/>
      <c r="N96" s="48">
        <f>SUM(O96:R96)</f>
        <v>25</v>
      </c>
      <c r="O96" s="387">
        <f>IFERROR(LARGE($S96:Z96, 1),0)</f>
        <v>25</v>
      </c>
      <c r="P96" s="388">
        <f>IFERROR(LARGE($S96:Z96,2),0)</f>
        <v>0</v>
      </c>
      <c r="Q96" s="388">
        <f>IFERROR(LARGE($S96:Z96,3),0)</f>
        <v>0</v>
      </c>
      <c r="R96" s="388">
        <f>IFERROR(LARGE($S96:Z96,4),0)</f>
        <v>0</v>
      </c>
      <c r="S96" s="10"/>
      <c r="T96" s="10"/>
      <c r="U96" s="10">
        <v>25</v>
      </c>
      <c r="V96" s="10"/>
      <c r="W96" s="10"/>
      <c r="X96" s="395"/>
      <c r="Y96" s="396"/>
      <c r="Z96" s="397"/>
    </row>
    <row r="97" spans="1:26" x14ac:dyDescent="0.3">
      <c r="A97" s="10"/>
      <c r="B97" s="325"/>
      <c r="C97" s="10" t="s">
        <v>3344</v>
      </c>
      <c r="D97" s="10" t="s">
        <v>47</v>
      </c>
      <c r="E97" s="38">
        <f t="shared" si="1"/>
        <v>95</v>
      </c>
      <c r="F97" s="7" t="s">
        <v>10</v>
      </c>
      <c r="G97" s="8" t="s">
        <v>3345</v>
      </c>
      <c r="H97" s="319">
        <v>38287</v>
      </c>
      <c r="I97" s="436">
        <v>13</v>
      </c>
      <c r="J97" s="439">
        <v>13</v>
      </c>
      <c r="K97" s="434">
        <f>0.5*(L97)</f>
        <v>12.5</v>
      </c>
      <c r="L97" s="438">
        <f>SUM(M97:N97)</f>
        <v>25</v>
      </c>
      <c r="M97" s="10"/>
      <c r="N97" s="48">
        <f>SUM(O97:R97)</f>
        <v>25</v>
      </c>
      <c r="O97" s="387">
        <f>IFERROR(LARGE($S97:Z97, 1),0)</f>
        <v>25</v>
      </c>
      <c r="P97" s="388">
        <f>IFERROR(LARGE($S97:Z97,2),0)</f>
        <v>0</v>
      </c>
      <c r="Q97" s="388">
        <f>IFERROR(LARGE($S97:Z97,3),0)</f>
        <v>0</v>
      </c>
      <c r="R97" s="388">
        <f>IFERROR(LARGE($S97:Z97,4),0)</f>
        <v>0</v>
      </c>
      <c r="S97" s="10"/>
      <c r="T97" s="10"/>
      <c r="U97" s="10">
        <v>25</v>
      </c>
      <c r="V97" s="10"/>
      <c r="W97" s="10"/>
      <c r="X97" s="395"/>
      <c r="Y97" s="396"/>
      <c r="Z97" s="397"/>
    </row>
    <row r="98" spans="1:26" x14ac:dyDescent="0.3">
      <c r="A98" s="10"/>
      <c r="B98" s="325"/>
      <c r="C98" s="10" t="s">
        <v>146</v>
      </c>
      <c r="D98" s="10" t="s">
        <v>41</v>
      </c>
      <c r="E98" s="38">
        <f t="shared" si="1"/>
        <v>96</v>
      </c>
      <c r="F98" s="7" t="s">
        <v>16</v>
      </c>
      <c r="G98" s="8" t="s">
        <v>3356</v>
      </c>
      <c r="H98" s="319">
        <v>38190</v>
      </c>
      <c r="I98" s="436">
        <v>13</v>
      </c>
      <c r="J98" s="439">
        <v>13</v>
      </c>
      <c r="K98" s="434">
        <f>0.5*(L98)</f>
        <v>12.5</v>
      </c>
      <c r="L98" s="438">
        <f>SUM(M98:N98)</f>
        <v>25</v>
      </c>
      <c r="M98" s="10"/>
      <c r="N98" s="48">
        <f>SUM(O98:R98)</f>
        <v>25</v>
      </c>
      <c r="O98" s="387">
        <f>IFERROR(LARGE($S98:Z98, 1),0)</f>
        <v>25</v>
      </c>
      <c r="P98" s="388">
        <f>IFERROR(LARGE($S98:Z98,2),0)</f>
        <v>0</v>
      </c>
      <c r="Q98" s="388">
        <f>IFERROR(LARGE($S98:Z98,3),0)</f>
        <v>0</v>
      </c>
      <c r="R98" s="388">
        <f>IFERROR(LARGE($S98:Z98,4),0)</f>
        <v>0</v>
      </c>
      <c r="S98" s="10"/>
      <c r="T98" s="10"/>
      <c r="U98" s="10">
        <v>25</v>
      </c>
      <c r="V98" s="10"/>
      <c r="W98" s="10"/>
      <c r="X98" s="395"/>
      <c r="Y98" s="396"/>
      <c r="Z98" s="397"/>
    </row>
    <row r="99" spans="1:26" x14ac:dyDescent="0.3">
      <c r="A99" s="10"/>
      <c r="B99" s="325" t="s">
        <v>3357</v>
      </c>
      <c r="C99" s="11" t="s">
        <v>1365</v>
      </c>
      <c r="D99" s="10" t="s">
        <v>41</v>
      </c>
      <c r="E99" s="38">
        <f t="shared" si="1"/>
        <v>97</v>
      </c>
      <c r="F99" s="7" t="s">
        <v>59</v>
      </c>
      <c r="G99" s="8" t="s">
        <v>3358</v>
      </c>
      <c r="H99" s="319">
        <v>38186</v>
      </c>
      <c r="I99" s="436">
        <v>13</v>
      </c>
      <c r="J99" s="439">
        <v>13</v>
      </c>
      <c r="K99" s="434">
        <f>0.5*(L99)</f>
        <v>12.5</v>
      </c>
      <c r="L99" s="438">
        <f>SUM(M99:N99)</f>
        <v>25</v>
      </c>
      <c r="M99" s="78"/>
      <c r="N99" s="48">
        <f>SUM(O99:R99)</f>
        <v>25</v>
      </c>
      <c r="O99" s="387">
        <f>IFERROR(LARGE($S99:Z99, 1),0)</f>
        <v>25</v>
      </c>
      <c r="P99" s="388">
        <f>IFERROR(LARGE($S99:Z99,2),0)</f>
        <v>0</v>
      </c>
      <c r="Q99" s="388">
        <f>IFERROR(LARGE($S99:Z99,3),0)</f>
        <v>0</v>
      </c>
      <c r="R99" s="388">
        <f>IFERROR(LARGE($S99:Z99,4),0)</f>
        <v>0</v>
      </c>
      <c r="S99" s="78"/>
      <c r="T99" s="78">
        <v>25</v>
      </c>
      <c r="U99" s="78"/>
      <c r="V99" s="78"/>
      <c r="W99" s="78"/>
      <c r="X99" s="391"/>
      <c r="Y99" s="392"/>
      <c r="Z99" s="393">
        <v>0</v>
      </c>
    </row>
    <row r="100" spans="1:26" x14ac:dyDescent="0.3">
      <c r="A100" s="11" t="s">
        <v>3490</v>
      </c>
      <c r="B100" s="320" t="s">
        <v>378</v>
      </c>
      <c r="C100" s="11" t="s">
        <v>202</v>
      </c>
      <c r="D100" s="11" t="s">
        <v>40</v>
      </c>
      <c r="E100" s="38">
        <f t="shared" si="1"/>
        <v>98</v>
      </c>
      <c r="F100" s="7" t="s">
        <v>0</v>
      </c>
      <c r="G100" s="8" t="s">
        <v>3491</v>
      </c>
      <c r="H100" s="60">
        <v>38346</v>
      </c>
      <c r="I100" s="436">
        <v>10</v>
      </c>
      <c r="J100" s="437">
        <v>10</v>
      </c>
      <c r="K100" s="434">
        <f>0.5*(L100)</f>
        <v>5</v>
      </c>
      <c r="L100" s="438">
        <f>SUM(M100:N100)</f>
        <v>10</v>
      </c>
      <c r="M100" s="78"/>
      <c r="N100" s="48">
        <f>SUM(O100:R100)</f>
        <v>10</v>
      </c>
      <c r="O100" s="387">
        <f>LARGE($S100:Z100, 1)</f>
        <v>10</v>
      </c>
      <c r="P100" s="388">
        <f>IFERROR(LARGE($S100:Z100,2),0)</f>
        <v>0</v>
      </c>
      <c r="Q100" s="388">
        <f>IFERROR(LARGE($S100:Z100,3),0)</f>
        <v>0</v>
      </c>
      <c r="R100" s="388">
        <f>IFERROR(LARGE($S100:Z100,4),0)</f>
        <v>0</v>
      </c>
      <c r="S100" s="78">
        <v>10</v>
      </c>
      <c r="T100" s="400"/>
      <c r="U100" s="400"/>
      <c r="V100" s="400"/>
      <c r="W100" s="400"/>
      <c r="X100" s="401"/>
      <c r="Y100" s="402"/>
      <c r="Z100" s="410"/>
    </row>
    <row r="101" spans="1:26" x14ac:dyDescent="0.3">
      <c r="A101" s="11" t="s">
        <v>3473</v>
      </c>
      <c r="B101" s="320" t="s">
        <v>1307</v>
      </c>
      <c r="C101" s="11" t="s">
        <v>1308</v>
      </c>
      <c r="D101" s="11" t="s">
        <v>43</v>
      </c>
      <c r="E101" s="38">
        <f t="shared" si="1"/>
        <v>99</v>
      </c>
      <c r="F101" s="7" t="s">
        <v>18</v>
      </c>
      <c r="G101" s="8" t="s">
        <v>3474</v>
      </c>
      <c r="H101" s="60">
        <v>38297</v>
      </c>
      <c r="I101" s="436">
        <v>10</v>
      </c>
      <c r="J101" s="437">
        <v>10</v>
      </c>
      <c r="K101" s="434">
        <f>0.5*(L101)</f>
        <v>10</v>
      </c>
      <c r="L101" s="438">
        <f>SUM(M101:N101)</f>
        <v>20</v>
      </c>
      <c r="M101" s="78"/>
      <c r="N101" s="48">
        <f>SUM(O101:R101)</f>
        <v>20</v>
      </c>
      <c r="O101" s="387">
        <f>LARGE($S101:Z101, 1)</f>
        <v>10</v>
      </c>
      <c r="P101" s="388">
        <f>IFERROR(LARGE($S101:Z101,2),0)</f>
        <v>10</v>
      </c>
      <c r="Q101" s="388">
        <f>IFERROR(LARGE($S101:Z101,3),0)</f>
        <v>0</v>
      </c>
      <c r="R101" s="388">
        <f>IFERROR(LARGE($S101:Z101,4),0)</f>
        <v>0</v>
      </c>
      <c r="S101" s="399">
        <v>10</v>
      </c>
      <c r="T101" s="400"/>
      <c r="U101" s="400"/>
      <c r="V101" s="400">
        <v>10</v>
      </c>
      <c r="W101" s="400"/>
      <c r="X101" s="401"/>
      <c r="Y101" s="402"/>
      <c r="Z101" s="410"/>
    </row>
    <row r="102" spans="1:26" x14ac:dyDescent="0.3">
      <c r="A102" s="10"/>
      <c r="B102" s="10"/>
      <c r="C102" s="10"/>
      <c r="D102" s="10" t="s">
        <v>41</v>
      </c>
      <c r="E102" s="38">
        <f t="shared" si="1"/>
        <v>100</v>
      </c>
      <c r="F102" s="7" t="s">
        <v>495</v>
      </c>
      <c r="G102" s="8" t="s">
        <v>3468</v>
      </c>
      <c r="H102" s="60">
        <v>38288</v>
      </c>
      <c r="I102" s="436">
        <v>10</v>
      </c>
      <c r="J102" s="437">
        <v>10</v>
      </c>
      <c r="K102" s="434">
        <f>0.5*(L102)</f>
        <v>10</v>
      </c>
      <c r="L102" s="438">
        <f>SUM(M102:N102)</f>
        <v>20</v>
      </c>
      <c r="M102" s="10">
        <v>20</v>
      </c>
      <c r="N102" s="48">
        <f>SUM(O102:R102)</f>
        <v>0</v>
      </c>
      <c r="O102" s="387">
        <f>LARGE($S102:Z102, 1)</f>
        <v>0</v>
      </c>
      <c r="P102" s="388">
        <f>IFERROR(LARGE($S102:Z102,2),0)</f>
        <v>0</v>
      </c>
      <c r="Q102" s="388">
        <f>IFERROR(LARGE($S102:Z102,3),0)</f>
        <v>0</v>
      </c>
      <c r="R102" s="388">
        <f>IFERROR(LARGE($S102:Z102,4),0)</f>
        <v>0</v>
      </c>
      <c r="S102" s="10"/>
      <c r="T102" s="9"/>
      <c r="U102" s="9"/>
      <c r="V102" s="9"/>
      <c r="W102" s="9"/>
      <c r="X102" s="405">
        <v>0</v>
      </c>
      <c r="Y102" s="406"/>
      <c r="Z102" s="412"/>
    </row>
    <row r="103" spans="1:26" x14ac:dyDescent="0.3">
      <c r="A103" s="318" t="s">
        <v>3400</v>
      </c>
      <c r="B103" s="320" t="s">
        <v>463</v>
      </c>
      <c r="C103" s="11" t="s">
        <v>35</v>
      </c>
      <c r="D103" s="11" t="s">
        <v>46</v>
      </c>
      <c r="E103" s="38">
        <f t="shared" si="1"/>
        <v>101</v>
      </c>
      <c r="F103" s="7" t="s">
        <v>13</v>
      </c>
      <c r="G103" s="8" t="s">
        <v>3401</v>
      </c>
      <c r="H103" s="319">
        <v>38222</v>
      </c>
      <c r="I103" s="436">
        <v>10</v>
      </c>
      <c r="J103" s="439">
        <v>10</v>
      </c>
      <c r="K103" s="434">
        <f>0.5*(L103)</f>
        <v>10</v>
      </c>
      <c r="L103" s="438">
        <f>SUM(M103:N103)</f>
        <v>20</v>
      </c>
      <c r="M103" s="78"/>
      <c r="N103" s="48">
        <f>SUM(O103:R103)</f>
        <v>20</v>
      </c>
      <c r="O103" s="387">
        <f>LARGE($S103:Z103, 1)</f>
        <v>10</v>
      </c>
      <c r="P103" s="388">
        <f>IFERROR(LARGE($S103:Z103,2),0)</f>
        <v>10</v>
      </c>
      <c r="Q103" s="388">
        <f>IFERROR(LARGE($S103:Z103,3),0)</f>
        <v>0</v>
      </c>
      <c r="R103" s="388">
        <f>IFERROR(LARGE($S103:Z103,4),0)</f>
        <v>0</v>
      </c>
      <c r="S103" s="78">
        <v>10</v>
      </c>
      <c r="T103" s="400">
        <v>10</v>
      </c>
      <c r="U103" s="400"/>
      <c r="V103" s="400"/>
      <c r="W103" s="400"/>
      <c r="X103" s="401"/>
      <c r="Y103" s="402"/>
      <c r="Z103" s="403"/>
    </row>
    <row r="104" spans="1:26" x14ac:dyDescent="0.3">
      <c r="A104" s="10"/>
      <c r="B104" s="10"/>
      <c r="C104" s="10"/>
      <c r="D104" s="10" t="s">
        <v>40</v>
      </c>
      <c r="E104" s="38">
        <f t="shared" si="1"/>
        <v>102</v>
      </c>
      <c r="F104" s="7" t="s">
        <v>105</v>
      </c>
      <c r="G104" s="8" t="s">
        <v>3446</v>
      </c>
      <c r="H104" s="60">
        <v>38172</v>
      </c>
      <c r="I104" s="436">
        <v>10</v>
      </c>
      <c r="J104" s="437">
        <v>10</v>
      </c>
      <c r="K104" s="434">
        <f>0.5*(L104)</f>
        <v>10</v>
      </c>
      <c r="L104" s="438">
        <f>SUM(M104:N104)</f>
        <v>20</v>
      </c>
      <c r="M104" s="10">
        <v>20</v>
      </c>
      <c r="N104" s="48">
        <f>SUM(O104:R104)</f>
        <v>0</v>
      </c>
      <c r="O104" s="387">
        <f>LARGE($S104:Z104, 1)</f>
        <v>0</v>
      </c>
      <c r="P104" s="388">
        <f>IFERROR(LARGE($S104:Z104,2),0)</f>
        <v>0</v>
      </c>
      <c r="Q104" s="388">
        <f>IFERROR(LARGE($S104:Z104,3),0)</f>
        <v>0</v>
      </c>
      <c r="R104" s="388">
        <f>IFERROR(LARGE($S104:Z104,4),0)</f>
        <v>0</v>
      </c>
      <c r="S104" s="10"/>
      <c r="T104" s="9"/>
      <c r="U104" s="9"/>
      <c r="V104" s="9"/>
      <c r="W104" s="9"/>
      <c r="X104" s="405">
        <v>0</v>
      </c>
      <c r="Y104" s="406"/>
      <c r="Z104" s="412"/>
    </row>
    <row r="105" spans="1:26" x14ac:dyDescent="0.3">
      <c r="A105" s="11" t="s">
        <v>3361</v>
      </c>
      <c r="B105" s="350" t="s">
        <v>3362</v>
      </c>
      <c r="C105" s="11" t="s">
        <v>3363</v>
      </c>
      <c r="D105" s="11" t="s">
        <v>46</v>
      </c>
      <c r="E105" s="38">
        <f t="shared" si="1"/>
        <v>103</v>
      </c>
      <c r="F105" s="7" t="s">
        <v>167</v>
      </c>
      <c r="G105" s="8" t="s">
        <v>954</v>
      </c>
      <c r="H105" s="60">
        <v>38119</v>
      </c>
      <c r="I105" s="435">
        <v>10</v>
      </c>
      <c r="J105" s="431">
        <v>10</v>
      </c>
      <c r="K105" s="434">
        <f>0.5*(L105)</f>
        <v>10</v>
      </c>
      <c r="L105" s="438">
        <f>SUM(M105:N105)</f>
        <v>20</v>
      </c>
      <c r="M105" s="10"/>
      <c r="N105" s="48">
        <f>SUM(O105:R105)</f>
        <v>20</v>
      </c>
      <c r="O105" s="387">
        <f>LARGE($S105:Z105, 1)</f>
        <v>10</v>
      </c>
      <c r="P105" s="388">
        <f>IFERROR(LARGE($S105:Z105,2),0)</f>
        <v>10</v>
      </c>
      <c r="Q105" s="388">
        <f>IFERROR(LARGE($S105:Z105,3),0)</f>
        <v>0</v>
      </c>
      <c r="R105" s="389">
        <f>IFERROR(LARGE($S105:Z105,4),0)</f>
        <v>0</v>
      </c>
      <c r="S105" s="411"/>
      <c r="T105" s="9"/>
      <c r="U105" s="9"/>
      <c r="V105" s="9">
        <v>10</v>
      </c>
      <c r="W105" s="9">
        <v>10</v>
      </c>
      <c r="X105" s="405"/>
      <c r="Y105" s="406"/>
      <c r="Z105" s="412"/>
    </row>
    <row r="106" spans="1:26" x14ac:dyDescent="0.3">
      <c r="A106" s="10"/>
      <c r="B106" s="10"/>
      <c r="C106" s="10"/>
      <c r="D106" s="10" t="s">
        <v>41</v>
      </c>
      <c r="E106" s="38">
        <f t="shared" si="1"/>
        <v>104</v>
      </c>
      <c r="F106" s="7" t="s">
        <v>3315</v>
      </c>
      <c r="G106" s="8" t="s">
        <v>3314</v>
      </c>
      <c r="H106" s="319">
        <v>37871</v>
      </c>
      <c r="I106" s="435">
        <v>10</v>
      </c>
      <c r="J106" s="432">
        <v>10</v>
      </c>
      <c r="K106" s="439"/>
      <c r="L106" s="379">
        <f>SUM(M106:N106)</f>
        <v>10</v>
      </c>
      <c r="M106" s="9">
        <v>10</v>
      </c>
      <c r="N106" s="12">
        <f>SUM(O106:S106)</f>
        <v>0</v>
      </c>
      <c r="O106" s="140">
        <f>IFERROR(LARGE(T106:Z106, 1),0)</f>
        <v>0</v>
      </c>
      <c r="P106" s="140">
        <f>IFERROR(LARGE(T106:Z106, 2),0)</f>
        <v>0</v>
      </c>
      <c r="Q106" s="192">
        <f>IFERROR(LARGE(T106:Z106, 3),0)</f>
        <v>0</v>
      </c>
      <c r="R106" s="416">
        <f>IFERROR(LARGE(T106:Z106, 4),0)</f>
        <v>0</v>
      </c>
      <c r="S106" s="417">
        <f>IFERROR(LARGE(T106:Z106, 5),0)</f>
        <v>0</v>
      </c>
      <c r="T106" s="126"/>
      <c r="U106" s="114"/>
      <c r="V106" s="267"/>
      <c r="W106" s="267"/>
      <c r="X106" s="332"/>
      <c r="Y106" s="9"/>
      <c r="Z106" s="9"/>
    </row>
    <row r="107" spans="1:26" x14ac:dyDescent="0.3">
      <c r="A107" s="10"/>
      <c r="B107" s="10"/>
      <c r="C107" s="10"/>
      <c r="D107" s="10" t="s">
        <v>52</v>
      </c>
      <c r="E107" s="38">
        <f t="shared" si="1"/>
        <v>105</v>
      </c>
      <c r="F107" s="7" t="s">
        <v>69</v>
      </c>
      <c r="G107" s="8" t="s">
        <v>1281</v>
      </c>
      <c r="H107" s="319">
        <v>37709</v>
      </c>
      <c r="I107" s="435">
        <v>10</v>
      </c>
      <c r="J107" s="432">
        <v>10</v>
      </c>
      <c r="K107" s="439"/>
      <c r="L107" s="379">
        <f>SUM(M107:N107)</f>
        <v>10</v>
      </c>
      <c r="M107" s="9">
        <v>10</v>
      </c>
      <c r="N107" s="12">
        <f>SUM(O107:S107)</f>
        <v>0</v>
      </c>
      <c r="O107" s="140">
        <f>IFERROR(LARGE(T107:Z107, 1),0)</f>
        <v>0</v>
      </c>
      <c r="P107" s="140">
        <f>IFERROR(LARGE(T107:Z107, 2),0)</f>
        <v>0</v>
      </c>
      <c r="Q107" s="192">
        <f>IFERROR(LARGE(T107:Z107, 3),0)</f>
        <v>0</v>
      </c>
      <c r="R107" s="416">
        <f>IFERROR(LARGE(T107:Z107, 4),0)</f>
        <v>0</v>
      </c>
      <c r="S107" s="417">
        <f>IFERROR(LARGE(T107:Z107, 5),0)</f>
        <v>0</v>
      </c>
      <c r="T107" s="126"/>
      <c r="U107" s="114"/>
      <c r="V107" s="267"/>
      <c r="W107" s="267"/>
      <c r="X107" s="332"/>
      <c r="Y107" s="9"/>
      <c r="Z107" s="9"/>
    </row>
    <row r="108" spans="1:26" x14ac:dyDescent="0.3">
      <c r="A108" s="10"/>
      <c r="B108" s="10"/>
      <c r="C108" s="10"/>
      <c r="D108" s="10" t="s">
        <v>43</v>
      </c>
      <c r="E108" s="38">
        <f t="shared" si="1"/>
        <v>106</v>
      </c>
      <c r="F108" s="7" t="s">
        <v>4</v>
      </c>
      <c r="G108" s="8" t="s">
        <v>1152</v>
      </c>
      <c r="H108" s="319">
        <v>37447</v>
      </c>
      <c r="I108" s="435">
        <v>10</v>
      </c>
      <c r="J108" s="432">
        <v>10</v>
      </c>
      <c r="K108" s="439"/>
      <c r="L108" s="379">
        <f>SUM(M108:N108)</f>
        <v>10</v>
      </c>
      <c r="M108" s="9">
        <v>10</v>
      </c>
      <c r="N108" s="12">
        <f>SUM(O108:S108)</f>
        <v>0</v>
      </c>
      <c r="O108" s="140">
        <f>IFERROR(LARGE(T108:Z108, 1),0)</f>
        <v>0</v>
      </c>
      <c r="P108" s="140">
        <f>IFERROR(LARGE(T108:Z108, 2),0)</f>
        <v>0</v>
      </c>
      <c r="Q108" s="192">
        <f>IFERROR(LARGE(T108:Z108, 3),0)</f>
        <v>0</v>
      </c>
      <c r="R108" s="416">
        <f>IFERROR(LARGE(T108:Z108, 4),0)</f>
        <v>0</v>
      </c>
      <c r="S108" s="417">
        <f>IFERROR(LARGE(T108:Z108, 5),0)</f>
        <v>0</v>
      </c>
      <c r="T108" s="126"/>
      <c r="U108" s="114"/>
      <c r="V108" s="267"/>
      <c r="W108" s="267"/>
      <c r="X108" s="332"/>
      <c r="Y108" s="9"/>
      <c r="Z108" s="9"/>
    </row>
    <row r="109" spans="1:26" x14ac:dyDescent="0.3">
      <c r="A109" s="10"/>
      <c r="B109" s="10"/>
      <c r="C109" s="10" t="s">
        <v>1310</v>
      </c>
      <c r="D109" s="10" t="s">
        <v>47</v>
      </c>
      <c r="E109" s="38">
        <f t="shared" si="1"/>
        <v>107</v>
      </c>
      <c r="F109" s="7" t="s">
        <v>10</v>
      </c>
      <c r="G109" s="8" t="s">
        <v>3492</v>
      </c>
      <c r="H109" s="60">
        <v>38346</v>
      </c>
      <c r="I109" s="435">
        <v>5</v>
      </c>
      <c r="J109" s="431">
        <v>5</v>
      </c>
      <c r="K109" s="434">
        <f>0.5*(L109)</f>
        <v>5</v>
      </c>
      <c r="L109" s="438">
        <f>SUM(M109:N109)</f>
        <v>10</v>
      </c>
      <c r="M109" s="10"/>
      <c r="N109" s="12">
        <f>SUM(O109:R109)</f>
        <v>10</v>
      </c>
      <c r="O109" s="387">
        <f>LARGE($S109:Z109, 1)</f>
        <v>10</v>
      </c>
      <c r="P109" s="388">
        <f>IFERROR(LARGE($S109:Z109,2),0)</f>
        <v>0</v>
      </c>
      <c r="Q109" s="388">
        <f>IFERROR(LARGE($S109:Z109,3),0)</f>
        <v>0</v>
      </c>
      <c r="R109" s="389">
        <f>IFERROR(LARGE($S109:Z109,4),0)</f>
        <v>0</v>
      </c>
      <c r="S109" s="411"/>
      <c r="T109" s="9"/>
      <c r="U109" s="9">
        <v>10</v>
      </c>
      <c r="V109" s="9"/>
      <c r="W109" s="9"/>
      <c r="X109" s="405"/>
      <c r="Y109" s="406"/>
      <c r="Z109" s="412"/>
    </row>
    <row r="110" spans="1:26" x14ac:dyDescent="0.3">
      <c r="A110" s="11" t="s">
        <v>3485</v>
      </c>
      <c r="B110" s="320" t="s">
        <v>961</v>
      </c>
      <c r="C110" s="11" t="s">
        <v>962</v>
      </c>
      <c r="D110" s="11" t="s">
        <v>50</v>
      </c>
      <c r="E110" s="38">
        <f t="shared" si="1"/>
        <v>108</v>
      </c>
      <c r="F110" s="7" t="s">
        <v>109</v>
      </c>
      <c r="G110" s="8" t="s">
        <v>3486</v>
      </c>
      <c r="H110" s="60">
        <v>38343</v>
      </c>
      <c r="I110" s="435">
        <v>5</v>
      </c>
      <c r="J110" s="431">
        <v>5</v>
      </c>
      <c r="K110" s="434">
        <f>0.5*(L110)</f>
        <v>5</v>
      </c>
      <c r="L110" s="438">
        <f>SUM(M110:N110)</f>
        <v>10</v>
      </c>
      <c r="M110" s="78"/>
      <c r="N110" s="12">
        <f>SUM(O110:R110)</f>
        <v>10</v>
      </c>
      <c r="O110" s="387">
        <f>LARGE($S110:Z110, 1)</f>
        <v>10</v>
      </c>
      <c r="P110" s="388">
        <f>IFERROR(LARGE($S110:Z110,2),0)</f>
        <v>0</v>
      </c>
      <c r="Q110" s="388">
        <f>IFERROR(LARGE($S110:Z110,3),0)</f>
        <v>0</v>
      </c>
      <c r="R110" s="389">
        <f>IFERROR(LARGE($S110:Z110,4),0)</f>
        <v>0</v>
      </c>
      <c r="S110" s="409">
        <v>10</v>
      </c>
      <c r="T110" s="400"/>
      <c r="U110" s="400"/>
      <c r="V110" s="400"/>
      <c r="W110" s="400"/>
      <c r="X110" s="401"/>
      <c r="Y110" s="402"/>
      <c r="Z110" s="410"/>
    </row>
    <row r="111" spans="1:26" x14ac:dyDescent="0.3">
      <c r="A111" s="318" t="s">
        <v>3414</v>
      </c>
      <c r="B111" s="320" t="s">
        <v>361</v>
      </c>
      <c r="C111" s="11" t="s">
        <v>39</v>
      </c>
      <c r="D111" s="11" t="s">
        <v>40</v>
      </c>
      <c r="E111" s="38">
        <f t="shared" si="1"/>
        <v>109</v>
      </c>
      <c r="F111" s="7" t="s">
        <v>12</v>
      </c>
      <c r="G111" s="8" t="s">
        <v>3415</v>
      </c>
      <c r="H111" s="319">
        <v>38321</v>
      </c>
      <c r="I111" s="435">
        <v>5</v>
      </c>
      <c r="J111" s="432">
        <v>5</v>
      </c>
      <c r="K111" s="434">
        <f>0.5*(L111)</f>
        <v>5</v>
      </c>
      <c r="L111" s="438">
        <f>SUM(M111:N111)</f>
        <v>10</v>
      </c>
      <c r="M111" s="78"/>
      <c r="N111" s="12">
        <f>SUM(O111:R111)</f>
        <v>10</v>
      </c>
      <c r="O111" s="387">
        <f>LARGE($S111:Z111, 1)</f>
        <v>10</v>
      </c>
      <c r="P111" s="388">
        <f>IFERROR(LARGE($S111:Z111,2),0)</f>
        <v>0</v>
      </c>
      <c r="Q111" s="388">
        <f>IFERROR(LARGE($S111:Z111,3),0)</f>
        <v>0</v>
      </c>
      <c r="R111" s="389">
        <f>IFERROR(LARGE($S111:Z111,4),0)</f>
        <v>0</v>
      </c>
      <c r="S111" s="409">
        <v>10</v>
      </c>
      <c r="T111" s="400"/>
      <c r="U111" s="400"/>
      <c r="V111" s="400"/>
      <c r="W111" s="400"/>
      <c r="X111" s="401"/>
      <c r="Y111" s="402"/>
      <c r="Z111" s="403"/>
    </row>
    <row r="112" spans="1:26" x14ac:dyDescent="0.3">
      <c r="A112" s="318" t="s">
        <v>3412</v>
      </c>
      <c r="B112" s="320" t="s">
        <v>477</v>
      </c>
      <c r="C112" s="11" t="s">
        <v>37</v>
      </c>
      <c r="D112" s="11" t="s">
        <v>52</v>
      </c>
      <c r="E112" s="38">
        <f t="shared" si="1"/>
        <v>110</v>
      </c>
      <c r="F112" s="7" t="s">
        <v>13</v>
      </c>
      <c r="G112" s="8" t="s">
        <v>3413</v>
      </c>
      <c r="H112" s="319">
        <v>38315</v>
      </c>
      <c r="I112" s="435">
        <v>5</v>
      </c>
      <c r="J112" s="432">
        <v>5</v>
      </c>
      <c r="K112" s="434">
        <f>0.5*(L112)</f>
        <v>5</v>
      </c>
      <c r="L112" s="438">
        <f>SUM(M112:N112)</f>
        <v>10</v>
      </c>
      <c r="M112" s="78"/>
      <c r="N112" s="12">
        <f>SUM(O112:R112)</f>
        <v>10</v>
      </c>
      <c r="O112" s="387">
        <f>LARGE($S112:Z112, 1)</f>
        <v>10</v>
      </c>
      <c r="P112" s="388">
        <f>IFERROR(LARGE($S112:Z112,2),0)</f>
        <v>0</v>
      </c>
      <c r="Q112" s="388">
        <f>IFERROR(LARGE($S112:Z112,3),0)</f>
        <v>0</v>
      </c>
      <c r="R112" s="389">
        <f>IFERROR(LARGE($S112:Z112,4),0)</f>
        <v>0</v>
      </c>
      <c r="S112" s="409">
        <v>0</v>
      </c>
      <c r="T112" s="400">
        <v>10</v>
      </c>
      <c r="U112" s="400"/>
      <c r="V112" s="400"/>
      <c r="W112" s="400"/>
      <c r="X112" s="401"/>
      <c r="Y112" s="402"/>
      <c r="Z112" s="403"/>
    </row>
    <row r="113" spans="1:26" x14ac:dyDescent="0.3">
      <c r="A113" s="10"/>
      <c r="B113" s="320" t="s">
        <v>3475</v>
      </c>
      <c r="C113" s="10" t="s">
        <v>155</v>
      </c>
      <c r="D113" s="10" t="s">
        <v>48</v>
      </c>
      <c r="E113" s="38">
        <f t="shared" si="1"/>
        <v>111</v>
      </c>
      <c r="F113" s="7" t="s">
        <v>614</v>
      </c>
      <c r="G113" s="8" t="s">
        <v>3476</v>
      </c>
      <c r="H113" s="60">
        <v>38305</v>
      </c>
      <c r="I113" s="435">
        <v>5</v>
      </c>
      <c r="J113" s="431">
        <v>5</v>
      </c>
      <c r="K113" s="434">
        <f>0.5*(L113)</f>
        <v>5</v>
      </c>
      <c r="L113" s="438">
        <f>SUM(M113:N113)</f>
        <v>10</v>
      </c>
      <c r="M113" s="78"/>
      <c r="N113" s="12">
        <f>SUM(O113:R113)</f>
        <v>10</v>
      </c>
      <c r="O113" s="387">
        <f>LARGE($S113:Z113, 1)</f>
        <v>10</v>
      </c>
      <c r="P113" s="388">
        <f>IFERROR(LARGE($S113:Z113,2),0)</f>
        <v>0</v>
      </c>
      <c r="Q113" s="388">
        <f>IFERROR(LARGE($S113:Z113,3),0)</f>
        <v>0</v>
      </c>
      <c r="R113" s="389">
        <f>IFERROR(LARGE($S113:Z113,4),0)</f>
        <v>0</v>
      </c>
      <c r="S113" s="409"/>
      <c r="T113" s="400">
        <v>10</v>
      </c>
      <c r="U113" s="400"/>
      <c r="V113" s="400"/>
      <c r="W113" s="400"/>
      <c r="X113" s="401"/>
      <c r="Y113" s="402"/>
      <c r="Z113" s="410"/>
    </row>
    <row r="114" spans="1:26" x14ac:dyDescent="0.3">
      <c r="A114" s="11" t="s">
        <v>3465</v>
      </c>
      <c r="B114" s="320" t="s">
        <v>892</v>
      </c>
      <c r="C114" s="11" t="s">
        <v>893</v>
      </c>
      <c r="D114" s="11" t="s">
        <v>50</v>
      </c>
      <c r="E114" s="38">
        <f t="shared" si="1"/>
        <v>112</v>
      </c>
      <c r="F114" s="7" t="s">
        <v>10</v>
      </c>
      <c r="G114" s="8" t="s">
        <v>3466</v>
      </c>
      <c r="H114" s="60">
        <v>38273</v>
      </c>
      <c r="I114" s="435">
        <v>5</v>
      </c>
      <c r="J114" s="431">
        <v>5</v>
      </c>
      <c r="K114" s="434">
        <f>0.5*(L114)</f>
        <v>5</v>
      </c>
      <c r="L114" s="438">
        <f>SUM(M114:N114)</f>
        <v>10</v>
      </c>
      <c r="M114" s="78"/>
      <c r="N114" s="12">
        <f>SUM(O114:R114)</f>
        <v>10</v>
      </c>
      <c r="O114" s="387">
        <f>LARGE($S114:Z114, 1)</f>
        <v>10</v>
      </c>
      <c r="P114" s="388">
        <f>IFERROR(LARGE($S114:Z114,2),0)</f>
        <v>0</v>
      </c>
      <c r="Q114" s="388">
        <f>IFERROR(LARGE($S114:Z114,3),0)</f>
        <v>0</v>
      </c>
      <c r="R114" s="389">
        <f>IFERROR(LARGE($S114:Z114,4),0)</f>
        <v>0</v>
      </c>
      <c r="S114" s="409">
        <v>10</v>
      </c>
      <c r="T114" s="400"/>
      <c r="U114" s="400"/>
      <c r="V114" s="400"/>
      <c r="W114" s="400"/>
      <c r="X114" s="401"/>
      <c r="Y114" s="402"/>
      <c r="Z114" s="410"/>
    </row>
    <row r="115" spans="1:26" x14ac:dyDescent="0.3">
      <c r="A115" s="318" t="s">
        <v>3394</v>
      </c>
      <c r="B115" s="320" t="s">
        <v>2507</v>
      </c>
      <c r="C115" s="11" t="s">
        <v>234</v>
      </c>
      <c r="D115" s="11" t="s">
        <v>40</v>
      </c>
      <c r="E115" s="38">
        <f t="shared" si="1"/>
        <v>113</v>
      </c>
      <c r="F115" s="7" t="s">
        <v>2063</v>
      </c>
      <c r="G115" s="8" t="s">
        <v>3395</v>
      </c>
      <c r="H115" s="60">
        <v>38211</v>
      </c>
      <c r="I115" s="435">
        <v>5</v>
      </c>
      <c r="J115" s="431">
        <v>5</v>
      </c>
      <c r="K115" s="434">
        <f>0.5*(L115)</f>
        <v>5</v>
      </c>
      <c r="L115" s="438">
        <f>SUM(M115:N115)</f>
        <v>10</v>
      </c>
      <c r="M115" s="10"/>
      <c r="N115" s="12">
        <f>SUM(O115:R115)</f>
        <v>10</v>
      </c>
      <c r="O115" s="387">
        <f>LARGE($S115:Z115, 1)</f>
        <v>10</v>
      </c>
      <c r="P115" s="388">
        <f>IFERROR(LARGE($S115:Z115,2),0)</f>
        <v>0</v>
      </c>
      <c r="Q115" s="388">
        <f>IFERROR(LARGE($S115:Z115,3),0)</f>
        <v>0</v>
      </c>
      <c r="R115" s="389">
        <f>IFERROR(LARGE($S115:Z115,4),0)</f>
        <v>0</v>
      </c>
      <c r="S115" s="411"/>
      <c r="T115" s="9"/>
      <c r="U115" s="9"/>
      <c r="V115" s="9">
        <v>10</v>
      </c>
      <c r="W115" s="9"/>
      <c r="X115" s="405"/>
      <c r="Y115" s="406"/>
      <c r="Z115" s="412"/>
    </row>
    <row r="116" spans="1:26" x14ac:dyDescent="0.3">
      <c r="A116" s="11" t="s">
        <v>3452</v>
      </c>
      <c r="B116" s="320" t="s">
        <v>890</v>
      </c>
      <c r="C116" s="11" t="s">
        <v>891</v>
      </c>
      <c r="D116" s="11" t="s">
        <v>40</v>
      </c>
      <c r="E116" s="38">
        <f t="shared" si="1"/>
        <v>114</v>
      </c>
      <c r="F116" s="7" t="s">
        <v>68</v>
      </c>
      <c r="G116" s="8" t="s">
        <v>3453</v>
      </c>
      <c r="H116" s="60">
        <v>38203</v>
      </c>
      <c r="I116" s="435">
        <v>5</v>
      </c>
      <c r="J116" s="431">
        <v>5</v>
      </c>
      <c r="K116" s="434">
        <f>0.5*(L116)</f>
        <v>5</v>
      </c>
      <c r="L116" s="438">
        <f>SUM(M116:N116)</f>
        <v>10</v>
      </c>
      <c r="M116" s="78"/>
      <c r="N116" s="12">
        <f>SUM(O116:R116)</f>
        <v>10</v>
      </c>
      <c r="O116" s="387">
        <f>LARGE($S116:Z116, 1)</f>
        <v>10</v>
      </c>
      <c r="P116" s="388">
        <f>IFERROR(LARGE($S116:Z116,2),0)</f>
        <v>0</v>
      </c>
      <c r="Q116" s="388">
        <f>IFERROR(LARGE($S116:Z116,3),0)</f>
        <v>0</v>
      </c>
      <c r="R116" s="389">
        <f>IFERROR(LARGE($S116:Z116,4),0)</f>
        <v>0</v>
      </c>
      <c r="S116" s="409">
        <v>10</v>
      </c>
      <c r="T116" s="400"/>
      <c r="U116" s="400"/>
      <c r="V116" s="400"/>
      <c r="W116" s="400"/>
      <c r="X116" s="401"/>
      <c r="Y116" s="402"/>
      <c r="Z116" s="410"/>
    </row>
    <row r="117" spans="1:26" x14ac:dyDescent="0.3">
      <c r="A117" s="10"/>
      <c r="B117" s="10"/>
      <c r="C117" s="10" t="s">
        <v>157</v>
      </c>
      <c r="D117" s="10" t="s">
        <v>47</v>
      </c>
      <c r="E117" s="38">
        <f t="shared" si="1"/>
        <v>115</v>
      </c>
      <c r="F117" s="7" t="s">
        <v>119</v>
      </c>
      <c r="G117" s="8" t="s">
        <v>3451</v>
      </c>
      <c r="H117" s="60">
        <v>38196</v>
      </c>
      <c r="I117" s="435">
        <v>5</v>
      </c>
      <c r="J117" s="431">
        <v>5</v>
      </c>
      <c r="K117" s="434">
        <f>0.5*(L117)</f>
        <v>5</v>
      </c>
      <c r="L117" s="438">
        <f>SUM(M117:N117)</f>
        <v>10</v>
      </c>
      <c r="M117" s="10"/>
      <c r="N117" s="12">
        <f>SUM(O117:R117)</f>
        <v>10</v>
      </c>
      <c r="O117" s="387">
        <f>LARGE($S117:Z117, 1)</f>
        <v>10</v>
      </c>
      <c r="P117" s="388">
        <f>IFERROR(LARGE($S117:Z117,2),0)</f>
        <v>0</v>
      </c>
      <c r="Q117" s="388">
        <f>IFERROR(LARGE($S117:Z117,3),0)</f>
        <v>0</v>
      </c>
      <c r="R117" s="389">
        <f>IFERROR(LARGE($S117:Z117,4),0)</f>
        <v>0</v>
      </c>
      <c r="S117" s="411"/>
      <c r="T117" s="9"/>
      <c r="U117" s="9">
        <v>10</v>
      </c>
      <c r="V117" s="9"/>
      <c r="W117" s="9"/>
      <c r="X117" s="405"/>
      <c r="Y117" s="406"/>
      <c r="Z117" s="412">
        <v>0</v>
      </c>
    </row>
    <row r="118" spans="1:26" x14ac:dyDescent="0.3">
      <c r="A118" s="318" t="s">
        <v>3387</v>
      </c>
      <c r="B118" s="320" t="s">
        <v>890</v>
      </c>
      <c r="C118" s="11" t="s">
        <v>891</v>
      </c>
      <c r="D118" s="11" t="s">
        <v>40</v>
      </c>
      <c r="E118" s="38">
        <f t="shared" si="1"/>
        <v>116</v>
      </c>
      <c r="F118" s="7" t="s">
        <v>10</v>
      </c>
      <c r="G118" s="8" t="s">
        <v>3388</v>
      </c>
      <c r="H118" s="319">
        <v>38190</v>
      </c>
      <c r="I118" s="435">
        <v>5</v>
      </c>
      <c r="J118" s="432">
        <v>5</v>
      </c>
      <c r="K118" s="434">
        <f>0.5*(L118)</f>
        <v>5</v>
      </c>
      <c r="L118" s="438">
        <f>SUM(M118:N118)</f>
        <v>10</v>
      </c>
      <c r="M118" s="78"/>
      <c r="N118" s="12">
        <f>SUM(O118:R118)</f>
        <v>10</v>
      </c>
      <c r="O118" s="387">
        <f>LARGE($S118:Z118, 1)</f>
        <v>10</v>
      </c>
      <c r="P118" s="388">
        <f>IFERROR(LARGE($S118:Z118,2),0)</f>
        <v>0</v>
      </c>
      <c r="Q118" s="388">
        <f>IFERROR(LARGE($S118:Z118,3),0)</f>
        <v>0</v>
      </c>
      <c r="R118" s="389">
        <f>IFERROR(LARGE($S118:Z118,4),0)</f>
        <v>0</v>
      </c>
      <c r="S118" s="409">
        <v>10</v>
      </c>
      <c r="T118" s="400"/>
      <c r="U118" s="400"/>
      <c r="V118" s="400"/>
      <c r="W118" s="400"/>
      <c r="X118" s="401"/>
      <c r="Y118" s="402"/>
      <c r="Z118" s="403"/>
    </row>
    <row r="119" spans="1:26" x14ac:dyDescent="0.3">
      <c r="A119" s="10"/>
      <c r="B119" s="10"/>
      <c r="C119" s="10"/>
      <c r="D119" s="10"/>
      <c r="E119" s="38">
        <f t="shared" si="1"/>
        <v>117</v>
      </c>
      <c r="F119" s="7" t="s">
        <v>109</v>
      </c>
      <c r="G119" s="8" t="s">
        <v>3448</v>
      </c>
      <c r="H119" s="60">
        <v>38175</v>
      </c>
      <c r="I119" s="435">
        <v>5</v>
      </c>
      <c r="J119" s="431">
        <v>5</v>
      </c>
      <c r="K119" s="434">
        <f>0.5*(L119)</f>
        <v>5</v>
      </c>
      <c r="L119" s="438">
        <f>SUM(M119:N119)</f>
        <v>10</v>
      </c>
      <c r="M119" s="10"/>
      <c r="N119" s="12">
        <f>SUM(O119:R119)</f>
        <v>10</v>
      </c>
      <c r="O119" s="387">
        <f>LARGE($S119:Z119, 1)</f>
        <v>10</v>
      </c>
      <c r="P119" s="388">
        <f>IFERROR(LARGE($S119:Z119,2),0)</f>
        <v>0</v>
      </c>
      <c r="Q119" s="388">
        <f>IFERROR(LARGE($S119:Z119,3),0)</f>
        <v>0</v>
      </c>
      <c r="R119" s="389">
        <f>IFERROR(LARGE($S119:Z119,4),0)</f>
        <v>0</v>
      </c>
      <c r="S119" s="411"/>
      <c r="T119" s="9"/>
      <c r="U119" s="9"/>
      <c r="V119" s="9">
        <v>10</v>
      </c>
      <c r="W119" s="9"/>
      <c r="X119" s="405"/>
      <c r="Y119" s="406"/>
      <c r="Z119" s="412"/>
    </row>
    <row r="120" spans="1:26" x14ac:dyDescent="0.3">
      <c r="A120" s="10"/>
      <c r="B120" s="10"/>
      <c r="C120" s="10"/>
      <c r="D120" s="10"/>
      <c r="E120" s="38">
        <f t="shared" si="1"/>
        <v>118</v>
      </c>
      <c r="F120" s="7" t="s">
        <v>106</v>
      </c>
      <c r="G120" s="8" t="s">
        <v>3447</v>
      </c>
      <c r="H120" s="60">
        <v>38174</v>
      </c>
      <c r="I120" s="435">
        <v>5</v>
      </c>
      <c r="J120" s="431">
        <v>5</v>
      </c>
      <c r="K120" s="434">
        <f>0.5*(L120)</f>
        <v>5</v>
      </c>
      <c r="L120" s="438">
        <f>SUM(M120:N120)</f>
        <v>10</v>
      </c>
      <c r="M120" s="10"/>
      <c r="N120" s="12">
        <f>SUM(O120:R120)</f>
        <v>10</v>
      </c>
      <c r="O120" s="387">
        <f>LARGE($S120:Z120, 1)</f>
        <v>10</v>
      </c>
      <c r="P120" s="388">
        <f>IFERROR(LARGE($S120:Z120,2),0)</f>
        <v>0</v>
      </c>
      <c r="Q120" s="388">
        <f>IFERROR(LARGE($S120:Z120,3),0)</f>
        <v>0</v>
      </c>
      <c r="R120" s="389">
        <f>IFERROR(LARGE($S120:Z120,4),0)</f>
        <v>0</v>
      </c>
      <c r="S120" s="411"/>
      <c r="T120" s="9"/>
      <c r="U120" s="9"/>
      <c r="V120" s="9">
        <v>10</v>
      </c>
      <c r="W120" s="9"/>
      <c r="X120" s="405"/>
      <c r="Y120" s="406"/>
      <c r="Z120" s="412"/>
    </row>
    <row r="121" spans="1:26" x14ac:dyDescent="0.3">
      <c r="A121" s="318" t="s">
        <v>3382</v>
      </c>
      <c r="B121" s="320" t="s">
        <v>3433</v>
      </c>
      <c r="C121" s="10" t="s">
        <v>897</v>
      </c>
      <c r="D121" s="10" t="s">
        <v>40</v>
      </c>
      <c r="E121" s="38">
        <f t="shared" si="1"/>
        <v>119</v>
      </c>
      <c r="F121" s="7" t="s">
        <v>7</v>
      </c>
      <c r="G121" s="8" t="s">
        <v>3383</v>
      </c>
      <c r="H121" s="60">
        <v>38128</v>
      </c>
      <c r="I121" s="435">
        <v>5</v>
      </c>
      <c r="J121" s="431">
        <v>5</v>
      </c>
      <c r="K121" s="434">
        <f>0.5*(L121)</f>
        <v>5</v>
      </c>
      <c r="L121" s="438">
        <f>SUM(M121:N121)</f>
        <v>10</v>
      </c>
      <c r="M121" s="78"/>
      <c r="N121" s="12">
        <f>SUM(O121:R121)</f>
        <v>10</v>
      </c>
      <c r="O121" s="387">
        <f>LARGE($S121:Z121, 1)</f>
        <v>10</v>
      </c>
      <c r="P121" s="388">
        <f>IFERROR(LARGE($S121:Z121,2),0)</f>
        <v>0</v>
      </c>
      <c r="Q121" s="388">
        <f>IFERROR(LARGE($S121:Z121,3),0)</f>
        <v>0</v>
      </c>
      <c r="R121" s="389">
        <f>IFERROR(LARGE($S121:Z121,4),0)</f>
        <v>0</v>
      </c>
      <c r="S121" s="409"/>
      <c r="T121" s="400">
        <v>10</v>
      </c>
      <c r="U121" s="400"/>
      <c r="V121" s="400"/>
      <c r="W121" s="400"/>
      <c r="X121" s="401"/>
      <c r="Y121" s="402"/>
      <c r="Z121" s="410"/>
    </row>
    <row r="122" spans="1:26" x14ac:dyDescent="0.3">
      <c r="A122" s="318" t="s">
        <v>3379</v>
      </c>
      <c r="B122" s="320" t="s">
        <v>3380</v>
      </c>
      <c r="C122" s="11" t="s">
        <v>3381</v>
      </c>
      <c r="D122" s="11" t="s">
        <v>44</v>
      </c>
      <c r="E122" s="38">
        <f t="shared" si="1"/>
        <v>120</v>
      </c>
      <c r="F122" s="7" t="s">
        <v>12</v>
      </c>
      <c r="G122" s="8" t="s">
        <v>3275</v>
      </c>
      <c r="H122" s="319">
        <v>38111</v>
      </c>
      <c r="I122" s="435">
        <v>5</v>
      </c>
      <c r="J122" s="432">
        <v>5</v>
      </c>
      <c r="K122" s="434">
        <f>0.5*(L122)</f>
        <v>5</v>
      </c>
      <c r="L122" s="438">
        <f>SUM(M122:N122)</f>
        <v>10</v>
      </c>
      <c r="M122" s="78"/>
      <c r="N122" s="12">
        <f>SUM(O122:R122)</f>
        <v>10</v>
      </c>
      <c r="O122" s="387">
        <f>LARGE($S122:Z122, 1)</f>
        <v>10</v>
      </c>
      <c r="P122" s="388">
        <f>IFERROR(LARGE($S122:Z122,2),0)</f>
        <v>0</v>
      </c>
      <c r="Q122" s="388">
        <f>IFERROR(LARGE($S122:Z122,3),0)</f>
        <v>0</v>
      </c>
      <c r="R122" s="389">
        <f>IFERROR(LARGE($S122:Z122,4),0)</f>
        <v>0</v>
      </c>
      <c r="S122" s="409">
        <v>10</v>
      </c>
      <c r="T122" s="400"/>
      <c r="U122" s="400"/>
      <c r="V122" s="400"/>
      <c r="W122" s="400"/>
      <c r="X122" s="401"/>
      <c r="Y122" s="402"/>
      <c r="Z122" s="403"/>
    </row>
    <row r="123" spans="1:26" x14ac:dyDescent="0.3">
      <c r="A123" s="10"/>
      <c r="B123" s="320" t="s">
        <v>3431</v>
      </c>
      <c r="C123" s="10" t="s">
        <v>1304</v>
      </c>
      <c r="D123" s="10" t="s">
        <v>49</v>
      </c>
      <c r="E123" s="38">
        <f t="shared" si="1"/>
        <v>121</v>
      </c>
      <c r="F123" s="7" t="s">
        <v>11</v>
      </c>
      <c r="G123" s="8" t="s">
        <v>3432</v>
      </c>
      <c r="H123" s="60">
        <v>38084</v>
      </c>
      <c r="I123" s="435">
        <v>5</v>
      </c>
      <c r="J123" s="431">
        <v>5</v>
      </c>
      <c r="K123" s="434">
        <f>0.5*(L123)</f>
        <v>5</v>
      </c>
      <c r="L123" s="438">
        <f>SUM(M123:N123)</f>
        <v>10</v>
      </c>
      <c r="M123" s="78"/>
      <c r="N123" s="12">
        <f>SUM(O123:R123)</f>
        <v>10</v>
      </c>
      <c r="O123" s="387">
        <f>LARGE($S123:Z123, 1)</f>
        <v>10</v>
      </c>
      <c r="P123" s="388">
        <f>IFERROR(LARGE($S123:Z123,2),0)</f>
        <v>0</v>
      </c>
      <c r="Q123" s="388">
        <f>IFERROR(LARGE($S123:Z123,3),0)</f>
        <v>0</v>
      </c>
      <c r="R123" s="389">
        <f>IFERROR(LARGE($S123:Z123,4),0)</f>
        <v>0</v>
      </c>
      <c r="S123" s="409"/>
      <c r="T123" s="400">
        <v>10</v>
      </c>
      <c r="U123" s="400"/>
      <c r="V123" s="400"/>
      <c r="W123" s="400"/>
      <c r="X123" s="401"/>
      <c r="Y123" s="402"/>
      <c r="Z123" s="410"/>
    </row>
    <row r="124" spans="1:26" x14ac:dyDescent="0.3">
      <c r="A124" s="404"/>
      <c r="B124" s="404"/>
      <c r="C124" s="10"/>
      <c r="D124" s="10"/>
      <c r="E124" s="38">
        <f t="shared" si="1"/>
        <v>122</v>
      </c>
      <c r="F124" s="7" t="s">
        <v>112</v>
      </c>
      <c r="G124" s="8" t="s">
        <v>3377</v>
      </c>
      <c r="H124" s="319">
        <v>38061</v>
      </c>
      <c r="I124" s="435">
        <v>5</v>
      </c>
      <c r="J124" s="432">
        <v>5</v>
      </c>
      <c r="K124" s="434">
        <f>0.5*(L124)</f>
        <v>5</v>
      </c>
      <c r="L124" s="438">
        <f>SUM(M124:N124)</f>
        <v>10</v>
      </c>
      <c r="M124" s="78"/>
      <c r="N124" s="12">
        <f>SUM(O124:R124)</f>
        <v>10</v>
      </c>
      <c r="O124" s="387">
        <f>LARGE($S124:Z124, 1)</f>
        <v>10</v>
      </c>
      <c r="P124" s="388">
        <f>IFERROR(LARGE($S124:Z124,2),0)</f>
        <v>0</v>
      </c>
      <c r="Q124" s="388">
        <f>IFERROR(LARGE($S124:Z124,3),0)</f>
        <v>0</v>
      </c>
      <c r="R124" s="389">
        <f>IFERROR(LARGE($S124:Z124,4),0)</f>
        <v>0</v>
      </c>
      <c r="S124" s="413"/>
      <c r="T124" s="400"/>
      <c r="U124" s="400"/>
      <c r="V124" s="400">
        <v>10</v>
      </c>
      <c r="W124" s="400"/>
      <c r="X124" s="401"/>
      <c r="Y124" s="402"/>
      <c r="Z124" s="403"/>
    </row>
    <row r="125" spans="1:26" x14ac:dyDescent="0.3">
      <c r="A125" s="10"/>
      <c r="B125" s="320" t="s">
        <v>3424</v>
      </c>
      <c r="C125" s="10" t="s">
        <v>102</v>
      </c>
      <c r="D125" s="10" t="s">
        <v>47</v>
      </c>
      <c r="E125" s="38">
        <f t="shared" si="1"/>
        <v>123</v>
      </c>
      <c r="F125" s="7" t="s">
        <v>110</v>
      </c>
      <c r="G125" s="8" t="s">
        <v>3425</v>
      </c>
      <c r="H125" s="60">
        <v>38049</v>
      </c>
      <c r="I125" s="435">
        <v>5</v>
      </c>
      <c r="J125" s="431">
        <v>5</v>
      </c>
      <c r="K125" s="434">
        <f>0.5*(L125)</f>
        <v>5</v>
      </c>
      <c r="L125" s="438">
        <f>SUM(M125:N125)</f>
        <v>10</v>
      </c>
      <c r="M125" s="78"/>
      <c r="N125" s="12">
        <f>SUM(O125:R125)</f>
        <v>10</v>
      </c>
      <c r="O125" s="387">
        <f>LARGE($S125:Z125, 1)</f>
        <v>10</v>
      </c>
      <c r="P125" s="388">
        <f>IFERROR(LARGE($S125:Z125,2),0)</f>
        <v>0</v>
      </c>
      <c r="Q125" s="388">
        <f>IFERROR(LARGE($S125:Z125,3),0)</f>
        <v>0</v>
      </c>
      <c r="R125" s="389">
        <f>IFERROR(LARGE($S125:Z125,4),0)</f>
        <v>0</v>
      </c>
      <c r="S125" s="409"/>
      <c r="T125" s="400">
        <v>10</v>
      </c>
      <c r="U125" s="400"/>
      <c r="V125" s="400"/>
      <c r="W125" s="400"/>
      <c r="X125" s="401"/>
      <c r="Y125" s="402"/>
      <c r="Z125" s="410"/>
    </row>
    <row r="126" spans="1:26" x14ac:dyDescent="0.3">
      <c r="A126" s="10"/>
      <c r="B126" s="10"/>
      <c r="C126" s="10" t="s">
        <v>79</v>
      </c>
      <c r="D126" s="10" t="s">
        <v>40</v>
      </c>
      <c r="E126" s="38">
        <f t="shared" si="1"/>
        <v>124</v>
      </c>
      <c r="F126" s="7" t="s">
        <v>115</v>
      </c>
      <c r="G126" s="8" t="s">
        <v>3423</v>
      </c>
      <c r="H126" s="60">
        <v>38048</v>
      </c>
      <c r="I126" s="435">
        <v>5</v>
      </c>
      <c r="J126" s="431">
        <v>5</v>
      </c>
      <c r="K126" s="434">
        <f>0.5*(L126)</f>
        <v>5</v>
      </c>
      <c r="L126" s="438">
        <f>SUM(M126:N126)</f>
        <v>10</v>
      </c>
      <c r="M126" s="10"/>
      <c r="N126" s="12">
        <f>SUM(O126:R126)</f>
        <v>10</v>
      </c>
      <c r="O126" s="387">
        <f>LARGE($S126:Z126, 1)</f>
        <v>10</v>
      </c>
      <c r="P126" s="388">
        <f>IFERROR(LARGE($S126:Z126,2),0)</f>
        <v>0</v>
      </c>
      <c r="Q126" s="388">
        <f>IFERROR(LARGE($S126:Z126,3),0)</f>
        <v>0</v>
      </c>
      <c r="R126" s="389">
        <f>IFERROR(LARGE($S126:Z126,4),0)</f>
        <v>0</v>
      </c>
      <c r="S126" s="411"/>
      <c r="T126" s="9"/>
      <c r="U126" s="9"/>
      <c r="V126" s="9">
        <v>10</v>
      </c>
      <c r="W126" s="9"/>
      <c r="X126" s="405"/>
      <c r="Y126" s="406"/>
      <c r="Z126" s="412">
        <v>0</v>
      </c>
    </row>
    <row r="127" spans="1:26" x14ac:dyDescent="0.3">
      <c r="A127" s="11" t="s">
        <v>3368</v>
      </c>
      <c r="B127" s="350" t="s">
        <v>349</v>
      </c>
      <c r="C127" s="11" t="s">
        <v>240</v>
      </c>
      <c r="D127" s="11" t="s">
        <v>52</v>
      </c>
      <c r="E127" s="38">
        <f t="shared" si="1"/>
        <v>125</v>
      </c>
      <c r="F127" s="7" t="s">
        <v>110</v>
      </c>
      <c r="G127" s="8" t="s">
        <v>3369</v>
      </c>
      <c r="H127" s="319">
        <v>38011</v>
      </c>
      <c r="I127" s="435">
        <v>5</v>
      </c>
      <c r="J127" s="432">
        <v>5</v>
      </c>
      <c r="K127" s="434">
        <f>0.5*(L127)</f>
        <v>5</v>
      </c>
      <c r="L127" s="438">
        <f>SUM(M127:N127)</f>
        <v>10</v>
      </c>
      <c r="M127" s="78"/>
      <c r="N127" s="12">
        <f>SUM(O127:R127)</f>
        <v>10</v>
      </c>
      <c r="O127" s="387">
        <f>IFERROR(LARGE($S127:Z127, 1),0)</f>
        <v>10</v>
      </c>
      <c r="P127" s="388">
        <f>IFERROR(LARGE($S127:Z127,2),0)</f>
        <v>0</v>
      </c>
      <c r="Q127" s="388">
        <f>IFERROR(LARGE($S127:Z127,3),0)</f>
        <v>0</v>
      </c>
      <c r="R127" s="389">
        <f>IFERROR(LARGE($S127:Z127,4),0)</f>
        <v>0</v>
      </c>
      <c r="S127" s="409">
        <v>10</v>
      </c>
      <c r="T127" s="78"/>
      <c r="U127" s="78"/>
      <c r="V127" s="78"/>
      <c r="W127" s="78"/>
      <c r="X127" s="391"/>
      <c r="Y127" s="392"/>
      <c r="Z127" s="393"/>
    </row>
    <row r="128" spans="1:26" x14ac:dyDescent="0.3">
      <c r="A128" s="10"/>
      <c r="B128" s="10"/>
      <c r="C128" s="11" t="s">
        <v>578</v>
      </c>
      <c r="D128" s="10" t="s">
        <v>49</v>
      </c>
      <c r="E128" s="38">
        <f t="shared" si="1"/>
        <v>126</v>
      </c>
      <c r="F128" s="7" t="s">
        <v>124</v>
      </c>
      <c r="G128" s="8" t="s">
        <v>3375</v>
      </c>
      <c r="H128" s="60">
        <v>38001</v>
      </c>
      <c r="I128" s="435">
        <v>5</v>
      </c>
      <c r="J128" s="431">
        <v>5</v>
      </c>
      <c r="K128" s="434">
        <f>0.5*(L128)</f>
        <v>5</v>
      </c>
      <c r="L128" s="438">
        <f>SUM(M128:N128)</f>
        <v>10</v>
      </c>
      <c r="M128" s="10"/>
      <c r="N128" s="12">
        <f>SUM(O128:R128)</f>
        <v>10</v>
      </c>
      <c r="O128" s="387">
        <f>LARGE($S128:Z128, 1)</f>
        <v>10</v>
      </c>
      <c r="P128" s="388">
        <f>IFERROR(LARGE($S128:Z128,2),0)</f>
        <v>0</v>
      </c>
      <c r="Q128" s="388">
        <f>IFERROR(LARGE($S128:Z128,3),0)</f>
        <v>0</v>
      </c>
      <c r="R128" s="389">
        <f>IFERROR(LARGE($S128:Z128,4),0)</f>
        <v>0</v>
      </c>
      <c r="S128" s="411"/>
      <c r="T128" s="9"/>
      <c r="U128" s="9"/>
      <c r="V128" s="9"/>
      <c r="W128" s="9">
        <v>10</v>
      </c>
      <c r="X128" s="405"/>
      <c r="Y128" s="406"/>
      <c r="Z128" s="412"/>
    </row>
    <row r="129" spans="1:26" x14ac:dyDescent="0.3">
      <c r="A129" s="10"/>
      <c r="B129" s="325" t="s">
        <v>3372</v>
      </c>
      <c r="C129" s="11" t="s">
        <v>1446</v>
      </c>
      <c r="D129" s="10" t="s">
        <v>41</v>
      </c>
      <c r="E129" s="38">
        <f t="shared" si="1"/>
        <v>127</v>
      </c>
      <c r="F129" s="7" t="s">
        <v>1</v>
      </c>
      <c r="G129" s="8" t="s">
        <v>3373</v>
      </c>
      <c r="H129" s="319">
        <v>37992</v>
      </c>
      <c r="I129" s="435">
        <v>5</v>
      </c>
      <c r="J129" s="432">
        <v>5</v>
      </c>
      <c r="K129" s="434">
        <f>0.5*(L129)</f>
        <v>5</v>
      </c>
      <c r="L129" s="438">
        <f>SUM(M129:N129)</f>
        <v>10</v>
      </c>
      <c r="M129" s="78"/>
      <c r="N129" s="12">
        <f>SUM(O129:R129)</f>
        <v>10</v>
      </c>
      <c r="O129" s="387">
        <f>IFERROR(LARGE($S129:Z129, 1),0)</f>
        <v>10</v>
      </c>
      <c r="P129" s="388">
        <f>IFERROR(LARGE($S129:Z129,2),0)</f>
        <v>0</v>
      </c>
      <c r="Q129" s="388">
        <f>IFERROR(LARGE($S129:Z129,3),0)</f>
        <v>0</v>
      </c>
      <c r="R129" s="389">
        <f>IFERROR(LARGE($S129:Z129,4),0)</f>
        <v>0</v>
      </c>
      <c r="S129" s="413"/>
      <c r="T129" s="78">
        <v>10</v>
      </c>
      <c r="U129" s="78"/>
      <c r="V129" s="78"/>
      <c r="W129" s="78"/>
      <c r="X129" s="391"/>
      <c r="Y129" s="392"/>
      <c r="Z129" s="393"/>
    </row>
    <row r="130" spans="1:26" x14ac:dyDescent="0.3">
      <c r="A130" s="11" t="s">
        <v>3493</v>
      </c>
      <c r="B130" s="320" t="s">
        <v>3494</v>
      </c>
      <c r="C130" s="11" t="s">
        <v>3495</v>
      </c>
      <c r="D130" s="11" t="s">
        <v>52</v>
      </c>
      <c r="E130" s="38">
        <f t="shared" si="1"/>
        <v>128</v>
      </c>
      <c r="F130" s="7" t="s">
        <v>3496</v>
      </c>
      <c r="G130" s="8" t="s">
        <v>3497</v>
      </c>
      <c r="H130" s="60">
        <v>38347</v>
      </c>
      <c r="I130" s="435">
        <v>0</v>
      </c>
      <c r="J130" s="431">
        <v>0</v>
      </c>
      <c r="K130" s="434">
        <f>0.5*(L130)</f>
        <v>0</v>
      </c>
      <c r="L130" s="438">
        <f>SUM(M130:N130)</f>
        <v>0</v>
      </c>
      <c r="M130" s="78"/>
      <c r="N130" s="12">
        <f>SUM(O130:R130)</f>
        <v>0</v>
      </c>
      <c r="O130" s="387">
        <f>LARGE($S130:Z130, 1)</f>
        <v>0</v>
      </c>
      <c r="P130" s="388">
        <f>IFERROR(LARGE($S130:Z130,2),0)</f>
        <v>0</v>
      </c>
      <c r="Q130" s="388">
        <f>IFERROR(LARGE($S130:Z130,3),0)</f>
        <v>0</v>
      </c>
      <c r="R130" s="389">
        <f>IFERROR(LARGE($S130:Z130,4),0)</f>
        <v>0</v>
      </c>
      <c r="S130" s="413">
        <v>0</v>
      </c>
      <c r="T130" s="400"/>
      <c r="U130" s="400"/>
      <c r="V130" s="400"/>
      <c r="W130" s="400"/>
      <c r="X130" s="401"/>
      <c r="Y130" s="402"/>
      <c r="Z130" s="410"/>
    </row>
    <row r="131" spans="1:26" x14ac:dyDescent="0.3">
      <c r="A131" s="11" t="s">
        <v>3487</v>
      </c>
      <c r="B131" s="320" t="s">
        <v>431</v>
      </c>
      <c r="C131" s="11" t="s">
        <v>94</v>
      </c>
      <c r="D131" s="11" t="s">
        <v>95</v>
      </c>
      <c r="E131" s="38">
        <f t="shared" si="1"/>
        <v>129</v>
      </c>
      <c r="F131" s="7" t="s">
        <v>3488</v>
      </c>
      <c r="G131" s="8" t="s">
        <v>3489</v>
      </c>
      <c r="H131" s="60">
        <v>38346</v>
      </c>
      <c r="I131" s="435">
        <v>0</v>
      </c>
      <c r="J131" s="431">
        <v>0</v>
      </c>
      <c r="K131" s="434">
        <f>0.5*(L131)</f>
        <v>0</v>
      </c>
      <c r="L131" s="438">
        <f>SUM(M131:N131)</f>
        <v>0</v>
      </c>
      <c r="M131" s="78"/>
      <c r="N131" s="12">
        <f>SUM(O131:R131)</f>
        <v>0</v>
      </c>
      <c r="O131" s="387">
        <f>LARGE($S131:Z131, 1)</f>
        <v>0</v>
      </c>
      <c r="P131" s="388">
        <f>IFERROR(LARGE($S131:Z131,2),0)</f>
        <v>0</v>
      </c>
      <c r="Q131" s="388">
        <f>IFERROR(LARGE($S131:Z131,3),0)</f>
        <v>0</v>
      </c>
      <c r="R131" s="389">
        <f>IFERROR(LARGE($S131:Z131,4),0)</f>
        <v>0</v>
      </c>
      <c r="S131" s="413">
        <v>0</v>
      </c>
      <c r="T131" s="400"/>
      <c r="U131" s="400"/>
      <c r="V131" s="400"/>
      <c r="W131" s="400"/>
      <c r="X131" s="401"/>
      <c r="Y131" s="402"/>
      <c r="Z131" s="410"/>
    </row>
    <row r="132" spans="1:26" x14ac:dyDescent="0.3">
      <c r="A132" s="11" t="s">
        <v>3482</v>
      </c>
      <c r="B132" s="320" t="s">
        <v>2715</v>
      </c>
      <c r="C132" s="11" t="s">
        <v>840</v>
      </c>
      <c r="D132" s="11" t="s">
        <v>40</v>
      </c>
      <c r="E132" s="38">
        <f t="shared" si="1"/>
        <v>130</v>
      </c>
      <c r="F132" s="7" t="s">
        <v>1537</v>
      </c>
      <c r="G132" s="8" t="s">
        <v>3483</v>
      </c>
      <c r="H132" s="60">
        <v>38333</v>
      </c>
      <c r="I132" s="435">
        <v>0</v>
      </c>
      <c r="J132" s="431">
        <v>0</v>
      </c>
      <c r="K132" s="434">
        <f>0.5*(L132)</f>
        <v>0</v>
      </c>
      <c r="L132" s="438">
        <f>SUM(M132:N132)</f>
        <v>0</v>
      </c>
      <c r="M132" s="78"/>
      <c r="N132" s="12">
        <f>SUM(O132:R132)</f>
        <v>0</v>
      </c>
      <c r="O132" s="387">
        <f>LARGE($S132:Z132, 1)</f>
        <v>0</v>
      </c>
      <c r="P132" s="388">
        <f>IFERROR(LARGE($S132:Z132,2),0)</f>
        <v>0</v>
      </c>
      <c r="Q132" s="388">
        <f>IFERROR(LARGE($S132:Z132,3),0)</f>
        <v>0</v>
      </c>
      <c r="R132" s="389">
        <f>IFERROR(LARGE($S132:Z132,4),0)</f>
        <v>0</v>
      </c>
      <c r="S132" s="413">
        <v>0</v>
      </c>
      <c r="T132" s="400"/>
      <c r="U132" s="400"/>
      <c r="V132" s="400"/>
      <c r="W132" s="400"/>
      <c r="X132" s="401"/>
      <c r="Y132" s="402"/>
      <c r="Z132" s="410"/>
    </row>
    <row r="133" spans="1:26" x14ac:dyDescent="0.3">
      <c r="A133" s="11" t="s">
        <v>3337</v>
      </c>
      <c r="B133" s="350" t="s">
        <v>3338</v>
      </c>
      <c r="C133" s="11" t="s">
        <v>3339</v>
      </c>
      <c r="D133" s="11" t="s">
        <v>42</v>
      </c>
      <c r="E133" s="38">
        <f t="shared" si="1"/>
        <v>131</v>
      </c>
      <c r="F133" s="7" t="s">
        <v>119</v>
      </c>
      <c r="G133" s="8" t="s">
        <v>3340</v>
      </c>
      <c r="H133" s="319">
        <v>38332</v>
      </c>
      <c r="I133" s="435">
        <v>0</v>
      </c>
      <c r="J133" s="432">
        <v>0</v>
      </c>
      <c r="K133" s="434">
        <f>0.5*(L133)</f>
        <v>0</v>
      </c>
      <c r="L133" s="438">
        <f>SUM(M133:N133)</f>
        <v>0</v>
      </c>
      <c r="M133" s="78"/>
      <c r="N133" s="12">
        <f>SUM(O133:R133)</f>
        <v>0</v>
      </c>
      <c r="O133" s="387">
        <f>IFERROR(LARGE($S133:Z133, 1),0)</f>
        <v>0</v>
      </c>
      <c r="P133" s="388">
        <f>IFERROR(LARGE($S133:Z133,2),0)</f>
        <v>0</v>
      </c>
      <c r="Q133" s="388">
        <f>IFERROR(LARGE($S133:Z133,3),0)</f>
        <v>0</v>
      </c>
      <c r="R133" s="389">
        <f>IFERROR(LARGE($S133:Z133,4),0)</f>
        <v>0</v>
      </c>
      <c r="S133" s="409">
        <v>0</v>
      </c>
      <c r="T133" s="78"/>
      <c r="U133" s="78"/>
      <c r="V133" s="78"/>
      <c r="W133" s="78"/>
      <c r="X133" s="391"/>
      <c r="Y133" s="392"/>
      <c r="Z133" s="393"/>
    </row>
    <row r="134" spans="1:26" x14ac:dyDescent="0.3">
      <c r="A134" s="11" t="s">
        <v>3480</v>
      </c>
      <c r="B134" s="320" t="s">
        <v>353</v>
      </c>
      <c r="C134" s="11" t="s">
        <v>80</v>
      </c>
      <c r="D134" s="11" t="s">
        <v>40</v>
      </c>
      <c r="E134" s="38">
        <f t="shared" si="1"/>
        <v>132</v>
      </c>
      <c r="F134" s="7" t="s">
        <v>1539</v>
      </c>
      <c r="G134" s="8" t="s">
        <v>3481</v>
      </c>
      <c r="H134" s="60">
        <v>38332</v>
      </c>
      <c r="I134" s="435">
        <v>0</v>
      </c>
      <c r="J134" s="431">
        <v>0</v>
      </c>
      <c r="K134" s="434">
        <f>0.5*(L134)</f>
        <v>0</v>
      </c>
      <c r="L134" s="438">
        <f>SUM(M134:N134)</f>
        <v>0</v>
      </c>
      <c r="M134" s="78"/>
      <c r="N134" s="12">
        <f>SUM(O134:R134)</f>
        <v>0</v>
      </c>
      <c r="O134" s="387">
        <f>LARGE($S134:Z134, 1)</f>
        <v>0</v>
      </c>
      <c r="P134" s="388">
        <f>IFERROR(LARGE($S134:Z134,2),0)</f>
        <v>0</v>
      </c>
      <c r="Q134" s="388">
        <f>IFERROR(LARGE($S134:Z134,3),0)</f>
        <v>0</v>
      </c>
      <c r="R134" s="389">
        <f>IFERROR(LARGE($S134:Z134,4),0)</f>
        <v>0</v>
      </c>
      <c r="S134" s="413">
        <v>0</v>
      </c>
      <c r="T134" s="400"/>
      <c r="U134" s="400"/>
      <c r="V134" s="400"/>
      <c r="W134" s="400"/>
      <c r="X134" s="401"/>
      <c r="Y134" s="402"/>
      <c r="Z134" s="410"/>
    </row>
    <row r="135" spans="1:26" x14ac:dyDescent="0.3">
      <c r="A135" s="10"/>
      <c r="B135" s="10"/>
      <c r="C135" s="10" t="s">
        <v>184</v>
      </c>
      <c r="D135" s="10" t="s">
        <v>48</v>
      </c>
      <c r="E135" s="38">
        <f t="shared" si="1"/>
        <v>133</v>
      </c>
      <c r="F135" s="7" t="s">
        <v>495</v>
      </c>
      <c r="G135" s="8" t="s">
        <v>695</v>
      </c>
      <c r="H135" s="60">
        <v>38310</v>
      </c>
      <c r="I135" s="435">
        <v>0</v>
      </c>
      <c r="J135" s="431">
        <v>0</v>
      </c>
      <c r="K135" s="434">
        <f>0.5*(L135)</f>
        <v>0</v>
      </c>
      <c r="L135" s="438">
        <f>SUM(M135:N135)</f>
        <v>0</v>
      </c>
      <c r="M135" s="10"/>
      <c r="N135" s="12">
        <f>SUM(O135:R135)</f>
        <v>0</v>
      </c>
      <c r="O135" s="387">
        <f>LARGE($S135:Z135, 1)</f>
        <v>0</v>
      </c>
      <c r="P135" s="388">
        <f>IFERROR(LARGE($S135:Z135,2),0)</f>
        <v>0</v>
      </c>
      <c r="Q135" s="388">
        <f>IFERROR(LARGE($S135:Z135,3),0)</f>
        <v>0</v>
      </c>
      <c r="R135" s="389">
        <f>IFERROR(LARGE($S135:Z135,4),0)</f>
        <v>0</v>
      </c>
      <c r="S135" s="411"/>
      <c r="T135" s="9"/>
      <c r="U135" s="9"/>
      <c r="V135" s="9"/>
      <c r="W135" s="9"/>
      <c r="X135" s="405"/>
      <c r="Y135" s="406"/>
      <c r="Z135" s="412">
        <v>0</v>
      </c>
    </row>
    <row r="136" spans="1:26" x14ac:dyDescent="0.3">
      <c r="A136" s="11" t="s">
        <v>3469</v>
      </c>
      <c r="B136" s="320" t="s">
        <v>3470</v>
      </c>
      <c r="C136" s="11" t="s">
        <v>3471</v>
      </c>
      <c r="D136" s="11" t="s">
        <v>52</v>
      </c>
      <c r="E136" s="38">
        <f t="shared" si="1"/>
        <v>134</v>
      </c>
      <c r="F136" s="7" t="s">
        <v>112</v>
      </c>
      <c r="G136" s="8" t="s">
        <v>3472</v>
      </c>
      <c r="H136" s="60">
        <v>38289</v>
      </c>
      <c r="I136" s="435">
        <v>0</v>
      </c>
      <c r="J136" s="431">
        <v>0</v>
      </c>
      <c r="K136" s="434">
        <f>0.5*(L136)</f>
        <v>0</v>
      </c>
      <c r="L136" s="438">
        <f>SUM(M136:N136)</f>
        <v>0</v>
      </c>
      <c r="M136" s="10"/>
      <c r="N136" s="12">
        <f>SUM(O136:R136)</f>
        <v>0</v>
      </c>
      <c r="O136" s="387">
        <f>LARGE($S136:Z136, 1)</f>
        <v>0</v>
      </c>
      <c r="P136" s="388">
        <f>IFERROR(LARGE($S136:Z136,2),0)</f>
        <v>0</v>
      </c>
      <c r="Q136" s="388">
        <f>IFERROR(LARGE($S136:Z136,3),0)</f>
        <v>0</v>
      </c>
      <c r="R136" s="389">
        <f>IFERROR(LARGE($S136:Z136,4),0)</f>
        <v>0</v>
      </c>
      <c r="S136" s="413">
        <v>0</v>
      </c>
      <c r="T136" s="9"/>
      <c r="U136" s="9"/>
      <c r="V136" s="9"/>
      <c r="W136" s="9"/>
      <c r="X136" s="405"/>
      <c r="Y136" s="406"/>
      <c r="Z136" s="412"/>
    </row>
    <row r="137" spans="1:26" x14ac:dyDescent="0.3">
      <c r="A137" s="10"/>
      <c r="B137" s="10"/>
      <c r="C137" s="10" t="s">
        <v>1520</v>
      </c>
      <c r="D137" s="10" t="s">
        <v>40</v>
      </c>
      <c r="E137" s="38">
        <f t="shared" ref="E137:E156" si="2">E136+1</f>
        <v>135</v>
      </c>
      <c r="F137" s="7" t="s">
        <v>60</v>
      </c>
      <c r="G137" s="8" t="s">
        <v>3467</v>
      </c>
      <c r="H137" s="60">
        <v>38279</v>
      </c>
      <c r="I137" s="435">
        <v>0</v>
      </c>
      <c r="J137" s="431">
        <v>0</v>
      </c>
      <c r="K137" s="434">
        <f>0.5*(L137)</f>
        <v>0</v>
      </c>
      <c r="L137" s="438">
        <f>SUM(M137:N137)</f>
        <v>0</v>
      </c>
      <c r="M137" s="10"/>
      <c r="N137" s="12">
        <f>SUM(O137:R137)</f>
        <v>0</v>
      </c>
      <c r="O137" s="387">
        <f>LARGE($S137:Z137, 1)</f>
        <v>0</v>
      </c>
      <c r="P137" s="388">
        <f>IFERROR(LARGE($S137:Z137,2),0)</f>
        <v>0</v>
      </c>
      <c r="Q137" s="388">
        <f>IFERROR(LARGE($S137:Z137,3),0)</f>
        <v>0</v>
      </c>
      <c r="R137" s="389">
        <f>IFERROR(LARGE($S137:Z137,4),0)</f>
        <v>0</v>
      </c>
      <c r="S137" s="411"/>
      <c r="T137" s="9"/>
      <c r="U137" s="9"/>
      <c r="V137" s="9"/>
      <c r="W137" s="9"/>
      <c r="X137" s="405"/>
      <c r="Y137" s="406"/>
      <c r="Z137" s="412">
        <v>0</v>
      </c>
    </row>
    <row r="138" spans="1:26" x14ac:dyDescent="0.3">
      <c r="A138" s="10"/>
      <c r="B138" s="10"/>
      <c r="C138" s="11" t="s">
        <v>3460</v>
      </c>
      <c r="D138" s="10" t="s">
        <v>1738</v>
      </c>
      <c r="E138" s="38">
        <f t="shared" si="2"/>
        <v>136</v>
      </c>
      <c r="F138" s="7" t="s">
        <v>3461</v>
      </c>
      <c r="G138" s="8" t="s">
        <v>3462</v>
      </c>
      <c r="H138" s="60">
        <v>38245</v>
      </c>
      <c r="I138" s="435">
        <v>0</v>
      </c>
      <c r="J138" s="431">
        <v>0</v>
      </c>
      <c r="K138" s="434">
        <f>0.5*(L138)</f>
        <v>0</v>
      </c>
      <c r="L138" s="438">
        <f>SUM(M138:N138)</f>
        <v>0</v>
      </c>
      <c r="M138" s="10"/>
      <c r="N138" s="12">
        <f>SUM(O138:R138)</f>
        <v>0</v>
      </c>
      <c r="O138" s="387">
        <f>LARGE($S138:Z138, 1)</f>
        <v>0</v>
      </c>
      <c r="P138" s="388">
        <f>IFERROR(LARGE($S138:Z138,2),0)</f>
        <v>0</v>
      </c>
      <c r="Q138" s="388">
        <f>IFERROR(LARGE($S138:Z138,3),0)</f>
        <v>0</v>
      </c>
      <c r="R138" s="389">
        <f>IFERROR(LARGE($S138:Z138,4),0)</f>
        <v>0</v>
      </c>
      <c r="S138" s="411"/>
      <c r="T138" s="9"/>
      <c r="U138" s="9"/>
      <c r="V138" s="9"/>
      <c r="W138" s="9"/>
      <c r="X138" s="405"/>
      <c r="Y138" s="406"/>
      <c r="Z138" s="412">
        <v>0</v>
      </c>
    </row>
    <row r="139" spans="1:26" x14ac:dyDescent="0.3">
      <c r="A139" s="10"/>
      <c r="B139" s="325"/>
      <c r="C139" s="10" t="s">
        <v>3352</v>
      </c>
      <c r="D139" s="10" t="s">
        <v>42</v>
      </c>
      <c r="E139" s="38">
        <f t="shared" si="2"/>
        <v>137</v>
      </c>
      <c r="F139" s="7" t="s">
        <v>67</v>
      </c>
      <c r="G139" s="8" t="s">
        <v>3353</v>
      </c>
      <c r="H139" s="319">
        <v>38222</v>
      </c>
      <c r="I139" s="435">
        <v>0</v>
      </c>
      <c r="J139" s="432">
        <v>0</v>
      </c>
      <c r="K139" s="434">
        <f>0.5*(L139)</f>
        <v>0</v>
      </c>
      <c r="L139" s="438">
        <f>SUM(M139:N139)</f>
        <v>0</v>
      </c>
      <c r="M139" s="10"/>
      <c r="N139" s="12">
        <f>SUM(O139:R139)</f>
        <v>0</v>
      </c>
      <c r="O139" s="387">
        <f>IFERROR(LARGE($S139:Z139, 1),0)</f>
        <v>0</v>
      </c>
      <c r="P139" s="388">
        <f>IFERROR(LARGE($S139:Z139,2),0)</f>
        <v>0</v>
      </c>
      <c r="Q139" s="388">
        <f>IFERROR(LARGE($S139:Z139,3),0)</f>
        <v>0</v>
      </c>
      <c r="R139" s="389">
        <f>IFERROR(LARGE($S139:Z139,4),0)</f>
        <v>0</v>
      </c>
      <c r="S139" s="409"/>
      <c r="T139" s="10"/>
      <c r="U139" s="10"/>
      <c r="V139" s="10"/>
      <c r="W139" s="10"/>
      <c r="X139" s="395"/>
      <c r="Y139" s="396"/>
      <c r="Z139" s="397">
        <v>0</v>
      </c>
    </row>
    <row r="140" spans="1:26" x14ac:dyDescent="0.3">
      <c r="A140" s="10"/>
      <c r="B140" s="10"/>
      <c r="C140" s="10" t="s">
        <v>3455</v>
      </c>
      <c r="D140" s="10" t="s">
        <v>41</v>
      </c>
      <c r="E140" s="38">
        <f t="shared" si="2"/>
        <v>138</v>
      </c>
      <c r="F140" s="7" t="s">
        <v>114</v>
      </c>
      <c r="G140" s="8" t="s">
        <v>3456</v>
      </c>
      <c r="H140" s="60">
        <v>38219</v>
      </c>
      <c r="I140" s="435">
        <v>0</v>
      </c>
      <c r="J140" s="431">
        <v>0</v>
      </c>
      <c r="K140" s="434">
        <f>0.5*(L140)</f>
        <v>0</v>
      </c>
      <c r="L140" s="438">
        <f>SUM(M140:N140)</f>
        <v>0</v>
      </c>
      <c r="M140" s="10"/>
      <c r="N140" s="12">
        <f>SUM(O140:R140)</f>
        <v>0</v>
      </c>
      <c r="O140" s="387">
        <f>LARGE($S140:Z140, 1)</f>
        <v>0</v>
      </c>
      <c r="P140" s="388">
        <f>IFERROR(LARGE($S140:Z140,2),0)</f>
        <v>0</v>
      </c>
      <c r="Q140" s="388">
        <f>IFERROR(LARGE($S140:Z140,3),0)</f>
        <v>0</v>
      </c>
      <c r="R140" s="389">
        <f>IFERROR(LARGE($S140:Z140,4),0)</f>
        <v>0</v>
      </c>
      <c r="S140" s="411"/>
      <c r="T140" s="9"/>
      <c r="U140" s="9"/>
      <c r="V140" s="9"/>
      <c r="W140" s="9"/>
      <c r="X140" s="405"/>
      <c r="Y140" s="406"/>
      <c r="Z140" s="412">
        <v>0</v>
      </c>
    </row>
    <row r="141" spans="1:26" x14ac:dyDescent="0.3">
      <c r="A141" s="11" t="s">
        <v>3354</v>
      </c>
      <c r="B141" s="350" t="s">
        <v>407</v>
      </c>
      <c r="C141" s="11" t="s">
        <v>175</v>
      </c>
      <c r="D141" s="11" t="s">
        <v>40</v>
      </c>
      <c r="E141" s="38">
        <f t="shared" si="2"/>
        <v>139</v>
      </c>
      <c r="F141" s="7" t="s">
        <v>110</v>
      </c>
      <c r="G141" s="8" t="s">
        <v>3355</v>
      </c>
      <c r="H141" s="319">
        <v>38201</v>
      </c>
      <c r="I141" s="435">
        <v>0</v>
      </c>
      <c r="J141" s="432">
        <v>0</v>
      </c>
      <c r="K141" s="434">
        <f>0.5*(L141)</f>
        <v>0</v>
      </c>
      <c r="L141" s="438">
        <f>SUM(M141:N141)</f>
        <v>0</v>
      </c>
      <c r="M141" s="78"/>
      <c r="N141" s="12">
        <f>SUM(O141:R141)</f>
        <v>0</v>
      </c>
      <c r="O141" s="387">
        <f>IFERROR(LARGE($S141:Z141, 1),0)</f>
        <v>0</v>
      </c>
      <c r="P141" s="388">
        <f>IFERROR(LARGE($S141:Z141,2),0)</f>
        <v>0</v>
      </c>
      <c r="Q141" s="388">
        <f>IFERROR(LARGE($S141:Z141,3),0)</f>
        <v>0</v>
      </c>
      <c r="R141" s="389">
        <f>IFERROR(LARGE($S141:Z141,4),0)</f>
        <v>0</v>
      </c>
      <c r="S141" s="409">
        <v>0</v>
      </c>
      <c r="T141" s="78"/>
      <c r="U141" s="78"/>
      <c r="V141" s="78"/>
      <c r="W141" s="78"/>
      <c r="X141" s="391"/>
      <c r="Y141" s="392"/>
      <c r="Z141" s="393"/>
    </row>
    <row r="142" spans="1:26" x14ac:dyDescent="0.3">
      <c r="A142" s="10"/>
      <c r="B142" s="10"/>
      <c r="C142" s="10" t="s">
        <v>1520</v>
      </c>
      <c r="D142" s="10" t="s">
        <v>40</v>
      </c>
      <c r="E142" s="38">
        <f t="shared" si="2"/>
        <v>140</v>
      </c>
      <c r="F142" s="7" t="s">
        <v>20</v>
      </c>
      <c r="G142" s="8" t="s">
        <v>805</v>
      </c>
      <c r="H142" s="60">
        <v>38192</v>
      </c>
      <c r="I142" s="435">
        <v>0</v>
      </c>
      <c r="J142" s="431">
        <v>0</v>
      </c>
      <c r="K142" s="434">
        <f>0.5*(L142)</f>
        <v>0</v>
      </c>
      <c r="L142" s="438">
        <f>SUM(M142:N142)</f>
        <v>0</v>
      </c>
      <c r="M142" s="10"/>
      <c r="N142" s="12">
        <f>SUM(O142:R142)</f>
        <v>0</v>
      </c>
      <c r="O142" s="387">
        <f>LARGE($S142:Z142, 1)</f>
        <v>0</v>
      </c>
      <c r="P142" s="388">
        <f>IFERROR(LARGE($S142:Z142,2),0)</f>
        <v>0</v>
      </c>
      <c r="Q142" s="388">
        <f>IFERROR(LARGE($S142:Z142,3),0)</f>
        <v>0</v>
      </c>
      <c r="R142" s="389">
        <f>IFERROR(LARGE($S142:Z142,4),0)</f>
        <v>0</v>
      </c>
      <c r="S142" s="411"/>
      <c r="T142" s="9"/>
      <c r="U142" s="9"/>
      <c r="V142" s="9"/>
      <c r="W142" s="9"/>
      <c r="X142" s="405"/>
      <c r="Y142" s="406"/>
      <c r="Z142" s="412">
        <v>0</v>
      </c>
    </row>
    <row r="143" spans="1:26" x14ac:dyDescent="0.3">
      <c r="A143" s="404"/>
      <c r="B143" s="404"/>
      <c r="C143" s="10" t="s">
        <v>81</v>
      </c>
      <c r="D143" s="10" t="s">
        <v>42</v>
      </c>
      <c r="E143" s="38">
        <f t="shared" si="2"/>
        <v>141</v>
      </c>
      <c r="F143" s="7" t="s">
        <v>70</v>
      </c>
      <c r="G143" s="8" t="s">
        <v>3384</v>
      </c>
      <c r="H143" s="319">
        <v>38164</v>
      </c>
      <c r="I143" s="435">
        <v>0</v>
      </c>
      <c r="J143" s="432">
        <v>0</v>
      </c>
      <c r="K143" s="434">
        <f>0.5*(L143)</f>
        <v>0</v>
      </c>
      <c r="L143" s="438">
        <f>SUM(M143:N143)</f>
        <v>0</v>
      </c>
      <c r="M143" s="10"/>
      <c r="N143" s="12">
        <f>SUM(O143:R143)</f>
        <v>0</v>
      </c>
      <c r="O143" s="387">
        <f>LARGE($S143:Z143, 1)</f>
        <v>0</v>
      </c>
      <c r="P143" s="388">
        <f>IFERROR(LARGE($S143:Z143,2),0)</f>
        <v>0</v>
      </c>
      <c r="Q143" s="388">
        <f>IFERROR(LARGE($S143:Z143,3),0)</f>
        <v>0</v>
      </c>
      <c r="R143" s="389">
        <f>IFERROR(LARGE($S143:Z143,4),0)</f>
        <v>0</v>
      </c>
      <c r="S143" s="411"/>
      <c r="T143" s="9"/>
      <c r="U143" s="9"/>
      <c r="V143" s="9"/>
      <c r="W143" s="9"/>
      <c r="X143" s="405"/>
      <c r="Y143" s="406"/>
      <c r="Z143" s="407">
        <v>0</v>
      </c>
    </row>
    <row r="144" spans="1:26" x14ac:dyDescent="0.3">
      <c r="A144" s="11" t="s">
        <v>3436</v>
      </c>
      <c r="B144" s="320" t="s">
        <v>2178</v>
      </c>
      <c r="C144" s="11" t="s">
        <v>1909</v>
      </c>
      <c r="D144" s="11" t="s">
        <v>52</v>
      </c>
      <c r="E144" s="38">
        <f t="shared" si="2"/>
        <v>142</v>
      </c>
      <c r="F144" s="7" t="s">
        <v>69</v>
      </c>
      <c r="G144" s="8" t="s">
        <v>3437</v>
      </c>
      <c r="H144" s="60">
        <v>38133</v>
      </c>
      <c r="I144" s="435">
        <v>0</v>
      </c>
      <c r="J144" s="431">
        <v>0</v>
      </c>
      <c r="K144" s="434">
        <f>0.5*(L144)</f>
        <v>0</v>
      </c>
      <c r="L144" s="438">
        <f>SUM(M144:N144)</f>
        <v>0</v>
      </c>
      <c r="M144" s="78"/>
      <c r="N144" s="12">
        <f>SUM(O144:R144)</f>
        <v>0</v>
      </c>
      <c r="O144" s="387">
        <f>LARGE($S144:Z144, 1)</f>
        <v>0</v>
      </c>
      <c r="P144" s="388">
        <f>IFERROR(LARGE($S144:Z144,2),0)</f>
        <v>0</v>
      </c>
      <c r="Q144" s="388">
        <f>IFERROR(LARGE($S144:Z144,3),0)</f>
        <v>0</v>
      </c>
      <c r="R144" s="389">
        <f>IFERROR(LARGE($S144:Z144,4),0)</f>
        <v>0</v>
      </c>
      <c r="S144" s="413">
        <v>0</v>
      </c>
      <c r="T144" s="400"/>
      <c r="U144" s="400"/>
      <c r="V144" s="400"/>
      <c r="W144" s="400"/>
      <c r="X144" s="401"/>
      <c r="Y144" s="402"/>
      <c r="Z144" s="410"/>
    </row>
    <row r="145" spans="1:26" x14ac:dyDescent="0.3">
      <c r="A145" s="11" t="s">
        <v>3434</v>
      </c>
      <c r="B145" s="320" t="s">
        <v>826</v>
      </c>
      <c r="C145" s="11" t="s">
        <v>827</v>
      </c>
      <c r="D145" s="11" t="s">
        <v>41</v>
      </c>
      <c r="E145" s="38">
        <f t="shared" si="2"/>
        <v>143</v>
      </c>
      <c r="F145" s="7" t="s">
        <v>110</v>
      </c>
      <c r="G145" s="8" t="s">
        <v>3435</v>
      </c>
      <c r="H145" s="60">
        <v>38129</v>
      </c>
      <c r="I145" s="435">
        <v>0</v>
      </c>
      <c r="J145" s="431">
        <v>0</v>
      </c>
      <c r="K145" s="434">
        <f>0.5*(L145)</f>
        <v>0</v>
      </c>
      <c r="L145" s="438">
        <f>SUM(M145:N145)</f>
        <v>0</v>
      </c>
      <c r="M145" s="78"/>
      <c r="N145" s="12">
        <f>SUM(O145:R145)</f>
        <v>0</v>
      </c>
      <c r="O145" s="387">
        <f>LARGE($S145:Z145, 1)</f>
        <v>0</v>
      </c>
      <c r="P145" s="388">
        <f>IFERROR(LARGE($S145:Z145,2),0)</f>
        <v>0</v>
      </c>
      <c r="Q145" s="388">
        <f>IFERROR(LARGE($S145:Z145,3),0)</f>
        <v>0</v>
      </c>
      <c r="R145" s="389">
        <f>IFERROR(LARGE($S145:Z145,4),0)</f>
        <v>0</v>
      </c>
      <c r="S145" s="409">
        <v>0</v>
      </c>
      <c r="T145" s="400"/>
      <c r="U145" s="400"/>
      <c r="V145" s="400"/>
      <c r="W145" s="400"/>
      <c r="X145" s="401"/>
      <c r="Y145" s="402"/>
      <c r="Z145" s="410"/>
    </row>
    <row r="146" spans="1:26" x14ac:dyDescent="0.3">
      <c r="A146" s="10"/>
      <c r="B146" s="325"/>
      <c r="C146" s="11" t="s">
        <v>133</v>
      </c>
      <c r="D146" s="10" t="s">
        <v>52</v>
      </c>
      <c r="E146" s="38">
        <f t="shared" si="2"/>
        <v>144</v>
      </c>
      <c r="F146" s="7" t="s">
        <v>3366</v>
      </c>
      <c r="G146" s="8" t="s">
        <v>3367</v>
      </c>
      <c r="H146" s="319">
        <v>38063</v>
      </c>
      <c r="I146" s="435">
        <v>0</v>
      </c>
      <c r="J146" s="432">
        <v>0</v>
      </c>
      <c r="K146" s="434">
        <f>0.5*(L146)</f>
        <v>0</v>
      </c>
      <c r="L146" s="438">
        <f>SUM(M146:N146)</f>
        <v>0</v>
      </c>
      <c r="M146" s="10"/>
      <c r="N146" s="12">
        <f>SUM(O146:R146)</f>
        <v>0</v>
      </c>
      <c r="O146" s="387">
        <f>IFERROR(LARGE($S146:Z146, 1),0)</f>
        <v>0</v>
      </c>
      <c r="P146" s="388">
        <f>IFERROR(LARGE($S146:Z146,2),0)</f>
        <v>0</v>
      </c>
      <c r="Q146" s="388">
        <f>IFERROR(LARGE($S146:Z146,3),0)</f>
        <v>0</v>
      </c>
      <c r="R146" s="389">
        <f>IFERROR(LARGE($S146:Z146,4),0)</f>
        <v>0</v>
      </c>
      <c r="S146" s="409"/>
      <c r="T146" s="10"/>
      <c r="U146" s="10"/>
      <c r="V146" s="10"/>
      <c r="W146" s="10"/>
      <c r="X146" s="395"/>
      <c r="Y146" s="396"/>
      <c r="Z146" s="397">
        <v>0</v>
      </c>
    </row>
    <row r="147" spans="1:26" x14ac:dyDescent="0.3">
      <c r="A147" s="318" t="s">
        <v>3378</v>
      </c>
      <c r="B147" s="320" t="s">
        <v>2299</v>
      </c>
      <c r="C147" s="11" t="s">
        <v>1209</v>
      </c>
      <c r="D147" s="11" t="s">
        <v>41</v>
      </c>
      <c r="E147" s="38">
        <f t="shared" si="2"/>
        <v>145</v>
      </c>
      <c r="F147" s="7" t="s">
        <v>761</v>
      </c>
      <c r="G147" s="8" t="s">
        <v>1177</v>
      </c>
      <c r="H147" s="319">
        <v>38061</v>
      </c>
      <c r="I147" s="435">
        <v>0</v>
      </c>
      <c r="J147" s="432">
        <v>0</v>
      </c>
      <c r="K147" s="434">
        <f>0.5*(L147)</f>
        <v>0</v>
      </c>
      <c r="L147" s="438">
        <f>SUM(M147:N147)</f>
        <v>0</v>
      </c>
      <c r="M147" s="78"/>
      <c r="N147" s="12">
        <f>SUM(O147:R147)</f>
        <v>0</v>
      </c>
      <c r="O147" s="387">
        <f>LARGE($S147:Z147, 1)</f>
        <v>0</v>
      </c>
      <c r="P147" s="388">
        <f>IFERROR(LARGE($S147:Z147,2),0)</f>
        <v>0</v>
      </c>
      <c r="Q147" s="388">
        <f>IFERROR(LARGE($S147:Z147,3),0)</f>
        <v>0</v>
      </c>
      <c r="R147" s="389">
        <f>IFERROR(LARGE($S147:Z147,4),0)</f>
        <v>0</v>
      </c>
      <c r="S147" s="409">
        <v>0</v>
      </c>
      <c r="T147" s="400"/>
      <c r="U147" s="400"/>
      <c r="V147" s="400"/>
      <c r="W147" s="400"/>
      <c r="X147" s="401"/>
      <c r="Y147" s="402"/>
      <c r="Z147" s="403"/>
    </row>
    <row r="148" spans="1:26" x14ac:dyDescent="0.3">
      <c r="A148" s="11" t="s">
        <v>3426</v>
      </c>
      <c r="B148" s="320" t="s">
        <v>892</v>
      </c>
      <c r="C148" s="11" t="s">
        <v>893</v>
      </c>
      <c r="D148" s="11" t="s">
        <v>50</v>
      </c>
      <c r="E148" s="38">
        <f t="shared" si="2"/>
        <v>146</v>
      </c>
      <c r="F148" s="7" t="s">
        <v>70</v>
      </c>
      <c r="G148" s="8" t="s">
        <v>3427</v>
      </c>
      <c r="H148" s="60">
        <v>38050</v>
      </c>
      <c r="I148" s="435">
        <v>0</v>
      </c>
      <c r="J148" s="431">
        <v>0</v>
      </c>
      <c r="K148" s="434">
        <f>0.5*(L148)</f>
        <v>0</v>
      </c>
      <c r="L148" s="438">
        <f>SUM(M148:N148)</f>
        <v>0</v>
      </c>
      <c r="M148" s="78"/>
      <c r="N148" s="12">
        <f>SUM(O148:R148)</f>
        <v>0</v>
      </c>
      <c r="O148" s="387">
        <f>LARGE($S148:Z148, 1)</f>
        <v>0</v>
      </c>
      <c r="P148" s="388">
        <f>IFERROR(LARGE($S148:Z148,2),0)</f>
        <v>0</v>
      </c>
      <c r="Q148" s="388">
        <f>IFERROR(LARGE($S148:Z148,3),0)</f>
        <v>0</v>
      </c>
      <c r="R148" s="389">
        <f>IFERROR(LARGE($S148:Z148,4),0)</f>
        <v>0</v>
      </c>
      <c r="S148" s="413">
        <v>0</v>
      </c>
      <c r="T148" s="400"/>
      <c r="U148" s="400"/>
      <c r="V148" s="400"/>
      <c r="W148" s="400"/>
      <c r="X148" s="401"/>
      <c r="Y148" s="402"/>
      <c r="Z148" s="410"/>
    </row>
    <row r="149" spans="1:26" x14ac:dyDescent="0.3">
      <c r="A149" s="404"/>
      <c r="B149" s="404"/>
      <c r="C149" s="10" t="s">
        <v>3376</v>
      </c>
      <c r="D149" s="10" t="s">
        <v>48</v>
      </c>
      <c r="E149" s="38">
        <f t="shared" si="2"/>
        <v>147</v>
      </c>
      <c r="F149" s="7" t="s">
        <v>111</v>
      </c>
      <c r="G149" s="8" t="s">
        <v>1262</v>
      </c>
      <c r="H149" s="319">
        <v>38030</v>
      </c>
      <c r="I149" s="435">
        <v>0</v>
      </c>
      <c r="J149" s="432">
        <v>0</v>
      </c>
      <c r="K149" s="434">
        <f>0.5*(L149)</f>
        <v>0</v>
      </c>
      <c r="L149" s="438">
        <f>SUM(M149:N149)</f>
        <v>0</v>
      </c>
      <c r="M149" s="10"/>
      <c r="N149" s="12">
        <f>SUM(O149:R149)</f>
        <v>0</v>
      </c>
      <c r="O149" s="387">
        <f>LARGE($S149:Z149, 1)</f>
        <v>0</v>
      </c>
      <c r="P149" s="388">
        <f>IFERROR(LARGE($S149:Z149,2),0)</f>
        <v>0</v>
      </c>
      <c r="Q149" s="388">
        <f>IFERROR(LARGE($S149:Z149,3),0)</f>
        <v>0</v>
      </c>
      <c r="R149" s="389">
        <f>IFERROR(LARGE($S149:Z149,4),0)</f>
        <v>0</v>
      </c>
      <c r="S149" s="411"/>
      <c r="T149" s="9"/>
      <c r="U149" s="9"/>
      <c r="V149" s="9"/>
      <c r="W149" s="9"/>
      <c r="X149" s="405"/>
      <c r="Y149" s="406"/>
      <c r="Z149" s="407">
        <v>0</v>
      </c>
    </row>
    <row r="150" spans="1:26" x14ac:dyDescent="0.3">
      <c r="A150" s="11" t="s">
        <v>3419</v>
      </c>
      <c r="B150" s="320" t="s">
        <v>1636</v>
      </c>
      <c r="C150" s="11" t="s">
        <v>1637</v>
      </c>
      <c r="D150" s="11" t="s">
        <v>52</v>
      </c>
      <c r="E150" s="38">
        <f t="shared" si="2"/>
        <v>148</v>
      </c>
      <c r="F150" s="7" t="s">
        <v>114</v>
      </c>
      <c r="G150" s="8" t="s">
        <v>3420</v>
      </c>
      <c r="H150" s="60">
        <v>38002</v>
      </c>
      <c r="I150" s="435">
        <v>0</v>
      </c>
      <c r="J150" s="431">
        <v>0</v>
      </c>
      <c r="K150" s="434">
        <f>0.5*(L150)</f>
        <v>0</v>
      </c>
      <c r="L150" s="438">
        <f>SUM(M150:N150)</f>
        <v>0</v>
      </c>
      <c r="M150" s="78"/>
      <c r="N150" s="12">
        <f>SUM(O150:R150)</f>
        <v>0</v>
      </c>
      <c r="O150" s="387">
        <f>LARGE($S150:Z150, 1)</f>
        <v>0</v>
      </c>
      <c r="P150" s="388">
        <f>IFERROR(LARGE($S150:Z150,2),0)</f>
        <v>0</v>
      </c>
      <c r="Q150" s="388">
        <f>IFERROR(LARGE($S150:Z150,3),0)</f>
        <v>0</v>
      </c>
      <c r="R150" s="389">
        <f>IFERROR(LARGE($S150:Z150,4),0)</f>
        <v>0</v>
      </c>
      <c r="S150" s="413">
        <v>0</v>
      </c>
      <c r="T150" s="414"/>
      <c r="U150" s="400"/>
      <c r="V150" s="400"/>
      <c r="W150" s="400"/>
      <c r="X150" s="401"/>
      <c r="Y150" s="402"/>
      <c r="Z150" s="410"/>
    </row>
    <row r="151" spans="1:26" x14ac:dyDescent="0.3">
      <c r="A151" s="318" t="s">
        <v>3374</v>
      </c>
      <c r="B151" s="320" t="s">
        <v>577</v>
      </c>
      <c r="C151" s="11" t="s">
        <v>578</v>
      </c>
      <c r="D151" s="11" t="s">
        <v>45</v>
      </c>
      <c r="E151" s="38">
        <f t="shared" si="2"/>
        <v>149</v>
      </c>
      <c r="F151" s="7" t="s">
        <v>124</v>
      </c>
      <c r="G151" s="8" t="s">
        <v>3375</v>
      </c>
      <c r="H151" s="319">
        <v>38001</v>
      </c>
      <c r="I151" s="435">
        <v>0</v>
      </c>
      <c r="J151" s="432">
        <v>0</v>
      </c>
      <c r="K151" s="434">
        <f>0.5*(L151)</f>
        <v>0</v>
      </c>
      <c r="L151" s="438">
        <f>SUM(M151:N151)</f>
        <v>0</v>
      </c>
      <c r="M151" s="78"/>
      <c r="N151" s="12">
        <f>SUM(O151:R151)</f>
        <v>0</v>
      </c>
      <c r="O151" s="387">
        <f>LARGE($S151:Z151, 1)</f>
        <v>0</v>
      </c>
      <c r="P151" s="388">
        <f>IFERROR(LARGE($S151:Z151,2),0)</f>
        <v>0</v>
      </c>
      <c r="Q151" s="388">
        <f>IFERROR(LARGE($S151:Z151,3),0)</f>
        <v>0</v>
      </c>
      <c r="R151" s="389">
        <f>IFERROR(LARGE($S151:Z151,4),0)</f>
        <v>0</v>
      </c>
      <c r="S151" s="409">
        <v>0</v>
      </c>
      <c r="T151" s="400"/>
      <c r="U151" s="400"/>
      <c r="V151" s="400"/>
      <c r="W151" s="400"/>
      <c r="X151" s="401"/>
      <c r="Y151" s="402"/>
      <c r="Z151" s="403"/>
    </row>
    <row r="152" spans="1:26" x14ac:dyDescent="0.3">
      <c r="A152" s="11" t="s">
        <v>2201</v>
      </c>
      <c r="B152" s="320" t="s">
        <v>521</v>
      </c>
      <c r="C152" s="11" t="s">
        <v>296</v>
      </c>
      <c r="D152" s="11" t="s">
        <v>50</v>
      </c>
      <c r="E152" s="38">
        <f t="shared" si="2"/>
        <v>150</v>
      </c>
      <c r="F152" s="7" t="s">
        <v>8</v>
      </c>
      <c r="G152" s="8" t="s">
        <v>503</v>
      </c>
      <c r="H152" s="319">
        <v>37969</v>
      </c>
      <c r="I152" s="435">
        <v>0</v>
      </c>
      <c r="J152" s="432">
        <v>0</v>
      </c>
      <c r="K152" s="439"/>
      <c r="L152" s="379">
        <f>SUM(M152:N152)</f>
        <v>0</v>
      </c>
      <c r="M152" s="9"/>
      <c r="N152" s="12">
        <f>SUM(O152:S152)</f>
        <v>0</v>
      </c>
      <c r="O152" s="140">
        <f>IFERROR(LARGE(T152:Z152, 1),0)</f>
        <v>0</v>
      </c>
      <c r="P152" s="140">
        <f>IFERROR(LARGE(T152:Z152, 2),0)</f>
        <v>0</v>
      </c>
      <c r="Q152" s="192">
        <f>IFERROR(LARGE(T152:Z152, 3),0)</f>
        <v>0</v>
      </c>
      <c r="R152" s="416">
        <f>IFERROR(LARGE(T152:Z152, 4),0)</f>
        <v>0</v>
      </c>
      <c r="S152" s="417">
        <f>IFERROR(LARGE(T152:Z152, 5),0)</f>
        <v>0</v>
      </c>
      <c r="T152" s="126">
        <v>0</v>
      </c>
      <c r="U152" s="114">
        <v>0</v>
      </c>
      <c r="V152" s="267"/>
      <c r="W152" s="267"/>
      <c r="X152" s="332"/>
      <c r="Y152" s="9"/>
      <c r="Z152" s="9"/>
    </row>
    <row r="153" spans="1:26" x14ac:dyDescent="0.3">
      <c r="A153" s="11" t="s">
        <v>2202</v>
      </c>
      <c r="B153" s="320" t="s">
        <v>411</v>
      </c>
      <c r="C153" s="11" t="s">
        <v>185</v>
      </c>
      <c r="D153" s="11" t="s">
        <v>47</v>
      </c>
      <c r="E153" s="38">
        <f t="shared" si="2"/>
        <v>151</v>
      </c>
      <c r="F153" s="7" t="s">
        <v>111</v>
      </c>
      <c r="G153" s="8" t="s">
        <v>1142</v>
      </c>
      <c r="H153" s="319">
        <v>37806</v>
      </c>
      <c r="I153" s="435">
        <v>0</v>
      </c>
      <c r="J153" s="432">
        <v>0</v>
      </c>
      <c r="K153" s="439"/>
      <c r="L153" s="379">
        <f>SUM(M153:N153)</f>
        <v>0</v>
      </c>
      <c r="M153" s="9"/>
      <c r="N153" s="12">
        <f>SUM(O153:S153)</f>
        <v>0</v>
      </c>
      <c r="O153" s="140">
        <f>IFERROR(LARGE(T153:Z153, 1),0)</f>
        <v>0</v>
      </c>
      <c r="P153" s="140">
        <f>IFERROR(LARGE(T153:Z153, 2),0)</f>
        <v>0</v>
      </c>
      <c r="Q153" s="192">
        <f>IFERROR(LARGE(T153:Z153, 3),0)</f>
        <v>0</v>
      </c>
      <c r="R153" s="416">
        <f>IFERROR(LARGE(T153:Z153, 4),0)</f>
        <v>0</v>
      </c>
      <c r="S153" s="417">
        <f>IFERROR(LARGE(T153:Z153, 5),0)</f>
        <v>0</v>
      </c>
      <c r="T153" s="114"/>
      <c r="U153" s="114">
        <v>0</v>
      </c>
      <c r="V153" s="267"/>
      <c r="W153" s="267"/>
      <c r="X153" s="332"/>
      <c r="Y153" s="9"/>
      <c r="Z153" s="9"/>
    </row>
    <row r="154" spans="1:26" x14ac:dyDescent="0.3">
      <c r="A154" s="11" t="s">
        <v>2203</v>
      </c>
      <c r="B154" s="320" t="s">
        <v>420</v>
      </c>
      <c r="C154" s="11" t="s">
        <v>184</v>
      </c>
      <c r="D154" s="11" t="s">
        <v>48</v>
      </c>
      <c r="E154" s="38">
        <f t="shared" si="2"/>
        <v>152</v>
      </c>
      <c r="F154" s="7" t="s">
        <v>114</v>
      </c>
      <c r="G154" s="8" t="s">
        <v>508</v>
      </c>
      <c r="H154" s="319">
        <v>37789</v>
      </c>
      <c r="I154" s="435">
        <v>0</v>
      </c>
      <c r="J154" s="432">
        <v>0</v>
      </c>
      <c r="K154" s="439"/>
      <c r="L154" s="379">
        <f>SUM(M154:N154)</f>
        <v>0</v>
      </c>
      <c r="M154" s="9"/>
      <c r="N154" s="12">
        <f>SUM(O154:S154)</f>
        <v>0</v>
      </c>
      <c r="O154" s="140">
        <f>IFERROR(LARGE(T154:Z154, 1),0)</f>
        <v>0</v>
      </c>
      <c r="P154" s="140">
        <f>IFERROR(LARGE(T154:Z154, 2),0)</f>
        <v>0</v>
      </c>
      <c r="Q154" s="192">
        <f>IFERROR(LARGE(T154:Z154, 3),0)</f>
        <v>0</v>
      </c>
      <c r="R154" s="416">
        <f>IFERROR(LARGE(T154:Z154, 4),0)</f>
        <v>0</v>
      </c>
      <c r="S154" s="417">
        <f>IFERROR(LARGE(T154:Z154, 5),0)</f>
        <v>0</v>
      </c>
      <c r="T154" s="126">
        <v>0</v>
      </c>
      <c r="U154" s="114"/>
      <c r="V154" s="267"/>
      <c r="W154" s="267"/>
      <c r="X154" s="332"/>
      <c r="Y154" s="9"/>
      <c r="Z154" s="9"/>
    </row>
    <row r="155" spans="1:26" x14ac:dyDescent="0.3">
      <c r="A155" s="10"/>
      <c r="B155" s="10"/>
      <c r="C155" s="10"/>
      <c r="D155" s="10" t="s">
        <v>49</v>
      </c>
      <c r="E155" s="38">
        <f t="shared" si="2"/>
        <v>153</v>
      </c>
      <c r="F155" s="7" t="s">
        <v>15</v>
      </c>
      <c r="G155" s="8" t="s">
        <v>3316</v>
      </c>
      <c r="H155" s="319">
        <v>37705</v>
      </c>
      <c r="I155" s="435">
        <v>0</v>
      </c>
      <c r="J155" s="432">
        <v>0</v>
      </c>
      <c r="K155" s="439"/>
      <c r="L155" s="379">
        <f>SUM(M155:N155)</f>
        <v>0</v>
      </c>
      <c r="M155" s="9"/>
      <c r="N155" s="12">
        <f>SUM(O155:S155)</f>
        <v>0</v>
      </c>
      <c r="O155" s="140">
        <f>IFERROR(LARGE(T155:Z155, 1),0)</f>
        <v>0</v>
      </c>
      <c r="P155" s="140">
        <f>IFERROR(LARGE(T155:Z155, 2),0)</f>
        <v>0</v>
      </c>
      <c r="Q155" s="192">
        <f>IFERROR(LARGE(T155:Z155, 3),0)</f>
        <v>0</v>
      </c>
      <c r="R155" s="416">
        <f>IFERROR(LARGE(T155:Z155, 4),0)</f>
        <v>0</v>
      </c>
      <c r="S155" s="417">
        <f>IFERROR(LARGE(T155:Z155, 5),0)</f>
        <v>0</v>
      </c>
      <c r="T155" s="126"/>
      <c r="U155" s="114"/>
      <c r="V155" s="267"/>
      <c r="W155" s="267"/>
      <c r="X155" s="332"/>
      <c r="Y155" s="9"/>
      <c r="Z155" s="9"/>
    </row>
    <row r="156" spans="1:26" x14ac:dyDescent="0.3">
      <c r="A156" s="11" t="s">
        <v>2204</v>
      </c>
      <c r="B156" s="320" t="s">
        <v>1149</v>
      </c>
      <c r="C156" s="11" t="s">
        <v>1150</v>
      </c>
      <c r="D156" s="11" t="s">
        <v>46</v>
      </c>
      <c r="E156" s="38">
        <f t="shared" si="2"/>
        <v>154</v>
      </c>
      <c r="F156" s="7" t="s">
        <v>3</v>
      </c>
      <c r="G156" s="8" t="s">
        <v>1140</v>
      </c>
      <c r="H156" s="319">
        <v>37629</v>
      </c>
      <c r="I156" s="435">
        <v>0</v>
      </c>
      <c r="J156" s="432">
        <v>0</v>
      </c>
      <c r="K156" s="439"/>
      <c r="L156" s="379">
        <f>SUM(M156:N156)</f>
        <v>0</v>
      </c>
      <c r="M156" s="319"/>
      <c r="N156" s="12">
        <f>SUM(O156:S156)</f>
        <v>0</v>
      </c>
      <c r="O156" s="140">
        <f>IFERROR(LARGE(T156:Z156, 1),0)</f>
        <v>0</v>
      </c>
      <c r="P156" s="140">
        <f>IFERROR(LARGE(T156:Z156, 2),0)</f>
        <v>0</v>
      </c>
      <c r="Q156" s="192">
        <f>IFERROR(LARGE(T156:Z156, 3),0)</f>
        <v>0</v>
      </c>
      <c r="R156" s="416">
        <f>IFERROR(LARGE(T156:Z156, 4),0)</f>
        <v>0</v>
      </c>
      <c r="S156" s="417">
        <f>IFERROR(LARGE(T156:Z156, 5),0)</f>
        <v>0</v>
      </c>
      <c r="T156" s="114"/>
      <c r="U156" s="114">
        <v>0</v>
      </c>
      <c r="V156" s="267"/>
      <c r="W156" s="267"/>
      <c r="X156" s="332"/>
      <c r="Y156" s="9"/>
      <c r="Z156" s="9"/>
    </row>
  </sheetData>
  <sheetProtection autoFilter="0"/>
  <autoFilter ref="A2:Z49">
    <filterColumn colId="23">
      <customFilters>
        <customFilter operator="notEqual" val=" "/>
      </customFilters>
    </filterColumn>
  </autoFilter>
  <sortState ref="A3:Z157">
    <sortCondition descending="1" ref="I3:I157"/>
    <sortCondition descending="1" ref="H3:H157"/>
  </sortState>
  <mergeCells count="1">
    <mergeCell ref="A1:D1"/>
  </mergeCells>
  <conditionalFormatting sqref="A27">
    <cfRule type="duplicateValues" dxfId="47" priority="6"/>
  </conditionalFormatting>
  <conditionalFormatting sqref="A31:A35">
    <cfRule type="duplicateValues" dxfId="46" priority="1"/>
  </conditionalFormatting>
  <conditionalFormatting sqref="A36:A39 A41:A49 A1:A24 A54:A1048576">
    <cfRule type="duplicateValues" dxfId="45" priority="26"/>
  </conditionalFormatting>
  <conditionalFormatting sqref="A25:A26 A28:A30">
    <cfRule type="duplicateValues" dxfId="1" priority="49"/>
  </conditionalFormatting>
  <conditionalFormatting sqref="A3:A30">
    <cfRule type="duplicateValues" dxfId="0" priority="54"/>
  </conditionalFormatting>
  <pageMargins left="0.23622047244094491" right="0.23622047244094491" top="0.74803149606299213" bottom="0.74803149606299213" header="0.31496062992125984" footer="0.31496062992125984"/>
  <pageSetup paperSize="9" scale="81" fitToHeight="5" orientation="portrait" r:id="rId1"/>
  <headerFooter>
    <oddFooter>&amp;R&amp;D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theme="4" tint="-0.249977111117893"/>
    <pageSetUpPr fitToPage="1"/>
  </sheetPr>
  <dimension ref="A1:AR148"/>
  <sheetViews>
    <sheetView zoomScale="80" zoomScaleNormal="80" zoomScaleSheetLayoutView="86" workbookViewId="0">
      <pane ySplit="2" topLeftCell="A3" activePane="bottomLeft" state="frozen"/>
      <selection pane="bottomLeft" activeCell="A3" sqref="A3"/>
    </sheetView>
  </sheetViews>
  <sheetFormatPr defaultColWidth="6.5546875" defaultRowHeight="14.4" x14ac:dyDescent="0.3"/>
  <cols>
    <col min="1" max="1" width="12" style="315" customWidth="1"/>
    <col min="2" max="2" width="4.33203125" style="315" customWidth="1"/>
    <col min="3" max="3" width="12" style="315" customWidth="1"/>
    <col min="4" max="4" width="8.109375" style="315" customWidth="1"/>
    <col min="5" max="5" width="6.5546875" style="39"/>
    <col min="6" max="6" width="20.5546875" style="3" bestFit="1" customWidth="1"/>
    <col min="7" max="7" width="19.5546875" style="4" customWidth="1"/>
    <col min="8" max="11" width="12.44140625" style="65" customWidth="1"/>
    <col min="12" max="12" width="8.6640625" style="78" customWidth="1"/>
    <col min="13" max="13" width="9" style="78" customWidth="1"/>
    <col min="14" max="14" width="8.5546875" style="13" customWidth="1"/>
    <col min="15" max="19" width="5.109375" style="18" customWidth="1"/>
    <col min="20" max="20" width="6.109375" style="124" customWidth="1"/>
    <col min="21" max="21" width="6.5546875" style="115"/>
    <col min="22" max="23" width="6.5546875" style="272"/>
    <col min="24" max="24" width="6.5546875" style="357"/>
    <col min="25" max="25" width="6.5546875" style="115"/>
    <col min="26" max="26" width="6.5546875" style="187"/>
    <col min="27" max="31" width="6.109375" style="138" customWidth="1"/>
    <col min="32" max="32" width="6.33203125" style="138" customWidth="1"/>
    <col min="33" max="34" width="6.109375" style="62" customWidth="1"/>
    <col min="42" max="42" width="6.5546875" style="185"/>
  </cols>
  <sheetData>
    <row r="1" spans="1:44" s="6" customFormat="1" ht="145.80000000000001" x14ac:dyDescent="1.1000000000000001">
      <c r="A1" s="497" t="s">
        <v>537</v>
      </c>
      <c r="B1" s="498"/>
      <c r="C1" s="498"/>
      <c r="D1" s="498"/>
      <c r="E1" s="43" t="s">
        <v>192</v>
      </c>
      <c r="F1" s="41" t="s">
        <v>343</v>
      </c>
      <c r="G1" s="19" t="s">
        <v>53</v>
      </c>
      <c r="H1" s="63" t="s">
        <v>54</v>
      </c>
      <c r="I1" s="429" t="s">
        <v>3501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380" t="s">
        <v>194</v>
      </c>
      <c r="O1" s="142" t="s">
        <v>1430</v>
      </c>
      <c r="P1" s="143" t="s">
        <v>1431</v>
      </c>
      <c r="Q1" s="97" t="s">
        <v>1432</v>
      </c>
      <c r="R1" s="97" t="s">
        <v>1433</v>
      </c>
      <c r="S1" s="98" t="s">
        <v>1434</v>
      </c>
      <c r="T1" s="111" t="s">
        <v>535</v>
      </c>
      <c r="U1" s="116" t="s">
        <v>1102</v>
      </c>
      <c r="V1" s="265" t="s">
        <v>1420</v>
      </c>
      <c r="W1" s="353" t="s">
        <v>3333</v>
      </c>
      <c r="X1" s="354" t="s">
        <v>1421</v>
      </c>
      <c r="Y1" s="116" t="s">
        <v>1419</v>
      </c>
      <c r="Z1" s="116" t="s">
        <v>3270</v>
      </c>
      <c r="AA1" s="134"/>
      <c r="AB1" s="134"/>
      <c r="AC1" s="134"/>
      <c r="AD1" s="134"/>
      <c r="AE1" s="134"/>
      <c r="AF1" s="134"/>
      <c r="AG1" s="20" t="s">
        <v>1080</v>
      </c>
      <c r="AH1" s="20" t="s">
        <v>1079</v>
      </c>
      <c r="AI1" s="20" t="s">
        <v>1135</v>
      </c>
      <c r="AJ1" s="20" t="s">
        <v>1721</v>
      </c>
      <c r="AK1" s="20" t="s">
        <v>1418</v>
      </c>
      <c r="AL1" s="20" t="s">
        <v>1422</v>
      </c>
      <c r="AM1" s="20" t="s">
        <v>1722</v>
      </c>
      <c r="AN1" s="20" t="s">
        <v>1424</v>
      </c>
      <c r="AO1" s="20" t="s">
        <v>1425</v>
      </c>
      <c r="AP1" s="183" t="s">
        <v>1426</v>
      </c>
      <c r="AQ1" s="20" t="s">
        <v>1427</v>
      </c>
      <c r="AR1" s="20" t="s">
        <v>1428</v>
      </c>
    </row>
    <row r="2" spans="1:44" s="21" customFormat="1" ht="12" customHeight="1" x14ac:dyDescent="0.3">
      <c r="A2" s="201" t="s">
        <v>242</v>
      </c>
      <c r="B2" s="201"/>
      <c r="C2" s="201" t="s">
        <v>241</v>
      </c>
      <c r="D2" s="202" t="s">
        <v>193</v>
      </c>
      <c r="E2" s="321"/>
      <c r="F2" s="42"/>
      <c r="G2" s="22"/>
      <c r="H2" s="64"/>
      <c r="I2" s="64"/>
      <c r="J2" s="64"/>
      <c r="K2" s="64"/>
      <c r="L2" s="547"/>
      <c r="M2" s="547"/>
      <c r="N2" s="381"/>
      <c r="O2" s="46">
        <v>1</v>
      </c>
      <c r="P2" s="36">
        <v>1</v>
      </c>
      <c r="Q2" s="36">
        <v>1</v>
      </c>
      <c r="R2" s="36">
        <v>1</v>
      </c>
      <c r="S2" s="95">
        <v>1</v>
      </c>
      <c r="T2" s="112"/>
      <c r="U2" s="112"/>
      <c r="V2" s="270"/>
      <c r="W2" s="270"/>
      <c r="X2" s="355"/>
      <c r="Y2" s="112"/>
      <c r="Z2" s="186"/>
      <c r="AA2" s="135"/>
      <c r="AB2" s="135"/>
      <c r="AC2" s="135"/>
      <c r="AD2" s="135"/>
      <c r="AE2" s="135"/>
      <c r="AF2" s="135"/>
      <c r="AG2" s="23"/>
      <c r="AH2" s="23"/>
      <c r="AI2" s="23"/>
      <c r="AJ2" s="262"/>
      <c r="AP2" s="184"/>
    </row>
    <row r="3" spans="1:44" x14ac:dyDescent="0.3">
      <c r="A3" s="11" t="s">
        <v>2207</v>
      </c>
      <c r="B3" s="320" t="s">
        <v>2137</v>
      </c>
      <c r="C3" s="11" t="s">
        <v>72</v>
      </c>
      <c r="D3" s="11" t="s">
        <v>41</v>
      </c>
      <c r="E3" s="38">
        <v>1</v>
      </c>
      <c r="F3" s="7" t="s">
        <v>779</v>
      </c>
      <c r="G3" s="8" t="s">
        <v>1081</v>
      </c>
      <c r="H3" s="319">
        <v>37403</v>
      </c>
      <c r="I3" s="459">
        <v>860</v>
      </c>
      <c r="J3" s="459">
        <v>860</v>
      </c>
      <c r="K3" s="538"/>
      <c r="L3" s="533">
        <f>SUM(M3:N3)</f>
        <v>860</v>
      </c>
      <c r="M3" s="9">
        <v>50</v>
      </c>
      <c r="N3" s="12">
        <f>SUM(O3:S3)</f>
        <v>810</v>
      </c>
      <c r="O3" s="140">
        <f>IFERROR(LARGE($T3:Z3, 1),0)</f>
        <v>195</v>
      </c>
      <c r="P3" s="140">
        <f>IFERROR(LARGE(T3:Z3, 2),0)</f>
        <v>195</v>
      </c>
      <c r="Q3" s="141">
        <f>IFERROR(LARGE(AA3:AF3,1),0)</f>
        <v>200</v>
      </c>
      <c r="R3" s="141">
        <f>IFERROR(LARGE(AA3:AF3,2),0)</f>
        <v>150</v>
      </c>
      <c r="S3" s="141">
        <f>IFERROR(LARGE(AA3:AF3,3),0)</f>
        <v>70</v>
      </c>
      <c r="T3" s="126">
        <v>0</v>
      </c>
      <c r="U3" s="114">
        <v>195</v>
      </c>
      <c r="V3" s="271"/>
      <c r="W3" s="271">
        <v>150</v>
      </c>
      <c r="X3" s="356">
        <v>15</v>
      </c>
      <c r="Y3" s="114"/>
      <c r="Z3" s="114">
        <v>195</v>
      </c>
      <c r="AA3" s="145">
        <f>IFERROR(LARGE($T3:$Z3,3), 0)</f>
        <v>150</v>
      </c>
      <c r="AB3" s="145">
        <f>IFERROR(LARGE($T3:$Z3,4),)</f>
        <v>15</v>
      </c>
      <c r="AC3" s="145">
        <f>IFERROR(LARGE($T3:$Z3,5),0)</f>
        <v>0</v>
      </c>
      <c r="AD3" s="145">
        <f>IFERROR(LARGE($AG3:AR3,1),0)</f>
        <v>200</v>
      </c>
      <c r="AE3" s="145">
        <f>IFERROR(LARGE($AG3:AR3,2),0)</f>
        <v>70</v>
      </c>
      <c r="AF3" s="145">
        <f>IFERROR(LARGE($AG3:AR3,3),0)</f>
        <v>60</v>
      </c>
      <c r="AG3" s="10">
        <v>70</v>
      </c>
      <c r="AH3" s="10">
        <v>60</v>
      </c>
      <c r="AI3" s="9"/>
      <c r="AJ3" s="9"/>
      <c r="AK3" s="9"/>
      <c r="AL3" s="9"/>
      <c r="AM3" s="9">
        <v>60</v>
      </c>
      <c r="AN3" s="9"/>
      <c r="AO3" s="9">
        <v>60</v>
      </c>
      <c r="AP3" s="83">
        <v>20</v>
      </c>
      <c r="AQ3" s="9">
        <v>200</v>
      </c>
      <c r="AR3" s="9"/>
    </row>
    <row r="4" spans="1:44" x14ac:dyDescent="0.3">
      <c r="A4" s="11" t="s">
        <v>2206</v>
      </c>
      <c r="B4" s="320" t="s">
        <v>391</v>
      </c>
      <c r="C4" s="11" t="s">
        <v>83</v>
      </c>
      <c r="D4" s="11" t="s">
        <v>40</v>
      </c>
      <c r="E4" s="38">
        <f>E3+1</f>
        <v>2</v>
      </c>
      <c r="F4" s="7" t="s">
        <v>493</v>
      </c>
      <c r="G4" s="8" t="s">
        <v>62</v>
      </c>
      <c r="H4" s="319">
        <v>37653</v>
      </c>
      <c r="I4" s="459">
        <v>645</v>
      </c>
      <c r="J4" s="459">
        <v>645</v>
      </c>
      <c r="K4" s="538"/>
      <c r="L4" s="533">
        <f>SUM(M4:N4)</f>
        <v>645</v>
      </c>
      <c r="M4" s="9">
        <v>80</v>
      </c>
      <c r="N4" s="12">
        <f>SUM(O4:S4)</f>
        <v>565</v>
      </c>
      <c r="O4" s="140">
        <f>IFERROR(LARGE($T4:Z4, 1),0)</f>
        <v>150</v>
      </c>
      <c r="P4" s="140">
        <f>IFERROR(LARGE(T4:Z4, 2),0)</f>
        <v>45</v>
      </c>
      <c r="Q4" s="141">
        <f>IFERROR(LARGE(AA4:AF4,1),0)</f>
        <v>200</v>
      </c>
      <c r="R4" s="141">
        <f>IFERROR(LARGE(AA4:AF4,2),0)</f>
        <v>100</v>
      </c>
      <c r="S4" s="141">
        <f>IFERROR(LARGE(AA4:AF4,3),0)</f>
        <v>70</v>
      </c>
      <c r="T4" s="126">
        <v>45</v>
      </c>
      <c r="U4" s="114"/>
      <c r="V4" s="271"/>
      <c r="W4" s="271">
        <v>150</v>
      </c>
      <c r="X4" s="356">
        <v>15</v>
      </c>
      <c r="Y4" s="114"/>
      <c r="Z4" s="114"/>
      <c r="AA4" s="145">
        <f>IFERROR(LARGE($T4:$Z4,3), 0)</f>
        <v>15</v>
      </c>
      <c r="AB4" s="145">
        <f>IFERROR(LARGE($T4:$Z4,4),)</f>
        <v>0</v>
      </c>
      <c r="AC4" s="145">
        <f>IFERROR(LARGE($T4:$Z4,5),0)</f>
        <v>0</v>
      </c>
      <c r="AD4" s="145">
        <f>IFERROR(LARGE($AG4:AR4,1),0)</f>
        <v>200</v>
      </c>
      <c r="AE4" s="145">
        <f>IFERROR(LARGE($AG4:AR4,2),0)</f>
        <v>100</v>
      </c>
      <c r="AF4" s="145">
        <f>IFERROR(LARGE($AG4:AR4,3),0)</f>
        <v>70</v>
      </c>
      <c r="AG4" s="10">
        <v>70</v>
      </c>
      <c r="AH4" s="10"/>
      <c r="AI4" s="9"/>
      <c r="AJ4" s="9"/>
      <c r="AK4" s="9"/>
      <c r="AL4" s="9"/>
      <c r="AM4" s="9">
        <v>8</v>
      </c>
      <c r="AN4" s="9">
        <v>8</v>
      </c>
      <c r="AO4" s="9">
        <v>200</v>
      </c>
      <c r="AP4" s="83">
        <v>100</v>
      </c>
      <c r="AQ4" s="9"/>
      <c r="AR4" s="9"/>
    </row>
    <row r="5" spans="1:44" x14ac:dyDescent="0.3">
      <c r="A5" s="11" t="s">
        <v>2208</v>
      </c>
      <c r="B5" s="320" t="s">
        <v>361</v>
      </c>
      <c r="C5" s="11" t="s">
        <v>39</v>
      </c>
      <c r="D5" s="11" t="s">
        <v>40</v>
      </c>
      <c r="E5" s="38">
        <f t="shared" ref="E5:E68" si="0">E4+1</f>
        <v>3</v>
      </c>
      <c r="F5" s="7" t="s">
        <v>10</v>
      </c>
      <c r="G5" s="8" t="s">
        <v>1090</v>
      </c>
      <c r="H5" s="319">
        <v>37500</v>
      </c>
      <c r="I5" s="459">
        <v>585</v>
      </c>
      <c r="J5" s="459">
        <v>585</v>
      </c>
      <c r="K5" s="538"/>
      <c r="L5" s="533">
        <f>SUM(M5:N5)</f>
        <v>585</v>
      </c>
      <c r="M5" s="9">
        <v>90</v>
      </c>
      <c r="N5" s="12">
        <f>SUM(O5:S5)</f>
        <v>495</v>
      </c>
      <c r="O5" s="140">
        <f>IFERROR(LARGE($T5:Z5, 1),0)</f>
        <v>200</v>
      </c>
      <c r="P5" s="140">
        <f>IFERROR(LARGE(T5:Z5, 2),0)</f>
        <v>150</v>
      </c>
      <c r="Q5" s="141">
        <f>IFERROR(LARGE(AA5:AF5,1),0)</f>
        <v>145</v>
      </c>
      <c r="R5" s="141">
        <f>IFERROR(LARGE(AA5:AF5,2),0)</f>
        <v>0</v>
      </c>
      <c r="S5" s="141">
        <f>IFERROR(LARGE(AA5:AF5,3),0)</f>
        <v>0</v>
      </c>
      <c r="T5" s="123"/>
      <c r="U5" s="114">
        <v>145</v>
      </c>
      <c r="V5" s="271"/>
      <c r="W5" s="271">
        <v>150</v>
      </c>
      <c r="X5" s="356">
        <v>200</v>
      </c>
      <c r="Y5" s="114"/>
      <c r="Z5" s="114"/>
      <c r="AA5" s="145">
        <f>IFERROR(LARGE($T5:$Z5,3), 0)</f>
        <v>145</v>
      </c>
      <c r="AB5" s="145">
        <f>IFERROR(LARGE($T5:$Z5,4),)</f>
        <v>0</v>
      </c>
      <c r="AC5" s="145">
        <f>IFERROR(LARGE($T5:$Z5,5),0)</f>
        <v>0</v>
      </c>
      <c r="AD5" s="145">
        <f>IFERROR(LARGE($AG5:AR5,1),0)</f>
        <v>0</v>
      </c>
      <c r="AE5" s="145">
        <f>IFERROR(LARGE($AG5:AR5,2),0)</f>
        <v>0</v>
      </c>
      <c r="AF5" s="145">
        <f>IFERROR(LARGE($AG5:AR5,3),0)</f>
        <v>0</v>
      </c>
      <c r="AG5" s="81">
        <v>0</v>
      </c>
      <c r="AH5" s="81"/>
      <c r="AI5" s="9"/>
      <c r="AJ5" s="9"/>
      <c r="AK5" s="9"/>
      <c r="AL5" s="9"/>
      <c r="AM5" s="9"/>
      <c r="AN5" s="9">
        <v>0</v>
      </c>
      <c r="AO5" s="9"/>
      <c r="AP5" s="83"/>
      <c r="AQ5" s="9"/>
      <c r="AR5" s="9"/>
    </row>
    <row r="6" spans="1:44" x14ac:dyDescent="0.3">
      <c r="A6" s="11" t="s">
        <v>3560</v>
      </c>
      <c r="B6" s="320" t="s">
        <v>463</v>
      </c>
      <c r="C6" s="11" t="s">
        <v>35</v>
      </c>
      <c r="D6" s="11" t="s">
        <v>46</v>
      </c>
      <c r="E6" s="38">
        <f t="shared" si="0"/>
        <v>4</v>
      </c>
      <c r="F6" s="7" t="s">
        <v>67</v>
      </c>
      <c r="G6" s="8" t="s">
        <v>3561</v>
      </c>
      <c r="H6" s="60">
        <v>38207</v>
      </c>
      <c r="I6" s="460">
        <v>448</v>
      </c>
      <c r="J6" s="460">
        <v>448</v>
      </c>
      <c r="K6" s="541">
        <f>0.5*(L6)</f>
        <v>447.5</v>
      </c>
      <c r="L6" s="549">
        <f>SUM(M6:N6)</f>
        <v>895</v>
      </c>
      <c r="M6" s="78">
        <v>60</v>
      </c>
      <c r="N6" s="12">
        <f>SUM(O6:R6)</f>
        <v>835</v>
      </c>
      <c r="O6" s="387">
        <f>LARGE($S6:Z6, 1)</f>
        <v>250</v>
      </c>
      <c r="P6" s="388">
        <f>IFERROR(LARGE($S6:Z6,2),0)</f>
        <v>195</v>
      </c>
      <c r="Q6" s="388">
        <f>IFERROR(LARGE($S6:Z6,3),0)</f>
        <v>195</v>
      </c>
      <c r="R6" s="388">
        <f>IFERROR(LARGE($S6:Z6,4),0)</f>
        <v>195</v>
      </c>
      <c r="S6" s="399">
        <v>65</v>
      </c>
      <c r="T6" s="400">
        <v>145</v>
      </c>
      <c r="U6" s="400">
        <v>195</v>
      </c>
      <c r="V6" s="400">
        <v>195</v>
      </c>
      <c r="W6" s="400">
        <v>195</v>
      </c>
      <c r="X6" s="401"/>
      <c r="Y6" s="402">
        <v>150</v>
      </c>
      <c r="Z6" s="403">
        <v>250</v>
      </c>
      <c r="AA6" s="114"/>
      <c r="AB6" s="114"/>
      <c r="AC6" s="114"/>
      <c r="AD6" s="114"/>
      <c r="AE6" s="114"/>
      <c r="AF6" s="114"/>
      <c r="AG6" s="10"/>
      <c r="AH6" s="10"/>
      <c r="AI6" s="9"/>
      <c r="AJ6" s="9"/>
      <c r="AK6" s="9"/>
      <c r="AL6" s="9"/>
      <c r="AM6" s="9"/>
      <c r="AN6" s="9"/>
      <c r="AO6" s="9"/>
      <c r="AP6" s="83"/>
      <c r="AQ6" s="9"/>
      <c r="AR6" s="9"/>
    </row>
    <row r="7" spans="1:44" x14ac:dyDescent="0.3">
      <c r="A7" s="11" t="s">
        <v>2209</v>
      </c>
      <c r="B7" s="320" t="s">
        <v>527</v>
      </c>
      <c r="C7" s="11" t="s">
        <v>528</v>
      </c>
      <c r="D7" s="11" t="s">
        <v>40</v>
      </c>
      <c r="E7" s="38">
        <f t="shared" si="0"/>
        <v>5</v>
      </c>
      <c r="F7" s="7" t="s">
        <v>1</v>
      </c>
      <c r="G7" s="8" t="s">
        <v>541</v>
      </c>
      <c r="H7" s="319">
        <v>37808</v>
      </c>
      <c r="I7" s="459">
        <v>396</v>
      </c>
      <c r="J7" s="459">
        <v>396</v>
      </c>
      <c r="K7" s="538"/>
      <c r="L7" s="533">
        <f>SUM(M7:N7)</f>
        <v>396</v>
      </c>
      <c r="M7" s="9">
        <v>70</v>
      </c>
      <c r="N7" s="12">
        <f>SUM(O7:S7)</f>
        <v>326</v>
      </c>
      <c r="O7" s="140">
        <f>IFERROR(LARGE($T7:Z7, 1),0)</f>
        <v>150</v>
      </c>
      <c r="P7" s="140">
        <f>IFERROR(LARGE(T7:Z7, 2),0)</f>
        <v>150</v>
      </c>
      <c r="Q7" s="141">
        <f>IFERROR(LARGE(AA7:AF7,1),0)</f>
        <v>10</v>
      </c>
      <c r="R7" s="141">
        <f>IFERROR(LARGE(AA7:AF7,2),0)</f>
        <v>8</v>
      </c>
      <c r="S7" s="141">
        <f>IFERROR(LARGE(AA7:AF7,3),0)</f>
        <v>8</v>
      </c>
      <c r="T7" s="126">
        <v>10</v>
      </c>
      <c r="U7" s="114"/>
      <c r="V7" s="271"/>
      <c r="W7" s="271">
        <v>150</v>
      </c>
      <c r="X7" s="356">
        <v>150</v>
      </c>
      <c r="Y7" s="114"/>
      <c r="Z7" s="114"/>
      <c r="AA7" s="145">
        <f>IFERROR(LARGE($T7:$Z7,3), 0)</f>
        <v>10</v>
      </c>
      <c r="AB7" s="145">
        <f>IFERROR(LARGE($T7:$Z7,4),)</f>
        <v>0</v>
      </c>
      <c r="AC7" s="145">
        <f>IFERROR(LARGE($T7:$Z7,5),0)</f>
        <v>0</v>
      </c>
      <c r="AD7" s="145">
        <f>IFERROR(LARGE($AG7:AR7,1),0)</f>
        <v>8</v>
      </c>
      <c r="AE7" s="145">
        <f>IFERROR(LARGE($AG7:AR7,2),0)</f>
        <v>8</v>
      </c>
      <c r="AF7" s="145">
        <f>IFERROR(LARGE($AG7:AR7,3),0)</f>
        <v>0</v>
      </c>
      <c r="AG7" s="10">
        <v>8</v>
      </c>
      <c r="AH7" s="10"/>
      <c r="AI7" s="9"/>
      <c r="AJ7" s="9"/>
      <c r="AK7" s="9"/>
      <c r="AL7" s="9">
        <v>8</v>
      </c>
      <c r="AM7" s="9"/>
      <c r="AN7" s="9"/>
      <c r="AO7" s="9"/>
      <c r="AP7" s="83"/>
      <c r="AQ7" s="9"/>
      <c r="AR7" s="9"/>
    </row>
    <row r="8" spans="1:44" x14ac:dyDescent="0.3">
      <c r="A8" s="11" t="s">
        <v>3583</v>
      </c>
      <c r="B8" s="320" t="s">
        <v>576</v>
      </c>
      <c r="C8" s="11" t="s">
        <v>98</v>
      </c>
      <c r="D8" s="11" t="s">
        <v>47</v>
      </c>
      <c r="E8" s="38">
        <f t="shared" si="0"/>
        <v>6</v>
      </c>
      <c r="F8" s="7" t="s">
        <v>3</v>
      </c>
      <c r="G8" s="8" t="s">
        <v>3584</v>
      </c>
      <c r="H8" s="60">
        <v>38307</v>
      </c>
      <c r="I8" s="460">
        <v>330</v>
      </c>
      <c r="J8" s="460">
        <v>330</v>
      </c>
      <c r="K8" s="541">
        <f>0.5*(L8)</f>
        <v>330</v>
      </c>
      <c r="L8" s="549">
        <f>SUM(M8:N8)</f>
        <v>660</v>
      </c>
      <c r="M8" s="78">
        <v>20</v>
      </c>
      <c r="N8" s="12">
        <f>SUM(O8:R8)</f>
        <v>640</v>
      </c>
      <c r="O8" s="387">
        <f>LARGE($S8:Z8, 1)</f>
        <v>200</v>
      </c>
      <c r="P8" s="388">
        <f>IFERROR(LARGE($S8:Z8,2),0)</f>
        <v>150</v>
      </c>
      <c r="Q8" s="388">
        <f>IFERROR(LARGE($S8:Z8,3),0)</f>
        <v>145</v>
      </c>
      <c r="R8" s="388">
        <f>IFERROR(LARGE($S8:Z8,4),0)</f>
        <v>145</v>
      </c>
      <c r="S8" s="399">
        <v>95</v>
      </c>
      <c r="T8" s="400">
        <v>10</v>
      </c>
      <c r="U8" s="400">
        <v>145</v>
      </c>
      <c r="V8" s="400">
        <v>145</v>
      </c>
      <c r="W8" s="400"/>
      <c r="X8" s="401"/>
      <c r="Y8" s="402">
        <v>150</v>
      </c>
      <c r="Z8" s="403">
        <v>200</v>
      </c>
      <c r="AA8" s="114"/>
      <c r="AB8" s="114"/>
      <c r="AC8" s="114"/>
      <c r="AD8" s="114"/>
      <c r="AE8" s="114"/>
      <c r="AF8" s="114"/>
      <c r="AG8" s="10"/>
      <c r="AH8" s="10"/>
      <c r="AI8" s="9"/>
      <c r="AJ8" s="9"/>
      <c r="AK8" s="9"/>
      <c r="AL8" s="9"/>
      <c r="AM8" s="9"/>
      <c r="AN8" s="9"/>
      <c r="AO8" s="9"/>
      <c r="AP8" s="83"/>
      <c r="AQ8" s="9"/>
      <c r="AR8" s="9"/>
    </row>
    <row r="9" spans="1:44" x14ac:dyDescent="0.3">
      <c r="A9" s="11" t="s">
        <v>2235</v>
      </c>
      <c r="B9" s="320" t="s">
        <v>574</v>
      </c>
      <c r="C9" s="11" t="s">
        <v>575</v>
      </c>
      <c r="D9" s="11" t="s">
        <v>52</v>
      </c>
      <c r="E9" s="38">
        <f t="shared" si="0"/>
        <v>7</v>
      </c>
      <c r="F9" s="7" t="s">
        <v>114</v>
      </c>
      <c r="G9" s="8" t="s">
        <v>542</v>
      </c>
      <c r="H9" s="319">
        <v>37931</v>
      </c>
      <c r="I9" s="459">
        <v>330</v>
      </c>
      <c r="J9" s="459">
        <v>330</v>
      </c>
      <c r="K9" s="538"/>
      <c r="L9" s="533">
        <f>SUM(M9:N9)</f>
        <v>330</v>
      </c>
      <c r="M9" s="9">
        <v>20</v>
      </c>
      <c r="N9" s="12">
        <f>SUM(O9:S9)</f>
        <v>310</v>
      </c>
      <c r="O9" s="140">
        <f>IFERROR(LARGE($T9:Z9, 1),0)</f>
        <v>150</v>
      </c>
      <c r="P9" s="140">
        <f>IFERROR(LARGE(T9:Z9, 2),0)</f>
        <v>95</v>
      </c>
      <c r="Q9" s="141">
        <f>IFERROR(LARGE(AA9:AF9,1),0)</f>
        <v>55</v>
      </c>
      <c r="R9" s="141">
        <f>IFERROR(LARGE(AA9:AF9,2),0)</f>
        <v>10</v>
      </c>
      <c r="S9" s="141">
        <f>IFERROR(LARGE(AA9:AF9,3),0)</f>
        <v>0</v>
      </c>
      <c r="T9" s="126">
        <v>10</v>
      </c>
      <c r="U9" s="114"/>
      <c r="V9" s="271"/>
      <c r="W9" s="271">
        <v>150</v>
      </c>
      <c r="X9" s="356">
        <v>55</v>
      </c>
      <c r="Y9" s="114"/>
      <c r="Z9" s="114">
        <v>95</v>
      </c>
      <c r="AA9" s="145">
        <f>IFERROR(LARGE($T9:$Z9,3), 0)</f>
        <v>55</v>
      </c>
      <c r="AB9" s="145">
        <f>IFERROR(LARGE($T9:$Z9,4),)</f>
        <v>10</v>
      </c>
      <c r="AC9" s="145">
        <f>IFERROR(LARGE($T9:$Z9,5),0)</f>
        <v>0</v>
      </c>
      <c r="AD9" s="145">
        <f>IFERROR(LARGE($AG9:AR9,1),0)</f>
        <v>0</v>
      </c>
      <c r="AE9" s="145">
        <f>IFERROR(LARGE($AG9:AR9,2),0)</f>
        <v>0</v>
      </c>
      <c r="AF9" s="145">
        <f>IFERROR(LARGE($AG9:AR9,3),0)</f>
        <v>0</v>
      </c>
      <c r="AG9" s="10"/>
      <c r="AH9" s="10"/>
      <c r="AI9" s="9"/>
      <c r="AJ9" s="9"/>
      <c r="AK9" s="9"/>
      <c r="AL9" s="9"/>
      <c r="AM9" s="9"/>
      <c r="AN9" s="9"/>
      <c r="AO9" s="9"/>
      <c r="AP9" s="83"/>
      <c r="AQ9" s="9"/>
      <c r="AR9" s="9"/>
    </row>
    <row r="10" spans="1:44" x14ac:dyDescent="0.3">
      <c r="A10" s="11" t="s">
        <v>2231</v>
      </c>
      <c r="B10" s="320" t="s">
        <v>572</v>
      </c>
      <c r="C10" s="11" t="s">
        <v>573</v>
      </c>
      <c r="D10" s="11" t="s">
        <v>50</v>
      </c>
      <c r="E10" s="38">
        <f t="shared" si="0"/>
        <v>8</v>
      </c>
      <c r="F10" s="7" t="s">
        <v>2</v>
      </c>
      <c r="G10" s="8" t="s">
        <v>260</v>
      </c>
      <c r="H10" s="319">
        <v>37430</v>
      </c>
      <c r="I10" s="459">
        <v>313</v>
      </c>
      <c r="J10" s="459">
        <v>313</v>
      </c>
      <c r="K10" s="538"/>
      <c r="L10" s="533">
        <f>SUM(M10:N10)</f>
        <v>313</v>
      </c>
      <c r="M10" s="9">
        <v>80</v>
      </c>
      <c r="N10" s="12">
        <f>SUM(O10:S10)</f>
        <v>233</v>
      </c>
      <c r="O10" s="140">
        <f>IFERROR(LARGE($T10:Z10, 1),0)</f>
        <v>150</v>
      </c>
      <c r="P10" s="140">
        <f>IFERROR(LARGE(T10:Z10, 2),0)</f>
        <v>65</v>
      </c>
      <c r="Q10" s="141">
        <f>IFERROR(LARGE(AA10:AF10,1),0)</f>
        <v>10</v>
      </c>
      <c r="R10" s="141">
        <f>IFERROR(LARGE(AA10:AF10,2),0)</f>
        <v>8</v>
      </c>
      <c r="S10" s="141">
        <f>IFERROR(LARGE(AA10:AF10,3),0)</f>
        <v>0</v>
      </c>
      <c r="T10" s="126">
        <v>65</v>
      </c>
      <c r="U10" s="114">
        <v>10</v>
      </c>
      <c r="V10" s="271"/>
      <c r="W10" s="271">
        <v>150</v>
      </c>
      <c r="X10" s="356">
        <v>0</v>
      </c>
      <c r="Y10" s="114"/>
      <c r="Z10" s="114"/>
      <c r="AA10" s="145">
        <f>IFERROR(LARGE($T10:$Z10,3), 0)</f>
        <v>10</v>
      </c>
      <c r="AB10" s="145">
        <f>IFERROR(LARGE($T10:$Z10,4),)</f>
        <v>0</v>
      </c>
      <c r="AC10" s="145">
        <f>IFERROR(LARGE($T10:$Z10,5),0)</f>
        <v>0</v>
      </c>
      <c r="AD10" s="145">
        <f>IFERROR(LARGE($AG10:AR10,1),0)</f>
        <v>8</v>
      </c>
      <c r="AE10" s="145">
        <f>IFERROR(LARGE($AG10:AR10,2),0)</f>
        <v>0</v>
      </c>
      <c r="AF10" s="145">
        <f>IFERROR(LARGE($AG10:AR10,3),0)</f>
        <v>0</v>
      </c>
      <c r="AG10" s="10">
        <v>0</v>
      </c>
      <c r="AH10" s="10">
        <v>8</v>
      </c>
      <c r="AI10" s="9"/>
      <c r="AJ10" s="9"/>
      <c r="AK10" s="9"/>
      <c r="AL10" s="9"/>
      <c r="AM10" s="9"/>
      <c r="AN10" s="9"/>
      <c r="AO10" s="9"/>
      <c r="AP10" s="83"/>
      <c r="AQ10" s="9">
        <v>0</v>
      </c>
      <c r="AR10" s="9"/>
    </row>
    <row r="11" spans="1:44" x14ac:dyDescent="0.3">
      <c r="A11" s="11" t="s">
        <v>2142</v>
      </c>
      <c r="B11" s="320" t="s">
        <v>474</v>
      </c>
      <c r="C11" s="11" t="s">
        <v>30</v>
      </c>
      <c r="D11" s="11" t="s">
        <v>44</v>
      </c>
      <c r="E11" s="38">
        <f t="shared" si="0"/>
        <v>9</v>
      </c>
      <c r="F11" s="7" t="s">
        <v>3</v>
      </c>
      <c r="G11" s="8" t="s">
        <v>497</v>
      </c>
      <c r="H11" s="319">
        <v>37545</v>
      </c>
      <c r="I11" s="459">
        <v>290</v>
      </c>
      <c r="J11" s="459">
        <v>290</v>
      </c>
      <c r="K11" s="538"/>
      <c r="L11" s="533">
        <f>SUM(M11:N11)</f>
        <v>290</v>
      </c>
      <c r="M11" s="9"/>
      <c r="N11" s="12">
        <f>SUM(O11:S11)</f>
        <v>290</v>
      </c>
      <c r="O11" s="140">
        <f>IFERROR(LARGE($T11:Z11, 1),0)</f>
        <v>145</v>
      </c>
      <c r="P11" s="140">
        <f>IFERROR(LARGE(T11:Z11, 2),0)</f>
        <v>145</v>
      </c>
      <c r="Q11" s="141">
        <f>IFERROR(LARGE(AA11:AF11,1),0)</f>
        <v>0</v>
      </c>
      <c r="R11" s="141">
        <f>IFERROR(LARGE(AA11:AF11,2),0)</f>
        <v>0</v>
      </c>
      <c r="S11" s="141">
        <f>IFERROR(LARGE(AA11:AF11,3),0)</f>
        <v>0</v>
      </c>
      <c r="T11" s="126"/>
      <c r="U11" s="114"/>
      <c r="V11" s="271"/>
      <c r="W11" s="271"/>
      <c r="X11" s="356"/>
      <c r="Y11" s="114">
        <v>145</v>
      </c>
      <c r="Z11" s="114">
        <v>145</v>
      </c>
      <c r="AA11" s="145">
        <f>IFERROR(LARGE($T11:$Z11,3), 0)</f>
        <v>0</v>
      </c>
      <c r="AB11" s="145">
        <f>IFERROR(LARGE($T11:$Z11,4),)</f>
        <v>0</v>
      </c>
      <c r="AC11" s="145">
        <f>IFERROR(LARGE($T11:$Z11,5),0)</f>
        <v>0</v>
      </c>
      <c r="AD11" s="145">
        <f>IFERROR(LARGE($AG11:AR11,1),0)</f>
        <v>0</v>
      </c>
      <c r="AE11" s="145">
        <f>IFERROR(LARGE($AG11:AR11,2),0)</f>
        <v>0</v>
      </c>
      <c r="AF11" s="145">
        <f>IFERROR(LARGE($AG11:AR11,3),0)</f>
        <v>0</v>
      </c>
      <c r="AG11" s="10">
        <v>0</v>
      </c>
      <c r="AH11" s="10"/>
      <c r="AI11" s="9"/>
      <c r="AJ11" s="9"/>
      <c r="AK11" s="9"/>
      <c r="AL11" s="9"/>
      <c r="AM11" s="9"/>
      <c r="AN11" s="9"/>
      <c r="AO11" s="9"/>
      <c r="AP11" s="83"/>
      <c r="AQ11" s="9"/>
      <c r="AR11" s="9"/>
    </row>
    <row r="12" spans="1:44" x14ac:dyDescent="0.3">
      <c r="A12" s="10"/>
      <c r="B12" s="10"/>
      <c r="C12" s="10" t="s">
        <v>30</v>
      </c>
      <c r="D12" s="10" t="s">
        <v>44</v>
      </c>
      <c r="E12" s="38">
        <f t="shared" si="0"/>
        <v>10</v>
      </c>
      <c r="F12" s="7" t="s">
        <v>0</v>
      </c>
      <c r="G12" s="8" t="s">
        <v>491</v>
      </c>
      <c r="H12" s="319">
        <v>37494</v>
      </c>
      <c r="I12" s="459">
        <v>290</v>
      </c>
      <c r="J12" s="459">
        <v>290</v>
      </c>
      <c r="K12" s="538"/>
      <c r="L12" s="533">
        <f>SUM(M12:N12)</f>
        <v>290</v>
      </c>
      <c r="M12" s="9"/>
      <c r="N12" s="12">
        <f>SUM(O12:S12)</f>
        <v>290</v>
      </c>
      <c r="O12" s="140">
        <f>IFERROR(LARGE($T12:Z12, 1),0)</f>
        <v>195</v>
      </c>
      <c r="P12" s="140">
        <f>IFERROR(LARGE(T12:Z12, 2),0)</f>
        <v>95</v>
      </c>
      <c r="Q12" s="141">
        <f>IFERROR(LARGE(AA12:AF12,1),0)</f>
        <v>0</v>
      </c>
      <c r="R12" s="141">
        <f>IFERROR(LARGE(AA12:AF12,2),0)</f>
        <v>0</v>
      </c>
      <c r="S12" s="141">
        <f>IFERROR(LARGE(AA12:AF12,3),0)</f>
        <v>0</v>
      </c>
      <c r="T12" s="123"/>
      <c r="U12" s="114"/>
      <c r="V12" s="271"/>
      <c r="W12" s="271"/>
      <c r="X12" s="356"/>
      <c r="Y12" s="114">
        <v>195</v>
      </c>
      <c r="Z12" s="114">
        <v>95</v>
      </c>
      <c r="AA12" s="145">
        <f>IFERROR(LARGE($T12:$Z12,3), 0)</f>
        <v>0</v>
      </c>
      <c r="AB12" s="145">
        <f>IFERROR(LARGE($T12:$Z12,4),)</f>
        <v>0</v>
      </c>
      <c r="AC12" s="145">
        <f>IFERROR(LARGE($T12:$Z12,5),0)</f>
        <v>0</v>
      </c>
      <c r="AD12" s="145">
        <f>IFERROR(LARGE($AG12:AR12,1),0)</f>
        <v>0</v>
      </c>
      <c r="AE12" s="145">
        <f>IFERROR(LARGE($AG12:AR12,2),0)</f>
        <v>0</v>
      </c>
      <c r="AF12" s="145">
        <f>IFERROR(LARGE($AG12:AR12,3),0)</f>
        <v>0</v>
      </c>
      <c r="AG12" s="10"/>
      <c r="AH12" s="10"/>
      <c r="AI12" s="9"/>
      <c r="AJ12" s="9"/>
      <c r="AK12" s="9"/>
      <c r="AL12" s="9"/>
      <c r="AM12" s="9"/>
      <c r="AN12" s="9"/>
      <c r="AO12" s="9"/>
      <c r="AP12" s="83"/>
      <c r="AQ12" s="9"/>
      <c r="AR12" s="9"/>
    </row>
    <row r="13" spans="1:44" x14ac:dyDescent="0.3">
      <c r="A13" s="11" t="s">
        <v>3551</v>
      </c>
      <c r="B13" s="320" t="s">
        <v>391</v>
      </c>
      <c r="C13" s="11" t="s">
        <v>83</v>
      </c>
      <c r="D13" s="11" t="s">
        <v>40</v>
      </c>
      <c r="E13" s="38">
        <f t="shared" si="0"/>
        <v>11</v>
      </c>
      <c r="F13" s="7" t="s">
        <v>105</v>
      </c>
      <c r="G13" s="8" t="s">
        <v>3446</v>
      </c>
      <c r="H13" s="60">
        <v>38172</v>
      </c>
      <c r="I13" s="460">
        <v>270</v>
      </c>
      <c r="J13" s="460">
        <v>270</v>
      </c>
      <c r="K13" s="541">
        <f>0.5*(L13)</f>
        <v>270</v>
      </c>
      <c r="L13" s="549">
        <f>SUM(M13:N13)</f>
        <v>540</v>
      </c>
      <c r="N13" s="12">
        <f>SUM(O13:R13)</f>
        <v>540</v>
      </c>
      <c r="O13" s="387">
        <f>LARGE($S13:Z13, 1)</f>
        <v>150</v>
      </c>
      <c r="P13" s="388">
        <f>IFERROR(LARGE($S13:Z13,2),0)</f>
        <v>150</v>
      </c>
      <c r="Q13" s="388">
        <f>IFERROR(LARGE($S13:Z13,3),0)</f>
        <v>145</v>
      </c>
      <c r="R13" s="388">
        <f>IFERROR(LARGE($S13:Z13,4),0)</f>
        <v>95</v>
      </c>
      <c r="S13" s="399">
        <v>95</v>
      </c>
      <c r="T13" s="400">
        <v>65</v>
      </c>
      <c r="U13" s="400">
        <v>45</v>
      </c>
      <c r="V13" s="400">
        <v>65</v>
      </c>
      <c r="W13" s="400">
        <v>145</v>
      </c>
      <c r="X13" s="401"/>
      <c r="Y13" s="402">
        <v>150</v>
      </c>
      <c r="Z13" s="403">
        <v>150</v>
      </c>
      <c r="AA13" s="114"/>
      <c r="AB13" s="114"/>
      <c r="AC13" s="114"/>
      <c r="AD13" s="114"/>
      <c r="AE13" s="114"/>
      <c r="AF13" s="114"/>
      <c r="AG13" s="10"/>
      <c r="AH13" s="10"/>
      <c r="AI13" s="9"/>
      <c r="AJ13" s="9"/>
      <c r="AK13" s="9"/>
      <c r="AL13" s="9"/>
      <c r="AM13" s="9"/>
      <c r="AN13" s="9"/>
      <c r="AO13" s="9"/>
      <c r="AP13" s="83"/>
      <c r="AQ13" s="9"/>
      <c r="AR13" s="9"/>
    </row>
    <row r="14" spans="1:44" x14ac:dyDescent="0.3">
      <c r="A14" s="11" t="s">
        <v>3513</v>
      </c>
      <c r="B14" s="320" t="s">
        <v>376</v>
      </c>
      <c r="C14" s="11" t="s">
        <v>154</v>
      </c>
      <c r="D14" s="11" t="s">
        <v>40</v>
      </c>
      <c r="E14" s="38">
        <f t="shared" si="0"/>
        <v>12</v>
      </c>
      <c r="F14" s="7" t="s">
        <v>56</v>
      </c>
      <c r="G14" s="8" t="s">
        <v>3514</v>
      </c>
      <c r="H14" s="60">
        <v>38066</v>
      </c>
      <c r="I14" s="460">
        <v>255</v>
      </c>
      <c r="J14" s="460">
        <v>255</v>
      </c>
      <c r="K14" s="541">
        <f>0.5*(L14)</f>
        <v>255</v>
      </c>
      <c r="L14" s="549">
        <f>SUM(M14:N14)</f>
        <v>510</v>
      </c>
      <c r="M14" s="78">
        <v>120</v>
      </c>
      <c r="N14" s="12">
        <f>SUM(O14:R14)</f>
        <v>390</v>
      </c>
      <c r="O14" s="387">
        <f>LARGE($S14:Z14, 1)</f>
        <v>195</v>
      </c>
      <c r="P14" s="388">
        <f>IFERROR(LARGE($S14:Z14,2),0)</f>
        <v>195</v>
      </c>
      <c r="Q14" s="388">
        <f>IFERROR(LARGE($S14:Z14,3),0)</f>
        <v>0</v>
      </c>
      <c r="R14" s="388">
        <f>IFERROR(LARGE($S14:Z14,4),0)</f>
        <v>0</v>
      </c>
      <c r="S14" s="399">
        <v>195</v>
      </c>
      <c r="T14" s="400">
        <v>195</v>
      </c>
      <c r="U14" s="400"/>
      <c r="V14" s="400"/>
      <c r="W14" s="400"/>
      <c r="X14" s="401"/>
      <c r="Y14" s="402"/>
      <c r="Z14" s="403"/>
      <c r="AA14" s="114"/>
      <c r="AB14" s="114"/>
      <c r="AC14" s="114"/>
      <c r="AD14" s="114"/>
      <c r="AE14" s="114"/>
      <c r="AF14" s="114"/>
      <c r="AG14" s="10"/>
      <c r="AH14" s="10"/>
      <c r="AI14" s="9"/>
      <c r="AJ14" s="9"/>
      <c r="AK14" s="9"/>
      <c r="AL14" s="9"/>
      <c r="AM14" s="9"/>
      <c r="AN14" s="9"/>
      <c r="AO14" s="9"/>
      <c r="AP14" s="83"/>
      <c r="AQ14" s="9"/>
      <c r="AR14" s="9"/>
    </row>
    <row r="15" spans="1:44" x14ac:dyDescent="0.3">
      <c r="A15" s="10"/>
      <c r="B15" s="320" t="s">
        <v>3565</v>
      </c>
      <c r="C15" s="10" t="s">
        <v>22</v>
      </c>
      <c r="D15" s="10" t="s">
        <v>41</v>
      </c>
      <c r="E15" s="38">
        <f t="shared" si="0"/>
        <v>13</v>
      </c>
      <c r="F15" s="7" t="s">
        <v>55</v>
      </c>
      <c r="G15" s="8" t="s">
        <v>3566</v>
      </c>
      <c r="H15" s="60">
        <v>38229</v>
      </c>
      <c r="I15" s="460">
        <v>245</v>
      </c>
      <c r="J15" s="460">
        <v>245</v>
      </c>
      <c r="K15" s="541">
        <f>0.5*(L15)</f>
        <v>245</v>
      </c>
      <c r="L15" s="549">
        <f>SUM(M15:N15)</f>
        <v>490</v>
      </c>
      <c r="M15" s="10"/>
      <c r="N15" s="12">
        <f>SUM(O15:R15)</f>
        <v>490</v>
      </c>
      <c r="O15" s="387">
        <f>LARGE($S15:Z15, 1)</f>
        <v>150</v>
      </c>
      <c r="P15" s="388">
        <f>IFERROR(LARGE($S15:Z15,2),0)</f>
        <v>150</v>
      </c>
      <c r="Q15" s="388">
        <f>IFERROR(LARGE($S15:Z15,3),0)</f>
        <v>95</v>
      </c>
      <c r="R15" s="388">
        <f>IFERROR(LARGE($S15:Z15,4),0)</f>
        <v>95</v>
      </c>
      <c r="S15" s="399">
        <v>0</v>
      </c>
      <c r="T15" s="9">
        <v>10</v>
      </c>
      <c r="U15" s="9">
        <v>95</v>
      </c>
      <c r="V15" s="9"/>
      <c r="W15" s="9">
        <v>95</v>
      </c>
      <c r="X15" s="405"/>
      <c r="Y15" s="406">
        <v>150</v>
      </c>
      <c r="Z15" s="407">
        <v>150</v>
      </c>
      <c r="AA15" s="114"/>
      <c r="AB15" s="114"/>
      <c r="AC15" s="114"/>
      <c r="AD15" s="114"/>
      <c r="AE15" s="114"/>
      <c r="AF15" s="114"/>
      <c r="AG15" s="10"/>
      <c r="AH15" s="10"/>
      <c r="AI15" s="9"/>
      <c r="AJ15" s="9"/>
      <c r="AK15" s="9"/>
      <c r="AL15" s="9"/>
      <c r="AM15" s="9"/>
      <c r="AN15" s="9"/>
      <c r="AO15" s="9"/>
      <c r="AP15" s="83"/>
      <c r="AQ15" s="9"/>
      <c r="AR15" s="9"/>
    </row>
    <row r="16" spans="1:44" x14ac:dyDescent="0.3">
      <c r="A16" s="11" t="s">
        <v>2230</v>
      </c>
      <c r="B16" s="320" t="s">
        <v>581</v>
      </c>
      <c r="C16" s="11" t="s">
        <v>272</v>
      </c>
      <c r="D16" s="11" t="s">
        <v>50</v>
      </c>
      <c r="E16" s="38">
        <f t="shared" si="0"/>
        <v>14</v>
      </c>
      <c r="F16" s="7" t="s">
        <v>553</v>
      </c>
      <c r="G16" s="8" t="s">
        <v>554</v>
      </c>
      <c r="H16" s="319">
        <v>37285</v>
      </c>
      <c r="I16" s="459">
        <v>245</v>
      </c>
      <c r="J16" s="459">
        <v>245</v>
      </c>
      <c r="K16" s="538"/>
      <c r="L16" s="533">
        <f>SUM(M16:N16)</f>
        <v>245</v>
      </c>
      <c r="M16" s="9">
        <v>20</v>
      </c>
      <c r="N16" s="12">
        <f>SUM(O16:S16)</f>
        <v>225</v>
      </c>
      <c r="O16" s="140">
        <f>IFERROR(LARGE($T16:Z16, 1),0)</f>
        <v>95</v>
      </c>
      <c r="P16" s="140">
        <f>IFERROR(LARGE(T16:Z16, 2),0)</f>
        <v>60</v>
      </c>
      <c r="Q16" s="141">
        <f>IFERROR(LARGE(AA16:AF16,1),0)</f>
        <v>45</v>
      </c>
      <c r="R16" s="141">
        <f>IFERROR(LARGE(AA16:AF16,2),0)</f>
        <v>15</v>
      </c>
      <c r="S16" s="141">
        <f>IFERROR(LARGE(AA16:AF16,3),0)</f>
        <v>10</v>
      </c>
      <c r="T16" s="126">
        <v>0</v>
      </c>
      <c r="U16" s="114">
        <v>10</v>
      </c>
      <c r="V16" s="271">
        <v>60</v>
      </c>
      <c r="W16" s="271"/>
      <c r="X16" s="356">
        <v>15</v>
      </c>
      <c r="Y16" s="114">
        <v>95</v>
      </c>
      <c r="Z16" s="114">
        <v>45</v>
      </c>
      <c r="AA16" s="145">
        <f>IFERROR(LARGE($T16:$Z16,3), 0)</f>
        <v>45</v>
      </c>
      <c r="AB16" s="145">
        <f>IFERROR(LARGE($T16:$Z16,4),)</f>
        <v>15</v>
      </c>
      <c r="AC16" s="145">
        <f>IFERROR(LARGE($T16:$Z16,5),0)</f>
        <v>10</v>
      </c>
      <c r="AD16" s="145">
        <f>IFERROR(LARGE($AG16:AR16,1),0)</f>
        <v>0</v>
      </c>
      <c r="AE16" s="145">
        <f>IFERROR(LARGE($AG16:AR16,2),0)</f>
        <v>0</v>
      </c>
      <c r="AF16" s="145">
        <f>IFERROR(LARGE($AG16:AR16,3),0)</f>
        <v>0</v>
      </c>
      <c r="AG16" s="10"/>
      <c r="AH16" s="10"/>
      <c r="AI16" s="9"/>
      <c r="AJ16" s="9"/>
      <c r="AK16" s="9"/>
      <c r="AL16" s="9"/>
      <c r="AM16" s="9"/>
      <c r="AN16" s="9"/>
      <c r="AO16" s="9"/>
      <c r="AP16" s="83"/>
      <c r="AQ16" s="9"/>
      <c r="AR16" s="9"/>
    </row>
    <row r="17" spans="1:44" x14ac:dyDescent="0.3">
      <c r="A17" s="10"/>
      <c r="B17" s="10"/>
      <c r="C17" s="10" t="s">
        <v>2015</v>
      </c>
      <c r="D17" s="10" t="s">
        <v>41</v>
      </c>
      <c r="E17" s="38">
        <f t="shared" si="0"/>
        <v>15</v>
      </c>
      <c r="F17" s="7" t="s">
        <v>14</v>
      </c>
      <c r="G17" s="8" t="s">
        <v>3569</v>
      </c>
      <c r="H17" s="60">
        <v>38240</v>
      </c>
      <c r="I17" s="460">
        <v>240</v>
      </c>
      <c r="J17" s="460">
        <v>240</v>
      </c>
      <c r="K17" s="541">
        <f>0.5*(L17)</f>
        <v>120</v>
      </c>
      <c r="L17" s="549">
        <f>SUM(M17:N17)</f>
        <v>240</v>
      </c>
      <c r="M17" s="10"/>
      <c r="N17" s="12">
        <f>SUM(O17:R17)</f>
        <v>240</v>
      </c>
      <c r="O17" s="387">
        <f>LARGE($S17:Z17, 1)</f>
        <v>150</v>
      </c>
      <c r="P17" s="388">
        <f>IFERROR(LARGE($S17:Z17,2),0)</f>
        <v>65</v>
      </c>
      <c r="Q17" s="388">
        <f>IFERROR(LARGE($S17:Z17,3),0)</f>
        <v>25</v>
      </c>
      <c r="R17" s="388">
        <f>IFERROR(LARGE($S17:Z17,4),0)</f>
        <v>0</v>
      </c>
      <c r="S17" s="399">
        <v>0</v>
      </c>
      <c r="T17" s="9"/>
      <c r="U17" s="9"/>
      <c r="V17" s="9">
        <v>25</v>
      </c>
      <c r="W17" s="9">
        <v>65</v>
      </c>
      <c r="X17" s="405"/>
      <c r="Y17" s="406">
        <v>150</v>
      </c>
      <c r="Z17" s="407">
        <v>0</v>
      </c>
      <c r="AA17" s="114"/>
      <c r="AB17" s="114"/>
      <c r="AC17" s="114"/>
      <c r="AD17" s="114"/>
      <c r="AE17" s="114"/>
      <c r="AF17" s="114"/>
      <c r="AG17" s="10"/>
      <c r="AH17" s="10"/>
      <c r="AI17" s="9"/>
      <c r="AJ17" s="9"/>
      <c r="AK17" s="9"/>
      <c r="AL17" s="9"/>
      <c r="AM17" s="9"/>
      <c r="AN17" s="9"/>
      <c r="AO17" s="9"/>
      <c r="AP17" s="83"/>
      <c r="AQ17" s="9"/>
      <c r="AR17" s="9"/>
    </row>
    <row r="18" spans="1:44" x14ac:dyDescent="0.3">
      <c r="A18" s="11" t="s">
        <v>2232</v>
      </c>
      <c r="B18" s="320" t="s">
        <v>469</v>
      </c>
      <c r="C18" s="11" t="s">
        <v>21</v>
      </c>
      <c r="D18" s="11" t="s">
        <v>49</v>
      </c>
      <c r="E18" s="38">
        <f t="shared" si="0"/>
        <v>16</v>
      </c>
      <c r="F18" s="7" t="s">
        <v>543</v>
      </c>
      <c r="G18" s="8" t="s">
        <v>544</v>
      </c>
      <c r="H18" s="319">
        <v>37853</v>
      </c>
      <c r="I18" s="459">
        <v>220</v>
      </c>
      <c r="J18" s="459">
        <v>220</v>
      </c>
      <c r="K18" s="538"/>
      <c r="L18" s="533">
        <f>SUM(M18:N18)</f>
        <v>220</v>
      </c>
      <c r="M18" s="9"/>
      <c r="N18" s="12">
        <f>SUM(O18:S18)</f>
        <v>220</v>
      </c>
      <c r="O18" s="140">
        <f>IFERROR(LARGE($T18:Z18, 1),0)</f>
        <v>150</v>
      </c>
      <c r="P18" s="140">
        <f>IFERROR(LARGE(T18:Z18, 2),0)</f>
        <v>45</v>
      </c>
      <c r="Q18" s="141">
        <f>IFERROR(LARGE(AA18:AF18,1),0)</f>
        <v>15</v>
      </c>
      <c r="R18" s="141">
        <f>IFERROR(LARGE(AA18:AF18,2),0)</f>
        <v>10</v>
      </c>
      <c r="S18" s="141">
        <f>IFERROR(LARGE(AA18:AF18,3),0)</f>
        <v>0</v>
      </c>
      <c r="T18" s="126">
        <v>10</v>
      </c>
      <c r="U18" s="114">
        <v>45</v>
      </c>
      <c r="V18" s="271"/>
      <c r="W18" s="271">
        <v>150</v>
      </c>
      <c r="X18" s="356">
        <v>15</v>
      </c>
      <c r="Y18" s="114"/>
      <c r="Z18" s="114"/>
      <c r="AA18" s="145">
        <f>IFERROR(LARGE($T18:$Z18,3), 0)</f>
        <v>15</v>
      </c>
      <c r="AB18" s="145">
        <f>IFERROR(LARGE($T18:$Z18,4),)</f>
        <v>10</v>
      </c>
      <c r="AC18" s="145">
        <f>IFERROR(LARGE($T18:$Z18,5),0)</f>
        <v>0</v>
      </c>
      <c r="AD18" s="145">
        <f>IFERROR(LARGE($AG18:AR18,1),0)</f>
        <v>0</v>
      </c>
      <c r="AE18" s="145">
        <f>IFERROR(LARGE($AG18:AR18,2),0)</f>
        <v>0</v>
      </c>
      <c r="AF18" s="145">
        <f>IFERROR(LARGE($AG18:AR18,3),0)</f>
        <v>0</v>
      </c>
      <c r="AG18" s="10"/>
      <c r="AH18" s="10"/>
      <c r="AI18" s="9"/>
      <c r="AJ18" s="9"/>
      <c r="AK18" s="9"/>
      <c r="AL18" s="9"/>
      <c r="AM18" s="9"/>
      <c r="AN18" s="9"/>
      <c r="AO18" s="9"/>
      <c r="AP18" s="83"/>
      <c r="AQ18" s="9"/>
      <c r="AR18" s="9"/>
    </row>
    <row r="19" spans="1:44" x14ac:dyDescent="0.3">
      <c r="A19" s="11" t="s">
        <v>2267</v>
      </c>
      <c r="B19" s="320" t="s">
        <v>391</v>
      </c>
      <c r="C19" s="11" t="s">
        <v>83</v>
      </c>
      <c r="D19" s="11" t="s">
        <v>40</v>
      </c>
      <c r="E19" s="38">
        <f t="shared" si="0"/>
        <v>17</v>
      </c>
      <c r="F19" s="7" t="s">
        <v>11</v>
      </c>
      <c r="G19" s="8" t="s">
        <v>556</v>
      </c>
      <c r="H19" s="319">
        <v>37951</v>
      </c>
      <c r="I19" s="459">
        <v>218</v>
      </c>
      <c r="J19" s="459">
        <v>218</v>
      </c>
      <c r="K19" s="538"/>
      <c r="L19" s="533">
        <f>SUM(M19:N19)</f>
        <v>218</v>
      </c>
      <c r="M19" s="9">
        <v>50</v>
      </c>
      <c r="N19" s="12">
        <f>SUM(O19:S19)</f>
        <v>168</v>
      </c>
      <c r="O19" s="140">
        <f>IFERROR(LARGE($T19:Z19, 1),0)</f>
        <v>150</v>
      </c>
      <c r="P19" s="140">
        <f>IFERROR(LARGE(T19:Z19, 2),0)</f>
        <v>10</v>
      </c>
      <c r="Q19" s="141">
        <f>IFERROR(LARGE(AA19:AF19,1),0)</f>
        <v>8</v>
      </c>
      <c r="R19" s="141">
        <f>IFERROR(LARGE(AA19:AF19,2),0)</f>
        <v>0</v>
      </c>
      <c r="S19" s="141">
        <f>IFERROR(LARGE(AA19:AF19,3),0)</f>
        <v>0</v>
      </c>
      <c r="T19" s="126">
        <v>10</v>
      </c>
      <c r="U19" s="114"/>
      <c r="V19" s="271"/>
      <c r="W19" s="271">
        <v>150</v>
      </c>
      <c r="X19" s="356">
        <v>0</v>
      </c>
      <c r="Y19" s="114"/>
      <c r="Z19" s="114"/>
      <c r="AA19" s="145">
        <f>IFERROR(LARGE($T19:$Z19,3), 0)</f>
        <v>0</v>
      </c>
      <c r="AB19" s="145">
        <f>IFERROR(LARGE($T19:$Z19,4),)</f>
        <v>0</v>
      </c>
      <c r="AC19" s="145">
        <f>IFERROR(LARGE($T19:$Z19,5),0)</f>
        <v>0</v>
      </c>
      <c r="AD19" s="145">
        <f>IFERROR(LARGE($AG19:AR19,1),0)</f>
        <v>8</v>
      </c>
      <c r="AE19" s="145">
        <f>IFERROR(LARGE($AG19:AR19,2),0)</f>
        <v>0</v>
      </c>
      <c r="AF19" s="145">
        <f>IFERROR(LARGE($AG19:AR19,3),0)</f>
        <v>0</v>
      </c>
      <c r="AG19" s="10">
        <v>8</v>
      </c>
      <c r="AH19" s="10"/>
      <c r="AI19" s="9"/>
      <c r="AJ19" s="9"/>
      <c r="AK19" s="9"/>
      <c r="AL19" s="9"/>
      <c r="AM19" s="9"/>
      <c r="AN19" s="9"/>
      <c r="AO19" s="9"/>
      <c r="AP19" s="83"/>
      <c r="AQ19" s="9"/>
      <c r="AR19" s="9"/>
    </row>
    <row r="20" spans="1:44" x14ac:dyDescent="0.3">
      <c r="A20" s="11" t="s">
        <v>2270</v>
      </c>
      <c r="B20" s="320" t="s">
        <v>888</v>
      </c>
      <c r="C20" s="11" t="s">
        <v>256</v>
      </c>
      <c r="D20" s="11" t="s">
        <v>95</v>
      </c>
      <c r="E20" s="38">
        <f t="shared" si="0"/>
        <v>18</v>
      </c>
      <c r="F20" s="7" t="s">
        <v>124</v>
      </c>
      <c r="G20" s="8" t="s">
        <v>1463</v>
      </c>
      <c r="H20" s="319">
        <v>37428</v>
      </c>
      <c r="I20" s="461">
        <v>215</v>
      </c>
      <c r="J20" s="461">
        <v>215</v>
      </c>
      <c r="K20" s="538"/>
      <c r="L20" s="533">
        <f>SUM(M20:N20)</f>
        <v>215</v>
      </c>
      <c r="M20" s="9">
        <v>50</v>
      </c>
      <c r="N20" s="12">
        <f>SUM(O20:S20)</f>
        <v>165</v>
      </c>
      <c r="O20" s="140">
        <f>IFERROR(LARGE($T20:Z20, 1),0)</f>
        <v>150</v>
      </c>
      <c r="P20" s="140">
        <f>IFERROR(LARGE(T20:Z20, 2),0)</f>
        <v>15</v>
      </c>
      <c r="Q20" s="141">
        <f>IFERROR(LARGE(AA20:AF20,1),0)</f>
        <v>0</v>
      </c>
      <c r="R20" s="141">
        <f>IFERROR(LARGE(AA20:AF20,2),0)</f>
        <v>0</v>
      </c>
      <c r="S20" s="141">
        <f>IFERROR(LARGE(AA20:AF20,3),0)</f>
        <v>0</v>
      </c>
      <c r="T20" s="123"/>
      <c r="U20" s="114"/>
      <c r="V20" s="271"/>
      <c r="W20" s="271">
        <v>150</v>
      </c>
      <c r="X20" s="356">
        <v>15</v>
      </c>
      <c r="Y20" s="114"/>
      <c r="Z20" s="114"/>
      <c r="AA20" s="145">
        <f>IFERROR(LARGE($T20:$Z20,3), 0)</f>
        <v>0</v>
      </c>
      <c r="AB20" s="145">
        <f>IFERROR(LARGE($T20:$Z20,4),)</f>
        <v>0</v>
      </c>
      <c r="AC20" s="145">
        <f>IFERROR(LARGE($T20:$Z20,5),0)</f>
        <v>0</v>
      </c>
      <c r="AD20" s="145">
        <f>IFERROR(LARGE($AG20:AR20,1),0)</f>
        <v>0</v>
      </c>
      <c r="AE20" s="145">
        <f>IFERROR(LARGE($AG20:AR20,2),0)</f>
        <v>0</v>
      </c>
      <c r="AF20" s="145">
        <f>IFERROR(LARGE($AG20:AR20,3),0)</f>
        <v>0</v>
      </c>
      <c r="AG20" s="10"/>
      <c r="AH20" s="10"/>
      <c r="AI20" s="9"/>
      <c r="AJ20" s="9"/>
      <c r="AK20" s="9"/>
      <c r="AL20" s="9"/>
      <c r="AM20" s="9"/>
      <c r="AN20" s="9"/>
      <c r="AO20" s="9"/>
      <c r="AP20" s="83"/>
      <c r="AQ20" s="9"/>
      <c r="AR20" s="9"/>
    </row>
    <row r="21" spans="1:44" x14ac:dyDescent="0.3">
      <c r="A21" s="10"/>
      <c r="B21" s="320" t="s">
        <v>892</v>
      </c>
      <c r="C21" s="10" t="s">
        <v>893</v>
      </c>
      <c r="D21" s="10" t="s">
        <v>50</v>
      </c>
      <c r="E21" s="38">
        <f t="shared" si="0"/>
        <v>19</v>
      </c>
      <c r="F21" s="7" t="s">
        <v>110</v>
      </c>
      <c r="G21" s="8" t="s">
        <v>3418</v>
      </c>
      <c r="H21" s="60">
        <v>38204</v>
      </c>
      <c r="I21" s="460">
        <v>213</v>
      </c>
      <c r="J21" s="460">
        <v>213</v>
      </c>
      <c r="K21" s="541">
        <f>0.5*(L21)</f>
        <v>212.5</v>
      </c>
      <c r="L21" s="549">
        <f>SUM(M21:N21)</f>
        <v>425</v>
      </c>
      <c r="M21" s="10">
        <v>20</v>
      </c>
      <c r="N21" s="12">
        <f>SUM(O21:R21)</f>
        <v>405</v>
      </c>
      <c r="O21" s="387">
        <f>LARGE($S21:Z21, 1)</f>
        <v>150</v>
      </c>
      <c r="P21" s="388">
        <f>IFERROR(LARGE($S21:Z21,2),0)</f>
        <v>95</v>
      </c>
      <c r="Q21" s="388">
        <f>IFERROR(LARGE($S21:Z21,3),0)</f>
        <v>95</v>
      </c>
      <c r="R21" s="388">
        <f>IFERROR(LARGE($S21:Z21,4),0)</f>
        <v>65</v>
      </c>
      <c r="S21" s="399">
        <v>0</v>
      </c>
      <c r="T21" s="9">
        <v>95</v>
      </c>
      <c r="U21" s="9">
        <v>65</v>
      </c>
      <c r="V21" s="9">
        <v>95</v>
      </c>
      <c r="W21" s="9"/>
      <c r="X21" s="405"/>
      <c r="Y21" s="406">
        <v>150</v>
      </c>
      <c r="Z21" s="407">
        <v>55</v>
      </c>
      <c r="AA21" s="114"/>
      <c r="AB21" s="114"/>
      <c r="AC21" s="114"/>
      <c r="AD21" s="114"/>
      <c r="AE21" s="114"/>
      <c r="AF21" s="114"/>
      <c r="AG21" s="10"/>
      <c r="AH21" s="10"/>
      <c r="AI21" s="9"/>
      <c r="AJ21" s="9"/>
      <c r="AK21" s="9"/>
      <c r="AL21" s="9"/>
      <c r="AM21" s="9"/>
      <c r="AN21" s="9"/>
      <c r="AO21" s="9"/>
      <c r="AP21" s="83"/>
      <c r="AQ21" s="9"/>
      <c r="AR21" s="9"/>
    </row>
    <row r="22" spans="1:44" x14ac:dyDescent="0.3">
      <c r="A22" s="11" t="s">
        <v>2210</v>
      </c>
      <c r="B22" s="320" t="s">
        <v>2174</v>
      </c>
      <c r="C22" s="11" t="s">
        <v>23</v>
      </c>
      <c r="D22" s="11" t="s">
        <v>44</v>
      </c>
      <c r="E22" s="38">
        <f>E21+1</f>
        <v>20</v>
      </c>
      <c r="F22" s="7" t="s">
        <v>58</v>
      </c>
      <c r="G22" s="8" t="s">
        <v>547</v>
      </c>
      <c r="H22" s="319">
        <v>37844</v>
      </c>
      <c r="I22" s="459">
        <v>210</v>
      </c>
      <c r="J22" s="459">
        <v>210</v>
      </c>
      <c r="K22" s="538"/>
      <c r="L22" s="533">
        <f>SUM(M22:N22)</f>
        <v>210</v>
      </c>
      <c r="M22" s="9">
        <v>10</v>
      </c>
      <c r="N22" s="12">
        <f>SUM(O22:S22)</f>
        <v>200</v>
      </c>
      <c r="O22" s="140">
        <f>IFERROR(LARGE($T22:Z22, 1),0)</f>
        <v>150</v>
      </c>
      <c r="P22" s="140">
        <f>IFERROR(LARGE(T22:Z22, 2),0)</f>
        <v>25</v>
      </c>
      <c r="Q22" s="141">
        <f>IFERROR(LARGE(AA22:AF22,1),0)</f>
        <v>15</v>
      </c>
      <c r="R22" s="141">
        <f>IFERROR(LARGE(AA22:AF22,2),0)</f>
        <v>10</v>
      </c>
      <c r="S22" s="141">
        <f>IFERROR(LARGE(AA22:AF22,3),0)</f>
        <v>0</v>
      </c>
      <c r="T22" s="126">
        <v>10</v>
      </c>
      <c r="U22" s="114"/>
      <c r="V22" s="271">
        <v>150</v>
      </c>
      <c r="W22" s="271"/>
      <c r="X22" s="356">
        <v>15</v>
      </c>
      <c r="Y22" s="114"/>
      <c r="Z22" s="114">
        <v>25</v>
      </c>
      <c r="AA22" s="145">
        <f>IFERROR(LARGE($T22:$Z22,3), 0)</f>
        <v>15</v>
      </c>
      <c r="AB22" s="145">
        <f>IFERROR(LARGE($T22:$Z22,4),)</f>
        <v>10</v>
      </c>
      <c r="AC22" s="145">
        <f>IFERROR(LARGE($T22:$Z22,5),0)</f>
        <v>0</v>
      </c>
      <c r="AD22" s="145">
        <f>IFERROR(LARGE($AG22:AR22,1),0)</f>
        <v>0</v>
      </c>
      <c r="AE22" s="145">
        <f>IFERROR(LARGE($AG22:AR22,2),0)</f>
        <v>0</v>
      </c>
      <c r="AF22" s="145">
        <f>IFERROR(LARGE($AG22:AR22,3),0)</f>
        <v>0</v>
      </c>
      <c r="AG22" s="10"/>
      <c r="AH22" s="10"/>
      <c r="AI22" s="9"/>
      <c r="AJ22" s="9"/>
      <c r="AK22" s="9"/>
      <c r="AL22" s="9"/>
      <c r="AM22" s="9"/>
      <c r="AN22" s="9"/>
      <c r="AO22" s="9"/>
      <c r="AP22" s="83"/>
      <c r="AQ22" s="9"/>
      <c r="AR22" s="9"/>
    </row>
    <row r="23" spans="1:44" x14ac:dyDescent="0.3">
      <c r="A23" s="11" t="s">
        <v>2259</v>
      </c>
      <c r="B23" s="320" t="s">
        <v>2229</v>
      </c>
      <c r="C23" s="11" t="s">
        <v>273</v>
      </c>
      <c r="D23" s="11" t="s">
        <v>41</v>
      </c>
      <c r="E23" s="38">
        <f t="shared" si="0"/>
        <v>21</v>
      </c>
      <c r="F23" s="7" t="s">
        <v>167</v>
      </c>
      <c r="G23" s="8" t="s">
        <v>539</v>
      </c>
      <c r="H23" s="319">
        <v>37708</v>
      </c>
      <c r="I23" s="459">
        <v>205</v>
      </c>
      <c r="J23" s="459">
        <v>205</v>
      </c>
      <c r="K23" s="538"/>
      <c r="L23" s="533">
        <f>SUM(M23:N23)</f>
        <v>205</v>
      </c>
      <c r="M23" s="9">
        <v>20</v>
      </c>
      <c r="N23" s="12">
        <f>SUM(O23:S23)</f>
        <v>185</v>
      </c>
      <c r="O23" s="140">
        <f>IFERROR(LARGE($T23:Z23, 1),0)</f>
        <v>150</v>
      </c>
      <c r="P23" s="140">
        <f>IFERROR(LARGE(T23:Z23, 2),0)</f>
        <v>25</v>
      </c>
      <c r="Q23" s="141">
        <f>IFERROR(LARGE(AA23:AF23,1),0)</f>
        <v>10</v>
      </c>
      <c r="R23" s="141">
        <f>IFERROR(LARGE(AA23:AF23,2),0)</f>
        <v>0</v>
      </c>
      <c r="S23" s="141">
        <f>IFERROR(LARGE(AA23:AF23,3),0)</f>
        <v>0</v>
      </c>
      <c r="T23" s="126">
        <v>10</v>
      </c>
      <c r="U23" s="114">
        <v>25</v>
      </c>
      <c r="V23" s="271"/>
      <c r="W23" s="271">
        <v>150</v>
      </c>
      <c r="X23" s="356">
        <v>0</v>
      </c>
      <c r="Y23" s="114"/>
      <c r="Z23" s="114"/>
      <c r="AA23" s="145">
        <f>IFERROR(LARGE($T23:$Z23,3), 0)</f>
        <v>10</v>
      </c>
      <c r="AB23" s="145">
        <f>IFERROR(LARGE($T23:$Z23,4),)</f>
        <v>0</v>
      </c>
      <c r="AC23" s="145">
        <f>IFERROR(LARGE($T23:$Z23,5),0)</f>
        <v>0</v>
      </c>
      <c r="AD23" s="145">
        <f>IFERROR(LARGE($AG23:AR23,1),0)</f>
        <v>0</v>
      </c>
      <c r="AE23" s="145">
        <f>IFERROR(LARGE($AG23:AR23,2),0)</f>
        <v>0</v>
      </c>
      <c r="AF23" s="145">
        <f>IFERROR(LARGE($AG23:AR23,3),0)</f>
        <v>0</v>
      </c>
      <c r="AG23" s="10"/>
      <c r="AH23" s="10"/>
      <c r="AI23" s="9"/>
      <c r="AJ23" s="9"/>
      <c r="AK23" s="9"/>
      <c r="AL23" s="9"/>
      <c r="AM23" s="9"/>
      <c r="AN23" s="9"/>
      <c r="AO23" s="9"/>
      <c r="AP23" s="83"/>
      <c r="AQ23" s="9"/>
      <c r="AR23" s="9"/>
    </row>
    <row r="24" spans="1:44" x14ac:dyDescent="0.3">
      <c r="A24" s="11" t="s">
        <v>2269</v>
      </c>
      <c r="B24" s="320" t="s">
        <v>416</v>
      </c>
      <c r="C24" s="11" t="s">
        <v>89</v>
      </c>
      <c r="D24" s="11" t="s">
        <v>48</v>
      </c>
      <c r="E24" s="38">
        <f t="shared" si="0"/>
        <v>22</v>
      </c>
      <c r="F24" s="7" t="s">
        <v>550</v>
      </c>
      <c r="G24" s="8" t="s">
        <v>551</v>
      </c>
      <c r="H24" s="319">
        <v>37514</v>
      </c>
      <c r="I24" s="459">
        <v>205</v>
      </c>
      <c r="J24" s="459">
        <v>205</v>
      </c>
      <c r="K24" s="538"/>
      <c r="L24" s="533">
        <f>SUM(M24:N24)</f>
        <v>205</v>
      </c>
      <c r="M24" s="9">
        <v>40</v>
      </c>
      <c r="N24" s="12">
        <f>SUM(O24:S24)</f>
        <v>165</v>
      </c>
      <c r="O24" s="140">
        <f>IFERROR(LARGE($T24:Z24, 1),0)</f>
        <v>150</v>
      </c>
      <c r="P24" s="140">
        <f>IFERROR(LARGE(T24:Z24, 2),0)</f>
        <v>15</v>
      </c>
      <c r="Q24" s="141">
        <f>IFERROR(LARGE(AA24:AF24,1),0)</f>
        <v>0</v>
      </c>
      <c r="R24" s="141">
        <f>IFERROR(LARGE(AA24:AF24,2),0)</f>
        <v>0</v>
      </c>
      <c r="S24" s="141">
        <f>IFERROR(LARGE(AA24:AF24,3),0)</f>
        <v>0</v>
      </c>
      <c r="T24" s="126">
        <v>0</v>
      </c>
      <c r="U24" s="114"/>
      <c r="V24" s="271"/>
      <c r="W24" s="271">
        <v>150</v>
      </c>
      <c r="X24" s="356">
        <v>15</v>
      </c>
      <c r="Y24" s="114"/>
      <c r="Z24" s="114"/>
      <c r="AA24" s="145">
        <f>IFERROR(LARGE($T24:$Z24,3), 0)</f>
        <v>0</v>
      </c>
      <c r="AB24" s="145">
        <f>IFERROR(LARGE($T24:$Z24,4),)</f>
        <v>0</v>
      </c>
      <c r="AC24" s="145">
        <f>IFERROR(LARGE($T24:$Z24,5),0)</f>
        <v>0</v>
      </c>
      <c r="AD24" s="145">
        <f>IFERROR(LARGE($AG24:AR24,1),0)</f>
        <v>0</v>
      </c>
      <c r="AE24" s="145">
        <f>IFERROR(LARGE($AG24:AR24,2),0)</f>
        <v>0</v>
      </c>
      <c r="AF24" s="145">
        <f>IFERROR(LARGE($AG24:AR24,3),0)</f>
        <v>0</v>
      </c>
      <c r="AG24" s="10"/>
      <c r="AH24" s="10"/>
      <c r="AI24" s="9"/>
      <c r="AJ24" s="9"/>
      <c r="AK24" s="9"/>
      <c r="AL24" s="9"/>
      <c r="AM24" s="9"/>
      <c r="AN24" s="9"/>
      <c r="AO24" s="9"/>
      <c r="AP24" s="83"/>
      <c r="AQ24" s="9"/>
      <c r="AR24" s="9"/>
    </row>
    <row r="25" spans="1:44" x14ac:dyDescent="0.3">
      <c r="A25" s="11" t="s">
        <v>2260</v>
      </c>
      <c r="B25" s="320" t="s">
        <v>576</v>
      </c>
      <c r="C25" s="11" t="s">
        <v>98</v>
      </c>
      <c r="D25" s="11" t="s">
        <v>47</v>
      </c>
      <c r="E25" s="38">
        <f t="shared" si="0"/>
        <v>23</v>
      </c>
      <c r="F25" s="7" t="s">
        <v>545</v>
      </c>
      <c r="G25" s="8" t="s">
        <v>546</v>
      </c>
      <c r="H25" s="319">
        <v>37490</v>
      </c>
      <c r="I25" s="459">
        <v>205</v>
      </c>
      <c r="J25" s="459">
        <v>205</v>
      </c>
      <c r="K25" s="538"/>
      <c r="L25" s="533">
        <f>SUM(M25:N25)</f>
        <v>205</v>
      </c>
      <c r="M25" s="9">
        <v>20</v>
      </c>
      <c r="N25" s="12">
        <f>SUM(O25:S25)</f>
        <v>185</v>
      </c>
      <c r="O25" s="140">
        <f>IFERROR(LARGE($T25:Z25, 1),0)</f>
        <v>150</v>
      </c>
      <c r="P25" s="140">
        <f>IFERROR(LARGE(T25:Z25, 2),0)</f>
        <v>15</v>
      </c>
      <c r="Q25" s="141">
        <f>IFERROR(LARGE(AA25:AF25,1),0)</f>
        <v>10</v>
      </c>
      <c r="R25" s="141">
        <f>IFERROR(LARGE(AA25:AF25,2),0)</f>
        <v>10</v>
      </c>
      <c r="S25" s="141">
        <f>IFERROR(LARGE(AA25:AF25,3),0)</f>
        <v>0</v>
      </c>
      <c r="T25" s="126">
        <v>10</v>
      </c>
      <c r="U25" s="114">
        <v>10</v>
      </c>
      <c r="V25" s="271"/>
      <c r="W25" s="271">
        <v>150</v>
      </c>
      <c r="X25" s="356">
        <v>15</v>
      </c>
      <c r="Y25" s="114"/>
      <c r="Z25" s="114"/>
      <c r="AA25" s="145">
        <f>IFERROR(LARGE($T25:$Z25,3), 0)</f>
        <v>10</v>
      </c>
      <c r="AB25" s="145">
        <f>IFERROR(LARGE($T25:$Z25,4),)</f>
        <v>10</v>
      </c>
      <c r="AC25" s="145">
        <f>IFERROR(LARGE($T25:$Z25,5),0)</f>
        <v>0</v>
      </c>
      <c r="AD25" s="145">
        <f>IFERROR(LARGE($AG25:AR25,1),0)</f>
        <v>0</v>
      </c>
      <c r="AE25" s="145">
        <f>IFERROR(LARGE($AG25:AR25,2),0)</f>
        <v>0</v>
      </c>
      <c r="AF25" s="145">
        <f>IFERROR(LARGE($AG25:AR25,3),0)</f>
        <v>0</v>
      </c>
      <c r="AG25" s="10"/>
      <c r="AH25" s="10"/>
      <c r="AI25" s="9"/>
      <c r="AJ25" s="9"/>
      <c r="AK25" s="9"/>
      <c r="AL25" s="9"/>
      <c r="AM25" s="9"/>
      <c r="AN25" s="9"/>
      <c r="AO25" s="9"/>
      <c r="AP25" s="83"/>
      <c r="AQ25" s="9"/>
      <c r="AR25" s="9"/>
    </row>
    <row r="26" spans="1:44" x14ac:dyDescent="0.3">
      <c r="A26" s="11" t="s">
        <v>2199</v>
      </c>
      <c r="B26" s="320" t="s">
        <v>577</v>
      </c>
      <c r="C26" s="11" t="s">
        <v>578</v>
      </c>
      <c r="D26" s="11" t="s">
        <v>45</v>
      </c>
      <c r="E26" s="38">
        <f t="shared" si="0"/>
        <v>24</v>
      </c>
      <c r="F26" s="7" t="s">
        <v>64</v>
      </c>
      <c r="G26" s="8" t="s">
        <v>548</v>
      </c>
      <c r="H26" s="319">
        <v>37855</v>
      </c>
      <c r="I26" s="459">
        <v>195</v>
      </c>
      <c r="J26" s="459">
        <v>195</v>
      </c>
      <c r="K26" s="538"/>
      <c r="L26" s="533">
        <f>SUM(M26:N26)</f>
        <v>195</v>
      </c>
      <c r="M26" s="9">
        <v>90</v>
      </c>
      <c r="N26" s="12">
        <f>SUM(O26:S26)</f>
        <v>105</v>
      </c>
      <c r="O26" s="140">
        <f>IFERROR(LARGE($T26:Z26, 1),0)</f>
        <v>95</v>
      </c>
      <c r="P26" s="140">
        <f>IFERROR(LARGE(T26:Z26, 2),0)</f>
        <v>10</v>
      </c>
      <c r="Q26" s="141">
        <f>IFERROR(LARGE(AA26:AF26,1),0)</f>
        <v>0</v>
      </c>
      <c r="R26" s="141">
        <f>IFERROR(LARGE(AA26:AF26,2),0)</f>
        <v>0</v>
      </c>
      <c r="S26" s="141">
        <f>IFERROR(LARGE(AA26:AF26,3),0)</f>
        <v>0</v>
      </c>
      <c r="T26" s="126">
        <v>10</v>
      </c>
      <c r="U26" s="114">
        <v>0</v>
      </c>
      <c r="V26" s="271"/>
      <c r="W26" s="271"/>
      <c r="X26" s="356"/>
      <c r="Y26" s="114">
        <v>95</v>
      </c>
      <c r="Z26" s="114"/>
      <c r="AA26" s="145">
        <f>IFERROR(LARGE($T26:$Z26,3), 0)</f>
        <v>0</v>
      </c>
      <c r="AB26" s="145">
        <f>IFERROR(LARGE($T26:$Z26,4),)</f>
        <v>0</v>
      </c>
      <c r="AC26" s="145">
        <f>IFERROR(LARGE($T26:$Z26,5),0)</f>
        <v>0</v>
      </c>
      <c r="AD26" s="145">
        <f>IFERROR(LARGE($AG26:AR26,1),0)</f>
        <v>0</v>
      </c>
      <c r="AE26" s="145">
        <f>IFERROR(LARGE($AG26:AR26,2),0)</f>
        <v>0</v>
      </c>
      <c r="AF26" s="145">
        <f>IFERROR(LARGE($AG26:AR26,3),0)</f>
        <v>0</v>
      </c>
      <c r="AG26" s="10"/>
      <c r="AH26" s="10"/>
      <c r="AI26" s="9"/>
      <c r="AJ26" s="9"/>
      <c r="AK26" s="9"/>
      <c r="AL26" s="9"/>
      <c r="AM26" s="9"/>
      <c r="AN26" s="9"/>
      <c r="AO26" s="9"/>
      <c r="AP26" s="83"/>
      <c r="AQ26" s="9"/>
      <c r="AR26" s="9"/>
    </row>
    <row r="27" spans="1:44" x14ac:dyDescent="0.3">
      <c r="A27" s="11" t="s">
        <v>2265</v>
      </c>
      <c r="B27" s="320" t="s">
        <v>516</v>
      </c>
      <c r="C27" s="11" t="s">
        <v>258</v>
      </c>
      <c r="D27" s="11" t="s">
        <v>40</v>
      </c>
      <c r="E27" s="38">
        <f t="shared" si="0"/>
        <v>25</v>
      </c>
      <c r="F27" s="7" t="s">
        <v>11</v>
      </c>
      <c r="G27" s="8" t="s">
        <v>540</v>
      </c>
      <c r="H27" s="319">
        <v>37505</v>
      </c>
      <c r="I27" s="459">
        <v>195</v>
      </c>
      <c r="J27" s="459">
        <v>195</v>
      </c>
      <c r="K27" s="538"/>
      <c r="L27" s="533">
        <f>SUM(M27:N27)</f>
        <v>195</v>
      </c>
      <c r="M27" s="9">
        <v>20</v>
      </c>
      <c r="N27" s="12">
        <f>SUM(O27:S27)</f>
        <v>175</v>
      </c>
      <c r="O27" s="140">
        <f>IFERROR(LARGE($T27:Z27, 1),0)</f>
        <v>150</v>
      </c>
      <c r="P27" s="140">
        <f>IFERROR(LARGE(T27:Z27, 2),0)</f>
        <v>25</v>
      </c>
      <c r="Q27" s="141">
        <f>IFERROR(LARGE(AA27:AF27,1),0)</f>
        <v>0</v>
      </c>
      <c r="R27" s="141">
        <f>IFERROR(LARGE(AA27:AF27,2),0)</f>
        <v>0</v>
      </c>
      <c r="S27" s="141">
        <f>IFERROR(LARGE(AA27:AF27,3),0)</f>
        <v>0</v>
      </c>
      <c r="T27" s="126">
        <v>25</v>
      </c>
      <c r="U27" s="114"/>
      <c r="V27" s="271"/>
      <c r="W27" s="271">
        <v>150</v>
      </c>
      <c r="X27" s="356">
        <v>0</v>
      </c>
      <c r="Y27" s="114"/>
      <c r="Z27" s="114"/>
      <c r="AA27" s="145">
        <f>IFERROR(LARGE($T27:$Z27,3), 0)</f>
        <v>0</v>
      </c>
      <c r="AB27" s="145">
        <f>IFERROR(LARGE($T27:$Z27,4),)</f>
        <v>0</v>
      </c>
      <c r="AC27" s="145">
        <f>IFERROR(LARGE($T27:$Z27,5),0)</f>
        <v>0</v>
      </c>
      <c r="AD27" s="145">
        <f>IFERROR(LARGE($AG27:AR27,1),0)</f>
        <v>0</v>
      </c>
      <c r="AE27" s="145">
        <f>IFERROR(LARGE($AG27:AR27,2),0)</f>
        <v>0</v>
      </c>
      <c r="AF27" s="145">
        <f>IFERROR(LARGE($AG27:AR27,3),0)</f>
        <v>0</v>
      </c>
      <c r="AG27" s="10"/>
      <c r="AH27" s="10"/>
      <c r="AI27" s="9"/>
      <c r="AJ27" s="9"/>
      <c r="AK27" s="9"/>
      <c r="AL27" s="9"/>
      <c r="AM27" s="9"/>
      <c r="AN27" s="9"/>
      <c r="AO27" s="9"/>
      <c r="AP27" s="83"/>
      <c r="AQ27" s="9"/>
      <c r="AR27" s="9"/>
    </row>
    <row r="28" spans="1:44" x14ac:dyDescent="0.3">
      <c r="A28" s="10"/>
      <c r="B28" s="320" t="s">
        <v>3576</v>
      </c>
      <c r="C28" s="11" t="s">
        <v>72</v>
      </c>
      <c r="D28" s="10" t="s">
        <v>41</v>
      </c>
      <c r="E28" s="38">
        <f t="shared" si="0"/>
        <v>26</v>
      </c>
      <c r="F28" s="7" t="s">
        <v>495</v>
      </c>
      <c r="G28" s="8" t="s">
        <v>3468</v>
      </c>
      <c r="H28" s="60">
        <v>38288</v>
      </c>
      <c r="I28" s="460">
        <v>183</v>
      </c>
      <c r="J28" s="460">
        <v>183</v>
      </c>
      <c r="K28" s="541">
        <f>0.5*(L28)</f>
        <v>182.5</v>
      </c>
      <c r="L28" s="549">
        <f>SUM(M28:N28)</f>
        <v>365</v>
      </c>
      <c r="M28" s="10"/>
      <c r="N28" s="12">
        <f>SUM(O28:R28)</f>
        <v>365</v>
      </c>
      <c r="O28" s="387">
        <f>LARGE($S28:Z28, 1)</f>
        <v>150</v>
      </c>
      <c r="P28" s="388">
        <f>IFERROR(LARGE($S28:Z28,2),0)</f>
        <v>95</v>
      </c>
      <c r="Q28" s="388">
        <f>IFERROR(LARGE($S28:Z28,3),0)</f>
        <v>65</v>
      </c>
      <c r="R28" s="388">
        <f>IFERROR(LARGE($S28:Z28,4),0)</f>
        <v>55</v>
      </c>
      <c r="S28" s="399">
        <v>0</v>
      </c>
      <c r="T28" s="9">
        <v>10</v>
      </c>
      <c r="U28" s="9"/>
      <c r="V28" s="9">
        <v>65</v>
      </c>
      <c r="W28" s="9">
        <v>95</v>
      </c>
      <c r="X28" s="405"/>
      <c r="Y28" s="406">
        <v>150</v>
      </c>
      <c r="Z28" s="407">
        <v>55</v>
      </c>
      <c r="AA28" s="114"/>
      <c r="AB28" s="114"/>
      <c r="AC28" s="114"/>
      <c r="AD28" s="114"/>
      <c r="AE28" s="114"/>
      <c r="AF28" s="114"/>
      <c r="AG28" s="10"/>
      <c r="AH28" s="10"/>
      <c r="AI28" s="9"/>
      <c r="AJ28" s="9"/>
      <c r="AK28" s="9"/>
      <c r="AL28" s="9"/>
      <c r="AM28" s="9"/>
      <c r="AN28" s="9"/>
      <c r="AO28" s="9"/>
      <c r="AP28" s="83"/>
      <c r="AQ28" s="9"/>
      <c r="AR28" s="9"/>
    </row>
    <row r="29" spans="1:44" x14ac:dyDescent="0.3">
      <c r="A29" s="11" t="s">
        <v>2193</v>
      </c>
      <c r="B29" s="320" t="s">
        <v>2163</v>
      </c>
      <c r="C29" s="11" t="s">
        <v>77</v>
      </c>
      <c r="D29" s="11" t="s">
        <v>45</v>
      </c>
      <c r="E29" s="38">
        <f t="shared" si="0"/>
        <v>27</v>
      </c>
      <c r="F29" s="7" t="s">
        <v>501</v>
      </c>
      <c r="G29" s="8" t="s">
        <v>502</v>
      </c>
      <c r="H29" s="319">
        <v>37812</v>
      </c>
      <c r="I29" s="459">
        <v>175</v>
      </c>
      <c r="J29" s="459">
        <v>175</v>
      </c>
      <c r="K29" s="538"/>
      <c r="L29" s="533">
        <f>SUM(M29:N29)</f>
        <v>175</v>
      </c>
      <c r="M29" s="9"/>
      <c r="N29" s="12">
        <f>SUM(O29:S29)</f>
        <v>175</v>
      </c>
      <c r="O29" s="140">
        <f>IFERROR(LARGE($T29:Z29, 1),0)</f>
        <v>150</v>
      </c>
      <c r="P29" s="140">
        <f>IFERROR(LARGE(T29:Z29, 2),0)</f>
        <v>25</v>
      </c>
      <c r="Q29" s="141">
        <f>IFERROR(LARGE(AA29:AF29,1),0)</f>
        <v>0</v>
      </c>
      <c r="R29" s="141">
        <f>IFERROR(LARGE(AA29:AF29,2),0)</f>
        <v>0</v>
      </c>
      <c r="S29" s="141">
        <f>IFERROR(LARGE(AA29:AF29,3),0)</f>
        <v>0</v>
      </c>
      <c r="T29" s="123"/>
      <c r="U29" s="114"/>
      <c r="V29" s="271">
        <v>150</v>
      </c>
      <c r="W29" s="271"/>
      <c r="X29" s="356">
        <v>0</v>
      </c>
      <c r="Y29" s="114">
        <v>25</v>
      </c>
      <c r="Z29" s="114"/>
      <c r="AA29" s="145">
        <f>IFERROR(LARGE($T29:$Z29,3), 0)</f>
        <v>0</v>
      </c>
      <c r="AB29" s="145">
        <f>IFERROR(LARGE($T29:$Z29,4),)</f>
        <v>0</v>
      </c>
      <c r="AC29" s="145">
        <f>IFERROR(LARGE($T29:$Z29,5),0)</f>
        <v>0</v>
      </c>
      <c r="AD29" s="145">
        <f>IFERROR(LARGE($AG29:AR29,1),0)</f>
        <v>0</v>
      </c>
      <c r="AE29" s="145">
        <f>IFERROR(LARGE($AG29:AR29,2),0)</f>
        <v>0</v>
      </c>
      <c r="AF29" s="145">
        <f>IFERROR(LARGE($AG29:AR29,3),0)</f>
        <v>0</v>
      </c>
      <c r="AG29" s="10"/>
      <c r="AH29" s="10"/>
      <c r="AI29" s="9"/>
      <c r="AJ29" s="9"/>
      <c r="AK29" s="9"/>
      <c r="AL29" s="9"/>
      <c r="AM29" s="9"/>
      <c r="AN29" s="9"/>
      <c r="AO29" s="9"/>
      <c r="AP29" s="83"/>
      <c r="AQ29" s="9"/>
      <c r="AR29" s="9"/>
    </row>
    <row r="30" spans="1:44" x14ac:dyDescent="0.3">
      <c r="A30" s="11" t="s">
        <v>2211</v>
      </c>
      <c r="B30" s="320" t="s">
        <v>2212</v>
      </c>
      <c r="C30" s="11" t="s">
        <v>592</v>
      </c>
      <c r="D30" s="11" t="s">
        <v>48</v>
      </c>
      <c r="E30" s="38">
        <f t="shared" si="0"/>
        <v>28</v>
      </c>
      <c r="F30" s="7" t="s">
        <v>563</v>
      </c>
      <c r="G30" s="8" t="s">
        <v>564</v>
      </c>
      <c r="H30" s="319">
        <v>37662</v>
      </c>
      <c r="I30" s="459">
        <v>175</v>
      </c>
      <c r="J30" s="459">
        <v>175</v>
      </c>
      <c r="K30" s="538"/>
      <c r="L30" s="533">
        <f>SUM(M30:N30)</f>
        <v>175</v>
      </c>
      <c r="M30" s="9"/>
      <c r="N30" s="12">
        <f>SUM(O30:S30)</f>
        <v>175</v>
      </c>
      <c r="O30" s="140">
        <f>IFERROR(LARGE($T30:Z30, 1),0)</f>
        <v>150</v>
      </c>
      <c r="P30" s="140">
        <f>IFERROR(LARGE(T30:Z30, 2),0)</f>
        <v>15</v>
      </c>
      <c r="Q30" s="141">
        <f>IFERROR(LARGE(AA30:AF30,1),0)</f>
        <v>10</v>
      </c>
      <c r="R30" s="141">
        <f>IFERROR(LARGE(AA30:AF30,2),0)</f>
        <v>0</v>
      </c>
      <c r="S30" s="141">
        <f>IFERROR(LARGE(AA30:AF30,3),0)</f>
        <v>0</v>
      </c>
      <c r="T30" s="126">
        <v>0</v>
      </c>
      <c r="U30" s="114">
        <v>10</v>
      </c>
      <c r="V30" s="271">
        <v>150</v>
      </c>
      <c r="W30" s="271"/>
      <c r="X30" s="356">
        <v>15</v>
      </c>
      <c r="Y30" s="114"/>
      <c r="Z30" s="114"/>
      <c r="AA30" s="145">
        <f>IFERROR(LARGE($T30:$Z30,3), 0)</f>
        <v>10</v>
      </c>
      <c r="AB30" s="145">
        <f>IFERROR(LARGE($T30:$Z30,4),)</f>
        <v>0</v>
      </c>
      <c r="AC30" s="145">
        <f>IFERROR(LARGE($T30:$Z30,5),0)</f>
        <v>0</v>
      </c>
      <c r="AD30" s="145">
        <f>IFERROR(LARGE($AG30:AR30,1),0)</f>
        <v>0</v>
      </c>
      <c r="AE30" s="145">
        <f>IFERROR(LARGE($AG30:AR30,2),0)</f>
        <v>0</v>
      </c>
      <c r="AF30" s="145">
        <f>IFERROR(LARGE($AG30:AR30,3),0)</f>
        <v>0</v>
      </c>
      <c r="AG30" s="10"/>
      <c r="AH30" s="10"/>
      <c r="AI30" s="9"/>
      <c r="AJ30" s="9"/>
      <c r="AK30" s="9"/>
      <c r="AL30" s="9"/>
      <c r="AM30" s="9"/>
      <c r="AN30" s="9"/>
      <c r="AO30" s="9"/>
      <c r="AP30" s="83"/>
      <c r="AQ30" s="9"/>
      <c r="AR30" s="9"/>
    </row>
    <row r="31" spans="1:44" x14ac:dyDescent="0.3">
      <c r="A31" s="11" t="s">
        <v>3531</v>
      </c>
      <c r="B31" s="320" t="s">
        <v>656</v>
      </c>
      <c r="C31" s="11" t="s">
        <v>657</v>
      </c>
      <c r="D31" s="11" t="s">
        <v>50</v>
      </c>
      <c r="E31" s="38">
        <f t="shared" si="0"/>
        <v>29</v>
      </c>
      <c r="F31" s="7" t="s">
        <v>3</v>
      </c>
      <c r="G31" s="8" t="s">
        <v>3532</v>
      </c>
      <c r="H31" s="60">
        <v>38120</v>
      </c>
      <c r="I31" s="460">
        <v>170</v>
      </c>
      <c r="J31" s="460">
        <v>170</v>
      </c>
      <c r="K31" s="541">
        <f>0.5*(L31)</f>
        <v>170</v>
      </c>
      <c r="L31" s="549">
        <f>SUM(M31:N31)</f>
        <v>340</v>
      </c>
      <c r="M31" s="78">
        <v>20</v>
      </c>
      <c r="N31" s="12">
        <f>SUM(O31:R31)</f>
        <v>320</v>
      </c>
      <c r="O31" s="387">
        <f>LARGE($S31:Z31, 1)</f>
        <v>150</v>
      </c>
      <c r="P31" s="388">
        <f>IFERROR(LARGE($S31:Z31,2),0)</f>
        <v>80</v>
      </c>
      <c r="Q31" s="388">
        <f>IFERROR(LARGE($S31:Z31,3),0)</f>
        <v>65</v>
      </c>
      <c r="R31" s="388">
        <f>IFERROR(LARGE($S31:Z31,4),0)</f>
        <v>25</v>
      </c>
      <c r="S31" s="399">
        <v>65</v>
      </c>
      <c r="T31" s="400"/>
      <c r="U31" s="400">
        <v>25</v>
      </c>
      <c r="V31" s="400"/>
      <c r="W31" s="400">
        <v>25</v>
      </c>
      <c r="X31" s="401"/>
      <c r="Y31" s="402">
        <v>150</v>
      </c>
      <c r="Z31" s="403">
        <v>80</v>
      </c>
      <c r="AA31" s="114"/>
      <c r="AB31" s="114"/>
      <c r="AC31" s="114"/>
      <c r="AD31" s="114"/>
      <c r="AE31" s="114"/>
      <c r="AF31" s="114"/>
      <c r="AG31" s="10"/>
      <c r="AH31" s="10"/>
      <c r="AI31" s="9"/>
      <c r="AJ31" s="9"/>
      <c r="AK31" s="9"/>
      <c r="AL31" s="9"/>
      <c r="AM31" s="9"/>
      <c r="AN31" s="9"/>
      <c r="AO31" s="9"/>
      <c r="AP31" s="83"/>
      <c r="AQ31" s="9"/>
      <c r="AR31" s="9"/>
    </row>
    <row r="32" spans="1:44" x14ac:dyDescent="0.3">
      <c r="A32" s="11" t="s">
        <v>2268</v>
      </c>
      <c r="B32" s="320" t="s">
        <v>371</v>
      </c>
      <c r="C32" s="11" t="s">
        <v>91</v>
      </c>
      <c r="D32" s="11" t="s">
        <v>92</v>
      </c>
      <c r="E32" s="38">
        <f t="shared" si="0"/>
        <v>30</v>
      </c>
      <c r="F32" s="7" t="s">
        <v>70</v>
      </c>
      <c r="G32" s="8" t="s">
        <v>635</v>
      </c>
      <c r="H32" s="319">
        <v>37600</v>
      </c>
      <c r="I32" s="459">
        <v>165</v>
      </c>
      <c r="J32" s="459">
        <v>165</v>
      </c>
      <c r="K32" s="538"/>
      <c r="L32" s="533">
        <f>SUM(M32:N32)</f>
        <v>165</v>
      </c>
      <c r="M32" s="9"/>
      <c r="N32" s="12">
        <f>SUM(O32:S32)</f>
        <v>165</v>
      </c>
      <c r="O32" s="140">
        <f>IFERROR(LARGE($T32:Z32, 1),0)</f>
        <v>150</v>
      </c>
      <c r="P32" s="140">
        <f>IFERROR(LARGE(T32:Z32, 2),0)</f>
        <v>15</v>
      </c>
      <c r="Q32" s="141">
        <f>IFERROR(LARGE(AA32:AF32,1),0)</f>
        <v>0</v>
      </c>
      <c r="R32" s="141">
        <f>IFERROR(LARGE(AA32:AF32,2),0)</f>
        <v>0</v>
      </c>
      <c r="S32" s="141">
        <f>IFERROR(LARGE(AA32:AF32,3),0)</f>
        <v>0</v>
      </c>
      <c r="T32" s="123"/>
      <c r="U32" s="114">
        <v>0</v>
      </c>
      <c r="V32" s="271"/>
      <c r="W32" s="271">
        <v>150</v>
      </c>
      <c r="X32" s="356">
        <v>15</v>
      </c>
      <c r="Y32" s="114"/>
      <c r="Z32" s="114"/>
      <c r="AA32" s="145">
        <f>IFERROR(LARGE($T32:$Z32,3), 0)</f>
        <v>0</v>
      </c>
      <c r="AB32" s="145">
        <f>IFERROR(LARGE($T32:$Z32,4),)</f>
        <v>0</v>
      </c>
      <c r="AC32" s="145">
        <f>IFERROR(LARGE($T32:$Z32,5),0)</f>
        <v>0</v>
      </c>
      <c r="AD32" s="145">
        <f>IFERROR(LARGE($AG32:AR32,1),0)</f>
        <v>0</v>
      </c>
      <c r="AE32" s="145">
        <f>IFERROR(LARGE($AG32:AR32,2),0)</f>
        <v>0</v>
      </c>
      <c r="AF32" s="145">
        <f>IFERROR(LARGE($AG32:AR32,3),0)</f>
        <v>0</v>
      </c>
      <c r="AG32" s="10"/>
      <c r="AH32" s="10"/>
      <c r="AI32" s="9"/>
      <c r="AJ32" s="9"/>
      <c r="AK32" s="9"/>
      <c r="AL32" s="9"/>
      <c r="AM32" s="9"/>
      <c r="AN32" s="9"/>
      <c r="AO32" s="9"/>
      <c r="AP32" s="83"/>
      <c r="AQ32" s="9"/>
      <c r="AR32" s="9"/>
    </row>
    <row r="33" spans="1:44" x14ac:dyDescent="0.3">
      <c r="A33" s="11" t="s">
        <v>2213</v>
      </c>
      <c r="B33" s="320" t="s">
        <v>1161</v>
      </c>
      <c r="C33" s="11" t="s">
        <v>1162</v>
      </c>
      <c r="D33" s="11" t="s">
        <v>43</v>
      </c>
      <c r="E33" s="38">
        <f t="shared" si="0"/>
        <v>31</v>
      </c>
      <c r="F33" s="7" t="s">
        <v>4</v>
      </c>
      <c r="G33" s="8" t="s">
        <v>1152</v>
      </c>
      <c r="H33" s="319">
        <v>37447</v>
      </c>
      <c r="I33" s="459">
        <v>160</v>
      </c>
      <c r="J33" s="459">
        <v>160</v>
      </c>
      <c r="K33" s="538"/>
      <c r="L33" s="533">
        <f>SUM(M33:N33)</f>
        <v>160</v>
      </c>
      <c r="M33" s="9"/>
      <c r="N33" s="12">
        <f>SUM(O33:S33)</f>
        <v>160</v>
      </c>
      <c r="O33" s="140">
        <f>IFERROR(LARGE($T33:Z33, 1),0)</f>
        <v>150</v>
      </c>
      <c r="P33" s="140">
        <f>IFERROR(LARGE(T33:Z33, 2),0)</f>
        <v>10</v>
      </c>
      <c r="Q33" s="141">
        <f>IFERROR(LARGE(AA33:AF33,1),0)</f>
        <v>0</v>
      </c>
      <c r="R33" s="141">
        <f>IFERROR(LARGE(AA33:AF33,2),0)</f>
        <v>0</v>
      </c>
      <c r="S33" s="141">
        <f>IFERROR(LARGE(AA33:AF33,3),0)</f>
        <v>0</v>
      </c>
      <c r="T33" s="123"/>
      <c r="U33" s="114">
        <v>10</v>
      </c>
      <c r="V33" s="271">
        <v>150</v>
      </c>
      <c r="W33" s="271"/>
      <c r="X33" s="356">
        <v>0</v>
      </c>
      <c r="Y33" s="114"/>
      <c r="Z33" s="114"/>
      <c r="AA33" s="145">
        <f>IFERROR(LARGE($T33:$Z33,3), 0)</f>
        <v>0</v>
      </c>
      <c r="AB33" s="145">
        <f>IFERROR(LARGE($T33:$Z33,4),)</f>
        <v>0</v>
      </c>
      <c r="AC33" s="145">
        <f>IFERROR(LARGE($T33:$Z33,5),0)</f>
        <v>0</v>
      </c>
      <c r="AD33" s="145">
        <f>IFERROR(LARGE($AG33:AR33,1),0)</f>
        <v>0</v>
      </c>
      <c r="AE33" s="145">
        <f>IFERROR(LARGE($AG33:AR33,2),0)</f>
        <v>0</v>
      </c>
      <c r="AF33" s="145">
        <f>IFERROR(LARGE($AG33:AR33,3),0)</f>
        <v>0</v>
      </c>
      <c r="AG33" s="10"/>
      <c r="AH33" s="10"/>
      <c r="AI33" s="9"/>
      <c r="AJ33" s="9"/>
      <c r="AK33" s="9"/>
      <c r="AL33" s="9"/>
      <c r="AM33" s="9"/>
      <c r="AN33" s="9"/>
      <c r="AO33" s="9"/>
      <c r="AP33" s="83"/>
      <c r="AQ33" s="9"/>
      <c r="AR33" s="9"/>
    </row>
    <row r="34" spans="1:44" x14ac:dyDescent="0.3">
      <c r="A34" s="11" t="s">
        <v>2214</v>
      </c>
      <c r="B34" s="320" t="s">
        <v>586</v>
      </c>
      <c r="C34" s="11" t="s">
        <v>587</v>
      </c>
      <c r="D34" s="11" t="s">
        <v>1778</v>
      </c>
      <c r="E34" s="38">
        <f t="shared" si="0"/>
        <v>32</v>
      </c>
      <c r="F34" s="7" t="s">
        <v>552</v>
      </c>
      <c r="G34" s="8" t="s">
        <v>558</v>
      </c>
      <c r="H34" s="319">
        <v>37977</v>
      </c>
      <c r="I34" s="459">
        <v>150</v>
      </c>
      <c r="J34" s="459">
        <v>150</v>
      </c>
      <c r="K34" s="538"/>
      <c r="L34" s="533">
        <f>SUM(M34:N34)</f>
        <v>150</v>
      </c>
      <c r="M34" s="9"/>
      <c r="N34" s="12">
        <f>SUM(O34:S34)</f>
        <v>150</v>
      </c>
      <c r="O34" s="140">
        <f>IFERROR(LARGE($T34:Z34, 1),0)</f>
        <v>150</v>
      </c>
      <c r="P34" s="140">
        <f>IFERROR(LARGE(T34:Z34, 2),0)</f>
        <v>0</v>
      </c>
      <c r="Q34" s="141">
        <f>IFERROR(LARGE(AA34:AF34,1),0)</f>
        <v>0</v>
      </c>
      <c r="R34" s="141">
        <f>IFERROR(LARGE(AA34:AF34,2),0)</f>
        <v>0</v>
      </c>
      <c r="S34" s="141">
        <f>IFERROR(LARGE(AA34:AF34,3),0)</f>
        <v>0</v>
      </c>
      <c r="T34" s="126">
        <v>0</v>
      </c>
      <c r="U34" s="114"/>
      <c r="V34" s="271">
        <v>150</v>
      </c>
      <c r="W34" s="271"/>
      <c r="X34" s="356">
        <v>0</v>
      </c>
      <c r="Y34" s="114"/>
      <c r="Z34" s="114"/>
      <c r="AA34" s="145">
        <f>IFERROR(LARGE($T34:$Z34,3), 0)</f>
        <v>0</v>
      </c>
      <c r="AB34" s="145">
        <f>IFERROR(LARGE($T34:$Z34,4),)</f>
        <v>0</v>
      </c>
      <c r="AC34" s="145">
        <f>IFERROR(LARGE($T34:$Z34,5),0)</f>
        <v>0</v>
      </c>
      <c r="AD34" s="145">
        <f>IFERROR(LARGE($AG34:AR34,1),0)</f>
        <v>0</v>
      </c>
      <c r="AE34" s="145">
        <f>IFERROR(LARGE($AG34:AR34,2),0)</f>
        <v>0</v>
      </c>
      <c r="AF34" s="145">
        <f>IFERROR(LARGE($AG34:AR34,3),0)</f>
        <v>0</v>
      </c>
      <c r="AG34" s="10"/>
      <c r="AH34" s="10"/>
      <c r="AI34" s="9"/>
      <c r="AJ34" s="9"/>
      <c r="AK34" s="9"/>
      <c r="AL34" s="9"/>
      <c r="AM34" s="9"/>
      <c r="AN34" s="9"/>
      <c r="AO34" s="9"/>
      <c r="AP34" s="83"/>
      <c r="AQ34" s="9"/>
      <c r="AR34" s="9"/>
    </row>
    <row r="35" spans="1:44" x14ac:dyDescent="0.3">
      <c r="A35" s="11" t="s">
        <v>2215</v>
      </c>
      <c r="B35" s="320" t="s">
        <v>1250</v>
      </c>
      <c r="C35" s="11" t="s">
        <v>1251</v>
      </c>
      <c r="D35" s="11" t="s">
        <v>95</v>
      </c>
      <c r="E35" s="38">
        <f t="shared" si="0"/>
        <v>33</v>
      </c>
      <c r="F35" s="7" t="s">
        <v>119</v>
      </c>
      <c r="G35" s="8" t="s">
        <v>1467</v>
      </c>
      <c r="H35" s="319">
        <v>37961</v>
      </c>
      <c r="I35" s="459">
        <v>150</v>
      </c>
      <c r="J35" s="459">
        <v>150</v>
      </c>
      <c r="K35" s="538"/>
      <c r="L35" s="533">
        <f>SUM(M35:N35)</f>
        <v>150</v>
      </c>
      <c r="M35" s="9"/>
      <c r="N35" s="12">
        <f>SUM(O35:S35)</f>
        <v>150</v>
      </c>
      <c r="O35" s="140">
        <f>IFERROR(LARGE($T35:Z35, 1),0)</f>
        <v>150</v>
      </c>
      <c r="P35" s="140">
        <f>IFERROR(LARGE(T35:Z35, 2),0)</f>
        <v>0</v>
      </c>
      <c r="Q35" s="141">
        <f>IFERROR(LARGE(AA35:AF35,1),0)</f>
        <v>0</v>
      </c>
      <c r="R35" s="141">
        <f>IFERROR(LARGE(AA35:AF35,2),0)</f>
        <v>0</v>
      </c>
      <c r="S35" s="141">
        <f>IFERROR(LARGE(AA35:AF35,3),0)</f>
        <v>0</v>
      </c>
      <c r="T35" s="123"/>
      <c r="U35" s="114"/>
      <c r="V35" s="271">
        <v>150</v>
      </c>
      <c r="W35" s="271"/>
      <c r="X35" s="356">
        <v>0</v>
      </c>
      <c r="Y35" s="114"/>
      <c r="Z35" s="114"/>
      <c r="AA35" s="145">
        <f>IFERROR(LARGE($T35:$Z35,3), 0)</f>
        <v>0</v>
      </c>
      <c r="AB35" s="145">
        <f>IFERROR(LARGE($T35:$Z35,4),)</f>
        <v>0</v>
      </c>
      <c r="AC35" s="145">
        <f>IFERROR(LARGE($T35:$Z35,5),0)</f>
        <v>0</v>
      </c>
      <c r="AD35" s="145">
        <f>IFERROR(LARGE($AG35:AR35,1),0)</f>
        <v>0</v>
      </c>
      <c r="AE35" s="145">
        <f>IFERROR(LARGE($AG35:AR35,2),0)</f>
        <v>0</v>
      </c>
      <c r="AF35" s="145">
        <f>IFERROR(LARGE($AG35:AR35,3),0)</f>
        <v>0</v>
      </c>
      <c r="AG35" s="10"/>
      <c r="AH35" s="10"/>
      <c r="AI35" s="9"/>
      <c r="AJ35" s="9"/>
      <c r="AK35" s="9"/>
      <c r="AL35" s="9"/>
      <c r="AM35" s="9"/>
      <c r="AN35" s="9"/>
      <c r="AO35" s="9"/>
      <c r="AP35" s="83"/>
      <c r="AQ35" s="9"/>
      <c r="AR35" s="9"/>
    </row>
    <row r="36" spans="1:44" x14ac:dyDescent="0.3">
      <c r="A36" s="11" t="s">
        <v>2216</v>
      </c>
      <c r="B36" s="320" t="s">
        <v>406</v>
      </c>
      <c r="C36" s="11" t="s">
        <v>180</v>
      </c>
      <c r="D36" s="11" t="s">
        <v>42</v>
      </c>
      <c r="E36" s="38">
        <f t="shared" si="0"/>
        <v>34</v>
      </c>
      <c r="F36" s="7" t="s">
        <v>56</v>
      </c>
      <c r="G36" s="8" t="s">
        <v>1462</v>
      </c>
      <c r="H36" s="319">
        <v>37939</v>
      </c>
      <c r="I36" s="459">
        <v>150</v>
      </c>
      <c r="J36" s="459">
        <v>150</v>
      </c>
      <c r="K36" s="538"/>
      <c r="L36" s="533">
        <f>SUM(M36:N36)</f>
        <v>150</v>
      </c>
      <c r="M36" s="9"/>
      <c r="N36" s="12">
        <f>SUM(O36:S36)</f>
        <v>150</v>
      </c>
      <c r="O36" s="140">
        <f>IFERROR(LARGE($T36:Z36, 1),0)</f>
        <v>150</v>
      </c>
      <c r="P36" s="140">
        <f>IFERROR(LARGE(T36:Z36, 2),0)</f>
        <v>0</v>
      </c>
      <c r="Q36" s="141">
        <f>IFERROR(LARGE(AA36:AF36,1),0)</f>
        <v>0</v>
      </c>
      <c r="R36" s="141">
        <f>IFERROR(LARGE(AA36:AF36,2),0)</f>
        <v>0</v>
      </c>
      <c r="S36" s="141">
        <f>IFERROR(LARGE(AA36:AF36,3),0)</f>
        <v>0</v>
      </c>
      <c r="T36" s="123"/>
      <c r="U36" s="114"/>
      <c r="V36" s="271">
        <v>150</v>
      </c>
      <c r="W36" s="271"/>
      <c r="X36" s="356">
        <v>0</v>
      </c>
      <c r="Y36" s="114"/>
      <c r="Z36" s="114"/>
      <c r="AA36" s="145">
        <f>IFERROR(LARGE($T36:$Z36,3), 0)</f>
        <v>0</v>
      </c>
      <c r="AB36" s="145">
        <f>IFERROR(LARGE($T36:$Z36,4),)</f>
        <v>0</v>
      </c>
      <c r="AC36" s="145">
        <f>IFERROR(LARGE($T36:$Z36,5),0)</f>
        <v>0</v>
      </c>
      <c r="AD36" s="145">
        <f>IFERROR(LARGE($AG36:AR36,1),0)</f>
        <v>0</v>
      </c>
      <c r="AE36" s="145">
        <f>IFERROR(LARGE($AG36:AR36,2),0)</f>
        <v>0</v>
      </c>
      <c r="AF36" s="145">
        <f>IFERROR(LARGE($AG36:AR36,3),0)</f>
        <v>0</v>
      </c>
      <c r="AG36" s="10"/>
      <c r="AH36" s="10"/>
      <c r="AI36" s="9"/>
      <c r="AJ36" s="9"/>
      <c r="AK36" s="9"/>
      <c r="AL36" s="9"/>
      <c r="AM36" s="9"/>
      <c r="AN36" s="9"/>
      <c r="AO36" s="9"/>
      <c r="AP36" s="83"/>
      <c r="AQ36" s="9"/>
      <c r="AR36" s="9"/>
    </row>
    <row r="37" spans="1:44" x14ac:dyDescent="0.3">
      <c r="A37" s="11" t="s">
        <v>2280</v>
      </c>
      <c r="B37" s="320" t="s">
        <v>456</v>
      </c>
      <c r="C37" s="11" t="s">
        <v>102</v>
      </c>
      <c r="D37" s="11" t="s">
        <v>47</v>
      </c>
      <c r="E37" s="38">
        <f t="shared" si="0"/>
        <v>35</v>
      </c>
      <c r="F37" s="7" t="s">
        <v>2</v>
      </c>
      <c r="G37" s="8" t="s">
        <v>562</v>
      </c>
      <c r="H37" s="319">
        <v>37825</v>
      </c>
      <c r="I37" s="459">
        <v>150</v>
      </c>
      <c r="J37" s="459">
        <v>150</v>
      </c>
      <c r="K37" s="538"/>
      <c r="L37" s="533">
        <f>SUM(M37:N37)</f>
        <v>150</v>
      </c>
      <c r="M37" s="9"/>
      <c r="N37" s="12">
        <f>SUM(O37:S37)</f>
        <v>150</v>
      </c>
      <c r="O37" s="140">
        <f>IFERROR(LARGE($T37:Z37, 1),0)</f>
        <v>150</v>
      </c>
      <c r="P37" s="140">
        <f>IFERROR(LARGE(T37:Z37, 2),0)</f>
        <v>0</v>
      </c>
      <c r="Q37" s="141">
        <f>IFERROR(LARGE(AA37:AF37,1),0)</f>
        <v>0</v>
      </c>
      <c r="R37" s="141">
        <f>IFERROR(LARGE(AA37:AF37,2),0)</f>
        <v>0</v>
      </c>
      <c r="S37" s="141">
        <f>IFERROR(LARGE(AA37:AF37,3),0)</f>
        <v>0</v>
      </c>
      <c r="T37" s="126">
        <v>0</v>
      </c>
      <c r="U37" s="114"/>
      <c r="V37" s="271"/>
      <c r="W37" s="271">
        <v>150</v>
      </c>
      <c r="X37" s="356">
        <v>0</v>
      </c>
      <c r="Y37" s="114"/>
      <c r="Z37" s="114"/>
      <c r="AA37" s="145">
        <f>IFERROR(LARGE($T37:$Z37,3), 0)</f>
        <v>0</v>
      </c>
      <c r="AB37" s="145">
        <f>IFERROR(LARGE($T37:$Z37,4),)</f>
        <v>0</v>
      </c>
      <c r="AC37" s="145">
        <f>IFERROR(LARGE($T37:$Z37,5),0)</f>
        <v>0</v>
      </c>
      <c r="AD37" s="145">
        <f>IFERROR(LARGE($AG37:AR37,1),0)</f>
        <v>0</v>
      </c>
      <c r="AE37" s="145">
        <f>IFERROR(LARGE($AG37:AR37,2),0)</f>
        <v>0</v>
      </c>
      <c r="AF37" s="145">
        <f>IFERROR(LARGE($AG37:AR37,3),0)</f>
        <v>0</v>
      </c>
      <c r="AG37" s="10"/>
      <c r="AH37" s="10"/>
      <c r="AI37" s="9"/>
      <c r="AJ37" s="9"/>
      <c r="AK37" s="9"/>
      <c r="AL37" s="9"/>
      <c r="AM37" s="9"/>
      <c r="AN37" s="9"/>
      <c r="AO37" s="9"/>
      <c r="AP37" s="83"/>
      <c r="AQ37" s="9"/>
      <c r="AR37" s="9"/>
    </row>
    <row r="38" spans="1:44" x14ac:dyDescent="0.3">
      <c r="A38" s="11" t="s">
        <v>2217</v>
      </c>
      <c r="B38" s="320" t="s">
        <v>480</v>
      </c>
      <c r="C38" s="11" t="s">
        <v>220</v>
      </c>
      <c r="D38" s="11" t="s">
        <v>1738</v>
      </c>
      <c r="E38" s="38">
        <f t="shared" si="0"/>
        <v>36</v>
      </c>
      <c r="F38" s="7" t="s">
        <v>2</v>
      </c>
      <c r="G38" s="8" t="s">
        <v>1464</v>
      </c>
      <c r="H38" s="319">
        <v>37624</v>
      </c>
      <c r="I38" s="459">
        <v>150</v>
      </c>
      <c r="J38" s="459">
        <v>150</v>
      </c>
      <c r="K38" s="538"/>
      <c r="L38" s="533">
        <f>SUM(M38:N38)</f>
        <v>150</v>
      </c>
      <c r="M38" s="9"/>
      <c r="N38" s="12">
        <f>SUM(O38:S38)</f>
        <v>150</v>
      </c>
      <c r="O38" s="140">
        <f>IFERROR(LARGE($T38:Z38, 1),0)</f>
        <v>150</v>
      </c>
      <c r="P38" s="140">
        <f>IFERROR(LARGE(T38:Z38, 2),0)</f>
        <v>0</v>
      </c>
      <c r="Q38" s="141">
        <f>IFERROR(LARGE(AA38:AF38,1),0)</f>
        <v>0</v>
      </c>
      <c r="R38" s="141">
        <f>IFERROR(LARGE(AA38:AF38,2),0)</f>
        <v>0</v>
      </c>
      <c r="S38" s="141">
        <f>IFERROR(LARGE(AA38:AF38,3),0)</f>
        <v>0</v>
      </c>
      <c r="T38" s="123"/>
      <c r="U38" s="114"/>
      <c r="V38" s="271">
        <v>150</v>
      </c>
      <c r="W38" s="271"/>
      <c r="X38" s="356">
        <v>0</v>
      </c>
      <c r="Y38" s="114"/>
      <c r="Z38" s="114"/>
      <c r="AA38" s="145">
        <f>IFERROR(LARGE($T38:$Z38,3), 0)</f>
        <v>0</v>
      </c>
      <c r="AB38" s="145">
        <f>IFERROR(LARGE($T38:$Z38,4),)</f>
        <v>0</v>
      </c>
      <c r="AC38" s="145">
        <f>IFERROR(LARGE($T38:$Z38,5),0)</f>
        <v>0</v>
      </c>
      <c r="AD38" s="145">
        <f>IFERROR(LARGE($AG38:AR38,1),0)</f>
        <v>0</v>
      </c>
      <c r="AE38" s="145">
        <f>IFERROR(LARGE($AG38:AR38,2),0)</f>
        <v>0</v>
      </c>
      <c r="AF38" s="145">
        <f>IFERROR(LARGE($AG38:AR38,3),0)</f>
        <v>0</v>
      </c>
      <c r="AG38" s="10"/>
      <c r="AH38" s="10"/>
      <c r="AI38" s="9"/>
      <c r="AJ38" s="9"/>
      <c r="AK38" s="9"/>
      <c r="AL38" s="9"/>
      <c r="AM38" s="9"/>
      <c r="AN38" s="9"/>
      <c r="AO38" s="9"/>
      <c r="AP38" s="83"/>
      <c r="AQ38" s="9"/>
      <c r="AR38" s="9"/>
    </row>
    <row r="39" spans="1:44" x14ac:dyDescent="0.3">
      <c r="A39" s="11" t="s">
        <v>2205</v>
      </c>
      <c r="B39" s="320" t="s">
        <v>381</v>
      </c>
      <c r="C39" s="11" t="s">
        <v>203</v>
      </c>
      <c r="D39" s="11" t="s">
        <v>41</v>
      </c>
      <c r="E39" s="38">
        <f t="shared" si="0"/>
        <v>37</v>
      </c>
      <c r="F39" s="7" t="s">
        <v>69</v>
      </c>
      <c r="G39" s="8" t="s">
        <v>171</v>
      </c>
      <c r="H39" s="319">
        <v>37553</v>
      </c>
      <c r="I39" s="459">
        <v>150</v>
      </c>
      <c r="J39" s="459">
        <v>150</v>
      </c>
      <c r="K39" s="538"/>
      <c r="L39" s="533">
        <f>SUM(M39:N39)</f>
        <v>150</v>
      </c>
      <c r="M39" s="9"/>
      <c r="N39" s="12">
        <f>SUM(O39:S39)</f>
        <v>150</v>
      </c>
      <c r="O39" s="140">
        <f>IFERROR(LARGE($T39:Z39, 1),0)</f>
        <v>150</v>
      </c>
      <c r="P39" s="140">
        <f>IFERROR(LARGE(T39:Z39, 2),0)</f>
        <v>0</v>
      </c>
      <c r="Q39" s="141">
        <f>IFERROR(LARGE(AA39:AF39,1),0)</f>
        <v>0</v>
      </c>
      <c r="R39" s="141">
        <f>IFERROR(LARGE(AA39:AF39,2),0)</f>
        <v>0</v>
      </c>
      <c r="S39" s="141">
        <f>IFERROR(LARGE(AA39:AF39,3),0)</f>
        <v>0</v>
      </c>
      <c r="T39" s="123"/>
      <c r="U39" s="114">
        <v>0</v>
      </c>
      <c r="V39" s="271">
        <v>150</v>
      </c>
      <c r="W39" s="271"/>
      <c r="X39" s="356">
        <v>0</v>
      </c>
      <c r="Y39" s="114"/>
      <c r="Z39" s="114"/>
      <c r="AA39" s="145">
        <f>IFERROR(LARGE($T39:$Z39,3), 0)</f>
        <v>0</v>
      </c>
      <c r="AB39" s="145">
        <f>IFERROR(LARGE($T39:$Z39,4),)</f>
        <v>0</v>
      </c>
      <c r="AC39" s="145">
        <f>IFERROR(LARGE($T39:$Z39,5),0)</f>
        <v>0</v>
      </c>
      <c r="AD39" s="145">
        <f>IFERROR(LARGE($AG39:AR39,1),0)</f>
        <v>0</v>
      </c>
      <c r="AE39" s="145">
        <f>IFERROR(LARGE($AG39:AR39,2),0)</f>
        <v>0</v>
      </c>
      <c r="AF39" s="145">
        <f>IFERROR(LARGE($AG39:AR39,3),0)</f>
        <v>0</v>
      </c>
      <c r="AG39" s="10"/>
      <c r="AH39" s="10"/>
      <c r="AI39" s="9"/>
      <c r="AJ39" s="9"/>
      <c r="AK39" s="9"/>
      <c r="AL39" s="9"/>
      <c r="AM39" s="9"/>
      <c r="AN39" s="9"/>
      <c r="AO39" s="9"/>
      <c r="AP39" s="83"/>
      <c r="AQ39" s="9"/>
      <c r="AR39" s="9"/>
    </row>
    <row r="40" spans="1:44" x14ac:dyDescent="0.3">
      <c r="A40" s="11" t="s">
        <v>2218</v>
      </c>
      <c r="B40" s="320" t="s">
        <v>1170</v>
      </c>
      <c r="C40" s="11" t="s">
        <v>1171</v>
      </c>
      <c r="D40" s="11" t="s">
        <v>46</v>
      </c>
      <c r="E40" s="38">
        <f>E39+1</f>
        <v>38</v>
      </c>
      <c r="F40" s="7" t="s">
        <v>1158</v>
      </c>
      <c r="G40" s="8" t="s">
        <v>1159</v>
      </c>
      <c r="H40" s="319">
        <v>37514</v>
      </c>
      <c r="I40" s="459">
        <v>150</v>
      </c>
      <c r="J40" s="459">
        <v>150</v>
      </c>
      <c r="K40" s="538"/>
      <c r="L40" s="533">
        <f>SUM(M40:N40)</f>
        <v>150</v>
      </c>
      <c r="M40" s="9"/>
      <c r="N40" s="12">
        <f>SUM(O40:S40)</f>
        <v>150</v>
      </c>
      <c r="O40" s="140">
        <f>IFERROR(LARGE($T40:Z40, 1),0)</f>
        <v>150</v>
      </c>
      <c r="P40" s="140">
        <f>IFERROR(LARGE(T40:Z40, 2),0)</f>
        <v>0</v>
      </c>
      <c r="Q40" s="141">
        <f>IFERROR(LARGE(AA40:AF40,1),0)</f>
        <v>0</v>
      </c>
      <c r="R40" s="141">
        <f>IFERROR(LARGE(AA40:AF40,2),0)</f>
        <v>0</v>
      </c>
      <c r="S40" s="141">
        <f>IFERROR(LARGE(AA40:AF40,3),0)</f>
        <v>0</v>
      </c>
      <c r="T40" s="123"/>
      <c r="U40" s="114">
        <v>0</v>
      </c>
      <c r="V40" s="271">
        <v>150</v>
      </c>
      <c r="W40" s="271"/>
      <c r="X40" s="356">
        <v>0</v>
      </c>
      <c r="Y40" s="114"/>
      <c r="Z40" s="114"/>
      <c r="AA40" s="145">
        <f>IFERROR(LARGE($T40:$Z40,3), 0)</f>
        <v>0</v>
      </c>
      <c r="AB40" s="145">
        <f>IFERROR(LARGE($T40:$Z40,4),)</f>
        <v>0</v>
      </c>
      <c r="AC40" s="145">
        <f>IFERROR(LARGE($T40:$Z40,5),0)</f>
        <v>0</v>
      </c>
      <c r="AD40" s="145">
        <f>IFERROR(LARGE($AG40:AR40,1),0)</f>
        <v>0</v>
      </c>
      <c r="AE40" s="145">
        <f>IFERROR(LARGE($AG40:AR40,2),0)</f>
        <v>0</v>
      </c>
      <c r="AF40" s="145">
        <f>IFERROR(LARGE($AG40:AR40,3),0)</f>
        <v>0</v>
      </c>
      <c r="AG40" s="10"/>
      <c r="AH40" s="10"/>
      <c r="AI40" s="9"/>
      <c r="AJ40" s="9"/>
      <c r="AK40" s="9"/>
      <c r="AL40" s="9"/>
      <c r="AM40" s="9"/>
      <c r="AN40" s="9"/>
      <c r="AO40" s="9"/>
      <c r="AP40" s="83"/>
      <c r="AQ40" s="9"/>
      <c r="AR40" s="9"/>
    </row>
    <row r="41" spans="1:44" x14ac:dyDescent="0.3">
      <c r="A41" s="11" t="s">
        <v>2136</v>
      </c>
      <c r="B41" s="320" t="s">
        <v>2137</v>
      </c>
      <c r="C41" s="11" t="s">
        <v>72</v>
      </c>
      <c r="D41" s="11" t="s">
        <v>41</v>
      </c>
      <c r="E41" s="38">
        <f t="shared" si="0"/>
        <v>39</v>
      </c>
      <c r="F41" s="7" t="s">
        <v>60</v>
      </c>
      <c r="G41" s="8" t="s">
        <v>490</v>
      </c>
      <c r="H41" s="319">
        <v>37865</v>
      </c>
      <c r="I41" s="459">
        <v>148</v>
      </c>
      <c r="J41" s="459">
        <v>148</v>
      </c>
      <c r="K41" s="538"/>
      <c r="L41" s="533">
        <f>SUM(M41:N41)</f>
        <v>78</v>
      </c>
      <c r="M41" s="9"/>
      <c r="N41" s="12">
        <f>SUM(O41:S41)</f>
        <v>78</v>
      </c>
      <c r="O41" s="140">
        <f>IFERROR(LARGE($T41:Z41, 1),0)</f>
        <v>0</v>
      </c>
      <c r="P41" s="140">
        <f>IFERROR(LARGE(T41:Z41, 2),0)</f>
        <v>0</v>
      </c>
      <c r="Q41" s="141">
        <f>IFERROR(LARGE(AA41:AF41,1),0)</f>
        <v>70</v>
      </c>
      <c r="R41" s="141">
        <f>IFERROR(LARGE(AA41:AF41,2),0)</f>
        <v>8</v>
      </c>
      <c r="S41" s="141">
        <f>IFERROR(LARGE(AA41:AF41,3),0)</f>
        <v>0</v>
      </c>
      <c r="T41" s="123"/>
      <c r="U41" s="114"/>
      <c r="V41" s="271"/>
      <c r="W41" s="271"/>
      <c r="X41" s="356"/>
      <c r="Y41" s="114"/>
      <c r="Z41" s="114"/>
      <c r="AA41" s="145">
        <f>IFERROR(LARGE($T41:$Z41,3), 0)</f>
        <v>0</v>
      </c>
      <c r="AB41" s="145">
        <f>IFERROR(LARGE($T41:$Z41,4),)</f>
        <v>0</v>
      </c>
      <c r="AC41" s="145">
        <f>IFERROR(LARGE($T41:$Z41,5),0)</f>
        <v>0</v>
      </c>
      <c r="AD41" s="145">
        <f>IFERROR(LARGE($AG41:AR41,1),0)</f>
        <v>70</v>
      </c>
      <c r="AE41" s="145">
        <f>IFERROR(LARGE($AG41:AR41,2),0)</f>
        <v>8</v>
      </c>
      <c r="AF41" s="145">
        <f>IFERROR(LARGE($AG41:AR41,3),0)</f>
        <v>0</v>
      </c>
      <c r="AG41" s="10">
        <v>0</v>
      </c>
      <c r="AH41" s="10"/>
      <c r="AI41" s="9"/>
      <c r="AJ41" s="9"/>
      <c r="AK41" s="9"/>
      <c r="AL41" s="9"/>
      <c r="AM41" s="9">
        <v>0</v>
      </c>
      <c r="AN41" s="9">
        <v>0</v>
      </c>
      <c r="AO41" s="9">
        <v>8</v>
      </c>
      <c r="AP41" s="83"/>
      <c r="AQ41" s="9">
        <v>70</v>
      </c>
      <c r="AR41" s="9"/>
    </row>
    <row r="42" spans="1:44" x14ac:dyDescent="0.3">
      <c r="A42" s="11" t="s">
        <v>2219</v>
      </c>
      <c r="B42" s="320" t="s">
        <v>1455</v>
      </c>
      <c r="C42" s="11" t="s">
        <v>1456</v>
      </c>
      <c r="D42" s="11" t="s">
        <v>49</v>
      </c>
      <c r="E42" s="38">
        <f t="shared" si="0"/>
        <v>40</v>
      </c>
      <c r="F42" s="7" t="s">
        <v>15</v>
      </c>
      <c r="G42" s="8" t="s">
        <v>1461</v>
      </c>
      <c r="H42" s="319">
        <v>37677</v>
      </c>
      <c r="I42" s="459">
        <v>140</v>
      </c>
      <c r="J42" s="459">
        <v>140</v>
      </c>
      <c r="K42" s="538"/>
      <c r="L42" s="533">
        <f>SUM(M42:N42)</f>
        <v>140</v>
      </c>
      <c r="M42" s="9"/>
      <c r="N42" s="12">
        <f>SUM(O42:S42)</f>
        <v>140</v>
      </c>
      <c r="O42" s="140">
        <f>IFERROR(LARGE($T42:Z42, 1),0)</f>
        <v>110</v>
      </c>
      <c r="P42" s="140">
        <f>IFERROR(LARGE(T42:Z42, 2),0)</f>
        <v>30</v>
      </c>
      <c r="Q42" s="141">
        <f>IFERROR(LARGE(AA42:AF42,1),0)</f>
        <v>0</v>
      </c>
      <c r="R42" s="141">
        <f>IFERROR(LARGE(AA42:AF42,2),0)</f>
        <v>0</v>
      </c>
      <c r="S42" s="141">
        <f>IFERROR(LARGE(AA42:AF42,3),0)</f>
        <v>0</v>
      </c>
      <c r="T42" s="123"/>
      <c r="U42" s="114"/>
      <c r="V42" s="271">
        <v>110</v>
      </c>
      <c r="W42" s="271"/>
      <c r="X42" s="356">
        <v>30</v>
      </c>
      <c r="Y42" s="114"/>
      <c r="Z42" s="114"/>
      <c r="AA42" s="145">
        <f>IFERROR(LARGE($T42:$Z42,3), 0)</f>
        <v>0</v>
      </c>
      <c r="AB42" s="145">
        <f>IFERROR(LARGE($T42:$Z42,4),)</f>
        <v>0</v>
      </c>
      <c r="AC42" s="145">
        <f>IFERROR(LARGE($T42:$Z42,5),0)</f>
        <v>0</v>
      </c>
      <c r="AD42" s="145">
        <f>IFERROR(LARGE($AG42:AR42,1),0)</f>
        <v>0</v>
      </c>
      <c r="AE42" s="145">
        <f>IFERROR(LARGE($AG42:AR42,2),0)</f>
        <v>0</v>
      </c>
      <c r="AF42" s="145">
        <f>IFERROR(LARGE($AG42:AR42,3),0)</f>
        <v>0</v>
      </c>
      <c r="AG42" s="10"/>
      <c r="AH42" s="10"/>
      <c r="AI42" s="9"/>
      <c r="AJ42" s="9"/>
      <c r="AK42" s="9"/>
      <c r="AL42" s="9"/>
      <c r="AM42" s="9"/>
      <c r="AN42" s="9"/>
      <c r="AO42" s="9"/>
      <c r="AP42" s="83"/>
      <c r="AQ42" s="9"/>
      <c r="AR42" s="9"/>
    </row>
    <row r="43" spans="1:44" x14ac:dyDescent="0.3">
      <c r="A43" s="10"/>
      <c r="B43" s="320" t="s">
        <v>3528</v>
      </c>
      <c r="C43" s="10" t="s">
        <v>3529</v>
      </c>
      <c r="D43" s="10" t="s">
        <v>47</v>
      </c>
      <c r="E43" s="38">
        <f t="shared" si="0"/>
        <v>41</v>
      </c>
      <c r="F43" s="7" t="s">
        <v>124</v>
      </c>
      <c r="G43" s="8" t="s">
        <v>3530</v>
      </c>
      <c r="H43" s="60">
        <v>38114</v>
      </c>
      <c r="I43" s="460">
        <v>135</v>
      </c>
      <c r="J43" s="460">
        <v>135</v>
      </c>
      <c r="K43" s="541">
        <f>0.5*(L43)</f>
        <v>135</v>
      </c>
      <c r="L43" s="549">
        <f>SUM(M43:N43)</f>
        <v>270</v>
      </c>
      <c r="M43" s="10"/>
      <c r="N43" s="12">
        <f>SUM(O43:R43)</f>
        <v>270</v>
      </c>
      <c r="O43" s="387">
        <f>LARGE($S43:Z43, 1)</f>
        <v>150</v>
      </c>
      <c r="P43" s="388">
        <f>IFERROR(LARGE($S43:Z43,2),0)</f>
        <v>65</v>
      </c>
      <c r="Q43" s="388">
        <f>IFERROR(LARGE($S43:Z43,3),0)</f>
        <v>30</v>
      </c>
      <c r="R43" s="388">
        <f>IFERROR(LARGE($S43:Z43,4),0)</f>
        <v>25</v>
      </c>
      <c r="S43" s="399">
        <v>0</v>
      </c>
      <c r="T43" s="9">
        <v>65</v>
      </c>
      <c r="U43" s="9">
        <v>10</v>
      </c>
      <c r="V43" s="9"/>
      <c r="W43" s="9">
        <v>25</v>
      </c>
      <c r="X43" s="405"/>
      <c r="Y43" s="406">
        <v>150</v>
      </c>
      <c r="Z43" s="407">
        <v>30</v>
      </c>
      <c r="AA43" s="114"/>
      <c r="AB43" s="114"/>
      <c r="AC43" s="114"/>
      <c r="AD43" s="114"/>
      <c r="AE43" s="114"/>
      <c r="AF43" s="114"/>
      <c r="AG43" s="10"/>
      <c r="AH43" s="10"/>
      <c r="AI43" s="9"/>
      <c r="AJ43" s="9"/>
      <c r="AK43" s="9"/>
      <c r="AL43" s="9"/>
      <c r="AM43" s="9"/>
      <c r="AN43" s="9"/>
      <c r="AO43" s="9"/>
      <c r="AP43" s="83"/>
      <c r="AQ43" s="9"/>
      <c r="AR43" s="9"/>
    </row>
    <row r="44" spans="1:44" x14ac:dyDescent="0.3">
      <c r="A44" s="10"/>
      <c r="B44" s="10"/>
      <c r="C44" s="10" t="s">
        <v>81</v>
      </c>
      <c r="D44" s="10" t="s">
        <v>42</v>
      </c>
      <c r="E44" s="38">
        <f t="shared" si="0"/>
        <v>42</v>
      </c>
      <c r="F44" s="7" t="s">
        <v>495</v>
      </c>
      <c r="G44" s="8" t="s">
        <v>496</v>
      </c>
      <c r="H44" s="319">
        <v>37936</v>
      </c>
      <c r="I44" s="459">
        <v>130</v>
      </c>
      <c r="J44" s="459">
        <v>130</v>
      </c>
      <c r="K44" s="538"/>
      <c r="L44" s="533">
        <f>SUM(M44:N44)</f>
        <v>130</v>
      </c>
      <c r="M44" s="9"/>
      <c r="N44" s="12">
        <f>SUM(O44:S44)</f>
        <v>130</v>
      </c>
      <c r="O44" s="140">
        <f>IFERROR(LARGE($T44:Z44, 1),0)</f>
        <v>65</v>
      </c>
      <c r="P44" s="140">
        <f>IFERROR(LARGE(T44:Z44, 2),0)</f>
        <v>65</v>
      </c>
      <c r="Q44" s="141">
        <f>IFERROR(LARGE(AA44:AF44,1),0)</f>
        <v>0</v>
      </c>
      <c r="R44" s="141">
        <f>IFERROR(LARGE(AA44:AF44,2),0)</f>
        <v>0</v>
      </c>
      <c r="S44" s="141">
        <f>IFERROR(LARGE(AA44:AF44,3),0)</f>
        <v>0</v>
      </c>
      <c r="T44" s="123"/>
      <c r="U44" s="114"/>
      <c r="V44" s="271"/>
      <c r="W44" s="271"/>
      <c r="X44" s="356"/>
      <c r="Y44" s="114">
        <v>65</v>
      </c>
      <c r="Z44" s="114">
        <v>65</v>
      </c>
      <c r="AA44" s="145">
        <f>IFERROR(LARGE($T44:$Z44,3), 0)</f>
        <v>0</v>
      </c>
      <c r="AB44" s="145">
        <f>IFERROR(LARGE($T44:$Z44,4),)</f>
        <v>0</v>
      </c>
      <c r="AC44" s="145">
        <f>IFERROR(LARGE($T44:$Z44,5),0)</f>
        <v>0</v>
      </c>
      <c r="AD44" s="145">
        <f>IFERROR(LARGE($AG44:AR44,1),0)</f>
        <v>0</v>
      </c>
      <c r="AE44" s="145">
        <f>IFERROR(LARGE($AG44:AR44,2),0)</f>
        <v>0</v>
      </c>
      <c r="AF44" s="145">
        <f>IFERROR(LARGE($AG44:AR44,3),0)</f>
        <v>0</v>
      </c>
      <c r="AG44" s="10"/>
      <c r="AH44" s="10"/>
      <c r="AI44" s="9"/>
      <c r="AJ44" s="9"/>
      <c r="AK44" s="9"/>
      <c r="AL44" s="9"/>
      <c r="AM44" s="9"/>
      <c r="AN44" s="9"/>
      <c r="AO44" s="9"/>
      <c r="AP44" s="83"/>
      <c r="AQ44" s="9"/>
      <c r="AR44" s="9"/>
    </row>
    <row r="45" spans="1:44" x14ac:dyDescent="0.3">
      <c r="A45" s="11" t="s">
        <v>2220</v>
      </c>
      <c r="B45" s="320" t="s">
        <v>1457</v>
      </c>
      <c r="C45" s="11" t="s">
        <v>1458</v>
      </c>
      <c r="D45" s="11" t="s">
        <v>52</v>
      </c>
      <c r="E45" s="38">
        <f t="shared" si="0"/>
        <v>43</v>
      </c>
      <c r="F45" s="7" t="s">
        <v>69</v>
      </c>
      <c r="G45" s="8" t="s">
        <v>1281</v>
      </c>
      <c r="H45" s="319">
        <v>37923</v>
      </c>
      <c r="I45" s="459">
        <v>125</v>
      </c>
      <c r="J45" s="459">
        <v>125</v>
      </c>
      <c r="K45" s="538"/>
      <c r="L45" s="533">
        <f>SUM(M45:N45)</f>
        <v>125</v>
      </c>
      <c r="M45" s="9"/>
      <c r="N45" s="12">
        <f>SUM(O45:S45)</f>
        <v>125</v>
      </c>
      <c r="O45" s="140">
        <f>IFERROR(LARGE($T45:Z45, 1),0)</f>
        <v>110</v>
      </c>
      <c r="P45" s="140">
        <f>IFERROR(LARGE(T45:Z45, 2),0)</f>
        <v>15</v>
      </c>
      <c r="Q45" s="141">
        <f>IFERROR(LARGE(AA45:AF45,1),0)</f>
        <v>0</v>
      </c>
      <c r="R45" s="141">
        <f>IFERROR(LARGE(AA45:AF45,2),0)</f>
        <v>0</v>
      </c>
      <c r="S45" s="141">
        <f>IFERROR(LARGE(AA45:AF45,3),0)</f>
        <v>0</v>
      </c>
      <c r="T45" s="123"/>
      <c r="U45" s="114"/>
      <c r="V45" s="271">
        <v>110</v>
      </c>
      <c r="W45" s="271"/>
      <c r="X45" s="356">
        <v>15</v>
      </c>
      <c r="Y45" s="114"/>
      <c r="Z45" s="114"/>
      <c r="AA45" s="145">
        <f>IFERROR(LARGE($T45:$Z45,3), 0)</f>
        <v>0</v>
      </c>
      <c r="AB45" s="145">
        <f>IFERROR(LARGE($T45:$Z45,4),)</f>
        <v>0</v>
      </c>
      <c r="AC45" s="145">
        <f>IFERROR(LARGE($T45:$Z45,5),0)</f>
        <v>0</v>
      </c>
      <c r="AD45" s="145">
        <f>IFERROR(LARGE($AG45:AR45,1),0)</f>
        <v>0</v>
      </c>
      <c r="AE45" s="145">
        <f>IFERROR(LARGE($AG45:AR45,2),0)</f>
        <v>0</v>
      </c>
      <c r="AF45" s="145">
        <f>IFERROR(LARGE($AG45:AR45,3),0)</f>
        <v>0</v>
      </c>
      <c r="AG45" s="10"/>
      <c r="AH45" s="10"/>
      <c r="AI45" s="9"/>
      <c r="AJ45" s="9"/>
      <c r="AK45" s="9"/>
      <c r="AL45" s="9"/>
      <c r="AM45" s="9"/>
      <c r="AN45" s="9"/>
      <c r="AO45" s="9"/>
      <c r="AP45" s="83"/>
      <c r="AQ45" s="9"/>
      <c r="AR45" s="9"/>
    </row>
    <row r="46" spans="1:44" x14ac:dyDescent="0.3">
      <c r="A46" s="11" t="s">
        <v>3562</v>
      </c>
      <c r="B46" s="320" t="s">
        <v>820</v>
      </c>
      <c r="C46" s="11" t="s">
        <v>821</v>
      </c>
      <c r="D46" s="11" t="s">
        <v>49</v>
      </c>
      <c r="E46" s="38">
        <f t="shared" si="0"/>
        <v>44</v>
      </c>
      <c r="F46" s="7" t="s">
        <v>1995</v>
      </c>
      <c r="G46" s="8" t="s">
        <v>3563</v>
      </c>
      <c r="H46" s="60">
        <v>38219</v>
      </c>
      <c r="I46" s="460">
        <v>120</v>
      </c>
      <c r="J46" s="460">
        <v>120</v>
      </c>
      <c r="K46" s="541">
        <f>0.5*(L46)</f>
        <v>120</v>
      </c>
      <c r="L46" s="549">
        <f>SUM(M46:N46)</f>
        <v>240</v>
      </c>
      <c r="N46" s="12">
        <f>SUM(O46:R46)</f>
        <v>240</v>
      </c>
      <c r="O46" s="387">
        <f>LARGE($S46:Z46, 1)</f>
        <v>150</v>
      </c>
      <c r="P46" s="388">
        <f>IFERROR(LARGE($S46:Z46,2),0)</f>
        <v>65</v>
      </c>
      <c r="Q46" s="388">
        <f>IFERROR(LARGE($S46:Z46,3),0)</f>
        <v>25</v>
      </c>
      <c r="R46" s="388">
        <f>IFERROR(LARGE($S46:Z46,4),0)</f>
        <v>0</v>
      </c>
      <c r="S46" s="78">
        <v>0</v>
      </c>
      <c r="T46" s="400">
        <v>25</v>
      </c>
      <c r="U46" s="400"/>
      <c r="V46" s="400"/>
      <c r="W46" s="400">
        <v>65</v>
      </c>
      <c r="X46" s="401"/>
      <c r="Y46" s="402">
        <v>150</v>
      </c>
      <c r="Z46" s="403">
        <v>0</v>
      </c>
      <c r="AA46" s="114"/>
      <c r="AB46" s="114"/>
      <c r="AC46" s="114"/>
      <c r="AD46" s="114"/>
      <c r="AE46" s="114"/>
      <c r="AF46" s="114"/>
      <c r="AG46" s="10"/>
      <c r="AH46" s="10"/>
      <c r="AI46" s="9"/>
      <c r="AJ46" s="9"/>
      <c r="AK46" s="9"/>
      <c r="AL46" s="9"/>
      <c r="AM46" s="9"/>
      <c r="AN46" s="9"/>
      <c r="AO46" s="9"/>
      <c r="AP46" s="83"/>
      <c r="AQ46" s="9"/>
      <c r="AR46" s="9"/>
    </row>
    <row r="47" spans="1:44" x14ac:dyDescent="0.3">
      <c r="A47" s="11" t="s">
        <v>3554</v>
      </c>
      <c r="B47" s="320" t="s">
        <v>2404</v>
      </c>
      <c r="C47" s="11" t="s">
        <v>74</v>
      </c>
      <c r="D47" s="11" t="s">
        <v>43</v>
      </c>
      <c r="E47" s="38">
        <f t="shared" si="0"/>
        <v>45</v>
      </c>
      <c r="F47" s="7" t="s">
        <v>1537</v>
      </c>
      <c r="G47" s="8" t="s">
        <v>1178</v>
      </c>
      <c r="H47" s="60">
        <v>38204</v>
      </c>
      <c r="I47" s="460">
        <v>120</v>
      </c>
      <c r="J47" s="460">
        <v>120</v>
      </c>
      <c r="K47" s="541">
        <f>0.5*(L47)</f>
        <v>120</v>
      </c>
      <c r="L47" s="549">
        <f>SUM(M47:N47)</f>
        <v>240</v>
      </c>
      <c r="N47" s="12">
        <f>SUM(O47:R47)</f>
        <v>240</v>
      </c>
      <c r="O47" s="387">
        <f>LARGE($S47:Z47, 1)</f>
        <v>145</v>
      </c>
      <c r="P47" s="388">
        <f>IFERROR(LARGE($S47:Z47,2),0)</f>
        <v>95</v>
      </c>
      <c r="Q47" s="388">
        <f>IFERROR(LARGE($S47:Z47,3),0)</f>
        <v>0</v>
      </c>
      <c r="R47" s="388">
        <f>IFERROR(LARGE($S47:Z47,4),0)</f>
        <v>0</v>
      </c>
      <c r="S47" s="399">
        <v>145</v>
      </c>
      <c r="T47" s="400">
        <v>95</v>
      </c>
      <c r="U47" s="408"/>
      <c r="V47" s="400"/>
      <c r="W47" s="400"/>
      <c r="X47" s="401"/>
      <c r="Y47" s="402"/>
      <c r="Z47" s="403"/>
      <c r="AA47" s="114"/>
      <c r="AB47" s="114"/>
      <c r="AC47" s="114"/>
      <c r="AD47" s="114"/>
      <c r="AE47" s="114"/>
      <c r="AF47" s="114"/>
      <c r="AG47" s="10"/>
      <c r="AH47" s="10"/>
      <c r="AI47" s="9"/>
      <c r="AJ47" s="9"/>
      <c r="AK47" s="9"/>
      <c r="AL47" s="9"/>
      <c r="AM47" s="9"/>
      <c r="AN47" s="9"/>
      <c r="AO47" s="9"/>
      <c r="AP47" s="83"/>
      <c r="AQ47" s="9"/>
      <c r="AR47" s="9"/>
    </row>
    <row r="48" spans="1:44" x14ac:dyDescent="0.3">
      <c r="A48" s="11" t="s">
        <v>2221</v>
      </c>
      <c r="B48" s="320" t="s">
        <v>448</v>
      </c>
      <c r="C48" s="11" t="s">
        <v>84</v>
      </c>
      <c r="D48" s="11" t="s">
        <v>43</v>
      </c>
      <c r="E48" s="38">
        <f t="shared" si="0"/>
        <v>46</v>
      </c>
      <c r="F48" s="7" t="s">
        <v>69</v>
      </c>
      <c r="G48" s="8" t="s">
        <v>1468</v>
      </c>
      <c r="H48" s="319">
        <v>37952</v>
      </c>
      <c r="I48" s="459">
        <v>110</v>
      </c>
      <c r="J48" s="459">
        <v>110</v>
      </c>
      <c r="K48" s="538"/>
      <c r="L48" s="533">
        <f>SUM(M48:N48)</f>
        <v>110</v>
      </c>
      <c r="M48" s="9"/>
      <c r="N48" s="12">
        <f>SUM(O48:S48)</f>
        <v>110</v>
      </c>
      <c r="O48" s="140">
        <f>IFERROR(LARGE($T48:Z48, 1),0)</f>
        <v>110</v>
      </c>
      <c r="P48" s="140">
        <f>IFERROR(LARGE(T48:Z48, 2),0)</f>
        <v>0</v>
      </c>
      <c r="Q48" s="141">
        <f>IFERROR(LARGE(AA48:AF48,1),0)</f>
        <v>0</v>
      </c>
      <c r="R48" s="141">
        <f>IFERROR(LARGE(AA48:AF48,2),0)</f>
        <v>0</v>
      </c>
      <c r="S48" s="141">
        <f>IFERROR(LARGE(AA48:AF48,3),0)</f>
        <v>0</v>
      </c>
      <c r="T48" s="123"/>
      <c r="U48" s="114"/>
      <c r="V48" s="271">
        <v>110</v>
      </c>
      <c r="W48" s="271"/>
      <c r="X48" s="356">
        <v>0</v>
      </c>
      <c r="Y48" s="114"/>
      <c r="Z48" s="114"/>
      <c r="AA48" s="145">
        <f>IFERROR(LARGE($T48:$Z48,3), 0)</f>
        <v>0</v>
      </c>
      <c r="AB48" s="145">
        <f>IFERROR(LARGE($T48:$Z48,4),)</f>
        <v>0</v>
      </c>
      <c r="AC48" s="145">
        <f>IFERROR(LARGE($T48:$Z48,5),0)</f>
        <v>0</v>
      </c>
      <c r="AD48" s="145">
        <f>IFERROR(LARGE($AG48:AR48,1),0)</f>
        <v>0</v>
      </c>
      <c r="AE48" s="145">
        <f>IFERROR(LARGE($AG48:AR48,2),0)</f>
        <v>0</v>
      </c>
      <c r="AF48" s="145">
        <f>IFERROR(LARGE($AG48:AR48,3),0)</f>
        <v>0</v>
      </c>
      <c r="AG48" s="10"/>
      <c r="AH48" s="10"/>
      <c r="AI48" s="9"/>
      <c r="AJ48" s="9"/>
      <c r="AK48" s="9"/>
      <c r="AL48" s="9"/>
      <c r="AM48" s="9"/>
      <c r="AN48" s="9"/>
      <c r="AO48" s="9"/>
      <c r="AP48" s="83"/>
      <c r="AQ48" s="9"/>
      <c r="AR48" s="9"/>
    </row>
    <row r="49" spans="1:44" x14ac:dyDescent="0.3">
      <c r="A49" s="11" t="s">
        <v>2222</v>
      </c>
      <c r="B49" s="320" t="s">
        <v>1459</v>
      </c>
      <c r="C49" s="11" t="s">
        <v>1460</v>
      </c>
      <c r="D49" s="11" t="s">
        <v>41</v>
      </c>
      <c r="E49" s="38">
        <f t="shared" si="0"/>
        <v>47</v>
      </c>
      <c r="F49" s="7" t="s">
        <v>124</v>
      </c>
      <c r="G49" s="8" t="s">
        <v>1469</v>
      </c>
      <c r="H49" s="319">
        <v>37901</v>
      </c>
      <c r="I49" s="459">
        <v>110</v>
      </c>
      <c r="J49" s="459">
        <v>110</v>
      </c>
      <c r="K49" s="538"/>
      <c r="L49" s="533">
        <f>SUM(M49:N49)</f>
        <v>110</v>
      </c>
      <c r="M49" s="9"/>
      <c r="N49" s="12">
        <f>SUM(O49:S49)</f>
        <v>110</v>
      </c>
      <c r="O49" s="140">
        <f>IFERROR(LARGE($T49:Z49, 1),0)</f>
        <v>110</v>
      </c>
      <c r="P49" s="140">
        <f>IFERROR(LARGE(T49:Z49, 2),0)</f>
        <v>0</v>
      </c>
      <c r="Q49" s="141">
        <f>IFERROR(LARGE(AA49:AF49,1),0)</f>
        <v>0</v>
      </c>
      <c r="R49" s="141">
        <f>IFERROR(LARGE(AA49:AF49,2),0)</f>
        <v>0</v>
      </c>
      <c r="S49" s="141">
        <f>IFERROR(LARGE(AA49:AF49,3),0)</f>
        <v>0</v>
      </c>
      <c r="T49" s="123"/>
      <c r="U49" s="114"/>
      <c r="V49" s="271">
        <v>110</v>
      </c>
      <c r="W49" s="271"/>
      <c r="X49" s="356">
        <v>0</v>
      </c>
      <c r="Y49" s="114"/>
      <c r="Z49" s="114"/>
      <c r="AA49" s="145">
        <f>IFERROR(LARGE($T49:$Z49,3), 0)</f>
        <v>0</v>
      </c>
      <c r="AB49" s="145">
        <f>IFERROR(LARGE($T49:$Z49,4),)</f>
        <v>0</v>
      </c>
      <c r="AC49" s="145">
        <f>IFERROR(LARGE($T49:$Z49,5),0)</f>
        <v>0</v>
      </c>
      <c r="AD49" s="145">
        <f>IFERROR(LARGE($AG49:AR49,1),0)</f>
        <v>0</v>
      </c>
      <c r="AE49" s="145">
        <f>IFERROR(LARGE($AG49:AR49,2),0)</f>
        <v>0</v>
      </c>
      <c r="AF49" s="145">
        <f>IFERROR(LARGE($AG49:AR49,3),0)</f>
        <v>0</v>
      </c>
      <c r="AG49" s="10"/>
      <c r="AH49" s="10"/>
      <c r="AI49" s="9"/>
      <c r="AJ49" s="9"/>
      <c r="AK49" s="9"/>
      <c r="AL49" s="9"/>
      <c r="AM49" s="9"/>
      <c r="AN49" s="9"/>
      <c r="AO49" s="9"/>
      <c r="AP49" s="83"/>
      <c r="AQ49" s="9"/>
      <c r="AR49" s="9"/>
    </row>
    <row r="50" spans="1:44" x14ac:dyDescent="0.3">
      <c r="A50" s="11" t="s">
        <v>2196</v>
      </c>
      <c r="B50" s="320" t="s">
        <v>517</v>
      </c>
      <c r="C50" s="11" t="s">
        <v>518</v>
      </c>
      <c r="D50" s="11" t="s">
        <v>40</v>
      </c>
      <c r="E50" s="38">
        <f t="shared" si="0"/>
        <v>48</v>
      </c>
      <c r="F50" s="7" t="s">
        <v>1</v>
      </c>
      <c r="G50" s="8" t="s">
        <v>498</v>
      </c>
      <c r="H50" s="319">
        <v>37863</v>
      </c>
      <c r="I50" s="459">
        <v>110</v>
      </c>
      <c r="J50" s="459">
        <v>110</v>
      </c>
      <c r="K50" s="538"/>
      <c r="L50" s="533">
        <f>SUM(M50:N50)</f>
        <v>110</v>
      </c>
      <c r="M50" s="9"/>
      <c r="N50" s="12">
        <f>SUM(O50:S50)</f>
        <v>110</v>
      </c>
      <c r="O50" s="140">
        <f>IFERROR(LARGE($T50:Z50, 1),0)</f>
        <v>110</v>
      </c>
      <c r="P50" s="140">
        <f>IFERROR(LARGE(T50:Z50, 2),0)</f>
        <v>0</v>
      </c>
      <c r="Q50" s="141">
        <f>IFERROR(LARGE(AA50:AF50,1),0)</f>
        <v>0</v>
      </c>
      <c r="R50" s="141">
        <f>IFERROR(LARGE(AA50:AF50,2),0)</f>
        <v>0</v>
      </c>
      <c r="S50" s="141">
        <f>IFERROR(LARGE(AA50:AF50,3),0)</f>
        <v>0</v>
      </c>
      <c r="T50" s="123"/>
      <c r="U50" s="114"/>
      <c r="V50" s="271">
        <v>110</v>
      </c>
      <c r="W50" s="271"/>
      <c r="X50" s="356"/>
      <c r="Y50" s="114"/>
      <c r="Z50" s="114"/>
      <c r="AA50" s="145">
        <f>IFERROR(LARGE($T50:$Z50,3), 0)</f>
        <v>0</v>
      </c>
      <c r="AB50" s="145">
        <f>IFERROR(LARGE($T50:$Z50,4),)</f>
        <v>0</v>
      </c>
      <c r="AC50" s="145">
        <f>IFERROR(LARGE($T50:$Z50,5),0)</f>
        <v>0</v>
      </c>
      <c r="AD50" s="145">
        <f>IFERROR(LARGE($AG50:AR50,1),0)</f>
        <v>0</v>
      </c>
      <c r="AE50" s="145">
        <f>IFERROR(LARGE($AG50:AR50,2),0)</f>
        <v>0</v>
      </c>
      <c r="AF50" s="145">
        <f>IFERROR(LARGE($AG50:AR50,3),0)</f>
        <v>0</v>
      </c>
      <c r="AG50" s="10"/>
      <c r="AH50" s="10"/>
      <c r="AI50" s="9"/>
      <c r="AJ50" s="9"/>
      <c r="AK50" s="9"/>
      <c r="AL50" s="9"/>
      <c r="AM50" s="9"/>
      <c r="AN50" s="9"/>
      <c r="AO50" s="9"/>
      <c r="AP50" s="83"/>
      <c r="AQ50" s="9"/>
      <c r="AR50" s="9"/>
    </row>
    <row r="51" spans="1:44" x14ac:dyDescent="0.3">
      <c r="A51" s="11" t="s">
        <v>2223</v>
      </c>
      <c r="B51" s="320" t="s">
        <v>1164</v>
      </c>
      <c r="C51" s="11" t="s">
        <v>1165</v>
      </c>
      <c r="D51" s="11" t="s">
        <v>1778</v>
      </c>
      <c r="E51" s="38">
        <f t="shared" si="0"/>
        <v>49</v>
      </c>
      <c r="F51" s="7" t="s">
        <v>1990</v>
      </c>
      <c r="G51" s="8" t="s">
        <v>1989</v>
      </c>
      <c r="H51" s="319">
        <v>37833</v>
      </c>
      <c r="I51" s="459">
        <v>110</v>
      </c>
      <c r="J51" s="459">
        <v>110</v>
      </c>
      <c r="K51" s="538"/>
      <c r="L51" s="533">
        <f>SUM(M51:N51)</f>
        <v>110</v>
      </c>
      <c r="M51" s="9"/>
      <c r="N51" s="12">
        <f>SUM(O51:S51)</f>
        <v>110</v>
      </c>
      <c r="O51" s="140">
        <f>IFERROR(LARGE($T51:Z51, 1),0)</f>
        <v>110</v>
      </c>
      <c r="P51" s="140">
        <f>IFERROR(LARGE(T51:Z51, 2),0)</f>
        <v>0</v>
      </c>
      <c r="Q51" s="141">
        <f>IFERROR(LARGE(AA51:AF51,1),0)</f>
        <v>0</v>
      </c>
      <c r="R51" s="141">
        <f>IFERROR(LARGE(AA51:AF51,2),0)</f>
        <v>0</v>
      </c>
      <c r="S51" s="141">
        <f>IFERROR(LARGE(AA51:AF51,3),0)</f>
        <v>0</v>
      </c>
      <c r="T51" s="123"/>
      <c r="U51" s="114"/>
      <c r="V51" s="271">
        <v>110</v>
      </c>
      <c r="W51" s="271"/>
      <c r="X51" s="356"/>
      <c r="Y51" s="114"/>
      <c r="Z51" s="114"/>
      <c r="AA51" s="145">
        <f>IFERROR(LARGE($T51:$Z51,3), 0)</f>
        <v>0</v>
      </c>
      <c r="AB51" s="145">
        <f>IFERROR(LARGE($T51:$Z51,4),)</f>
        <v>0</v>
      </c>
      <c r="AC51" s="145">
        <f>IFERROR(LARGE($T51:$Z51,5),0)</f>
        <v>0</v>
      </c>
      <c r="AD51" s="145">
        <f>IFERROR(LARGE($AG51:AR51,1),0)</f>
        <v>0</v>
      </c>
      <c r="AE51" s="145">
        <f>IFERROR(LARGE($AG51:AR51,2),0)</f>
        <v>0</v>
      </c>
      <c r="AF51" s="145">
        <f>IFERROR(LARGE($AG51:AR51,3),0)</f>
        <v>0</v>
      </c>
      <c r="AG51" s="10"/>
      <c r="AH51" s="10"/>
      <c r="AI51" s="9"/>
      <c r="AJ51" s="9"/>
      <c r="AK51" s="9"/>
      <c r="AL51" s="9"/>
      <c r="AM51" s="9"/>
      <c r="AN51" s="9"/>
      <c r="AO51" s="9"/>
      <c r="AP51" s="83"/>
      <c r="AQ51" s="9"/>
      <c r="AR51" s="9"/>
    </row>
    <row r="52" spans="1:44" x14ac:dyDescent="0.3">
      <c r="A52" s="11" t="s">
        <v>2228</v>
      </c>
      <c r="B52" s="320" t="s">
        <v>647</v>
      </c>
      <c r="C52" s="11" t="s">
        <v>648</v>
      </c>
      <c r="D52" s="11" t="s">
        <v>44</v>
      </c>
      <c r="E52" s="38">
        <f t="shared" si="0"/>
        <v>50</v>
      </c>
      <c r="F52" s="7" t="s">
        <v>3</v>
      </c>
      <c r="G52" s="8" t="s">
        <v>2100</v>
      </c>
      <c r="H52" s="319">
        <v>37772</v>
      </c>
      <c r="I52" s="459">
        <v>110</v>
      </c>
      <c r="J52" s="459">
        <v>110</v>
      </c>
      <c r="K52" s="538"/>
      <c r="L52" s="533">
        <f>SUM(M52:N52)</f>
        <v>110</v>
      </c>
      <c r="M52" s="9"/>
      <c r="N52" s="12">
        <f>SUM(O52:S52)</f>
        <v>110</v>
      </c>
      <c r="O52" s="140">
        <f>IFERROR(LARGE($T52:Z52, 1),0)</f>
        <v>110</v>
      </c>
      <c r="P52" s="140">
        <f>IFERROR(LARGE(T52:Z52, 2),0)</f>
        <v>0</v>
      </c>
      <c r="Q52" s="141">
        <f>IFERROR(LARGE(AA52:AF52,1),0)</f>
        <v>0</v>
      </c>
      <c r="R52" s="141">
        <f>IFERROR(LARGE(AA52:AF52,2),0)</f>
        <v>0</v>
      </c>
      <c r="S52" s="141">
        <f>IFERROR(LARGE(AA52:AF52,3),0)</f>
        <v>0</v>
      </c>
      <c r="T52" s="123"/>
      <c r="U52" s="114"/>
      <c r="V52" s="271">
        <v>110</v>
      </c>
      <c r="W52" s="271"/>
      <c r="X52" s="356"/>
      <c r="Y52" s="114"/>
      <c r="Z52" s="114"/>
      <c r="AA52" s="145">
        <f>IFERROR(LARGE($T52:$Z52,3), 0)</f>
        <v>0</v>
      </c>
      <c r="AB52" s="145">
        <f>IFERROR(LARGE($T52:$Z52,4),)</f>
        <v>0</v>
      </c>
      <c r="AC52" s="145">
        <f>IFERROR(LARGE($T52:$Z52,5),0)</f>
        <v>0</v>
      </c>
      <c r="AD52" s="145">
        <f>IFERROR(LARGE($AG52:AR52,1),0)</f>
        <v>0</v>
      </c>
      <c r="AE52" s="145">
        <f>IFERROR(LARGE($AG52:AR52,2),0)</f>
        <v>0</v>
      </c>
      <c r="AF52" s="145">
        <f>IFERROR(LARGE($AG52:AR52,3),0)</f>
        <v>0</v>
      </c>
      <c r="AG52" s="10"/>
      <c r="AH52" s="10"/>
      <c r="AI52" s="9"/>
      <c r="AJ52" s="9"/>
      <c r="AK52" s="9"/>
      <c r="AL52" s="9"/>
      <c r="AM52" s="9"/>
      <c r="AN52" s="9"/>
      <c r="AO52" s="9"/>
      <c r="AP52" s="83"/>
      <c r="AQ52" s="9"/>
      <c r="AR52" s="9"/>
    </row>
    <row r="53" spans="1:44" x14ac:dyDescent="0.3">
      <c r="A53" s="11" t="s">
        <v>2204</v>
      </c>
      <c r="B53" s="320" t="s">
        <v>1149</v>
      </c>
      <c r="C53" s="11" t="s">
        <v>1150</v>
      </c>
      <c r="D53" s="11" t="s">
        <v>46</v>
      </c>
      <c r="E53" s="38">
        <f t="shared" si="0"/>
        <v>51</v>
      </c>
      <c r="F53" s="7" t="s">
        <v>3</v>
      </c>
      <c r="G53" s="8" t="s">
        <v>1140</v>
      </c>
      <c r="H53" s="319">
        <v>37629</v>
      </c>
      <c r="I53" s="459">
        <v>110</v>
      </c>
      <c r="J53" s="459">
        <v>110</v>
      </c>
      <c r="K53" s="538"/>
      <c r="L53" s="533">
        <f>SUM(M53:N53)</f>
        <v>110</v>
      </c>
      <c r="M53" s="9"/>
      <c r="N53" s="12">
        <f>SUM(O53:S53)</f>
        <v>110</v>
      </c>
      <c r="O53" s="140">
        <f>IFERROR(LARGE($T53:Z53, 1),0)</f>
        <v>110</v>
      </c>
      <c r="P53" s="140">
        <f>IFERROR(LARGE(T53:Z53, 2),0)</f>
        <v>0</v>
      </c>
      <c r="Q53" s="141">
        <f>IFERROR(LARGE(AA53:AF53,1),0)</f>
        <v>0</v>
      </c>
      <c r="R53" s="141">
        <f>IFERROR(LARGE(AA53:AF53,2),0)</f>
        <v>0</v>
      </c>
      <c r="S53" s="141">
        <f>IFERROR(LARGE(AA53:AF53,3),0)</f>
        <v>0</v>
      </c>
      <c r="T53" s="123"/>
      <c r="U53" s="114"/>
      <c r="V53" s="271">
        <v>110</v>
      </c>
      <c r="W53" s="271"/>
      <c r="X53" s="356"/>
      <c r="Y53" s="114"/>
      <c r="Z53" s="114"/>
      <c r="AA53" s="145">
        <f>IFERROR(LARGE($T53:$Z53,3), 0)</f>
        <v>0</v>
      </c>
      <c r="AB53" s="145">
        <f>IFERROR(LARGE($T53:$Z53,4),)</f>
        <v>0</v>
      </c>
      <c r="AC53" s="145">
        <f>IFERROR(LARGE($T53:$Z53,5),0)</f>
        <v>0</v>
      </c>
      <c r="AD53" s="145">
        <f>IFERROR(LARGE($AG53:AR53,1),0)</f>
        <v>0</v>
      </c>
      <c r="AE53" s="145">
        <f>IFERROR(LARGE($AG53:AR53,2),0)</f>
        <v>0</v>
      </c>
      <c r="AF53" s="145">
        <f>IFERROR(LARGE($AG53:AR53,3),0)</f>
        <v>0</v>
      </c>
      <c r="AG53" s="10"/>
      <c r="AH53" s="10"/>
      <c r="AI53" s="9"/>
      <c r="AJ53" s="9"/>
      <c r="AK53" s="9"/>
      <c r="AL53" s="9"/>
      <c r="AM53" s="9"/>
      <c r="AN53" s="9"/>
      <c r="AO53" s="9"/>
      <c r="AP53" s="83"/>
      <c r="AQ53" s="9"/>
      <c r="AR53" s="9"/>
    </row>
    <row r="54" spans="1:44" x14ac:dyDescent="0.3">
      <c r="A54" s="11" t="s">
        <v>2224</v>
      </c>
      <c r="B54" s="320" t="s">
        <v>2225</v>
      </c>
      <c r="C54" s="11" t="s">
        <v>1163</v>
      </c>
      <c r="D54" s="11" t="s">
        <v>45</v>
      </c>
      <c r="E54" s="38">
        <f t="shared" si="0"/>
        <v>52</v>
      </c>
      <c r="F54" s="7" t="s">
        <v>124</v>
      </c>
      <c r="G54" s="8" t="s">
        <v>1153</v>
      </c>
      <c r="H54" s="319">
        <v>37586</v>
      </c>
      <c r="I54" s="459">
        <v>110</v>
      </c>
      <c r="J54" s="459">
        <v>110</v>
      </c>
      <c r="K54" s="538"/>
      <c r="L54" s="533">
        <f>SUM(M54:N54)</f>
        <v>110</v>
      </c>
      <c r="M54" s="9"/>
      <c r="N54" s="12">
        <f>SUM(O54:S54)</f>
        <v>110</v>
      </c>
      <c r="O54" s="140">
        <f>IFERROR(LARGE($T54:Z54, 1),0)</f>
        <v>110</v>
      </c>
      <c r="P54" s="140">
        <f>IFERROR(LARGE(T54:Z54, 2),0)</f>
        <v>0</v>
      </c>
      <c r="Q54" s="141">
        <f>IFERROR(LARGE(AA54:AF54,1),0)</f>
        <v>0</v>
      </c>
      <c r="R54" s="141">
        <f>IFERROR(LARGE(AA54:AF54,2),0)</f>
        <v>0</v>
      </c>
      <c r="S54" s="141">
        <f>IFERROR(LARGE(AA54:AF54,3),0)</f>
        <v>0</v>
      </c>
      <c r="T54" s="123"/>
      <c r="U54" s="114">
        <v>0</v>
      </c>
      <c r="V54" s="271">
        <v>110</v>
      </c>
      <c r="W54" s="271"/>
      <c r="X54" s="356"/>
      <c r="Y54" s="114"/>
      <c r="Z54" s="114"/>
      <c r="AA54" s="145">
        <f>IFERROR(LARGE($T54:$Z54,3), 0)</f>
        <v>0</v>
      </c>
      <c r="AB54" s="145">
        <f>IFERROR(LARGE($T54:$Z54,4),)</f>
        <v>0</v>
      </c>
      <c r="AC54" s="145">
        <f>IFERROR(LARGE($T54:$Z54,5),0)</f>
        <v>0</v>
      </c>
      <c r="AD54" s="145">
        <f>IFERROR(LARGE($AG54:AR54,1),0)</f>
        <v>0</v>
      </c>
      <c r="AE54" s="145">
        <f>IFERROR(LARGE($AG54:AR54,2),0)</f>
        <v>0</v>
      </c>
      <c r="AF54" s="145">
        <f>IFERROR(LARGE($AG54:AR54,3),0)</f>
        <v>0</v>
      </c>
      <c r="AG54" s="10"/>
      <c r="AH54" s="10"/>
      <c r="AI54" s="9"/>
      <c r="AJ54" s="9"/>
      <c r="AK54" s="9"/>
      <c r="AL54" s="9"/>
      <c r="AM54" s="9"/>
      <c r="AN54" s="9"/>
      <c r="AO54" s="9"/>
      <c r="AP54" s="83"/>
      <c r="AQ54" s="9"/>
      <c r="AR54" s="9"/>
    </row>
    <row r="55" spans="1:44" x14ac:dyDescent="0.3">
      <c r="A55" s="11" t="s">
        <v>2226</v>
      </c>
      <c r="B55" s="320" t="s">
        <v>579</v>
      </c>
      <c r="C55" s="11" t="s">
        <v>580</v>
      </c>
      <c r="D55" s="11" t="s">
        <v>48</v>
      </c>
      <c r="E55" s="38">
        <f t="shared" si="0"/>
        <v>53</v>
      </c>
      <c r="F55" s="7" t="s">
        <v>111</v>
      </c>
      <c r="G55" s="8" t="s">
        <v>549</v>
      </c>
      <c r="H55" s="319">
        <v>37407</v>
      </c>
      <c r="I55" s="459">
        <v>110</v>
      </c>
      <c r="J55" s="459">
        <v>110</v>
      </c>
      <c r="K55" s="538"/>
      <c r="L55" s="533">
        <f>SUM(M55:N55)</f>
        <v>110</v>
      </c>
      <c r="M55" s="9"/>
      <c r="N55" s="12">
        <f>SUM(O55:S55)</f>
        <v>110</v>
      </c>
      <c r="O55" s="140">
        <f>IFERROR(LARGE($T55:Z55, 1),0)</f>
        <v>110</v>
      </c>
      <c r="P55" s="140">
        <f>IFERROR(LARGE(T55:Z55, 2),0)</f>
        <v>0</v>
      </c>
      <c r="Q55" s="141">
        <f>IFERROR(LARGE(AA55:AF55,1),0)</f>
        <v>0</v>
      </c>
      <c r="R55" s="141">
        <f>IFERROR(LARGE(AA55:AF55,2),0)</f>
        <v>0</v>
      </c>
      <c r="S55" s="141">
        <f>IFERROR(LARGE(AA55:AF55,3),0)</f>
        <v>0</v>
      </c>
      <c r="T55" s="126">
        <v>0</v>
      </c>
      <c r="U55" s="114"/>
      <c r="V55" s="271">
        <v>110</v>
      </c>
      <c r="W55" s="271"/>
      <c r="X55" s="356"/>
      <c r="Y55" s="114"/>
      <c r="Z55" s="114"/>
      <c r="AA55" s="145">
        <f>IFERROR(LARGE($T55:$Z55,3), 0)</f>
        <v>0</v>
      </c>
      <c r="AB55" s="145">
        <f>IFERROR(LARGE($T55:$Z55,4),)</f>
        <v>0</v>
      </c>
      <c r="AC55" s="145">
        <f>IFERROR(LARGE($T55:$Z55,5),0)</f>
        <v>0</v>
      </c>
      <c r="AD55" s="145">
        <f>IFERROR(LARGE($AG55:AR55,1),0)</f>
        <v>0</v>
      </c>
      <c r="AE55" s="145">
        <f>IFERROR(LARGE($AG55:AR55,2),0)</f>
        <v>0</v>
      </c>
      <c r="AF55" s="145">
        <f>IFERROR(LARGE($AG55:AR55,3),0)</f>
        <v>0</v>
      </c>
      <c r="AG55" s="10"/>
      <c r="AH55" s="10"/>
      <c r="AI55" s="9"/>
      <c r="AJ55" s="9"/>
      <c r="AK55" s="9"/>
      <c r="AL55" s="9"/>
      <c r="AM55" s="9"/>
      <c r="AN55" s="9"/>
      <c r="AO55" s="9"/>
      <c r="AP55" s="83"/>
      <c r="AQ55" s="9"/>
      <c r="AR55" s="9"/>
    </row>
    <row r="56" spans="1:44" x14ac:dyDescent="0.3">
      <c r="A56" s="11" t="s">
        <v>2227</v>
      </c>
      <c r="B56" s="320" t="s">
        <v>892</v>
      </c>
      <c r="C56" s="11" t="s">
        <v>893</v>
      </c>
      <c r="D56" s="11" t="s">
        <v>50</v>
      </c>
      <c r="E56" s="38">
        <f t="shared" si="0"/>
        <v>54</v>
      </c>
      <c r="F56" s="7" t="s">
        <v>1465</v>
      </c>
      <c r="G56" s="8" t="s">
        <v>1466</v>
      </c>
      <c r="H56" s="319">
        <v>37302</v>
      </c>
      <c r="I56" s="459">
        <v>110</v>
      </c>
      <c r="J56" s="459">
        <v>110</v>
      </c>
      <c r="K56" s="538"/>
      <c r="L56" s="533">
        <f>SUM(M56:N56)</f>
        <v>110</v>
      </c>
      <c r="M56" s="9"/>
      <c r="N56" s="12">
        <f>SUM(O56:S56)</f>
        <v>110</v>
      </c>
      <c r="O56" s="140">
        <f>IFERROR(LARGE($T56:Z56, 1),0)</f>
        <v>110</v>
      </c>
      <c r="P56" s="140">
        <f>IFERROR(LARGE(T56:Z56, 2),0)</f>
        <v>0</v>
      </c>
      <c r="Q56" s="141">
        <f>IFERROR(LARGE(AA56:AF56,1),0)</f>
        <v>0</v>
      </c>
      <c r="R56" s="141">
        <f>IFERROR(LARGE(AA56:AF56,2),0)</f>
        <v>0</v>
      </c>
      <c r="S56" s="141">
        <f>IFERROR(LARGE(AA56:AF56,3),0)</f>
        <v>0</v>
      </c>
      <c r="T56" s="123"/>
      <c r="U56" s="114"/>
      <c r="V56" s="271">
        <v>110</v>
      </c>
      <c r="W56" s="271"/>
      <c r="X56" s="356">
        <v>0</v>
      </c>
      <c r="Y56" s="114"/>
      <c r="Z56" s="114"/>
      <c r="AA56" s="145">
        <f>IFERROR(LARGE($T56:$Z56,3), 0)</f>
        <v>0</v>
      </c>
      <c r="AB56" s="145">
        <f>IFERROR(LARGE($T56:$Z56,4),)</f>
        <v>0</v>
      </c>
      <c r="AC56" s="145">
        <f>IFERROR(LARGE($T56:$Z56,5),0)</f>
        <v>0</v>
      </c>
      <c r="AD56" s="145">
        <f>IFERROR(LARGE($AG56:AR56,1),0)</f>
        <v>0</v>
      </c>
      <c r="AE56" s="145">
        <f>IFERROR(LARGE($AG56:AR56,2),0)</f>
        <v>0</v>
      </c>
      <c r="AF56" s="145">
        <f>IFERROR(LARGE($AG56:AR56,3),0)</f>
        <v>0</v>
      </c>
      <c r="AG56" s="10"/>
      <c r="AH56" s="10"/>
      <c r="AI56" s="9"/>
      <c r="AJ56" s="9"/>
      <c r="AK56" s="9"/>
      <c r="AL56" s="9"/>
      <c r="AM56" s="9"/>
      <c r="AN56" s="9"/>
      <c r="AO56" s="9"/>
      <c r="AP56" s="83"/>
      <c r="AQ56" s="9"/>
      <c r="AR56" s="9"/>
    </row>
    <row r="57" spans="1:44" x14ac:dyDescent="0.3">
      <c r="A57" s="10"/>
      <c r="B57" s="10"/>
      <c r="C57" s="10" t="s">
        <v>32</v>
      </c>
      <c r="D57" s="10" t="s">
        <v>44</v>
      </c>
      <c r="E57" s="38">
        <f t="shared" si="0"/>
        <v>55</v>
      </c>
      <c r="F57" s="7" t="s">
        <v>1</v>
      </c>
      <c r="G57" s="8" t="s">
        <v>492</v>
      </c>
      <c r="H57" s="319">
        <v>37891</v>
      </c>
      <c r="I57" s="459">
        <v>90</v>
      </c>
      <c r="J57" s="459">
        <v>90</v>
      </c>
      <c r="K57" s="538"/>
      <c r="L57" s="533">
        <f>SUM(M57:N57)</f>
        <v>90</v>
      </c>
      <c r="M57" s="9"/>
      <c r="N57" s="12">
        <f>SUM(O57:S57)</f>
        <v>90</v>
      </c>
      <c r="O57" s="140">
        <f>IFERROR(LARGE($T57:Z57, 1),0)</f>
        <v>65</v>
      </c>
      <c r="P57" s="140">
        <f>IFERROR(LARGE(T57:Z57, 2),0)</f>
        <v>25</v>
      </c>
      <c r="Q57" s="141">
        <f>IFERROR(LARGE(AA57:AF57,1),0)</f>
        <v>0</v>
      </c>
      <c r="R57" s="141">
        <f>IFERROR(LARGE(AA57:AF57,2),0)</f>
        <v>0</v>
      </c>
      <c r="S57" s="141">
        <f>IFERROR(LARGE(AA57:AF57,3),0)</f>
        <v>0</v>
      </c>
      <c r="T57" s="123"/>
      <c r="U57" s="114"/>
      <c r="V57" s="271"/>
      <c r="W57" s="271"/>
      <c r="X57" s="356"/>
      <c r="Y57" s="114">
        <v>25</v>
      </c>
      <c r="Z57" s="114">
        <v>65</v>
      </c>
      <c r="AA57" s="145">
        <f>IFERROR(LARGE($T57:$Z57,3), 0)</f>
        <v>0</v>
      </c>
      <c r="AB57" s="145">
        <f>IFERROR(LARGE($T57:$Z57,4),)</f>
        <v>0</v>
      </c>
      <c r="AC57" s="145">
        <f>IFERROR(LARGE($T57:$Z57,5),0)</f>
        <v>0</v>
      </c>
      <c r="AD57" s="145">
        <f>IFERROR(LARGE($AG57:AR57,1),0)</f>
        <v>0</v>
      </c>
      <c r="AE57" s="145">
        <f>IFERROR(LARGE($AG57:AR57,2),0)</f>
        <v>0</v>
      </c>
      <c r="AF57" s="145">
        <f>IFERROR(LARGE($AG57:AR57,3),0)</f>
        <v>0</v>
      </c>
      <c r="AG57" s="10"/>
      <c r="AH57" s="10"/>
      <c r="AI57" s="9"/>
      <c r="AJ57" s="9"/>
      <c r="AK57" s="9"/>
      <c r="AL57" s="9"/>
      <c r="AM57" s="9"/>
      <c r="AN57" s="9"/>
      <c r="AO57" s="9"/>
      <c r="AP57" s="83"/>
      <c r="AQ57" s="9"/>
      <c r="AR57" s="9"/>
    </row>
    <row r="58" spans="1:44" x14ac:dyDescent="0.3">
      <c r="A58" s="10"/>
      <c r="B58" s="10"/>
      <c r="C58" s="10"/>
      <c r="D58" s="10" t="s">
        <v>44</v>
      </c>
      <c r="E58" s="38">
        <f>E57+1</f>
        <v>56</v>
      </c>
      <c r="F58" s="7" t="s">
        <v>12</v>
      </c>
      <c r="G58" s="8" t="s">
        <v>1172</v>
      </c>
      <c r="H58" s="319">
        <v>37874</v>
      </c>
      <c r="I58" s="459">
        <v>80</v>
      </c>
      <c r="J58" s="459">
        <v>80</v>
      </c>
      <c r="K58" s="538"/>
      <c r="L58" s="533">
        <f>SUM(M58:N58)</f>
        <v>80</v>
      </c>
      <c r="M58" s="9">
        <v>80</v>
      </c>
      <c r="N58" s="12">
        <f>SUM(O58:S58)</f>
        <v>0</v>
      </c>
      <c r="O58" s="140">
        <f>IFERROR(LARGE($T58:Z58, 1),0)</f>
        <v>0</v>
      </c>
      <c r="P58" s="140">
        <f>IFERROR(LARGE(T58:Z58, 2),0)</f>
        <v>0</v>
      </c>
      <c r="Q58" s="141">
        <f>IFERROR(LARGE(AA58:AF58,1),0)</f>
        <v>0</v>
      </c>
      <c r="R58" s="141">
        <f>IFERROR(LARGE(AA58:AF58,2),0)</f>
        <v>0</v>
      </c>
      <c r="S58" s="141">
        <f>IFERROR(LARGE(AA58:AF58,3),0)</f>
        <v>0</v>
      </c>
      <c r="T58" s="123"/>
      <c r="U58" s="114"/>
      <c r="V58" s="271"/>
      <c r="W58" s="271"/>
      <c r="X58" s="356"/>
      <c r="Y58" s="114"/>
      <c r="Z58" s="114"/>
      <c r="AA58" s="145">
        <f>IFERROR(LARGE($T58:$Z58,3), 0)</f>
        <v>0</v>
      </c>
      <c r="AB58" s="145">
        <f>IFERROR(LARGE($T58:$Z58,4),)</f>
        <v>0</v>
      </c>
      <c r="AC58" s="145">
        <f>IFERROR(LARGE($T58:$Z58,5),0)</f>
        <v>0</v>
      </c>
      <c r="AD58" s="145">
        <f>IFERROR(LARGE($AG58:AR58,1),0)</f>
        <v>0</v>
      </c>
      <c r="AE58" s="145">
        <f>IFERROR(LARGE($AG58:AR58,2),0)</f>
        <v>0</v>
      </c>
      <c r="AF58" s="145">
        <f>IFERROR(LARGE($AG58:AR58,3),0)</f>
        <v>0</v>
      </c>
      <c r="AG58" s="10"/>
      <c r="AH58" s="10"/>
      <c r="AI58" s="9"/>
      <c r="AJ58" s="9"/>
      <c r="AK58" s="9"/>
      <c r="AL58" s="9"/>
      <c r="AM58" s="9"/>
      <c r="AN58" s="9"/>
      <c r="AO58" s="9"/>
      <c r="AP58" s="83"/>
      <c r="AQ58" s="9"/>
      <c r="AR58" s="9"/>
    </row>
    <row r="59" spans="1:44" x14ac:dyDescent="0.3">
      <c r="A59" s="11" t="s">
        <v>2233</v>
      </c>
      <c r="B59" s="320" t="s">
        <v>584</v>
      </c>
      <c r="C59" s="11" t="s">
        <v>585</v>
      </c>
      <c r="D59" s="11" t="s">
        <v>43</v>
      </c>
      <c r="E59" s="38">
        <f t="shared" si="0"/>
        <v>57</v>
      </c>
      <c r="F59" s="7" t="s">
        <v>4</v>
      </c>
      <c r="G59" s="8" t="s">
        <v>557</v>
      </c>
      <c r="H59" s="319">
        <v>37735</v>
      </c>
      <c r="I59" s="459">
        <v>70</v>
      </c>
      <c r="J59" s="459">
        <v>70</v>
      </c>
      <c r="K59" s="538"/>
      <c r="L59" s="533">
        <f>SUM(M59:N59)</f>
        <v>70</v>
      </c>
      <c r="M59" s="9"/>
      <c r="N59" s="12">
        <f>SUM(O59:S59)</f>
        <v>70</v>
      </c>
      <c r="O59" s="140">
        <f>IFERROR(LARGE($T59:Z59, 1),0)</f>
        <v>60</v>
      </c>
      <c r="P59" s="140">
        <f>IFERROR(LARGE(T59:Z59, 2),0)</f>
        <v>10</v>
      </c>
      <c r="Q59" s="141">
        <f>IFERROR(LARGE(AA59:AF59,1),0)</f>
        <v>0</v>
      </c>
      <c r="R59" s="141">
        <f>IFERROR(LARGE(AA59:AF59,2),0)</f>
        <v>0</v>
      </c>
      <c r="S59" s="141">
        <f>IFERROR(LARGE(AA59:AF59,3),0)</f>
        <v>0</v>
      </c>
      <c r="T59" s="126">
        <v>0</v>
      </c>
      <c r="U59" s="114">
        <v>10</v>
      </c>
      <c r="V59" s="271">
        <v>60</v>
      </c>
      <c r="W59" s="271"/>
      <c r="X59" s="356"/>
      <c r="Y59" s="114"/>
      <c r="Z59" s="114"/>
      <c r="AA59" s="145">
        <f>IFERROR(LARGE($T59:$Z59,3), 0)</f>
        <v>0</v>
      </c>
      <c r="AB59" s="145">
        <f>IFERROR(LARGE($T59:$Z59,4),)</f>
        <v>0</v>
      </c>
      <c r="AC59" s="145">
        <f>IFERROR(LARGE($T59:$Z59,5),0)</f>
        <v>0</v>
      </c>
      <c r="AD59" s="145">
        <f>IFERROR(LARGE($AG59:AR59,1),0)</f>
        <v>0</v>
      </c>
      <c r="AE59" s="145">
        <f>IFERROR(LARGE($AG59:AR59,2),0)</f>
        <v>0</v>
      </c>
      <c r="AF59" s="145">
        <f>IFERROR(LARGE($AG59:AR59,3),0)</f>
        <v>0</v>
      </c>
      <c r="AG59" s="10"/>
      <c r="AH59" s="10"/>
      <c r="AI59" s="9"/>
      <c r="AJ59" s="9"/>
      <c r="AK59" s="9"/>
      <c r="AL59" s="9"/>
      <c r="AM59" s="9"/>
      <c r="AN59" s="9"/>
      <c r="AO59" s="9"/>
      <c r="AP59" s="83"/>
      <c r="AQ59" s="9"/>
      <c r="AR59" s="9"/>
    </row>
    <row r="60" spans="1:44" x14ac:dyDescent="0.3">
      <c r="A60" s="11" t="s">
        <v>2234</v>
      </c>
      <c r="B60" s="320" t="s">
        <v>735</v>
      </c>
      <c r="C60" s="11" t="s">
        <v>736</v>
      </c>
      <c r="D60" s="11" t="s">
        <v>48</v>
      </c>
      <c r="E60" s="38">
        <f t="shared" si="0"/>
        <v>58</v>
      </c>
      <c r="F60" s="7" t="s">
        <v>106</v>
      </c>
      <c r="G60" s="8" t="s">
        <v>1151</v>
      </c>
      <c r="H60" s="319">
        <v>37484</v>
      </c>
      <c r="I60" s="459">
        <v>70</v>
      </c>
      <c r="J60" s="459">
        <v>70</v>
      </c>
      <c r="K60" s="538"/>
      <c r="L60" s="533">
        <f>SUM(M60:N60)</f>
        <v>70</v>
      </c>
      <c r="M60" s="9"/>
      <c r="N60" s="12">
        <f>SUM(O60:S60)</f>
        <v>70</v>
      </c>
      <c r="O60" s="140">
        <f>IFERROR(LARGE($T60:Z60, 1),0)</f>
        <v>60</v>
      </c>
      <c r="P60" s="140">
        <f>IFERROR(LARGE(T60:Z60, 2),0)</f>
        <v>10</v>
      </c>
      <c r="Q60" s="141">
        <f>IFERROR(LARGE(AA60:AF60,1),0)</f>
        <v>0</v>
      </c>
      <c r="R60" s="141">
        <f>IFERROR(LARGE(AA60:AF60,2),0)</f>
        <v>0</v>
      </c>
      <c r="S60" s="141">
        <f>IFERROR(LARGE(AA60:AF60,3),0)</f>
        <v>0</v>
      </c>
      <c r="T60" s="123"/>
      <c r="U60" s="114">
        <v>10</v>
      </c>
      <c r="V60" s="271">
        <v>60</v>
      </c>
      <c r="W60" s="271"/>
      <c r="X60" s="356"/>
      <c r="Y60" s="114"/>
      <c r="Z60" s="114"/>
      <c r="AA60" s="145">
        <f>IFERROR(LARGE($T60:$Z60,3), 0)</f>
        <v>0</v>
      </c>
      <c r="AB60" s="145">
        <f>IFERROR(LARGE($T60:$Z60,4),)</f>
        <v>0</v>
      </c>
      <c r="AC60" s="145">
        <f>IFERROR(LARGE($T60:$Z60,5),0)</f>
        <v>0</v>
      </c>
      <c r="AD60" s="145">
        <f>IFERROR(LARGE($AG60:AR60,1),0)</f>
        <v>0</v>
      </c>
      <c r="AE60" s="145">
        <f>IFERROR(LARGE($AG60:AR60,2),0)</f>
        <v>0</v>
      </c>
      <c r="AF60" s="145">
        <f>IFERROR(LARGE($AG60:AR60,3),0)</f>
        <v>0</v>
      </c>
      <c r="AG60" s="10"/>
      <c r="AH60" s="10"/>
      <c r="AI60" s="9"/>
      <c r="AJ60" s="9"/>
      <c r="AK60" s="9"/>
      <c r="AL60" s="9"/>
      <c r="AM60" s="9"/>
      <c r="AN60" s="9"/>
      <c r="AO60" s="9"/>
      <c r="AP60" s="83"/>
      <c r="AQ60" s="9"/>
      <c r="AR60" s="9"/>
    </row>
    <row r="61" spans="1:44" x14ac:dyDescent="0.3">
      <c r="A61" s="11" t="s">
        <v>2242</v>
      </c>
      <c r="B61" s="320" t="s">
        <v>522</v>
      </c>
      <c r="C61" s="11" t="s">
        <v>283</v>
      </c>
      <c r="D61" s="11" t="s">
        <v>52</v>
      </c>
      <c r="E61" s="38">
        <f t="shared" si="0"/>
        <v>59</v>
      </c>
      <c r="F61" s="7" t="s">
        <v>1</v>
      </c>
      <c r="G61" s="8" t="s">
        <v>507</v>
      </c>
      <c r="H61" s="319">
        <v>37408</v>
      </c>
      <c r="I61" s="459">
        <v>70</v>
      </c>
      <c r="J61" s="459">
        <v>70</v>
      </c>
      <c r="K61" s="538"/>
      <c r="L61" s="533">
        <f>SUM(M61:N61)</f>
        <v>70</v>
      </c>
      <c r="M61" s="9"/>
      <c r="N61" s="12">
        <f>SUM(O61:S61)</f>
        <v>70</v>
      </c>
      <c r="O61" s="140">
        <f>IFERROR(LARGE($T61:Z61, 1),0)</f>
        <v>60</v>
      </c>
      <c r="P61" s="140">
        <f>IFERROR(LARGE(T61:Z61, 2),0)</f>
        <v>10</v>
      </c>
      <c r="Q61" s="141">
        <f>IFERROR(LARGE(AA61:AF61,1),0)</f>
        <v>0</v>
      </c>
      <c r="R61" s="141">
        <f>IFERROR(LARGE(AA61:AF61,2),0)</f>
        <v>0</v>
      </c>
      <c r="S61" s="141">
        <f>IFERROR(LARGE(AA61:AF61,3),0)</f>
        <v>0</v>
      </c>
      <c r="T61" s="126">
        <v>0</v>
      </c>
      <c r="U61" s="114">
        <v>0</v>
      </c>
      <c r="V61" s="271">
        <v>60</v>
      </c>
      <c r="W61" s="271"/>
      <c r="X61" s="356"/>
      <c r="Y61" s="114"/>
      <c r="Z61" s="114">
        <v>10</v>
      </c>
      <c r="AA61" s="145">
        <f>IFERROR(LARGE($T61:$Z61,3), 0)</f>
        <v>0</v>
      </c>
      <c r="AB61" s="145">
        <f>IFERROR(LARGE($T61:$Z61,4),)</f>
        <v>0</v>
      </c>
      <c r="AC61" s="145">
        <f>IFERROR(LARGE($T61:$Z61,5),0)</f>
        <v>0</v>
      </c>
      <c r="AD61" s="145">
        <f>IFERROR(LARGE($AG61:AR61,1),0)</f>
        <v>0</v>
      </c>
      <c r="AE61" s="145">
        <f>IFERROR(LARGE($AG61:AR61,2),0)</f>
        <v>0</v>
      </c>
      <c r="AF61" s="145">
        <f>IFERROR(LARGE($AG61:AR61,3),0)</f>
        <v>0</v>
      </c>
      <c r="AG61" s="10"/>
      <c r="AH61" s="10"/>
      <c r="AI61" s="9"/>
      <c r="AJ61" s="9"/>
      <c r="AK61" s="9"/>
      <c r="AL61" s="9"/>
      <c r="AM61" s="9"/>
      <c r="AN61" s="9"/>
      <c r="AO61" s="9"/>
      <c r="AP61" s="83"/>
      <c r="AQ61" s="9"/>
      <c r="AR61" s="9"/>
    </row>
    <row r="62" spans="1:44" x14ac:dyDescent="0.3">
      <c r="A62" s="11" t="s">
        <v>2244</v>
      </c>
      <c r="B62" s="320" t="s">
        <v>467</v>
      </c>
      <c r="C62" s="11" t="s">
        <v>468</v>
      </c>
      <c r="D62" s="11" t="s">
        <v>46</v>
      </c>
      <c r="E62" s="38">
        <f t="shared" si="0"/>
        <v>60</v>
      </c>
      <c r="F62" s="7" t="s">
        <v>115</v>
      </c>
      <c r="G62" s="8" t="s">
        <v>1952</v>
      </c>
      <c r="H62" s="319">
        <v>37964</v>
      </c>
      <c r="I62" s="459">
        <v>60</v>
      </c>
      <c r="J62" s="459">
        <v>60</v>
      </c>
      <c r="K62" s="538"/>
      <c r="L62" s="533">
        <f>SUM(M62:N62)</f>
        <v>60</v>
      </c>
      <c r="M62" s="9"/>
      <c r="N62" s="12">
        <f>SUM(O62:S62)</f>
        <v>60</v>
      </c>
      <c r="O62" s="140">
        <f>IFERROR(LARGE($T62:Z62, 1),0)</f>
        <v>60</v>
      </c>
      <c r="P62" s="140">
        <f>IFERROR(LARGE(T62:Z62, 2),0)</f>
        <v>0</v>
      </c>
      <c r="Q62" s="141">
        <f>IFERROR(LARGE(AA62:AF62,1),0)</f>
        <v>0</v>
      </c>
      <c r="R62" s="141">
        <f>IFERROR(LARGE(AA62:AF62,2),0)</f>
        <v>0</v>
      </c>
      <c r="S62" s="141">
        <f>IFERROR(LARGE(AA62:AF62,3),0)</f>
        <v>0</v>
      </c>
      <c r="T62" s="123"/>
      <c r="U62" s="114"/>
      <c r="V62" s="271">
        <v>60</v>
      </c>
      <c r="W62" s="271"/>
      <c r="X62" s="356"/>
      <c r="Y62" s="114"/>
      <c r="Z62" s="114"/>
      <c r="AA62" s="145">
        <f>IFERROR(LARGE($T62:$Z62,3), 0)</f>
        <v>0</v>
      </c>
      <c r="AB62" s="145">
        <f>IFERROR(LARGE($T62:$Z62,4),)</f>
        <v>0</v>
      </c>
      <c r="AC62" s="145">
        <f>IFERROR(LARGE($T62:$Z62,5),0)</f>
        <v>0</v>
      </c>
      <c r="AD62" s="145">
        <f>IFERROR(LARGE($AG62:AR62,1),0)</f>
        <v>0</v>
      </c>
      <c r="AE62" s="145">
        <f>IFERROR(LARGE($AG62:AR62,2),0)</f>
        <v>0</v>
      </c>
      <c r="AF62" s="145">
        <f>IFERROR(LARGE($AG62:AR62,3),0)</f>
        <v>0</v>
      </c>
      <c r="AG62" s="10"/>
      <c r="AH62" s="10"/>
      <c r="AI62" s="9"/>
      <c r="AJ62" s="9"/>
      <c r="AK62" s="9"/>
      <c r="AL62" s="9"/>
      <c r="AM62" s="9"/>
      <c r="AN62" s="9"/>
      <c r="AO62" s="9"/>
      <c r="AP62" s="83"/>
      <c r="AQ62" s="9"/>
      <c r="AR62" s="9"/>
    </row>
    <row r="63" spans="1:44" x14ac:dyDescent="0.3">
      <c r="A63" s="11" t="s">
        <v>2246</v>
      </c>
      <c r="B63" s="320" t="s">
        <v>566</v>
      </c>
      <c r="C63" s="11" t="s">
        <v>567</v>
      </c>
      <c r="D63" s="11" t="s">
        <v>45</v>
      </c>
      <c r="E63" s="38">
        <f t="shared" si="0"/>
        <v>61</v>
      </c>
      <c r="F63" s="7" t="s">
        <v>747</v>
      </c>
      <c r="G63" s="8" t="s">
        <v>2032</v>
      </c>
      <c r="H63" s="319">
        <v>37894</v>
      </c>
      <c r="I63" s="461">
        <v>60</v>
      </c>
      <c r="J63" s="461">
        <v>60</v>
      </c>
      <c r="K63" s="538"/>
      <c r="L63" s="533">
        <f>SUM(M63:N63)</f>
        <v>60</v>
      </c>
      <c r="M63" s="9"/>
      <c r="N63" s="12">
        <f>SUM(O63:S63)</f>
        <v>60</v>
      </c>
      <c r="O63" s="140">
        <f>IFERROR(LARGE($T63:Z63, 1),0)</f>
        <v>60</v>
      </c>
      <c r="P63" s="140">
        <f>IFERROR(LARGE(T63:Z63, 2),0)</f>
        <v>0</v>
      </c>
      <c r="Q63" s="141">
        <f>IFERROR(LARGE(AA63:AF63,1),0)</f>
        <v>0</v>
      </c>
      <c r="R63" s="141">
        <f>IFERROR(LARGE(AA63:AF63,2),0)</f>
        <v>0</v>
      </c>
      <c r="S63" s="141">
        <f>IFERROR(LARGE(AA63:AF63,3),0)</f>
        <v>0</v>
      </c>
      <c r="T63" s="123"/>
      <c r="U63" s="114"/>
      <c r="V63" s="271">
        <v>60</v>
      </c>
      <c r="W63" s="271"/>
      <c r="X63" s="356"/>
      <c r="Y63" s="114"/>
      <c r="Z63" s="114"/>
      <c r="AA63" s="145">
        <f>IFERROR(LARGE($T63:$Z63,3), 0)</f>
        <v>0</v>
      </c>
      <c r="AB63" s="145">
        <f>IFERROR(LARGE($T63:$Z63,4),)</f>
        <v>0</v>
      </c>
      <c r="AC63" s="145">
        <f>IFERROR(LARGE($T63:$Z63,5),0)</f>
        <v>0</v>
      </c>
      <c r="AD63" s="145">
        <f>IFERROR(LARGE($AG63:AR63,1),0)</f>
        <v>0</v>
      </c>
      <c r="AE63" s="145">
        <f>IFERROR(LARGE($AG63:AR63,2),0)</f>
        <v>0</v>
      </c>
      <c r="AF63" s="145">
        <f>IFERROR(LARGE($AG63:AR63,3),0)</f>
        <v>0</v>
      </c>
      <c r="AG63" s="10"/>
      <c r="AH63" s="10"/>
      <c r="AI63" s="9"/>
      <c r="AJ63" s="9"/>
      <c r="AK63" s="9"/>
      <c r="AL63" s="9"/>
      <c r="AM63" s="9"/>
      <c r="AN63" s="9"/>
      <c r="AO63" s="9"/>
      <c r="AP63" s="83"/>
      <c r="AQ63" s="9"/>
      <c r="AR63" s="9"/>
    </row>
    <row r="64" spans="1:44" x14ac:dyDescent="0.3">
      <c r="A64" s="11" t="s">
        <v>2236</v>
      </c>
      <c r="B64" s="320" t="s">
        <v>588</v>
      </c>
      <c r="C64" s="11" t="s">
        <v>589</v>
      </c>
      <c r="D64" s="11" t="s">
        <v>43</v>
      </c>
      <c r="E64" s="38">
        <f t="shared" si="0"/>
        <v>62</v>
      </c>
      <c r="F64" s="7" t="s">
        <v>560</v>
      </c>
      <c r="G64" s="8" t="s">
        <v>561</v>
      </c>
      <c r="H64" s="319">
        <v>37885</v>
      </c>
      <c r="I64" s="459">
        <v>60</v>
      </c>
      <c r="J64" s="459">
        <v>60</v>
      </c>
      <c r="K64" s="538"/>
      <c r="L64" s="533">
        <f>SUM(M64:N64)</f>
        <v>60</v>
      </c>
      <c r="M64" s="9"/>
      <c r="N64" s="12">
        <f>SUM(O64:S64)</f>
        <v>60</v>
      </c>
      <c r="O64" s="140">
        <f>IFERROR(LARGE($T64:Z64, 1),0)</f>
        <v>60</v>
      </c>
      <c r="P64" s="140">
        <f>IFERROR(LARGE(T64:Z64, 2),0)</f>
        <v>0</v>
      </c>
      <c r="Q64" s="141">
        <f>IFERROR(LARGE(AA64:AF64,1),0)</f>
        <v>0</v>
      </c>
      <c r="R64" s="141">
        <f>IFERROR(LARGE(AA64:AF64,2),0)</f>
        <v>0</v>
      </c>
      <c r="S64" s="141">
        <f>IFERROR(LARGE(AA64:AF64,3),0)</f>
        <v>0</v>
      </c>
      <c r="T64" s="126">
        <v>0</v>
      </c>
      <c r="U64" s="114"/>
      <c r="V64" s="271">
        <v>60</v>
      </c>
      <c r="W64" s="271"/>
      <c r="X64" s="356"/>
      <c r="Y64" s="114"/>
      <c r="Z64" s="114"/>
      <c r="AA64" s="145">
        <f>IFERROR(LARGE($T64:$Z64,3), 0)</f>
        <v>0</v>
      </c>
      <c r="AB64" s="145">
        <f>IFERROR(LARGE($T64:$Z64,4),)</f>
        <v>0</v>
      </c>
      <c r="AC64" s="145">
        <f>IFERROR(LARGE($T64:$Z64,5),0)</f>
        <v>0</v>
      </c>
      <c r="AD64" s="145">
        <f>IFERROR(LARGE($AG64:AR64,1),0)</f>
        <v>0</v>
      </c>
      <c r="AE64" s="145">
        <f>IFERROR(LARGE($AG64:AR64,2),0)</f>
        <v>0</v>
      </c>
      <c r="AF64" s="145">
        <f>IFERROR(LARGE($AG64:AR64,3),0)</f>
        <v>0</v>
      </c>
      <c r="AG64" s="10"/>
      <c r="AH64" s="10"/>
      <c r="AI64" s="9"/>
      <c r="AJ64" s="9"/>
      <c r="AK64" s="9"/>
      <c r="AL64" s="9"/>
      <c r="AM64" s="9"/>
      <c r="AN64" s="9"/>
      <c r="AO64" s="9"/>
      <c r="AP64" s="83"/>
      <c r="AQ64" s="9"/>
      <c r="AR64" s="9"/>
    </row>
    <row r="65" spans="1:44" x14ac:dyDescent="0.3">
      <c r="A65" s="11" t="s">
        <v>2203</v>
      </c>
      <c r="B65" s="320" t="s">
        <v>420</v>
      </c>
      <c r="C65" s="11" t="s">
        <v>184</v>
      </c>
      <c r="D65" s="11" t="s">
        <v>48</v>
      </c>
      <c r="E65" s="38">
        <f t="shared" si="0"/>
        <v>63</v>
      </c>
      <c r="F65" s="7" t="s">
        <v>114</v>
      </c>
      <c r="G65" s="8" t="s">
        <v>508</v>
      </c>
      <c r="H65" s="319">
        <v>37789</v>
      </c>
      <c r="I65" s="459">
        <v>60</v>
      </c>
      <c r="J65" s="459">
        <v>60</v>
      </c>
      <c r="K65" s="538"/>
      <c r="L65" s="533">
        <f>SUM(M65:N65)</f>
        <v>60</v>
      </c>
      <c r="M65" s="9"/>
      <c r="N65" s="12">
        <f>SUM(O65:S65)</f>
        <v>60</v>
      </c>
      <c r="O65" s="140">
        <f>IFERROR(LARGE($T65:Z65, 1),0)</f>
        <v>60</v>
      </c>
      <c r="P65" s="140">
        <f>IFERROR(LARGE(T65:Z65, 2),0)</f>
        <v>0</v>
      </c>
      <c r="Q65" s="141">
        <f>IFERROR(LARGE(AA65:AF65,1),0)</f>
        <v>0</v>
      </c>
      <c r="R65" s="141">
        <f>IFERROR(LARGE(AA65:AF65,2),0)</f>
        <v>0</v>
      </c>
      <c r="S65" s="141">
        <f>IFERROR(LARGE(AA65:AF65,3),0)</f>
        <v>0</v>
      </c>
      <c r="T65" s="123"/>
      <c r="U65" s="114">
        <v>0</v>
      </c>
      <c r="V65" s="271">
        <v>60</v>
      </c>
      <c r="W65" s="271"/>
      <c r="X65" s="356"/>
      <c r="Y65" s="114"/>
      <c r="Z65" s="114"/>
      <c r="AA65" s="145">
        <f>IFERROR(LARGE($T65:$Z65,3), 0)</f>
        <v>0</v>
      </c>
      <c r="AB65" s="145">
        <f>IFERROR(LARGE($T65:$Z65,4),)</f>
        <v>0</v>
      </c>
      <c r="AC65" s="145">
        <f>IFERROR(LARGE($T65:$Z65,5),0)</f>
        <v>0</v>
      </c>
      <c r="AD65" s="145">
        <f>IFERROR(LARGE($AG65:AR65,1),0)</f>
        <v>0</v>
      </c>
      <c r="AE65" s="145">
        <f>IFERROR(LARGE($AG65:AR65,2),0)</f>
        <v>0</v>
      </c>
      <c r="AF65" s="145">
        <f>IFERROR(LARGE($AG65:AR65,3),0)</f>
        <v>0</v>
      </c>
      <c r="AG65" s="10"/>
      <c r="AH65" s="10"/>
      <c r="AI65" s="9"/>
      <c r="AJ65" s="9"/>
      <c r="AK65" s="9"/>
      <c r="AL65" s="9"/>
      <c r="AM65" s="9"/>
      <c r="AN65" s="9"/>
      <c r="AO65" s="9"/>
      <c r="AP65" s="83"/>
      <c r="AQ65" s="9"/>
      <c r="AR65" s="9"/>
    </row>
    <row r="66" spans="1:44" x14ac:dyDescent="0.3">
      <c r="A66" s="11" t="s">
        <v>2243</v>
      </c>
      <c r="B66" s="320" t="s">
        <v>467</v>
      </c>
      <c r="C66" s="11" t="s">
        <v>468</v>
      </c>
      <c r="D66" s="11" t="s">
        <v>46</v>
      </c>
      <c r="E66" s="38">
        <f t="shared" si="0"/>
        <v>64</v>
      </c>
      <c r="F66" s="7" t="s">
        <v>124</v>
      </c>
      <c r="G66" s="8" t="s">
        <v>1951</v>
      </c>
      <c r="H66" s="319">
        <v>37765</v>
      </c>
      <c r="I66" s="459">
        <v>60</v>
      </c>
      <c r="J66" s="459">
        <v>60</v>
      </c>
      <c r="K66" s="538"/>
      <c r="L66" s="533">
        <f>SUM(M66:N66)</f>
        <v>60</v>
      </c>
      <c r="M66" s="9"/>
      <c r="N66" s="12">
        <f>SUM(O66:S66)</f>
        <v>60</v>
      </c>
      <c r="O66" s="140">
        <f>IFERROR(LARGE($T66:Z66, 1),0)</f>
        <v>60</v>
      </c>
      <c r="P66" s="140">
        <f>IFERROR(LARGE(T66:Z66, 2),0)</f>
        <v>0</v>
      </c>
      <c r="Q66" s="141">
        <f>IFERROR(LARGE(AA66:AF66,1),0)</f>
        <v>0</v>
      </c>
      <c r="R66" s="141">
        <f>IFERROR(LARGE(AA66:AF66,2),0)</f>
        <v>0</v>
      </c>
      <c r="S66" s="141">
        <f>IFERROR(LARGE(AA66:AF66,3),0)</f>
        <v>0</v>
      </c>
      <c r="T66" s="123"/>
      <c r="U66" s="114"/>
      <c r="V66" s="271">
        <v>60</v>
      </c>
      <c r="W66" s="271"/>
      <c r="X66" s="356"/>
      <c r="Y66" s="114"/>
      <c r="Z66" s="114"/>
      <c r="AA66" s="145">
        <f>IFERROR(LARGE($T66:$Z66,3), 0)</f>
        <v>0</v>
      </c>
      <c r="AB66" s="145">
        <f>IFERROR(LARGE($T66:$Z66,4),)</f>
        <v>0</v>
      </c>
      <c r="AC66" s="145">
        <f>IFERROR(LARGE($T66:$Z66,5),0)</f>
        <v>0</v>
      </c>
      <c r="AD66" s="145">
        <f>IFERROR(LARGE($AG66:AR66,1),0)</f>
        <v>0</v>
      </c>
      <c r="AE66" s="145">
        <f>IFERROR(LARGE($AG66:AR66,2),0)</f>
        <v>0</v>
      </c>
      <c r="AF66" s="145">
        <f>IFERROR(LARGE($AG66:AR66,3),0)</f>
        <v>0</v>
      </c>
      <c r="AG66" s="10"/>
      <c r="AH66" s="10"/>
      <c r="AI66" s="9"/>
      <c r="AJ66" s="9"/>
      <c r="AK66" s="9"/>
      <c r="AL66" s="9"/>
      <c r="AM66" s="9"/>
      <c r="AN66" s="9"/>
      <c r="AO66" s="9"/>
      <c r="AP66" s="83"/>
      <c r="AQ66" s="9"/>
      <c r="AR66" s="9"/>
    </row>
    <row r="67" spans="1:44" x14ac:dyDescent="0.3">
      <c r="A67" s="11" t="s">
        <v>2237</v>
      </c>
      <c r="B67" s="320" t="s">
        <v>2238</v>
      </c>
      <c r="C67" s="11" t="s">
        <v>1911</v>
      </c>
      <c r="D67" s="11" t="s">
        <v>52</v>
      </c>
      <c r="E67" s="38">
        <f t="shared" si="0"/>
        <v>65</v>
      </c>
      <c r="F67" s="7" t="s">
        <v>1890</v>
      </c>
      <c r="G67" s="8" t="s">
        <v>1910</v>
      </c>
      <c r="H67" s="319">
        <v>37727</v>
      </c>
      <c r="I67" s="459">
        <v>60</v>
      </c>
      <c r="J67" s="459">
        <v>60</v>
      </c>
      <c r="K67" s="538"/>
      <c r="L67" s="533">
        <f>SUM(M67:N67)</f>
        <v>60</v>
      </c>
      <c r="M67" s="9"/>
      <c r="N67" s="12">
        <f>SUM(O67:S67)</f>
        <v>60</v>
      </c>
      <c r="O67" s="140">
        <f>IFERROR(LARGE($T67:Z67, 1),0)</f>
        <v>60</v>
      </c>
      <c r="P67" s="140">
        <f>IFERROR(LARGE(T67:Z67, 2),0)</f>
        <v>0</v>
      </c>
      <c r="Q67" s="141">
        <f>IFERROR(LARGE(AA67:AF67,1),0)</f>
        <v>0</v>
      </c>
      <c r="R67" s="141">
        <f>IFERROR(LARGE(AA67:AF67,2),0)</f>
        <v>0</v>
      </c>
      <c r="S67" s="141">
        <f>IFERROR(LARGE(AA67:AF67,3),0)</f>
        <v>0</v>
      </c>
      <c r="T67" s="123"/>
      <c r="U67" s="114"/>
      <c r="V67" s="271">
        <v>60</v>
      </c>
      <c r="W67" s="271"/>
      <c r="X67" s="356"/>
      <c r="Y67" s="114"/>
      <c r="Z67" s="114"/>
      <c r="AA67" s="145">
        <f>IFERROR(LARGE($T67:$Z67,3), 0)</f>
        <v>0</v>
      </c>
      <c r="AB67" s="145">
        <f>IFERROR(LARGE($T67:$Z67,4),)</f>
        <v>0</v>
      </c>
      <c r="AC67" s="145">
        <f>IFERROR(LARGE($T67:$Z67,5),0)</f>
        <v>0</v>
      </c>
      <c r="AD67" s="145">
        <f>IFERROR(LARGE($AG67:AR67,1),0)</f>
        <v>0</v>
      </c>
      <c r="AE67" s="145">
        <f>IFERROR(LARGE($AG67:AR67,2),0)</f>
        <v>0</v>
      </c>
      <c r="AF67" s="145">
        <f>IFERROR(LARGE($AG67:AR67,3),0)</f>
        <v>0</v>
      </c>
      <c r="AG67" s="10"/>
      <c r="AH67" s="10"/>
      <c r="AI67" s="9"/>
      <c r="AJ67" s="9"/>
      <c r="AK67" s="9"/>
      <c r="AL67" s="9"/>
      <c r="AM67" s="9"/>
      <c r="AN67" s="9"/>
      <c r="AO67" s="9"/>
      <c r="AP67" s="83"/>
      <c r="AQ67" s="9"/>
      <c r="AR67" s="9"/>
    </row>
    <row r="68" spans="1:44" x14ac:dyDescent="0.3">
      <c r="A68" s="11" t="s">
        <v>2240</v>
      </c>
      <c r="B68" s="320" t="s">
        <v>380</v>
      </c>
      <c r="C68" s="11" t="s">
        <v>22</v>
      </c>
      <c r="D68" s="11" t="s">
        <v>41</v>
      </c>
      <c r="E68" s="38">
        <f t="shared" si="0"/>
        <v>66</v>
      </c>
      <c r="F68" s="7" t="s">
        <v>0</v>
      </c>
      <c r="G68" s="8" t="s">
        <v>559</v>
      </c>
      <c r="H68" s="319">
        <v>37586</v>
      </c>
      <c r="I68" s="459">
        <v>60</v>
      </c>
      <c r="J68" s="459">
        <v>60</v>
      </c>
      <c r="K68" s="538"/>
      <c r="L68" s="533">
        <f>SUM(M68:N68)</f>
        <v>60</v>
      </c>
      <c r="M68" s="9"/>
      <c r="N68" s="12">
        <f>SUM(O68:S68)</f>
        <v>60</v>
      </c>
      <c r="O68" s="140">
        <f>IFERROR(LARGE($T68:Z68, 1),0)</f>
        <v>60</v>
      </c>
      <c r="P68" s="140">
        <f>IFERROR(LARGE(T68:Z68, 2),0)</f>
        <v>0</v>
      </c>
      <c r="Q68" s="141">
        <f>IFERROR(LARGE(AA68:AF68,1),0)</f>
        <v>0</v>
      </c>
      <c r="R68" s="141">
        <f>IFERROR(LARGE(AA68:AF68,2),0)</f>
        <v>0</v>
      </c>
      <c r="S68" s="141">
        <f>IFERROR(LARGE(AA68:AF68,3),0)</f>
        <v>0</v>
      </c>
      <c r="T68" s="126">
        <v>0</v>
      </c>
      <c r="U68" s="114">
        <v>0</v>
      </c>
      <c r="V68" s="271">
        <v>60</v>
      </c>
      <c r="W68" s="271"/>
      <c r="X68" s="356"/>
      <c r="Y68" s="114"/>
      <c r="Z68" s="114"/>
      <c r="AA68" s="145">
        <f>IFERROR(LARGE($T68:$Z68,3), 0)</f>
        <v>0</v>
      </c>
      <c r="AB68" s="145">
        <f>IFERROR(LARGE($T68:$Z68,4),)</f>
        <v>0</v>
      </c>
      <c r="AC68" s="145">
        <f>IFERROR(LARGE($T68:$Z68,5),0)</f>
        <v>0</v>
      </c>
      <c r="AD68" s="145">
        <f>IFERROR(LARGE($AG68:AR68,1),0)</f>
        <v>0</v>
      </c>
      <c r="AE68" s="145">
        <f>IFERROR(LARGE($AG68:AR68,2),0)</f>
        <v>0</v>
      </c>
      <c r="AF68" s="145">
        <f>IFERROR(LARGE($AG68:AR68,3),0)</f>
        <v>0</v>
      </c>
      <c r="AG68" s="10"/>
      <c r="AH68" s="10"/>
      <c r="AI68" s="9"/>
      <c r="AJ68" s="9"/>
      <c r="AK68" s="9"/>
      <c r="AL68" s="9"/>
      <c r="AM68" s="9"/>
      <c r="AN68" s="9"/>
      <c r="AO68" s="9"/>
      <c r="AP68" s="83"/>
      <c r="AQ68" s="9"/>
      <c r="AR68" s="9"/>
    </row>
    <row r="69" spans="1:44" x14ac:dyDescent="0.3">
      <c r="A69" s="11" t="s">
        <v>2241</v>
      </c>
      <c r="B69" s="320" t="s">
        <v>1166</v>
      </c>
      <c r="C69" s="11" t="s">
        <v>1167</v>
      </c>
      <c r="D69" s="11" t="s">
        <v>45</v>
      </c>
      <c r="E69" s="38">
        <f t="shared" ref="E69" si="1">E68+1</f>
        <v>67</v>
      </c>
      <c r="F69" s="7" t="s">
        <v>850</v>
      </c>
      <c r="G69" s="8" t="s">
        <v>1157</v>
      </c>
      <c r="H69" s="319">
        <v>37515</v>
      </c>
      <c r="I69" s="459">
        <v>60</v>
      </c>
      <c r="J69" s="459">
        <v>60</v>
      </c>
      <c r="K69" s="538"/>
      <c r="L69" s="533">
        <f>SUM(M69:N69)</f>
        <v>60</v>
      </c>
      <c r="M69" s="9"/>
      <c r="N69" s="12">
        <f>SUM(O69:S69)</f>
        <v>60</v>
      </c>
      <c r="O69" s="140">
        <f>IFERROR(LARGE($T69:Z69, 1),0)</f>
        <v>60</v>
      </c>
      <c r="P69" s="140">
        <f>IFERROR(LARGE(T69:Z69, 2),0)</f>
        <v>0</v>
      </c>
      <c r="Q69" s="141">
        <f>IFERROR(LARGE(AA69:AF69,1),0)</f>
        <v>0</v>
      </c>
      <c r="R69" s="141">
        <f>IFERROR(LARGE(AA69:AF69,2),0)</f>
        <v>0</v>
      </c>
      <c r="S69" s="141">
        <f>IFERROR(LARGE(AA69:AF69,3),0)</f>
        <v>0</v>
      </c>
      <c r="T69" s="123"/>
      <c r="U69" s="114">
        <v>0</v>
      </c>
      <c r="V69" s="271">
        <v>60</v>
      </c>
      <c r="W69" s="271"/>
      <c r="X69" s="356"/>
      <c r="Y69" s="114"/>
      <c r="Z69" s="114"/>
      <c r="AA69" s="145">
        <f>IFERROR(LARGE($T69:$Z69,3), 0)</f>
        <v>0</v>
      </c>
      <c r="AB69" s="145">
        <f>IFERROR(LARGE($T69:$Z69,4),)</f>
        <v>0</v>
      </c>
      <c r="AC69" s="145">
        <f>IFERROR(LARGE($T69:$Z69,5),0)</f>
        <v>0</v>
      </c>
      <c r="AD69" s="145">
        <f>IFERROR(LARGE($AG69:AR69,1),0)</f>
        <v>0</v>
      </c>
      <c r="AE69" s="145">
        <f>IFERROR(LARGE($AG69:AR69,2),0)</f>
        <v>0</v>
      </c>
      <c r="AF69" s="145">
        <f>IFERROR(LARGE($AG69:AR69,3),0)</f>
        <v>0</v>
      </c>
      <c r="AG69" s="10"/>
      <c r="AH69" s="10"/>
      <c r="AI69" s="9"/>
      <c r="AJ69" s="9"/>
      <c r="AK69" s="9"/>
      <c r="AL69" s="9"/>
      <c r="AM69" s="9"/>
      <c r="AN69" s="9"/>
      <c r="AO69" s="9"/>
      <c r="AP69" s="83"/>
      <c r="AQ69" s="9"/>
      <c r="AR69" s="9"/>
    </row>
    <row r="70" spans="1:44" x14ac:dyDescent="0.3">
      <c r="A70" s="11" t="s">
        <v>2245</v>
      </c>
      <c r="B70" s="320" t="s">
        <v>820</v>
      </c>
      <c r="C70" s="11" t="s">
        <v>821</v>
      </c>
      <c r="D70" s="11" t="s">
        <v>49</v>
      </c>
      <c r="E70" s="38">
        <f>E69+1</f>
        <v>68</v>
      </c>
      <c r="F70" s="7" t="s">
        <v>1</v>
      </c>
      <c r="G70" s="8" t="s">
        <v>1810</v>
      </c>
      <c r="H70" s="319">
        <v>37464</v>
      </c>
      <c r="I70" s="459">
        <v>60</v>
      </c>
      <c r="J70" s="459">
        <v>60</v>
      </c>
      <c r="K70" s="538"/>
      <c r="L70" s="533">
        <f>SUM(M70:N70)</f>
        <v>60</v>
      </c>
      <c r="M70" s="9"/>
      <c r="N70" s="12">
        <f>SUM(O70:S70)</f>
        <v>60</v>
      </c>
      <c r="O70" s="140">
        <f>IFERROR(LARGE($T70:Z70, 1),0)</f>
        <v>60</v>
      </c>
      <c r="P70" s="140">
        <f>IFERROR(LARGE(T70:Z70, 2),0)</f>
        <v>0</v>
      </c>
      <c r="Q70" s="141">
        <f>IFERROR(LARGE(AA70:AF70,1),0)</f>
        <v>0</v>
      </c>
      <c r="R70" s="141">
        <f>IFERROR(LARGE(AA70:AF70,2),0)</f>
        <v>0</v>
      </c>
      <c r="S70" s="141">
        <f>IFERROR(LARGE(AA70:AF70,3),0)</f>
        <v>0</v>
      </c>
      <c r="T70" s="123"/>
      <c r="U70" s="114"/>
      <c r="V70" s="271">
        <v>60</v>
      </c>
      <c r="W70" s="271"/>
      <c r="X70" s="356"/>
      <c r="Y70" s="114"/>
      <c r="Z70" s="114"/>
      <c r="AA70" s="145">
        <f>IFERROR(LARGE($T70:$Z70,3), 0)</f>
        <v>0</v>
      </c>
      <c r="AB70" s="145">
        <f>IFERROR(LARGE($T70:$Z70,4),)</f>
        <v>0</v>
      </c>
      <c r="AC70" s="145">
        <f>IFERROR(LARGE($T70:$Z70,5),0)</f>
        <v>0</v>
      </c>
      <c r="AD70" s="145">
        <f>IFERROR(LARGE($AG70:AR70,1),0)</f>
        <v>0</v>
      </c>
      <c r="AE70" s="145">
        <f>IFERROR(LARGE($AG70:AR70,2),0)</f>
        <v>0</v>
      </c>
      <c r="AF70" s="145">
        <f>IFERROR(LARGE($AG70:AR70,3),0)</f>
        <v>0</v>
      </c>
      <c r="AG70" s="10"/>
      <c r="AH70" s="10"/>
      <c r="AI70" s="9"/>
      <c r="AJ70" s="9"/>
      <c r="AK70" s="9"/>
      <c r="AL70" s="9"/>
      <c r="AM70" s="9"/>
      <c r="AN70" s="9"/>
      <c r="AO70" s="9"/>
      <c r="AP70" s="83"/>
      <c r="AQ70" s="9"/>
      <c r="AR70" s="9"/>
    </row>
    <row r="71" spans="1:44" x14ac:dyDescent="0.3">
      <c r="A71" s="11" t="s">
        <v>3564</v>
      </c>
      <c r="B71" s="320" t="s">
        <v>1216</v>
      </c>
      <c r="C71" s="11" t="s">
        <v>1217</v>
      </c>
      <c r="D71" s="11" t="s">
        <v>43</v>
      </c>
      <c r="E71" s="38">
        <f t="shared" ref="E71:E79" si="2">E70+1</f>
        <v>69</v>
      </c>
      <c r="F71" s="7" t="s">
        <v>121</v>
      </c>
      <c r="G71" s="8" t="s">
        <v>163</v>
      </c>
      <c r="H71" s="60">
        <v>38227</v>
      </c>
      <c r="I71" s="460">
        <v>55</v>
      </c>
      <c r="J71" s="460">
        <v>55</v>
      </c>
      <c r="K71" s="541">
        <f>0.5*(L71)</f>
        <v>27.5</v>
      </c>
      <c r="L71" s="549">
        <f>SUM(M71:N71)</f>
        <v>55</v>
      </c>
      <c r="N71" s="12">
        <f>SUM(O71:R71)</f>
        <v>55</v>
      </c>
      <c r="O71" s="387">
        <f>LARGE($S71:Z71, 1)</f>
        <v>45</v>
      </c>
      <c r="P71" s="388">
        <f>IFERROR(LARGE($S71:Z71,2),0)</f>
        <v>10</v>
      </c>
      <c r="Q71" s="388">
        <f>IFERROR(LARGE($S71:Z71,3),0)</f>
        <v>0</v>
      </c>
      <c r="R71" s="388">
        <f>IFERROR(LARGE($S71:Z71,4),0)</f>
        <v>0</v>
      </c>
      <c r="S71" s="399">
        <v>0</v>
      </c>
      <c r="T71" s="400">
        <v>10</v>
      </c>
      <c r="U71" s="400"/>
      <c r="V71" s="400"/>
      <c r="W71" s="400">
        <v>45</v>
      </c>
      <c r="X71" s="401"/>
      <c r="Y71" s="402"/>
      <c r="Z71" s="403"/>
      <c r="AA71" s="114"/>
      <c r="AB71" s="114"/>
      <c r="AC71" s="114"/>
      <c r="AD71" s="114"/>
      <c r="AE71" s="114"/>
      <c r="AF71" s="114"/>
      <c r="AG71" s="10"/>
      <c r="AH71" s="10"/>
      <c r="AI71" s="9"/>
      <c r="AJ71" s="9"/>
      <c r="AK71" s="9"/>
      <c r="AL71" s="9"/>
      <c r="AM71" s="9"/>
      <c r="AN71" s="9"/>
      <c r="AO71" s="9"/>
      <c r="AP71" s="83"/>
      <c r="AQ71" s="9"/>
      <c r="AR71" s="9"/>
    </row>
    <row r="72" spans="1:44" x14ac:dyDescent="0.3">
      <c r="A72" s="11" t="s">
        <v>2252</v>
      </c>
      <c r="B72" s="320" t="s">
        <v>359</v>
      </c>
      <c r="C72" s="11" t="s">
        <v>239</v>
      </c>
      <c r="D72" s="11" t="s">
        <v>49</v>
      </c>
      <c r="E72" s="38">
        <f t="shared" si="2"/>
        <v>70</v>
      </c>
      <c r="F72" s="7" t="s">
        <v>110</v>
      </c>
      <c r="G72" s="8" t="s">
        <v>1408</v>
      </c>
      <c r="H72" s="319">
        <v>37973</v>
      </c>
      <c r="I72" s="459">
        <v>45</v>
      </c>
      <c r="J72" s="459">
        <v>45</v>
      </c>
      <c r="K72" s="538"/>
      <c r="L72" s="533">
        <f>SUM(M72:N72)</f>
        <v>45</v>
      </c>
      <c r="M72" s="9"/>
      <c r="N72" s="12">
        <f>SUM(O72:S72)</f>
        <v>45</v>
      </c>
      <c r="O72" s="140">
        <f>IFERROR(LARGE($T72:Z72, 1),0)</f>
        <v>45</v>
      </c>
      <c r="P72" s="140">
        <f>IFERROR(LARGE(T72:Z72, 2),0)</f>
        <v>0</v>
      </c>
      <c r="Q72" s="141">
        <f>IFERROR(LARGE(AA72:AF72,1),0)</f>
        <v>0</v>
      </c>
      <c r="R72" s="141">
        <f>IFERROR(LARGE(AA72:AF72,2),0)</f>
        <v>0</v>
      </c>
      <c r="S72" s="141">
        <f>IFERROR(LARGE(AA72:AF72,3),0)</f>
        <v>0</v>
      </c>
      <c r="T72" s="123"/>
      <c r="U72" s="114"/>
      <c r="V72" s="271">
        <v>45</v>
      </c>
      <c r="W72" s="271"/>
      <c r="X72" s="356"/>
      <c r="Y72" s="114"/>
      <c r="Z72" s="114"/>
      <c r="AA72" s="145">
        <f>IFERROR(LARGE($T72:$Z72,3), 0)</f>
        <v>0</v>
      </c>
      <c r="AB72" s="145">
        <f>IFERROR(LARGE($T72:$Z72,4),)</f>
        <v>0</v>
      </c>
      <c r="AC72" s="145">
        <f>IFERROR(LARGE($T72:$Z72,5),0)</f>
        <v>0</v>
      </c>
      <c r="AD72" s="145">
        <f>IFERROR(LARGE($AG72:AR72,1),0)</f>
        <v>0</v>
      </c>
      <c r="AE72" s="145">
        <f>IFERROR(LARGE($AG72:AR72,2),0)</f>
        <v>0</v>
      </c>
      <c r="AF72" s="145">
        <f>IFERROR(LARGE($AG72:AR72,3),0)</f>
        <v>0</v>
      </c>
      <c r="AG72" s="10"/>
      <c r="AH72" s="10"/>
      <c r="AI72" s="9"/>
      <c r="AJ72" s="9"/>
      <c r="AK72" s="9"/>
      <c r="AL72" s="9"/>
      <c r="AM72" s="9"/>
      <c r="AN72" s="9"/>
      <c r="AO72" s="9"/>
      <c r="AP72" s="83"/>
      <c r="AQ72" s="9"/>
      <c r="AR72" s="9"/>
    </row>
    <row r="73" spans="1:44" x14ac:dyDescent="0.3">
      <c r="A73" s="10"/>
      <c r="B73" s="10"/>
      <c r="C73" s="10"/>
      <c r="D73" s="10"/>
      <c r="E73" s="38">
        <f t="shared" si="2"/>
        <v>71</v>
      </c>
      <c r="F73" s="7" t="s">
        <v>12</v>
      </c>
      <c r="G73" s="8" t="s">
        <v>2188</v>
      </c>
      <c r="H73" s="319">
        <v>37922</v>
      </c>
      <c r="I73" s="459">
        <v>45</v>
      </c>
      <c r="J73" s="459">
        <v>45</v>
      </c>
      <c r="K73" s="538"/>
      <c r="L73" s="533">
        <f>SUM(M73:N73)</f>
        <v>45</v>
      </c>
      <c r="M73" s="9"/>
      <c r="N73" s="12">
        <f>SUM(O73:S73)</f>
        <v>45</v>
      </c>
      <c r="O73" s="140">
        <f>IFERROR(LARGE($T73:Z73, 1),0)</f>
        <v>45</v>
      </c>
      <c r="P73" s="140">
        <f>IFERROR(LARGE(T73:Z73, 2),0)</f>
        <v>0</v>
      </c>
      <c r="Q73" s="141">
        <f>IFERROR(LARGE(AA73:AF73,1),0)</f>
        <v>0</v>
      </c>
      <c r="R73" s="141">
        <f>IFERROR(LARGE(AA73:AF73,2),0)</f>
        <v>0</v>
      </c>
      <c r="S73" s="141">
        <f>IFERROR(LARGE(AA73:AF73,3),0)</f>
        <v>0</v>
      </c>
      <c r="T73" s="123"/>
      <c r="U73" s="114"/>
      <c r="V73" s="271"/>
      <c r="W73" s="271"/>
      <c r="X73" s="356"/>
      <c r="Y73" s="114">
        <v>45</v>
      </c>
      <c r="Z73" s="114"/>
      <c r="AA73" s="145">
        <f>IFERROR(LARGE($T73:$Z73,3), 0)</f>
        <v>0</v>
      </c>
      <c r="AB73" s="145">
        <f>IFERROR(LARGE($T73:$Z73,4),)</f>
        <v>0</v>
      </c>
      <c r="AC73" s="145">
        <f>IFERROR(LARGE($T73:$Z73,5),0)</f>
        <v>0</v>
      </c>
      <c r="AD73" s="145">
        <f>IFERROR(LARGE($AG73:AR73,1),0)</f>
        <v>0</v>
      </c>
      <c r="AE73" s="145">
        <f>IFERROR(LARGE($AG73:AR73,2),0)</f>
        <v>0</v>
      </c>
      <c r="AF73" s="145">
        <f>IFERROR(LARGE($AG73:AR73,3),0)</f>
        <v>0</v>
      </c>
      <c r="AG73" s="10"/>
      <c r="AH73" s="10"/>
      <c r="AI73" s="9"/>
      <c r="AJ73" s="9"/>
      <c r="AK73" s="9"/>
      <c r="AL73" s="9"/>
      <c r="AM73" s="9"/>
      <c r="AN73" s="9"/>
      <c r="AO73" s="9"/>
      <c r="AP73" s="83"/>
      <c r="AQ73" s="9"/>
      <c r="AR73" s="9"/>
    </row>
    <row r="74" spans="1:44" x14ac:dyDescent="0.3">
      <c r="A74" s="11" t="s">
        <v>2255</v>
      </c>
      <c r="B74" s="320" t="s">
        <v>1709</v>
      </c>
      <c r="C74" s="11" t="s">
        <v>1710</v>
      </c>
      <c r="D74" s="11" t="s">
        <v>41</v>
      </c>
      <c r="E74" s="38">
        <f t="shared" si="2"/>
        <v>72</v>
      </c>
      <c r="F74" s="7" t="s">
        <v>1</v>
      </c>
      <c r="G74" s="8" t="s">
        <v>2002</v>
      </c>
      <c r="H74" s="319">
        <v>37903</v>
      </c>
      <c r="I74" s="459">
        <v>45</v>
      </c>
      <c r="J74" s="459">
        <v>45</v>
      </c>
      <c r="K74" s="538"/>
      <c r="L74" s="533">
        <f>SUM(M74:N74)</f>
        <v>45</v>
      </c>
      <c r="M74" s="9"/>
      <c r="N74" s="12">
        <f>SUM(O74:S74)</f>
        <v>45</v>
      </c>
      <c r="O74" s="140">
        <f>IFERROR(LARGE($T74:Z74, 1),0)</f>
        <v>45</v>
      </c>
      <c r="P74" s="140">
        <f>IFERROR(LARGE(T74:Z74, 2),0)</f>
        <v>0</v>
      </c>
      <c r="Q74" s="141">
        <f>IFERROR(LARGE(AA74:AF74,1),0)</f>
        <v>0</v>
      </c>
      <c r="R74" s="141">
        <f>IFERROR(LARGE(AA74:AF74,2),0)</f>
        <v>0</v>
      </c>
      <c r="S74" s="141">
        <f>IFERROR(LARGE(AA74:AF74,3),0)</f>
        <v>0</v>
      </c>
      <c r="T74" s="123"/>
      <c r="U74" s="114"/>
      <c r="V74" s="271">
        <v>45</v>
      </c>
      <c r="W74" s="271"/>
      <c r="X74" s="356"/>
      <c r="Y74" s="114"/>
      <c r="Z74" s="114"/>
      <c r="AA74" s="145">
        <f>IFERROR(LARGE($T74:$Z74,3), 0)</f>
        <v>0</v>
      </c>
      <c r="AB74" s="145">
        <f>IFERROR(LARGE($T74:$Z74,4),)</f>
        <v>0</v>
      </c>
      <c r="AC74" s="145">
        <f>IFERROR(LARGE($T74:$Z74,5),0)</f>
        <v>0</v>
      </c>
      <c r="AD74" s="145">
        <f>IFERROR(LARGE($AG74:AR74,1),0)</f>
        <v>0</v>
      </c>
      <c r="AE74" s="145">
        <f>IFERROR(LARGE($AG74:AR74,2),0)</f>
        <v>0</v>
      </c>
      <c r="AF74" s="145">
        <f>IFERROR(LARGE($AG74:AR74,3),0)</f>
        <v>0</v>
      </c>
      <c r="AG74" s="10"/>
      <c r="AH74" s="10"/>
      <c r="AI74" s="9"/>
      <c r="AJ74" s="9"/>
      <c r="AK74" s="9"/>
      <c r="AL74" s="9"/>
      <c r="AM74" s="9"/>
      <c r="AN74" s="9"/>
      <c r="AO74" s="9"/>
      <c r="AP74" s="83"/>
      <c r="AQ74" s="9"/>
      <c r="AR74" s="9"/>
    </row>
    <row r="75" spans="1:44" x14ac:dyDescent="0.3">
      <c r="A75" s="10"/>
      <c r="B75" s="10"/>
      <c r="C75" s="10" t="s">
        <v>32</v>
      </c>
      <c r="D75" s="10" t="s">
        <v>44</v>
      </c>
      <c r="E75" s="38">
        <f t="shared" si="2"/>
        <v>73</v>
      </c>
      <c r="F75" s="7" t="s">
        <v>4</v>
      </c>
      <c r="G75" s="8" t="s">
        <v>492</v>
      </c>
      <c r="H75" s="319">
        <v>37891</v>
      </c>
      <c r="I75" s="459">
        <v>45</v>
      </c>
      <c r="J75" s="459">
        <v>45</v>
      </c>
      <c r="K75" s="538"/>
      <c r="L75" s="533">
        <f>SUM(M75:N75)</f>
        <v>45</v>
      </c>
      <c r="M75" s="9"/>
      <c r="N75" s="12">
        <f>SUM(O75:S75)</f>
        <v>45</v>
      </c>
      <c r="O75" s="140">
        <f>IFERROR(LARGE($T75:Z75, 1),0)</f>
        <v>45</v>
      </c>
      <c r="P75" s="140">
        <f>IFERROR(LARGE(T75:Z75, 2),0)</f>
        <v>0</v>
      </c>
      <c r="Q75" s="141">
        <f>IFERROR(LARGE(AA75:AF75,1),0)</f>
        <v>0</v>
      </c>
      <c r="R75" s="141">
        <f>IFERROR(LARGE(AA75:AF75,2),0)</f>
        <v>0</v>
      </c>
      <c r="S75" s="141">
        <f>IFERROR(LARGE(AA75:AF75,3),0)</f>
        <v>0</v>
      </c>
      <c r="T75" s="123"/>
      <c r="U75" s="114"/>
      <c r="V75" s="271"/>
      <c r="W75" s="271"/>
      <c r="X75" s="356"/>
      <c r="Y75" s="114">
        <v>45</v>
      </c>
      <c r="Z75" s="114"/>
      <c r="AA75" s="145">
        <f>IFERROR(LARGE($T75:$Z75,3), 0)</f>
        <v>0</v>
      </c>
      <c r="AB75" s="145">
        <f>IFERROR(LARGE($T75:$Z75,4),)</f>
        <v>0</v>
      </c>
      <c r="AC75" s="145">
        <f>IFERROR(LARGE($T75:$Z75,5),0)</f>
        <v>0</v>
      </c>
      <c r="AD75" s="145">
        <f>IFERROR(LARGE($AG75:AR75,1),0)</f>
        <v>0</v>
      </c>
      <c r="AE75" s="145">
        <f>IFERROR(LARGE($AG75:AR75,2),0)</f>
        <v>0</v>
      </c>
      <c r="AF75" s="145">
        <f>IFERROR(LARGE($AG75:AR75,3),0)</f>
        <v>0</v>
      </c>
      <c r="AG75" s="10"/>
      <c r="AH75" s="10"/>
      <c r="AI75" s="9"/>
      <c r="AJ75" s="9"/>
      <c r="AK75" s="9"/>
      <c r="AL75" s="9"/>
      <c r="AM75" s="9"/>
      <c r="AN75" s="9"/>
      <c r="AO75" s="9"/>
      <c r="AP75" s="83"/>
      <c r="AQ75" s="9"/>
      <c r="AR75" s="9"/>
    </row>
    <row r="76" spans="1:44" x14ac:dyDescent="0.3">
      <c r="A76" s="11" t="s">
        <v>2248</v>
      </c>
      <c r="B76" s="320" t="s">
        <v>349</v>
      </c>
      <c r="C76" s="11" t="s">
        <v>240</v>
      </c>
      <c r="D76" s="11" t="s">
        <v>52</v>
      </c>
      <c r="E76" s="38">
        <f t="shared" si="2"/>
        <v>74</v>
      </c>
      <c r="F76" s="7" t="s">
        <v>1913</v>
      </c>
      <c r="G76" s="8" t="s">
        <v>1912</v>
      </c>
      <c r="H76" s="319">
        <v>37851</v>
      </c>
      <c r="I76" s="459">
        <v>45</v>
      </c>
      <c r="J76" s="459">
        <v>45</v>
      </c>
      <c r="K76" s="538"/>
      <c r="L76" s="533">
        <f>SUM(M76:N76)</f>
        <v>45</v>
      </c>
      <c r="M76" s="9"/>
      <c r="N76" s="12">
        <f>SUM(O76:S76)</f>
        <v>45</v>
      </c>
      <c r="O76" s="140">
        <f>IFERROR(LARGE($T76:Z76, 1),0)</f>
        <v>45</v>
      </c>
      <c r="P76" s="140">
        <f>IFERROR(LARGE(T76:Z76, 2),0)</f>
        <v>0</v>
      </c>
      <c r="Q76" s="141">
        <f>IFERROR(LARGE(AA76:AF76,1),0)</f>
        <v>0</v>
      </c>
      <c r="R76" s="141">
        <f>IFERROR(LARGE(AA76:AF76,2),0)</f>
        <v>0</v>
      </c>
      <c r="S76" s="141">
        <f>IFERROR(LARGE(AA76:AF76,3),0)</f>
        <v>0</v>
      </c>
      <c r="T76" s="123"/>
      <c r="U76" s="114"/>
      <c r="V76" s="271">
        <v>45</v>
      </c>
      <c r="W76" s="271"/>
      <c r="X76" s="356"/>
      <c r="Y76" s="114"/>
      <c r="Z76" s="114"/>
      <c r="AA76" s="145">
        <f>IFERROR(LARGE($T76:$Z76,3), 0)</f>
        <v>0</v>
      </c>
      <c r="AB76" s="145">
        <f>IFERROR(LARGE($T76:$Z76,4),)</f>
        <v>0</v>
      </c>
      <c r="AC76" s="145">
        <f>IFERROR(LARGE($T76:$Z76,5),0)</f>
        <v>0</v>
      </c>
      <c r="AD76" s="145">
        <f>IFERROR(LARGE($AG76:AR76,1),0)</f>
        <v>0</v>
      </c>
      <c r="AE76" s="145">
        <f>IFERROR(LARGE($AG76:AR76,2),0)</f>
        <v>0</v>
      </c>
      <c r="AF76" s="145">
        <f>IFERROR(LARGE($AG76:AR76,3),0)</f>
        <v>0</v>
      </c>
      <c r="AG76" s="10"/>
      <c r="AH76" s="10"/>
      <c r="AI76" s="9"/>
      <c r="AJ76" s="9"/>
      <c r="AK76" s="9"/>
      <c r="AL76" s="9"/>
      <c r="AM76" s="9"/>
      <c r="AN76" s="9"/>
      <c r="AO76" s="9"/>
      <c r="AP76" s="83"/>
      <c r="AQ76" s="9"/>
      <c r="AR76" s="9"/>
    </row>
    <row r="77" spans="1:44" x14ac:dyDescent="0.3">
      <c r="A77" s="11" t="s">
        <v>2251</v>
      </c>
      <c r="B77" s="320" t="s">
        <v>459</v>
      </c>
      <c r="C77" s="11" t="s">
        <v>90</v>
      </c>
      <c r="D77" s="11" t="s">
        <v>49</v>
      </c>
      <c r="E77" s="38">
        <f t="shared" si="2"/>
        <v>75</v>
      </c>
      <c r="F77" s="7" t="s">
        <v>106</v>
      </c>
      <c r="G77" s="8" t="s">
        <v>1677</v>
      </c>
      <c r="H77" s="319">
        <v>37828</v>
      </c>
      <c r="I77" s="459">
        <v>45</v>
      </c>
      <c r="J77" s="459">
        <v>45</v>
      </c>
      <c r="K77" s="538"/>
      <c r="L77" s="533">
        <f>SUM(M77:N77)</f>
        <v>45</v>
      </c>
      <c r="M77" s="9"/>
      <c r="N77" s="12">
        <f>SUM(O77:S77)</f>
        <v>45</v>
      </c>
      <c r="O77" s="140">
        <f>IFERROR(LARGE($T77:Z77, 1),0)</f>
        <v>45</v>
      </c>
      <c r="P77" s="140">
        <f>IFERROR(LARGE(T77:Z77, 2),0)</f>
        <v>0</v>
      </c>
      <c r="Q77" s="141">
        <f>IFERROR(LARGE(AA77:AF77,1),0)</f>
        <v>0</v>
      </c>
      <c r="R77" s="141">
        <f>IFERROR(LARGE(AA77:AF77,2),0)</f>
        <v>0</v>
      </c>
      <c r="S77" s="141">
        <f>IFERROR(LARGE(AA77:AF77,3),0)</f>
        <v>0</v>
      </c>
      <c r="T77" s="123"/>
      <c r="U77" s="114"/>
      <c r="V77" s="271">
        <v>45</v>
      </c>
      <c r="W77" s="271"/>
      <c r="X77" s="356"/>
      <c r="Y77" s="114"/>
      <c r="Z77" s="114"/>
      <c r="AA77" s="145">
        <f>IFERROR(LARGE($T77:$Z77,3), 0)</f>
        <v>0</v>
      </c>
      <c r="AB77" s="145">
        <f>IFERROR(LARGE($T77:$Z77,4),)</f>
        <v>0</v>
      </c>
      <c r="AC77" s="145">
        <f>IFERROR(LARGE($T77:$Z77,5),0)</f>
        <v>0</v>
      </c>
      <c r="AD77" s="145">
        <f>IFERROR(LARGE($AG77:AR77,1),0)</f>
        <v>0</v>
      </c>
      <c r="AE77" s="145">
        <f>IFERROR(LARGE($AG77:AR77,2),0)</f>
        <v>0</v>
      </c>
      <c r="AF77" s="145">
        <f>IFERROR(LARGE($AG77:AR77,3),0)</f>
        <v>0</v>
      </c>
      <c r="AG77" s="10"/>
      <c r="AH77" s="10"/>
      <c r="AI77" s="9"/>
      <c r="AJ77" s="9"/>
      <c r="AK77" s="9"/>
      <c r="AL77" s="9"/>
      <c r="AM77" s="9"/>
      <c r="AN77" s="9"/>
      <c r="AO77" s="9"/>
      <c r="AP77" s="83"/>
      <c r="AQ77" s="9"/>
      <c r="AR77" s="9"/>
    </row>
    <row r="78" spans="1:44" x14ac:dyDescent="0.3">
      <c r="A78" s="11" t="s">
        <v>2249</v>
      </c>
      <c r="B78" s="320" t="s">
        <v>1636</v>
      </c>
      <c r="C78" s="11" t="s">
        <v>1637</v>
      </c>
      <c r="D78" s="11" t="s">
        <v>52</v>
      </c>
      <c r="E78" s="38">
        <f t="shared" si="2"/>
        <v>76</v>
      </c>
      <c r="F78" s="7" t="s">
        <v>112</v>
      </c>
      <c r="G78" s="8" t="s">
        <v>1914</v>
      </c>
      <c r="H78" s="319">
        <v>37824</v>
      </c>
      <c r="I78" s="459">
        <v>45</v>
      </c>
      <c r="J78" s="459">
        <v>45</v>
      </c>
      <c r="K78" s="538"/>
      <c r="L78" s="533">
        <f>SUM(M78:N78)</f>
        <v>45</v>
      </c>
      <c r="M78" s="9"/>
      <c r="N78" s="12">
        <f>SUM(O78:S78)</f>
        <v>45</v>
      </c>
      <c r="O78" s="140">
        <f>IFERROR(LARGE($T78:Z78, 1),0)</f>
        <v>45</v>
      </c>
      <c r="P78" s="140">
        <f>IFERROR(LARGE(T78:Z78, 2),0)</f>
        <v>0</v>
      </c>
      <c r="Q78" s="141">
        <f>IFERROR(LARGE(AA78:AF78,1),0)</f>
        <v>0</v>
      </c>
      <c r="R78" s="141">
        <f>IFERROR(LARGE(AA78:AF78,2),0)</f>
        <v>0</v>
      </c>
      <c r="S78" s="141">
        <f>IFERROR(LARGE(AA78:AF78,3),0)</f>
        <v>0</v>
      </c>
      <c r="T78" s="123"/>
      <c r="U78" s="114"/>
      <c r="V78" s="271">
        <v>45</v>
      </c>
      <c r="W78" s="271"/>
      <c r="X78" s="356"/>
      <c r="Y78" s="114"/>
      <c r="Z78" s="114"/>
      <c r="AA78" s="145">
        <f>IFERROR(LARGE($T78:$Z78,3), 0)</f>
        <v>0</v>
      </c>
      <c r="AB78" s="145">
        <f>IFERROR(LARGE($T78:$Z78,4),)</f>
        <v>0</v>
      </c>
      <c r="AC78" s="145">
        <f>IFERROR(LARGE($T78:$Z78,5),0)</f>
        <v>0</v>
      </c>
      <c r="AD78" s="145">
        <f>IFERROR(LARGE($AG78:AR78,1),0)</f>
        <v>0</v>
      </c>
      <c r="AE78" s="145">
        <f>IFERROR(LARGE($AG78:AR78,2),0)</f>
        <v>0</v>
      </c>
      <c r="AF78" s="145">
        <f>IFERROR(LARGE($AG78:AR78,3),0)</f>
        <v>0</v>
      </c>
      <c r="AG78" s="10"/>
      <c r="AH78" s="10"/>
      <c r="AI78" s="9"/>
      <c r="AJ78" s="9"/>
      <c r="AK78" s="9"/>
      <c r="AL78" s="9"/>
      <c r="AM78" s="9"/>
      <c r="AN78" s="9"/>
      <c r="AO78" s="9"/>
      <c r="AP78" s="83"/>
      <c r="AQ78" s="9"/>
      <c r="AR78" s="9"/>
    </row>
    <row r="79" spans="1:44" x14ac:dyDescent="0.3">
      <c r="A79" s="11" t="s">
        <v>2257</v>
      </c>
      <c r="B79" s="320" t="s">
        <v>2258</v>
      </c>
      <c r="C79" s="11" t="s">
        <v>135</v>
      </c>
      <c r="D79" s="11" t="s">
        <v>43</v>
      </c>
      <c r="E79" s="38">
        <f t="shared" si="2"/>
        <v>77</v>
      </c>
      <c r="F79" s="7" t="s">
        <v>70</v>
      </c>
      <c r="G79" s="8" t="s">
        <v>1850</v>
      </c>
      <c r="H79" s="319">
        <v>37799</v>
      </c>
      <c r="I79" s="459">
        <v>45</v>
      </c>
      <c r="J79" s="459">
        <v>45</v>
      </c>
      <c r="K79" s="538"/>
      <c r="L79" s="533">
        <f>SUM(M79:N79)</f>
        <v>45</v>
      </c>
      <c r="M79" s="9"/>
      <c r="N79" s="12">
        <f>SUM(O79:S79)</f>
        <v>45</v>
      </c>
      <c r="O79" s="140">
        <f>IFERROR(LARGE($T79:Z79, 1),0)</f>
        <v>45</v>
      </c>
      <c r="P79" s="140">
        <f>IFERROR(LARGE(T79:Z79, 2),0)</f>
        <v>0</v>
      </c>
      <c r="Q79" s="141">
        <f>IFERROR(LARGE(AA79:AF79,1),0)</f>
        <v>0</v>
      </c>
      <c r="R79" s="141">
        <f>IFERROR(LARGE(AA79:AF79,2),0)</f>
        <v>0</v>
      </c>
      <c r="S79" s="141">
        <f>IFERROR(LARGE(AA79:AF79,3),0)</f>
        <v>0</v>
      </c>
      <c r="T79" s="123"/>
      <c r="U79" s="114"/>
      <c r="V79" s="271">
        <v>45</v>
      </c>
      <c r="W79" s="271"/>
      <c r="X79" s="356"/>
      <c r="Y79" s="114"/>
      <c r="Z79" s="114"/>
      <c r="AA79" s="145">
        <f>IFERROR(LARGE($T79:$Z79,3), 0)</f>
        <v>0</v>
      </c>
      <c r="AB79" s="145">
        <f>IFERROR(LARGE($T79:$Z79,4),)</f>
        <v>0</v>
      </c>
      <c r="AC79" s="145">
        <f>IFERROR(LARGE($T79:$Z79,5),0)</f>
        <v>0</v>
      </c>
      <c r="AD79" s="145">
        <f>IFERROR(LARGE($AG79:AR79,1),0)</f>
        <v>0</v>
      </c>
      <c r="AE79" s="145">
        <f>IFERROR(LARGE($AG79:AR79,2),0)</f>
        <v>0</v>
      </c>
      <c r="AF79" s="145">
        <f>IFERROR(LARGE($AG79:AR79,3),0)</f>
        <v>0</v>
      </c>
      <c r="AG79" s="10"/>
      <c r="AH79" s="10"/>
      <c r="AI79" s="9"/>
      <c r="AJ79" s="9"/>
      <c r="AK79" s="9"/>
      <c r="AL79" s="9"/>
      <c r="AM79" s="9"/>
      <c r="AN79" s="9"/>
      <c r="AO79" s="9"/>
      <c r="AP79" s="83"/>
      <c r="AQ79" s="9"/>
      <c r="AR79" s="9"/>
    </row>
    <row r="80" spans="1:44" x14ac:dyDescent="0.3">
      <c r="A80" s="11" t="s">
        <v>2250</v>
      </c>
      <c r="B80" s="320" t="s">
        <v>353</v>
      </c>
      <c r="C80" s="11" t="s">
        <v>80</v>
      </c>
      <c r="D80" s="11" t="s">
        <v>40</v>
      </c>
      <c r="E80" s="38">
        <f>E79+1</f>
        <v>78</v>
      </c>
      <c r="F80" s="7" t="s">
        <v>69</v>
      </c>
      <c r="G80" s="8" t="s">
        <v>1849</v>
      </c>
      <c r="H80" s="319">
        <v>37746</v>
      </c>
      <c r="I80" s="459">
        <v>45</v>
      </c>
      <c r="J80" s="459">
        <v>45</v>
      </c>
      <c r="K80" s="538"/>
      <c r="L80" s="533">
        <f>SUM(M80:N80)</f>
        <v>45</v>
      </c>
      <c r="M80" s="9"/>
      <c r="N80" s="12">
        <f>SUM(O80:S80)</f>
        <v>45</v>
      </c>
      <c r="O80" s="140">
        <f>IFERROR(LARGE($T80:Z80, 1),0)</f>
        <v>45</v>
      </c>
      <c r="P80" s="140">
        <f>IFERROR(LARGE(T80:Z80, 2),0)</f>
        <v>0</v>
      </c>
      <c r="Q80" s="141">
        <f>IFERROR(LARGE(AA80:AF80,1),0)</f>
        <v>0</v>
      </c>
      <c r="R80" s="141">
        <f>IFERROR(LARGE(AA80:AF80,2),0)</f>
        <v>0</v>
      </c>
      <c r="S80" s="141">
        <f>IFERROR(LARGE(AA80:AF80,3),0)</f>
        <v>0</v>
      </c>
      <c r="T80" s="123"/>
      <c r="U80" s="114"/>
      <c r="V80" s="271">
        <v>45</v>
      </c>
      <c r="W80" s="271"/>
      <c r="X80" s="356"/>
      <c r="Y80" s="114"/>
      <c r="Z80" s="114"/>
      <c r="AA80" s="145">
        <f>IFERROR(LARGE($T80:$Z80,3), 0)</f>
        <v>0</v>
      </c>
      <c r="AB80" s="145">
        <f>IFERROR(LARGE($T80:$Z80,4),)</f>
        <v>0</v>
      </c>
      <c r="AC80" s="145">
        <f>IFERROR(LARGE($T80:$Z80,5),0)</f>
        <v>0</v>
      </c>
      <c r="AD80" s="145">
        <f>IFERROR(LARGE($AG80:AR80,1),0)</f>
        <v>0</v>
      </c>
      <c r="AE80" s="145">
        <f>IFERROR(LARGE($AG80:AR80,2),0)</f>
        <v>0</v>
      </c>
      <c r="AF80" s="145">
        <f>IFERROR(LARGE($AG80:AR80,3),0)</f>
        <v>0</v>
      </c>
      <c r="AG80" s="10"/>
      <c r="AH80" s="10"/>
      <c r="AI80" s="9"/>
      <c r="AJ80" s="9"/>
      <c r="AK80" s="9"/>
      <c r="AL80" s="9"/>
      <c r="AM80" s="9"/>
      <c r="AN80" s="9"/>
      <c r="AO80" s="9"/>
      <c r="AP80" s="83"/>
      <c r="AQ80" s="9"/>
      <c r="AR80" s="9"/>
    </row>
    <row r="81" spans="1:44" x14ac:dyDescent="0.3">
      <c r="A81" s="11" t="s">
        <v>2256</v>
      </c>
      <c r="B81" s="320" t="s">
        <v>1459</v>
      </c>
      <c r="C81" s="11" t="s">
        <v>1460</v>
      </c>
      <c r="D81" s="11" t="s">
        <v>41</v>
      </c>
      <c r="E81" s="38">
        <f t="shared" ref="E81:E90" si="3">E80+1</f>
        <v>79</v>
      </c>
      <c r="F81" s="7" t="s">
        <v>2</v>
      </c>
      <c r="G81" s="8" t="s">
        <v>2003</v>
      </c>
      <c r="H81" s="319">
        <v>37746</v>
      </c>
      <c r="I81" s="459">
        <v>45</v>
      </c>
      <c r="J81" s="459">
        <v>45</v>
      </c>
      <c r="K81" s="538"/>
      <c r="L81" s="533">
        <f>SUM(M81:N81)</f>
        <v>45</v>
      </c>
      <c r="M81" s="9"/>
      <c r="N81" s="12">
        <f>SUM(O81:S81)</f>
        <v>45</v>
      </c>
      <c r="O81" s="140">
        <f>IFERROR(LARGE($T81:Z81, 1),0)</f>
        <v>45</v>
      </c>
      <c r="P81" s="140">
        <f>IFERROR(LARGE(T81:Z81, 2),0)</f>
        <v>0</v>
      </c>
      <c r="Q81" s="141">
        <f>IFERROR(LARGE(AA81:AF81,1),0)</f>
        <v>0</v>
      </c>
      <c r="R81" s="141">
        <f>IFERROR(LARGE(AA81:AF81,2),0)</f>
        <v>0</v>
      </c>
      <c r="S81" s="141">
        <f>IFERROR(LARGE(AA81:AF81,3),0)</f>
        <v>0</v>
      </c>
      <c r="T81" s="123"/>
      <c r="U81" s="114"/>
      <c r="V81" s="271">
        <v>45</v>
      </c>
      <c r="W81" s="271"/>
      <c r="X81" s="356"/>
      <c r="Y81" s="114"/>
      <c r="Z81" s="114"/>
      <c r="AA81" s="145">
        <f>IFERROR(LARGE($T81:$Z81,3), 0)</f>
        <v>0</v>
      </c>
      <c r="AB81" s="145">
        <f>IFERROR(LARGE($T81:$Z81,4),)</f>
        <v>0</v>
      </c>
      <c r="AC81" s="145">
        <f>IFERROR(LARGE($T81:$Z81,5),0)</f>
        <v>0</v>
      </c>
      <c r="AD81" s="145">
        <f>IFERROR(LARGE($AG81:AR81,1),0)</f>
        <v>0</v>
      </c>
      <c r="AE81" s="145">
        <f>IFERROR(LARGE($AG81:AR81,2),0)</f>
        <v>0</v>
      </c>
      <c r="AF81" s="145">
        <f>IFERROR(LARGE($AG81:AR81,3),0)</f>
        <v>0</v>
      </c>
      <c r="AG81" s="10"/>
      <c r="AH81" s="10"/>
      <c r="AI81" s="9"/>
      <c r="AJ81" s="9"/>
      <c r="AK81" s="9"/>
      <c r="AL81" s="9"/>
      <c r="AM81" s="9"/>
      <c r="AN81" s="9"/>
      <c r="AO81" s="9"/>
      <c r="AP81" s="83"/>
      <c r="AQ81" s="9"/>
      <c r="AR81" s="9"/>
    </row>
    <row r="82" spans="1:44" x14ac:dyDescent="0.3">
      <c r="A82" s="10"/>
      <c r="B82" s="10"/>
      <c r="C82" s="10" t="s">
        <v>530</v>
      </c>
      <c r="D82" s="10" t="s">
        <v>49</v>
      </c>
      <c r="E82" s="38">
        <f t="shared" si="3"/>
        <v>80</v>
      </c>
      <c r="F82" s="7" t="s">
        <v>14</v>
      </c>
      <c r="G82" s="8" t="s">
        <v>512</v>
      </c>
      <c r="H82" s="319">
        <v>37745</v>
      </c>
      <c r="I82" s="459">
        <v>45</v>
      </c>
      <c r="J82" s="459">
        <v>45</v>
      </c>
      <c r="K82" s="538"/>
      <c r="L82" s="533">
        <f>SUM(M82:N82)</f>
        <v>45</v>
      </c>
      <c r="M82" s="9"/>
      <c r="N82" s="12">
        <f>SUM(O82:S82)</f>
        <v>45</v>
      </c>
      <c r="O82" s="140">
        <f>IFERROR(LARGE($T82:Z82, 1),0)</f>
        <v>45</v>
      </c>
      <c r="P82" s="140">
        <f>IFERROR(LARGE(T82:Z82, 2),0)</f>
        <v>0</v>
      </c>
      <c r="Q82" s="141">
        <f>IFERROR(LARGE(AA82:AF82,1),0)</f>
        <v>0</v>
      </c>
      <c r="R82" s="141">
        <f>IFERROR(LARGE(AA82:AF82,2),0)</f>
        <v>0</v>
      </c>
      <c r="S82" s="141">
        <f>IFERROR(LARGE(AA82:AF82,3),0)</f>
        <v>0</v>
      </c>
      <c r="T82" s="123"/>
      <c r="U82" s="114"/>
      <c r="V82" s="271"/>
      <c r="W82" s="271"/>
      <c r="X82" s="356"/>
      <c r="Y82" s="114"/>
      <c r="Z82" s="114">
        <v>45</v>
      </c>
      <c r="AA82" s="145">
        <f>IFERROR(LARGE($T82:$Z82,3), 0)</f>
        <v>0</v>
      </c>
      <c r="AB82" s="145">
        <f>IFERROR(LARGE($T82:$Z82,4),)</f>
        <v>0</v>
      </c>
      <c r="AC82" s="145">
        <f>IFERROR(LARGE($T82:$Z82,5),0)</f>
        <v>0</v>
      </c>
      <c r="AD82" s="145">
        <f>IFERROR(LARGE($AG82:AR82,1),0)</f>
        <v>0</v>
      </c>
      <c r="AE82" s="145">
        <f>IFERROR(LARGE($AG82:AR82,2),0)</f>
        <v>0</v>
      </c>
      <c r="AF82" s="145">
        <f>IFERROR(LARGE($AG82:AR82,3),0)</f>
        <v>0</v>
      </c>
      <c r="AG82" s="10"/>
      <c r="AH82" s="10"/>
      <c r="AI82" s="9"/>
      <c r="AJ82" s="9"/>
      <c r="AK82" s="9"/>
      <c r="AL82" s="9"/>
      <c r="AM82" s="9"/>
      <c r="AN82" s="9"/>
      <c r="AO82" s="9"/>
      <c r="AP82" s="83"/>
      <c r="AQ82" s="9"/>
      <c r="AR82" s="9"/>
    </row>
    <row r="83" spans="1:44" x14ac:dyDescent="0.3">
      <c r="A83" s="11" t="s">
        <v>2254</v>
      </c>
      <c r="B83" s="320" t="s">
        <v>727</v>
      </c>
      <c r="C83" s="11" t="s">
        <v>728</v>
      </c>
      <c r="D83" s="11" t="s">
        <v>50</v>
      </c>
      <c r="E83" s="38">
        <f t="shared" si="3"/>
        <v>81</v>
      </c>
      <c r="F83" s="7" t="s">
        <v>114</v>
      </c>
      <c r="G83" s="8" t="s">
        <v>1732</v>
      </c>
      <c r="H83" s="319">
        <v>37477</v>
      </c>
      <c r="I83" s="459">
        <v>45</v>
      </c>
      <c r="J83" s="459">
        <v>45</v>
      </c>
      <c r="K83" s="538"/>
      <c r="L83" s="533">
        <f>SUM(M83:N83)</f>
        <v>45</v>
      </c>
      <c r="M83" s="9"/>
      <c r="N83" s="12">
        <f>SUM(O83:S83)</f>
        <v>45</v>
      </c>
      <c r="O83" s="140">
        <f>IFERROR(LARGE($T83:Z83, 1),0)</f>
        <v>45</v>
      </c>
      <c r="P83" s="140">
        <f>IFERROR(LARGE(T83:Z83, 2),0)</f>
        <v>0</v>
      </c>
      <c r="Q83" s="141">
        <f>IFERROR(LARGE(AA83:AF83,1),0)</f>
        <v>0</v>
      </c>
      <c r="R83" s="141">
        <f>IFERROR(LARGE(AA83:AF83,2),0)</f>
        <v>0</v>
      </c>
      <c r="S83" s="141">
        <f>IFERROR(LARGE(AA83:AF83,3),0)</f>
        <v>0</v>
      </c>
      <c r="T83" s="123"/>
      <c r="U83" s="114"/>
      <c r="V83" s="271">
        <v>45</v>
      </c>
      <c r="W83" s="271"/>
      <c r="X83" s="356"/>
      <c r="Y83" s="114"/>
      <c r="Z83" s="114"/>
      <c r="AA83" s="145">
        <f>IFERROR(LARGE($T83:$Z83,3), 0)</f>
        <v>0</v>
      </c>
      <c r="AB83" s="145">
        <f>IFERROR(LARGE($T83:$Z83,4),)</f>
        <v>0</v>
      </c>
      <c r="AC83" s="145">
        <f>IFERROR(LARGE($T83:$Z83,5),0)</f>
        <v>0</v>
      </c>
      <c r="AD83" s="145">
        <f>IFERROR(LARGE($AG83:AR83,1),0)</f>
        <v>0</v>
      </c>
      <c r="AE83" s="145">
        <f>IFERROR(LARGE($AG83:AR83,2),0)</f>
        <v>0</v>
      </c>
      <c r="AF83" s="145">
        <f>IFERROR(LARGE($AG83:AR83,3),0)</f>
        <v>0</v>
      </c>
      <c r="AG83" s="10"/>
      <c r="AH83" s="10"/>
      <c r="AI83" s="9"/>
      <c r="AJ83" s="9"/>
      <c r="AK83" s="9"/>
      <c r="AL83" s="9"/>
      <c r="AM83" s="9"/>
      <c r="AN83" s="9"/>
      <c r="AO83" s="9"/>
      <c r="AP83" s="83"/>
      <c r="AQ83" s="9"/>
      <c r="AR83" s="9"/>
    </row>
    <row r="84" spans="1:44" x14ac:dyDescent="0.3">
      <c r="A84" s="11" t="s">
        <v>2253</v>
      </c>
      <c r="B84" s="320" t="s">
        <v>1112</v>
      </c>
      <c r="C84" s="11" t="s">
        <v>1113</v>
      </c>
      <c r="D84" s="11" t="s">
        <v>50</v>
      </c>
      <c r="E84" s="38">
        <f t="shared" si="3"/>
        <v>82</v>
      </c>
      <c r="F84" s="7" t="s">
        <v>64</v>
      </c>
      <c r="G84" s="8" t="s">
        <v>1733</v>
      </c>
      <c r="H84" s="319">
        <v>37458</v>
      </c>
      <c r="I84" s="459">
        <v>45</v>
      </c>
      <c r="J84" s="459">
        <v>45</v>
      </c>
      <c r="K84" s="538"/>
      <c r="L84" s="533">
        <f>SUM(M84:N84)</f>
        <v>45</v>
      </c>
      <c r="M84" s="9"/>
      <c r="N84" s="12">
        <f>SUM(O84:S84)</f>
        <v>45</v>
      </c>
      <c r="O84" s="140">
        <f>IFERROR(LARGE($T84:Z84, 1),0)</f>
        <v>45</v>
      </c>
      <c r="P84" s="140">
        <f>IFERROR(LARGE(T84:Z84, 2),0)</f>
        <v>0</v>
      </c>
      <c r="Q84" s="141">
        <f>IFERROR(LARGE(AA84:AF84,1),0)</f>
        <v>0</v>
      </c>
      <c r="R84" s="141">
        <f>IFERROR(LARGE(AA84:AF84,2),0)</f>
        <v>0</v>
      </c>
      <c r="S84" s="141">
        <f>IFERROR(LARGE(AA84:AF84,3),0)</f>
        <v>0</v>
      </c>
      <c r="T84" s="123"/>
      <c r="U84" s="114"/>
      <c r="V84" s="271">
        <v>45</v>
      </c>
      <c r="W84" s="271"/>
      <c r="X84" s="356"/>
      <c r="Y84" s="114"/>
      <c r="Z84" s="114"/>
      <c r="AA84" s="145">
        <f>IFERROR(LARGE($T84:$Z84,3), 0)</f>
        <v>0</v>
      </c>
      <c r="AB84" s="145">
        <f>IFERROR(LARGE($T84:$Z84,4),)</f>
        <v>0</v>
      </c>
      <c r="AC84" s="145">
        <f>IFERROR(LARGE($T84:$Z84,5),0)</f>
        <v>0</v>
      </c>
      <c r="AD84" s="145">
        <f>IFERROR(LARGE($AG84:AR84,1),0)</f>
        <v>0</v>
      </c>
      <c r="AE84" s="145">
        <f>IFERROR(LARGE($AG84:AR84,2),0)</f>
        <v>0</v>
      </c>
      <c r="AF84" s="145">
        <f>IFERROR(LARGE($AG84:AR84,3),0)</f>
        <v>0</v>
      </c>
      <c r="AG84" s="10"/>
      <c r="AH84" s="10"/>
      <c r="AI84" s="9"/>
      <c r="AJ84" s="9"/>
      <c r="AK84" s="9"/>
      <c r="AL84" s="9"/>
      <c r="AM84" s="9"/>
      <c r="AN84" s="9"/>
      <c r="AO84" s="9"/>
      <c r="AP84" s="83"/>
      <c r="AQ84" s="9"/>
      <c r="AR84" s="9"/>
    </row>
    <row r="85" spans="1:44" x14ac:dyDescent="0.3">
      <c r="A85" s="11" t="s">
        <v>2201</v>
      </c>
      <c r="B85" s="320" t="s">
        <v>521</v>
      </c>
      <c r="C85" s="11" t="s">
        <v>296</v>
      </c>
      <c r="D85" s="11" t="s">
        <v>50</v>
      </c>
      <c r="E85" s="38">
        <f t="shared" si="3"/>
        <v>83</v>
      </c>
      <c r="F85" s="7" t="s">
        <v>8</v>
      </c>
      <c r="G85" s="8" t="s">
        <v>503</v>
      </c>
      <c r="H85" s="319">
        <v>37969</v>
      </c>
      <c r="I85" s="459">
        <v>40</v>
      </c>
      <c r="J85" s="459">
        <v>40</v>
      </c>
      <c r="K85" s="538"/>
      <c r="L85" s="533">
        <f>SUM(M85:N85)</f>
        <v>40</v>
      </c>
      <c r="M85" s="9"/>
      <c r="N85" s="12">
        <f>SUM(O85:S85)</f>
        <v>40</v>
      </c>
      <c r="O85" s="140">
        <f>IFERROR(LARGE($T85:Z85, 1),0)</f>
        <v>30</v>
      </c>
      <c r="P85" s="140">
        <f>IFERROR(LARGE(T85:Z85, 2),0)</f>
        <v>10</v>
      </c>
      <c r="Q85" s="141">
        <f>IFERROR(LARGE(AA85:AF85,1),0)</f>
        <v>0</v>
      </c>
      <c r="R85" s="141">
        <f>IFERROR(LARGE(AA85:AF85,2),0)</f>
        <v>0</v>
      </c>
      <c r="S85" s="141">
        <f>IFERROR(LARGE(AA85:AF85,3),0)</f>
        <v>0</v>
      </c>
      <c r="T85" s="123"/>
      <c r="U85" s="114"/>
      <c r="V85" s="271">
        <v>30</v>
      </c>
      <c r="W85" s="271"/>
      <c r="X85" s="356"/>
      <c r="Y85" s="114">
        <v>10</v>
      </c>
      <c r="Z85" s="114"/>
      <c r="AA85" s="145">
        <f>IFERROR(LARGE($T85:$Z85,3), 0)</f>
        <v>0</v>
      </c>
      <c r="AB85" s="145">
        <f>IFERROR(LARGE($T85:$Z85,4),)</f>
        <v>0</v>
      </c>
      <c r="AC85" s="145">
        <f>IFERROR(LARGE($T85:$Z85,5),0)</f>
        <v>0</v>
      </c>
      <c r="AD85" s="145">
        <f>IFERROR(LARGE($AG85:AR85,1),0)</f>
        <v>0</v>
      </c>
      <c r="AE85" s="145">
        <f>IFERROR(LARGE($AG85:AR85,2),0)</f>
        <v>0</v>
      </c>
      <c r="AF85" s="145">
        <f>IFERROR(LARGE($AG85:AR85,3),0)</f>
        <v>0</v>
      </c>
      <c r="AG85" s="10"/>
      <c r="AH85" s="10"/>
      <c r="AI85" s="9"/>
      <c r="AJ85" s="9"/>
      <c r="AK85" s="9"/>
      <c r="AL85" s="9"/>
      <c r="AM85" s="9"/>
      <c r="AN85" s="9"/>
      <c r="AO85" s="9"/>
      <c r="AP85" s="83"/>
      <c r="AQ85" s="9"/>
      <c r="AR85" s="9"/>
    </row>
    <row r="86" spans="1:44" x14ac:dyDescent="0.3">
      <c r="A86" s="10"/>
      <c r="B86" s="10"/>
      <c r="C86" s="10"/>
      <c r="D86" s="10" t="s">
        <v>50</v>
      </c>
      <c r="E86" s="38">
        <f t="shared" si="3"/>
        <v>84</v>
      </c>
      <c r="F86" s="7" t="s">
        <v>67</v>
      </c>
      <c r="G86" s="8" t="s">
        <v>690</v>
      </c>
      <c r="H86" s="60">
        <v>38224</v>
      </c>
      <c r="I86" s="459">
        <v>30</v>
      </c>
      <c r="J86" s="459">
        <v>30</v>
      </c>
      <c r="K86" s="541">
        <f>0.5*(L86)</f>
        <v>15</v>
      </c>
      <c r="L86" s="549">
        <f>SUM(M86:N86)</f>
        <v>30</v>
      </c>
      <c r="M86" s="10">
        <v>30</v>
      </c>
      <c r="N86" s="12">
        <f>SUM(O86:R86)</f>
        <v>0</v>
      </c>
      <c r="O86" s="387">
        <f>LARGE($S86:Z86, 1)</f>
        <v>0</v>
      </c>
      <c r="P86" s="388">
        <f>IFERROR(LARGE($S86:Z86,2),0)</f>
        <v>0</v>
      </c>
      <c r="Q86" s="388">
        <f>IFERROR(LARGE($S86:Z86,3),0)</f>
        <v>0</v>
      </c>
      <c r="R86" s="388">
        <f>IFERROR(LARGE($S86:Z86,4),0)</f>
        <v>0</v>
      </c>
      <c r="S86" s="399">
        <v>0</v>
      </c>
      <c r="T86" s="9"/>
      <c r="U86" s="9"/>
      <c r="V86" s="9"/>
      <c r="W86" s="9"/>
      <c r="X86" s="405"/>
      <c r="Y86" s="406"/>
      <c r="Z86" s="407"/>
      <c r="AA86" s="114"/>
      <c r="AB86" s="114"/>
      <c r="AC86" s="114"/>
      <c r="AD86" s="114"/>
      <c r="AE86" s="114"/>
      <c r="AF86" s="114"/>
      <c r="AG86" s="10"/>
      <c r="AH86" s="10"/>
      <c r="AI86" s="9"/>
      <c r="AJ86" s="9"/>
      <c r="AK86" s="9"/>
      <c r="AL86" s="9"/>
      <c r="AM86" s="9"/>
      <c r="AN86" s="9"/>
      <c r="AO86" s="9"/>
      <c r="AP86" s="83"/>
      <c r="AQ86" s="9"/>
      <c r="AR86" s="9"/>
    </row>
    <row r="87" spans="1:44" x14ac:dyDescent="0.3">
      <c r="A87" s="10"/>
      <c r="B87" s="10"/>
      <c r="C87" s="11" t="s">
        <v>3505</v>
      </c>
      <c r="D87" s="10" t="s">
        <v>48</v>
      </c>
      <c r="E87" s="38">
        <f t="shared" si="3"/>
        <v>85</v>
      </c>
      <c r="F87" s="7" t="s">
        <v>8</v>
      </c>
      <c r="G87" s="8" t="s">
        <v>3506</v>
      </c>
      <c r="H87" s="60">
        <v>38022</v>
      </c>
      <c r="I87" s="460">
        <v>30</v>
      </c>
      <c r="J87" s="460">
        <v>30</v>
      </c>
      <c r="K87" s="541">
        <f>0.5*(L87)</f>
        <v>30</v>
      </c>
      <c r="L87" s="549">
        <f>SUM(M87:N87)</f>
        <v>60</v>
      </c>
      <c r="M87" s="10"/>
      <c r="N87" s="12">
        <f>SUM(O87:R87)</f>
        <v>60</v>
      </c>
      <c r="O87" s="387">
        <f>LARGE($S87:Z87, 1)</f>
        <v>45</v>
      </c>
      <c r="P87" s="388">
        <f>IFERROR(LARGE($S87:Z87,2),0)</f>
        <v>15</v>
      </c>
      <c r="Q87" s="388">
        <f>IFERROR(LARGE($S87:Z87,3),0)</f>
        <v>0</v>
      </c>
      <c r="R87" s="388">
        <f>IFERROR(LARGE($S87:Z87,4),0)</f>
        <v>0</v>
      </c>
      <c r="S87" s="399">
        <v>0</v>
      </c>
      <c r="T87" s="9"/>
      <c r="U87" s="9"/>
      <c r="V87" s="9"/>
      <c r="W87" s="9">
        <v>45</v>
      </c>
      <c r="X87" s="405"/>
      <c r="Y87" s="406"/>
      <c r="Z87" s="407">
        <v>15</v>
      </c>
      <c r="AA87" s="114"/>
      <c r="AB87" s="114"/>
      <c r="AC87" s="114"/>
      <c r="AD87" s="114"/>
      <c r="AE87" s="114"/>
      <c r="AF87" s="114"/>
      <c r="AG87" s="10"/>
      <c r="AH87" s="10"/>
      <c r="AI87" s="9"/>
      <c r="AJ87" s="9"/>
      <c r="AK87" s="9"/>
      <c r="AL87" s="9"/>
      <c r="AM87" s="9"/>
      <c r="AN87" s="9"/>
      <c r="AO87" s="9"/>
      <c r="AP87" s="83"/>
      <c r="AQ87" s="9"/>
      <c r="AR87" s="9"/>
    </row>
    <row r="88" spans="1:44" x14ac:dyDescent="0.3">
      <c r="A88" s="11" t="s">
        <v>2261</v>
      </c>
      <c r="B88" s="320" t="s">
        <v>1117</v>
      </c>
      <c r="C88" s="11" t="s">
        <v>1118</v>
      </c>
      <c r="D88" s="11" t="s">
        <v>41</v>
      </c>
      <c r="E88" s="38">
        <f t="shared" si="3"/>
        <v>86</v>
      </c>
      <c r="F88" s="7" t="s">
        <v>675</v>
      </c>
      <c r="G88" s="8" t="s">
        <v>1154</v>
      </c>
      <c r="H88" s="319">
        <v>37903</v>
      </c>
      <c r="I88" s="459">
        <v>30</v>
      </c>
      <c r="J88" s="459">
        <v>30</v>
      </c>
      <c r="K88" s="538"/>
      <c r="L88" s="533">
        <f>SUM(M88:N88)</f>
        <v>30</v>
      </c>
      <c r="M88" s="9"/>
      <c r="N88" s="12">
        <f>SUM(O88:S88)</f>
        <v>30</v>
      </c>
      <c r="O88" s="140">
        <f>IFERROR(LARGE($T88:Z88, 1),0)</f>
        <v>30</v>
      </c>
      <c r="P88" s="140">
        <f>IFERROR(LARGE(T88:Z88, 2),0)</f>
        <v>0</v>
      </c>
      <c r="Q88" s="141">
        <f>IFERROR(LARGE(AA88:AF88,1),0)</f>
        <v>0</v>
      </c>
      <c r="R88" s="141">
        <f>IFERROR(LARGE(AA88:AF88,2),0)</f>
        <v>0</v>
      </c>
      <c r="S88" s="141">
        <f>IFERROR(LARGE(AA88:AF88,3),0)</f>
        <v>0</v>
      </c>
      <c r="T88" s="123"/>
      <c r="U88" s="114">
        <v>0</v>
      </c>
      <c r="V88" s="271">
        <v>30</v>
      </c>
      <c r="W88" s="271"/>
      <c r="X88" s="356"/>
      <c r="Y88" s="114"/>
      <c r="Z88" s="114"/>
      <c r="AA88" s="145">
        <f>IFERROR(LARGE($T88:$Z88,3), 0)</f>
        <v>0</v>
      </c>
      <c r="AB88" s="145">
        <f>IFERROR(LARGE($T88:$Z88,4),)</f>
        <v>0</v>
      </c>
      <c r="AC88" s="145">
        <f>IFERROR(LARGE($T88:$Z88,5),0)</f>
        <v>0</v>
      </c>
      <c r="AD88" s="145">
        <f>IFERROR(LARGE($AG88:AR88,1),0)</f>
        <v>0</v>
      </c>
      <c r="AE88" s="145">
        <f>IFERROR(LARGE($AG88:AR88,2),0)</f>
        <v>0</v>
      </c>
      <c r="AF88" s="145">
        <f>IFERROR(LARGE($AG88:AR88,3),0)</f>
        <v>0</v>
      </c>
      <c r="AG88" s="10"/>
      <c r="AH88" s="10"/>
      <c r="AI88" s="9"/>
      <c r="AJ88" s="9"/>
      <c r="AK88" s="9"/>
      <c r="AL88" s="9"/>
      <c r="AM88" s="9"/>
      <c r="AN88" s="9"/>
      <c r="AO88" s="9"/>
      <c r="AP88" s="83"/>
      <c r="AQ88" s="9"/>
      <c r="AR88" s="9"/>
    </row>
    <row r="89" spans="1:44" x14ac:dyDescent="0.3">
      <c r="A89" s="11" t="s">
        <v>2264</v>
      </c>
      <c r="B89" s="320" t="s">
        <v>444</v>
      </c>
      <c r="C89" s="11" t="s">
        <v>140</v>
      </c>
      <c r="D89" s="11" t="s">
        <v>50</v>
      </c>
      <c r="E89" s="38">
        <f t="shared" si="3"/>
        <v>87</v>
      </c>
      <c r="F89" s="7" t="s">
        <v>69</v>
      </c>
      <c r="G89" s="8" t="s">
        <v>1734</v>
      </c>
      <c r="H89" s="319">
        <v>37667</v>
      </c>
      <c r="I89" s="459">
        <v>30</v>
      </c>
      <c r="J89" s="459">
        <v>30</v>
      </c>
      <c r="K89" s="538"/>
      <c r="L89" s="533">
        <f>SUM(M89:N89)</f>
        <v>30</v>
      </c>
      <c r="M89" s="9"/>
      <c r="N89" s="12">
        <f>SUM(O89:S89)</f>
        <v>30</v>
      </c>
      <c r="O89" s="140">
        <f>IFERROR(LARGE($T89:Z89, 1),0)</f>
        <v>30</v>
      </c>
      <c r="P89" s="140">
        <f>IFERROR(LARGE(T89:Z89, 2),0)</f>
        <v>0</v>
      </c>
      <c r="Q89" s="141">
        <f>IFERROR(LARGE(AA89:AF89,1),0)</f>
        <v>0</v>
      </c>
      <c r="R89" s="141">
        <f>IFERROR(LARGE(AA89:AF89,2),0)</f>
        <v>0</v>
      </c>
      <c r="S89" s="141">
        <f>IFERROR(LARGE(AA89:AF89,3),0)</f>
        <v>0</v>
      </c>
      <c r="T89" s="123"/>
      <c r="U89" s="114"/>
      <c r="V89" s="271">
        <v>30</v>
      </c>
      <c r="W89" s="271"/>
      <c r="X89" s="356"/>
      <c r="Y89" s="114"/>
      <c r="Z89" s="114"/>
      <c r="AA89" s="145">
        <f>IFERROR(LARGE($T89:$Z89,3), 0)</f>
        <v>0</v>
      </c>
      <c r="AB89" s="145">
        <f>IFERROR(LARGE($T89:$Z89,4),)</f>
        <v>0</v>
      </c>
      <c r="AC89" s="145">
        <f>IFERROR(LARGE($T89:$Z89,5),0)</f>
        <v>0</v>
      </c>
      <c r="AD89" s="145">
        <f>IFERROR(LARGE($AG89:AR89,1),0)</f>
        <v>0</v>
      </c>
      <c r="AE89" s="145">
        <f>IFERROR(LARGE($AG89:AR89,2),0)</f>
        <v>0</v>
      </c>
      <c r="AF89" s="145">
        <f>IFERROR(LARGE($AG89:AR89,3),0)</f>
        <v>0</v>
      </c>
      <c r="AG89" s="10"/>
      <c r="AH89" s="10"/>
      <c r="AI89" s="9"/>
      <c r="AJ89" s="9"/>
      <c r="AK89" s="9"/>
      <c r="AL89" s="9"/>
      <c r="AM89" s="9"/>
      <c r="AN89" s="9"/>
      <c r="AO89" s="9"/>
      <c r="AP89" s="83"/>
      <c r="AQ89" s="9"/>
      <c r="AR89" s="9"/>
    </row>
    <row r="90" spans="1:44" x14ac:dyDescent="0.3">
      <c r="A90" s="11" t="s">
        <v>2262</v>
      </c>
      <c r="B90" s="320" t="s">
        <v>2263</v>
      </c>
      <c r="C90" s="11" t="s">
        <v>1551</v>
      </c>
      <c r="D90" s="11" t="s">
        <v>43</v>
      </c>
      <c r="E90" s="38">
        <f t="shared" si="3"/>
        <v>88</v>
      </c>
      <c r="F90" s="7" t="s">
        <v>759</v>
      </c>
      <c r="G90" s="8" t="s">
        <v>1851</v>
      </c>
      <c r="H90" s="319">
        <v>37582</v>
      </c>
      <c r="I90" s="459">
        <v>30</v>
      </c>
      <c r="J90" s="459">
        <v>30</v>
      </c>
      <c r="K90" s="538"/>
      <c r="L90" s="533">
        <f>SUM(M90:N90)</f>
        <v>30</v>
      </c>
      <c r="M90" s="9"/>
      <c r="N90" s="12">
        <f>SUM(O90:S90)</f>
        <v>30</v>
      </c>
      <c r="O90" s="140">
        <f>IFERROR(LARGE($T90:Z90, 1),0)</f>
        <v>30</v>
      </c>
      <c r="P90" s="140">
        <f>IFERROR(LARGE(T90:Z90, 2),0)</f>
        <v>0</v>
      </c>
      <c r="Q90" s="141">
        <f>IFERROR(LARGE(AA90:AF90,1),0)</f>
        <v>0</v>
      </c>
      <c r="R90" s="141">
        <f>IFERROR(LARGE(AA90:AF90,2),0)</f>
        <v>0</v>
      </c>
      <c r="S90" s="141">
        <f>IFERROR(LARGE(AA90:AF90,3),0)</f>
        <v>0</v>
      </c>
      <c r="T90" s="123"/>
      <c r="U90" s="114"/>
      <c r="V90" s="271">
        <v>30</v>
      </c>
      <c r="W90" s="271"/>
      <c r="X90" s="356"/>
      <c r="Y90" s="114"/>
      <c r="Z90" s="114"/>
      <c r="AA90" s="145">
        <f>IFERROR(LARGE($T90:$Z90,3), 0)</f>
        <v>0</v>
      </c>
      <c r="AB90" s="145">
        <f>IFERROR(LARGE($T90:$Z90,4),)</f>
        <v>0</v>
      </c>
      <c r="AC90" s="145">
        <f>IFERROR(LARGE($T90:$Z90,5),0)</f>
        <v>0</v>
      </c>
      <c r="AD90" s="145">
        <f>IFERROR(LARGE($AG90:AR90,1),0)</f>
        <v>0</v>
      </c>
      <c r="AE90" s="145">
        <f>IFERROR(LARGE($AG90:AR90,2),0)</f>
        <v>0</v>
      </c>
      <c r="AF90" s="145">
        <f>IFERROR(LARGE($AG90:AR90,3),0)</f>
        <v>0</v>
      </c>
      <c r="AG90" s="10"/>
      <c r="AH90" s="10"/>
      <c r="AI90" s="9"/>
      <c r="AJ90" s="9"/>
      <c r="AK90" s="9"/>
      <c r="AL90" s="9"/>
      <c r="AM90" s="9"/>
      <c r="AN90" s="9"/>
      <c r="AO90" s="9"/>
      <c r="AP90" s="83"/>
      <c r="AQ90" s="9"/>
      <c r="AR90" s="9"/>
    </row>
    <row r="91" spans="1:44" x14ac:dyDescent="0.3">
      <c r="A91" s="11" t="s">
        <v>3550</v>
      </c>
      <c r="B91" s="320" t="s">
        <v>2174</v>
      </c>
      <c r="C91" s="11" t="s">
        <v>23</v>
      </c>
      <c r="D91" s="11" t="s">
        <v>44</v>
      </c>
      <c r="E91" s="38">
        <f>E90+1</f>
        <v>89</v>
      </c>
      <c r="F91" s="7" t="s">
        <v>1737</v>
      </c>
      <c r="G91" s="8" t="s">
        <v>3445</v>
      </c>
      <c r="H91" s="60">
        <v>38171</v>
      </c>
      <c r="I91" s="460">
        <v>28</v>
      </c>
      <c r="J91" s="460">
        <v>28</v>
      </c>
      <c r="K91" s="541">
        <f>0.5*(L91)</f>
        <v>27.5</v>
      </c>
      <c r="L91" s="549">
        <f>SUM(M91:N91)</f>
        <v>55</v>
      </c>
      <c r="M91" s="78">
        <v>30</v>
      </c>
      <c r="N91" s="12">
        <f>SUM(O91:R91)</f>
        <v>25</v>
      </c>
      <c r="O91" s="387">
        <f>LARGE($S91:Z91, 1)</f>
        <v>25</v>
      </c>
      <c r="P91" s="388">
        <f>IFERROR(LARGE($S91:Z91,2),0)</f>
        <v>0</v>
      </c>
      <c r="Q91" s="388">
        <f>IFERROR(LARGE($S91:Z91,3),0)</f>
        <v>0</v>
      </c>
      <c r="R91" s="388">
        <f>IFERROR(LARGE($S91:Z91,4),0)</f>
        <v>0</v>
      </c>
      <c r="S91" s="399">
        <v>25</v>
      </c>
      <c r="T91" s="400"/>
      <c r="U91" s="400"/>
      <c r="V91" s="400"/>
      <c r="W91" s="400"/>
      <c r="X91" s="401"/>
      <c r="Y91" s="402"/>
      <c r="Z91" s="403"/>
      <c r="AA91" s="114"/>
      <c r="AB91" s="114"/>
      <c r="AC91" s="114"/>
      <c r="AD91" s="114"/>
      <c r="AE91" s="114"/>
      <c r="AF91" s="114"/>
      <c r="AG91" s="10"/>
      <c r="AH91" s="10"/>
      <c r="AI91" s="9"/>
      <c r="AJ91" s="9"/>
      <c r="AK91" s="9"/>
      <c r="AL91" s="9"/>
      <c r="AM91" s="9"/>
      <c r="AN91" s="9"/>
      <c r="AO91" s="9"/>
      <c r="AP91" s="83"/>
      <c r="AQ91" s="9"/>
      <c r="AR91" s="9"/>
    </row>
    <row r="92" spans="1:44" x14ac:dyDescent="0.3">
      <c r="A92" s="10"/>
      <c r="B92" s="320" t="s">
        <v>3526</v>
      </c>
      <c r="C92" s="10" t="s">
        <v>30</v>
      </c>
      <c r="D92" s="10" t="s">
        <v>44</v>
      </c>
      <c r="E92" s="38">
        <f t="shared" ref="E92:E147" si="4">E91+1</f>
        <v>90</v>
      </c>
      <c r="F92" s="7" t="s">
        <v>919</v>
      </c>
      <c r="G92" s="8" t="s">
        <v>3527</v>
      </c>
      <c r="H92" s="60">
        <v>38113</v>
      </c>
      <c r="I92" s="460">
        <v>28</v>
      </c>
      <c r="J92" s="460">
        <v>28</v>
      </c>
      <c r="K92" s="541">
        <f>0.5*(L92)</f>
        <v>27.5</v>
      </c>
      <c r="L92" s="549">
        <f>SUM(M92:N92)</f>
        <v>55</v>
      </c>
      <c r="M92" s="10"/>
      <c r="N92" s="12">
        <f>SUM(O92:R92)</f>
        <v>55</v>
      </c>
      <c r="O92" s="387">
        <f>LARGE($S92:Z92, 1)</f>
        <v>45</v>
      </c>
      <c r="P92" s="388">
        <f>IFERROR(LARGE($S92:Z92,2),0)</f>
        <v>10</v>
      </c>
      <c r="Q92" s="388">
        <f>IFERROR(LARGE($S92:Z92,3),0)</f>
        <v>0</v>
      </c>
      <c r="R92" s="388">
        <f>IFERROR(LARGE($S92:Z92,4),0)</f>
        <v>0</v>
      </c>
      <c r="S92" s="399">
        <v>0</v>
      </c>
      <c r="T92" s="9">
        <v>10</v>
      </c>
      <c r="U92" s="9"/>
      <c r="V92" s="9">
        <v>45</v>
      </c>
      <c r="W92" s="9"/>
      <c r="X92" s="405"/>
      <c r="Y92" s="406"/>
      <c r="Z92" s="407">
        <v>0</v>
      </c>
      <c r="AA92" s="114"/>
      <c r="AB92" s="114"/>
      <c r="AC92" s="114"/>
      <c r="AD92" s="114"/>
      <c r="AE92" s="114"/>
      <c r="AF92" s="114"/>
      <c r="AG92" s="10"/>
      <c r="AH92" s="10"/>
      <c r="AI92" s="9"/>
      <c r="AJ92" s="9"/>
      <c r="AK92" s="9"/>
      <c r="AL92" s="9"/>
      <c r="AM92" s="9"/>
      <c r="AN92" s="9"/>
      <c r="AO92" s="9"/>
      <c r="AP92" s="83"/>
      <c r="AQ92" s="9"/>
      <c r="AR92" s="9"/>
    </row>
    <row r="93" spans="1:44" x14ac:dyDescent="0.3">
      <c r="A93" s="11" t="s">
        <v>3524</v>
      </c>
      <c r="B93" s="320" t="s">
        <v>641</v>
      </c>
      <c r="C93" s="11" t="s">
        <v>642</v>
      </c>
      <c r="D93" s="11" t="s">
        <v>1738</v>
      </c>
      <c r="E93" s="38">
        <f t="shared" si="4"/>
        <v>91</v>
      </c>
      <c r="F93" s="7" t="s">
        <v>69</v>
      </c>
      <c r="G93" s="8" t="s">
        <v>3525</v>
      </c>
      <c r="H93" s="60">
        <v>38097</v>
      </c>
      <c r="I93" s="460">
        <v>28</v>
      </c>
      <c r="J93" s="460">
        <v>28</v>
      </c>
      <c r="K93" s="541">
        <f>0.5*(L93)</f>
        <v>27.5</v>
      </c>
      <c r="L93" s="549">
        <f>SUM(M93:N93)</f>
        <v>55</v>
      </c>
      <c r="N93" s="12">
        <f>SUM(O93:R93)</f>
        <v>55</v>
      </c>
      <c r="O93" s="387">
        <f>LARGE($S93:Z93, 1)</f>
        <v>45</v>
      </c>
      <c r="P93" s="388">
        <f>IFERROR(LARGE($S93:Z93,2),0)</f>
        <v>10</v>
      </c>
      <c r="Q93" s="388">
        <f>IFERROR(LARGE($S93:Z93,3),0)</f>
        <v>0</v>
      </c>
      <c r="R93" s="388">
        <f>IFERROR(LARGE($S93:Z93,4),0)</f>
        <v>0</v>
      </c>
      <c r="S93" s="399">
        <v>45</v>
      </c>
      <c r="T93" s="400"/>
      <c r="U93" s="400">
        <v>10</v>
      </c>
      <c r="V93" s="400"/>
      <c r="W93" s="400"/>
      <c r="X93" s="401"/>
      <c r="Y93" s="402"/>
      <c r="Z93" s="403"/>
      <c r="AA93" s="114"/>
      <c r="AB93" s="114"/>
      <c r="AC93" s="114"/>
      <c r="AD93" s="114"/>
      <c r="AE93" s="114"/>
      <c r="AF93" s="114"/>
      <c r="AG93" s="10"/>
      <c r="AH93" s="10"/>
      <c r="AI93" s="9"/>
      <c r="AJ93" s="9"/>
      <c r="AK93" s="9"/>
      <c r="AL93" s="9"/>
      <c r="AM93" s="9"/>
      <c r="AN93" s="9"/>
      <c r="AO93" s="9"/>
      <c r="AP93" s="83"/>
      <c r="AQ93" s="9"/>
      <c r="AR93" s="9"/>
    </row>
    <row r="94" spans="1:44" x14ac:dyDescent="0.3">
      <c r="A94" s="10"/>
      <c r="B94" s="10"/>
      <c r="C94" s="10" t="s">
        <v>893</v>
      </c>
      <c r="D94" s="10" t="s">
        <v>50</v>
      </c>
      <c r="E94" s="38">
        <f t="shared" si="4"/>
        <v>92</v>
      </c>
      <c r="F94" s="7" t="s">
        <v>70</v>
      </c>
      <c r="G94" s="8" t="s">
        <v>3427</v>
      </c>
      <c r="H94" s="60">
        <v>38050</v>
      </c>
      <c r="I94" s="460">
        <v>25</v>
      </c>
      <c r="J94" s="460">
        <v>25</v>
      </c>
      <c r="K94" s="541">
        <f>0.5*(L94)</f>
        <v>25</v>
      </c>
      <c r="L94" s="549">
        <f>SUM(M94:N94)</f>
        <v>50</v>
      </c>
      <c r="M94" s="10"/>
      <c r="N94" s="12">
        <f>SUM(O94:R94)</f>
        <v>50</v>
      </c>
      <c r="O94" s="387">
        <f>LARGE($S94:Z94, 1)</f>
        <v>25</v>
      </c>
      <c r="P94" s="388">
        <f>IFERROR(LARGE($S94:Z94,2),0)</f>
        <v>15</v>
      </c>
      <c r="Q94" s="388">
        <f>IFERROR(LARGE($S94:Z94,3),0)</f>
        <v>10</v>
      </c>
      <c r="R94" s="388">
        <f>IFERROR(LARGE($S94:Z94,4),0)</f>
        <v>0</v>
      </c>
      <c r="S94" s="399">
        <v>0</v>
      </c>
      <c r="T94" s="9"/>
      <c r="U94" s="9">
        <v>10</v>
      </c>
      <c r="V94" s="9">
        <v>25</v>
      </c>
      <c r="W94" s="9"/>
      <c r="X94" s="405"/>
      <c r="Y94" s="406"/>
      <c r="Z94" s="407">
        <v>15</v>
      </c>
      <c r="AA94" s="114"/>
      <c r="AB94" s="114"/>
      <c r="AC94" s="114"/>
      <c r="AD94" s="114"/>
      <c r="AE94" s="114"/>
      <c r="AF94" s="114"/>
      <c r="AG94" s="10"/>
      <c r="AH94" s="10"/>
      <c r="AI94" s="9"/>
      <c r="AJ94" s="9"/>
      <c r="AK94" s="9"/>
      <c r="AL94" s="9"/>
      <c r="AM94" s="9"/>
      <c r="AN94" s="9"/>
      <c r="AO94" s="9"/>
      <c r="AP94" s="83"/>
      <c r="AQ94" s="9"/>
      <c r="AR94" s="9"/>
    </row>
    <row r="95" spans="1:44" x14ac:dyDescent="0.3">
      <c r="A95" s="10"/>
      <c r="B95" s="10"/>
      <c r="C95" s="10"/>
      <c r="D95" s="10"/>
      <c r="E95" s="38">
        <f t="shared" si="4"/>
        <v>93</v>
      </c>
      <c r="F95" s="7" t="s">
        <v>68</v>
      </c>
      <c r="G95" s="8" t="s">
        <v>1137</v>
      </c>
      <c r="H95" s="319">
        <v>37964</v>
      </c>
      <c r="I95" s="459">
        <v>25</v>
      </c>
      <c r="J95" s="459">
        <v>25</v>
      </c>
      <c r="K95" s="538"/>
      <c r="L95" s="533">
        <f>SUM(M95:N95)</f>
        <v>25</v>
      </c>
      <c r="M95" s="9"/>
      <c r="N95" s="12">
        <f>SUM(O95:S95)</f>
        <v>25</v>
      </c>
      <c r="O95" s="140">
        <f>IFERROR(LARGE($T95:Z95, 1),0)</f>
        <v>25</v>
      </c>
      <c r="P95" s="140">
        <f>IFERROR(LARGE(T95:Z95, 2),0)</f>
        <v>0</v>
      </c>
      <c r="Q95" s="141">
        <f>IFERROR(LARGE(AA95:AF95,1),0)</f>
        <v>0</v>
      </c>
      <c r="R95" s="141">
        <f>IFERROR(LARGE(AA95:AF95,2),0)</f>
        <v>0</v>
      </c>
      <c r="S95" s="141">
        <f>IFERROR(LARGE(AA95:AF95,3),0)</f>
        <v>0</v>
      </c>
      <c r="T95" s="123"/>
      <c r="U95" s="114"/>
      <c r="V95" s="271"/>
      <c r="W95" s="271"/>
      <c r="X95" s="356"/>
      <c r="Y95" s="114">
        <v>25</v>
      </c>
      <c r="Z95" s="114"/>
      <c r="AA95" s="145">
        <f>IFERROR(LARGE($T95:$Z95,3), 0)</f>
        <v>0</v>
      </c>
      <c r="AB95" s="145">
        <f>IFERROR(LARGE($T95:$Z95,4),)</f>
        <v>0</v>
      </c>
      <c r="AC95" s="145">
        <f>IFERROR(LARGE($T95:$Z95,5),0)</f>
        <v>0</v>
      </c>
      <c r="AD95" s="145">
        <f>IFERROR(LARGE($AG95:AR95,1),0)</f>
        <v>0</v>
      </c>
      <c r="AE95" s="145">
        <f>IFERROR(LARGE($AG95:AR95,2),0)</f>
        <v>0</v>
      </c>
      <c r="AF95" s="145">
        <f>IFERROR(LARGE($AG95:AR95,3),0)</f>
        <v>0</v>
      </c>
      <c r="AG95" s="10"/>
      <c r="AH95" s="10"/>
      <c r="AI95" s="9"/>
      <c r="AJ95" s="9"/>
      <c r="AK95" s="9"/>
      <c r="AL95" s="9"/>
      <c r="AM95" s="9"/>
      <c r="AN95" s="9"/>
      <c r="AO95" s="9"/>
      <c r="AP95" s="83"/>
      <c r="AQ95" s="9"/>
      <c r="AR95" s="9"/>
    </row>
    <row r="96" spans="1:44" x14ac:dyDescent="0.3">
      <c r="A96" s="11" t="s">
        <v>2282</v>
      </c>
      <c r="B96" s="320" t="s">
        <v>451</v>
      </c>
      <c r="C96" s="11" t="s">
        <v>157</v>
      </c>
      <c r="D96" s="11" t="s">
        <v>47</v>
      </c>
      <c r="E96" s="38">
        <f t="shared" si="4"/>
        <v>94</v>
      </c>
      <c r="F96" s="7" t="s">
        <v>3</v>
      </c>
      <c r="G96" s="8" t="s">
        <v>565</v>
      </c>
      <c r="H96" s="319">
        <v>37361</v>
      </c>
      <c r="I96" s="459">
        <v>25</v>
      </c>
      <c r="J96" s="459">
        <v>25</v>
      </c>
      <c r="K96" s="538"/>
      <c r="L96" s="533">
        <f>SUM(M96:N96)</f>
        <v>25</v>
      </c>
      <c r="M96" s="9"/>
      <c r="N96" s="12">
        <f>SUM(O96:S96)</f>
        <v>25</v>
      </c>
      <c r="O96" s="140">
        <f>IFERROR(LARGE($T96:Z96, 1),0)</f>
        <v>25</v>
      </c>
      <c r="P96" s="140">
        <f>IFERROR(LARGE(T96:Z96, 2),0)</f>
        <v>0</v>
      </c>
      <c r="Q96" s="141">
        <f>IFERROR(LARGE(AA96:AF96,1),0)</f>
        <v>0</v>
      </c>
      <c r="R96" s="141">
        <f>IFERROR(LARGE(AA96:AF96,2),0)</f>
        <v>0</v>
      </c>
      <c r="S96" s="141">
        <f>IFERROR(LARGE(AA96:AF96,3),0)</f>
        <v>0</v>
      </c>
      <c r="T96" s="126">
        <v>0</v>
      </c>
      <c r="U96" s="114">
        <v>0</v>
      </c>
      <c r="V96" s="271"/>
      <c r="W96" s="271"/>
      <c r="X96" s="356"/>
      <c r="Y96" s="114">
        <v>25</v>
      </c>
      <c r="Z96" s="114"/>
      <c r="AA96" s="145">
        <f>IFERROR(LARGE($T96:$Z96,3), 0)</f>
        <v>0</v>
      </c>
      <c r="AB96" s="145">
        <f>IFERROR(LARGE($T96:$Z96,4),)</f>
        <v>0</v>
      </c>
      <c r="AC96" s="145">
        <f>IFERROR(LARGE($T96:$Z96,5),0)</f>
        <v>0</v>
      </c>
      <c r="AD96" s="145">
        <f>IFERROR(LARGE($AG96:AR96,1),0)</f>
        <v>0</v>
      </c>
      <c r="AE96" s="145">
        <f>IFERROR(LARGE($AG96:AR96,2),0)</f>
        <v>0</v>
      </c>
      <c r="AF96" s="145">
        <f>IFERROR(LARGE($AG96:AR96,3),0)</f>
        <v>0</v>
      </c>
      <c r="AG96" s="10"/>
      <c r="AH96" s="10"/>
      <c r="AI96" s="9"/>
      <c r="AJ96" s="9"/>
      <c r="AK96" s="9"/>
      <c r="AL96" s="9"/>
      <c r="AM96" s="9"/>
      <c r="AN96" s="9"/>
      <c r="AO96" s="9"/>
      <c r="AP96" s="83"/>
      <c r="AQ96" s="9"/>
      <c r="AR96" s="9"/>
    </row>
    <row r="97" spans="1:44" x14ac:dyDescent="0.3">
      <c r="A97" s="11" t="s">
        <v>3552</v>
      </c>
      <c r="B97" s="320" t="s">
        <v>892</v>
      </c>
      <c r="C97" s="11" t="s">
        <v>893</v>
      </c>
      <c r="D97" s="11" t="s">
        <v>50</v>
      </c>
      <c r="E97" s="38">
        <f t="shared" si="4"/>
        <v>95</v>
      </c>
      <c r="F97" s="7" t="s">
        <v>10</v>
      </c>
      <c r="G97" s="8" t="s">
        <v>1408</v>
      </c>
      <c r="H97" s="60">
        <v>38185</v>
      </c>
      <c r="I97" s="460">
        <v>23</v>
      </c>
      <c r="J97" s="460">
        <v>23</v>
      </c>
      <c r="K97" s="541">
        <f>0.5*(L97)</f>
        <v>22.5</v>
      </c>
      <c r="L97" s="549">
        <f>SUM(M97:N97)</f>
        <v>45</v>
      </c>
      <c r="N97" s="12">
        <f>SUM(O97:R97)</f>
        <v>45</v>
      </c>
      <c r="O97" s="387">
        <f>LARGE($S97:Z97, 1)</f>
        <v>45</v>
      </c>
      <c r="P97" s="388">
        <f>IFERROR(LARGE($S97:Z97,2),0)</f>
        <v>0</v>
      </c>
      <c r="Q97" s="388">
        <f>IFERROR(LARGE($S97:Z97,3),0)</f>
        <v>0</v>
      </c>
      <c r="R97" s="388">
        <f>IFERROR(LARGE($S97:Z97,4),0)</f>
        <v>0</v>
      </c>
      <c r="S97" s="399">
        <v>45</v>
      </c>
      <c r="T97" s="400"/>
      <c r="U97" s="400"/>
      <c r="V97" s="400"/>
      <c r="W97" s="400"/>
      <c r="X97" s="401"/>
      <c r="Y97" s="402"/>
      <c r="Z97" s="403"/>
      <c r="AA97" s="114"/>
      <c r="AB97" s="114"/>
      <c r="AC97" s="114"/>
      <c r="AD97" s="114"/>
      <c r="AE97" s="114"/>
      <c r="AF97" s="114"/>
      <c r="AG97" s="10"/>
      <c r="AH97" s="10"/>
      <c r="AI97" s="9"/>
      <c r="AJ97" s="9"/>
      <c r="AK97" s="9"/>
      <c r="AL97" s="9"/>
      <c r="AM97" s="9"/>
      <c r="AN97" s="9"/>
      <c r="AO97" s="9"/>
      <c r="AP97" s="83"/>
      <c r="AQ97" s="9"/>
      <c r="AR97" s="9"/>
    </row>
    <row r="98" spans="1:44" x14ac:dyDescent="0.3">
      <c r="A98" s="10"/>
      <c r="B98" s="10"/>
      <c r="C98" s="11" t="s">
        <v>160</v>
      </c>
      <c r="D98" s="10" t="s">
        <v>44</v>
      </c>
      <c r="E98" s="38">
        <f t="shared" si="4"/>
        <v>96</v>
      </c>
      <c r="F98" s="7" t="s">
        <v>64</v>
      </c>
      <c r="G98" s="8" t="s">
        <v>3294</v>
      </c>
      <c r="H98" s="60">
        <v>38213</v>
      </c>
      <c r="I98" s="460">
        <v>20</v>
      </c>
      <c r="J98" s="460">
        <v>20</v>
      </c>
      <c r="K98" s="541">
        <f>0.5*(L98)</f>
        <v>20</v>
      </c>
      <c r="L98" s="549">
        <f>SUM(M98:N98)</f>
        <v>40</v>
      </c>
      <c r="M98" s="10"/>
      <c r="N98" s="12">
        <f>SUM(O98:R98)</f>
        <v>40</v>
      </c>
      <c r="O98" s="387">
        <f>LARGE($S98:Z98, 1)</f>
        <v>30</v>
      </c>
      <c r="P98" s="388">
        <f>IFERROR(LARGE($S98:Z98,2),0)</f>
        <v>10</v>
      </c>
      <c r="Q98" s="388">
        <f>IFERROR(LARGE($S98:Z98,3),0)</f>
        <v>0</v>
      </c>
      <c r="R98" s="388">
        <f>IFERROR(LARGE($S98:Z98,4),0)</f>
        <v>0</v>
      </c>
      <c r="S98" s="399">
        <v>0</v>
      </c>
      <c r="T98" s="9"/>
      <c r="U98" s="9"/>
      <c r="V98" s="9">
        <v>10</v>
      </c>
      <c r="W98" s="9"/>
      <c r="X98" s="405"/>
      <c r="Y98" s="406"/>
      <c r="Z98" s="407">
        <v>30</v>
      </c>
      <c r="AA98" s="114"/>
      <c r="AB98" s="114"/>
      <c r="AC98" s="114"/>
      <c r="AD98" s="114"/>
      <c r="AE98" s="114"/>
      <c r="AF98" s="114"/>
      <c r="AG98" s="10"/>
      <c r="AH98" s="10"/>
      <c r="AI98" s="9"/>
      <c r="AJ98" s="9"/>
      <c r="AK98" s="9"/>
      <c r="AL98" s="9"/>
      <c r="AM98" s="9"/>
      <c r="AN98" s="9"/>
      <c r="AO98" s="9"/>
      <c r="AP98" s="83"/>
      <c r="AQ98" s="9"/>
      <c r="AR98" s="9"/>
    </row>
    <row r="99" spans="1:44" x14ac:dyDescent="0.3">
      <c r="A99" s="10"/>
      <c r="B99" s="10"/>
      <c r="C99" s="10" t="s">
        <v>3381</v>
      </c>
      <c r="D99" s="10" t="s">
        <v>44</v>
      </c>
      <c r="E99" s="38">
        <f t="shared" si="4"/>
        <v>97</v>
      </c>
      <c r="F99" s="7" t="s">
        <v>12</v>
      </c>
      <c r="G99" s="8" t="s">
        <v>3275</v>
      </c>
      <c r="H99" s="60">
        <v>38111</v>
      </c>
      <c r="I99" s="460">
        <v>20</v>
      </c>
      <c r="J99" s="460">
        <v>20</v>
      </c>
      <c r="K99" s="541">
        <f>0.5*(L99)</f>
        <v>20</v>
      </c>
      <c r="L99" s="549">
        <f>SUM(M99:N99)</f>
        <v>40</v>
      </c>
      <c r="M99" s="10"/>
      <c r="N99" s="12">
        <f>SUM(O99:R99)</f>
        <v>40</v>
      </c>
      <c r="O99" s="387">
        <f>LARGE($S99:Z99, 1)</f>
        <v>25</v>
      </c>
      <c r="P99" s="388">
        <f>IFERROR(LARGE($S99:Z99,2),0)</f>
        <v>15</v>
      </c>
      <c r="Q99" s="388">
        <f>IFERROR(LARGE($S99:Z99,3),0)</f>
        <v>0</v>
      </c>
      <c r="R99" s="388">
        <f>IFERROR(LARGE($S99:Z99,4),0)</f>
        <v>0</v>
      </c>
      <c r="S99" s="399">
        <v>0</v>
      </c>
      <c r="T99" s="9"/>
      <c r="U99" s="9"/>
      <c r="V99" s="9">
        <v>25</v>
      </c>
      <c r="W99" s="9"/>
      <c r="X99" s="405"/>
      <c r="Y99" s="406"/>
      <c r="Z99" s="407">
        <v>15</v>
      </c>
      <c r="AA99" s="114"/>
      <c r="AB99" s="114"/>
      <c r="AC99" s="114"/>
      <c r="AD99" s="114"/>
      <c r="AE99" s="114"/>
      <c r="AF99" s="114"/>
      <c r="AG99" s="10"/>
      <c r="AH99" s="10"/>
      <c r="AI99" s="9"/>
      <c r="AJ99" s="9"/>
      <c r="AK99" s="9"/>
      <c r="AL99" s="9"/>
      <c r="AM99" s="9"/>
      <c r="AN99" s="9"/>
      <c r="AO99" s="9"/>
      <c r="AP99" s="83"/>
      <c r="AQ99" s="9"/>
      <c r="AR99" s="9"/>
    </row>
    <row r="100" spans="1:44" x14ac:dyDescent="0.3">
      <c r="A100" s="11" t="s">
        <v>3510</v>
      </c>
      <c r="B100" s="320" t="s">
        <v>348</v>
      </c>
      <c r="C100" s="11" t="s">
        <v>103</v>
      </c>
      <c r="D100" s="11" t="s">
        <v>43</v>
      </c>
      <c r="E100" s="38">
        <f t="shared" si="4"/>
        <v>98</v>
      </c>
      <c r="F100" s="7" t="s">
        <v>165</v>
      </c>
      <c r="G100" s="8" t="s">
        <v>3511</v>
      </c>
      <c r="H100" s="60">
        <v>38033</v>
      </c>
      <c r="I100" s="460">
        <v>20</v>
      </c>
      <c r="J100" s="460">
        <v>20</v>
      </c>
      <c r="K100" s="541">
        <f>0.5*(L100)</f>
        <v>20</v>
      </c>
      <c r="L100" s="549">
        <f>SUM(M100:N100)</f>
        <v>40</v>
      </c>
      <c r="N100" s="12">
        <f>SUM(O100:R100)</f>
        <v>40</v>
      </c>
      <c r="O100" s="387">
        <f>LARGE($S100:Z100, 1)</f>
        <v>30</v>
      </c>
      <c r="P100" s="388">
        <f>IFERROR(LARGE($S100:Z100,2),0)</f>
        <v>10</v>
      </c>
      <c r="Q100" s="388">
        <f>IFERROR(LARGE($S100:Z100,3),0)</f>
        <v>0</v>
      </c>
      <c r="R100" s="388">
        <f>IFERROR(LARGE($S100:Z100,4),0)</f>
        <v>0</v>
      </c>
      <c r="S100" s="399">
        <v>10</v>
      </c>
      <c r="T100" s="400"/>
      <c r="U100" s="400"/>
      <c r="V100" s="400"/>
      <c r="W100" s="400"/>
      <c r="X100" s="401"/>
      <c r="Y100" s="402"/>
      <c r="Z100" s="403">
        <v>30</v>
      </c>
      <c r="AA100" s="114"/>
      <c r="AB100" s="114"/>
      <c r="AC100" s="114"/>
      <c r="AD100" s="114"/>
      <c r="AE100" s="114"/>
      <c r="AF100" s="114"/>
      <c r="AG100" s="10"/>
      <c r="AH100" s="10"/>
      <c r="AI100" s="9"/>
      <c r="AJ100" s="9"/>
      <c r="AK100" s="9"/>
      <c r="AL100" s="9"/>
      <c r="AM100" s="9"/>
      <c r="AN100" s="9"/>
      <c r="AO100" s="9"/>
      <c r="AP100" s="83"/>
      <c r="AQ100" s="9"/>
      <c r="AR100" s="9"/>
    </row>
    <row r="101" spans="1:44" x14ac:dyDescent="0.3">
      <c r="A101" s="11" t="s">
        <v>3507</v>
      </c>
      <c r="B101" s="320" t="s">
        <v>375</v>
      </c>
      <c r="C101" s="11" t="s">
        <v>216</v>
      </c>
      <c r="D101" s="11" t="s">
        <v>1778</v>
      </c>
      <c r="E101" s="38">
        <f t="shared" si="4"/>
        <v>99</v>
      </c>
      <c r="F101" s="7" t="s">
        <v>3508</v>
      </c>
      <c r="G101" s="8" t="s">
        <v>3509</v>
      </c>
      <c r="H101" s="60">
        <v>38031</v>
      </c>
      <c r="I101" s="460">
        <v>20</v>
      </c>
      <c r="J101" s="460">
        <v>20</v>
      </c>
      <c r="K101" s="541">
        <f>0.5*(L101)</f>
        <v>10</v>
      </c>
      <c r="L101" s="549">
        <f>SUM(M101:N101)</f>
        <v>20</v>
      </c>
      <c r="M101" s="10"/>
      <c r="N101" s="12">
        <f>SUM(O101:R101)</f>
        <v>20</v>
      </c>
      <c r="O101" s="387">
        <f>LARGE($S101:Z101, 1)</f>
        <v>10</v>
      </c>
      <c r="P101" s="388">
        <f>IFERROR(LARGE($S101:Z101,2),0)</f>
        <v>10</v>
      </c>
      <c r="Q101" s="388">
        <f>IFERROR(LARGE($S101:Z101,3),0)</f>
        <v>0</v>
      </c>
      <c r="R101" s="388">
        <f>IFERROR(LARGE($S101:Z101,4),0)</f>
        <v>0</v>
      </c>
      <c r="S101" s="78">
        <v>0</v>
      </c>
      <c r="T101" s="9">
        <v>10</v>
      </c>
      <c r="U101" s="9">
        <v>10</v>
      </c>
      <c r="V101" s="9"/>
      <c r="W101" s="9"/>
      <c r="X101" s="405"/>
      <c r="Y101" s="406"/>
      <c r="Z101" s="407"/>
      <c r="AA101" s="114"/>
      <c r="AB101" s="114"/>
      <c r="AC101" s="114"/>
      <c r="AD101" s="114"/>
      <c r="AE101" s="114"/>
      <c r="AF101" s="114"/>
      <c r="AG101" s="10"/>
      <c r="AH101" s="10"/>
      <c r="AI101" s="9"/>
      <c r="AJ101" s="9"/>
      <c r="AK101" s="9"/>
      <c r="AL101" s="9"/>
      <c r="AM101" s="9"/>
      <c r="AN101" s="9"/>
      <c r="AO101" s="9"/>
      <c r="AP101" s="83"/>
      <c r="AQ101" s="9"/>
      <c r="AR101" s="9"/>
    </row>
    <row r="102" spans="1:44" x14ac:dyDescent="0.3">
      <c r="A102" s="11" t="s">
        <v>2266</v>
      </c>
      <c r="B102" s="320" t="s">
        <v>582</v>
      </c>
      <c r="C102" s="11" t="s">
        <v>583</v>
      </c>
      <c r="D102" s="11" t="s">
        <v>50</v>
      </c>
      <c r="E102" s="38">
        <f t="shared" si="4"/>
        <v>100</v>
      </c>
      <c r="F102" s="7" t="s">
        <v>16</v>
      </c>
      <c r="G102" s="8" t="s">
        <v>555</v>
      </c>
      <c r="H102" s="319">
        <v>37481</v>
      </c>
      <c r="I102" s="459">
        <v>20</v>
      </c>
      <c r="J102" s="459">
        <v>20</v>
      </c>
      <c r="K102" s="538"/>
      <c r="L102" s="533">
        <f>SUM(M102:N102)</f>
        <v>20</v>
      </c>
      <c r="M102" s="9"/>
      <c r="N102" s="12">
        <f>SUM(O102:S102)</f>
        <v>20</v>
      </c>
      <c r="O102" s="140">
        <f>IFERROR(LARGE($T102:Z102, 1),0)</f>
        <v>10</v>
      </c>
      <c r="P102" s="140">
        <f>IFERROR(LARGE(T102:Z102, 2),0)</f>
        <v>10</v>
      </c>
      <c r="Q102" s="141">
        <f>IFERROR(LARGE(AA102:AF102,1),0)</f>
        <v>0</v>
      </c>
      <c r="R102" s="141">
        <f>IFERROR(LARGE(AA102:AF102,2),0)</f>
        <v>0</v>
      </c>
      <c r="S102" s="141">
        <f>IFERROR(LARGE(AA102:AF102,3),0)</f>
        <v>0</v>
      </c>
      <c r="T102" s="126">
        <v>10</v>
      </c>
      <c r="U102" s="114">
        <v>0</v>
      </c>
      <c r="V102" s="271">
        <v>10</v>
      </c>
      <c r="W102" s="271"/>
      <c r="X102" s="356"/>
      <c r="Y102" s="114"/>
      <c r="Z102" s="114"/>
      <c r="AA102" s="145">
        <f>IFERROR(LARGE($T102:$Z102,3), 0)</f>
        <v>0</v>
      </c>
      <c r="AB102" s="145">
        <f>IFERROR(LARGE($T102:$Z102,4),)</f>
        <v>0</v>
      </c>
      <c r="AC102" s="145">
        <f>IFERROR(LARGE($T102:$Z102,5),0)</f>
        <v>0</v>
      </c>
      <c r="AD102" s="145">
        <f>IFERROR(LARGE($AG102:AR102,1),0)</f>
        <v>0</v>
      </c>
      <c r="AE102" s="145">
        <f>IFERROR(LARGE($AG102:AR102,2),0)</f>
        <v>0</v>
      </c>
      <c r="AF102" s="145">
        <f>IFERROR(LARGE($AG102:AR102,3),0)</f>
        <v>0</v>
      </c>
      <c r="AG102" s="10"/>
      <c r="AH102" s="10"/>
      <c r="AI102" s="9"/>
      <c r="AJ102" s="9"/>
      <c r="AK102" s="9"/>
      <c r="AL102" s="9"/>
      <c r="AM102" s="9"/>
      <c r="AN102" s="9"/>
      <c r="AO102" s="9"/>
      <c r="AP102" s="83"/>
      <c r="AQ102" s="9"/>
      <c r="AR102" s="9"/>
    </row>
    <row r="103" spans="1:44" x14ac:dyDescent="0.3">
      <c r="A103" s="10"/>
      <c r="B103" s="10"/>
      <c r="C103" s="10"/>
      <c r="D103" s="10" t="s">
        <v>44</v>
      </c>
      <c r="E103" s="38">
        <f t="shared" si="4"/>
        <v>101</v>
      </c>
      <c r="F103" s="7" t="s">
        <v>3317</v>
      </c>
      <c r="G103" s="8" t="s">
        <v>1686</v>
      </c>
      <c r="H103" s="319">
        <v>37480</v>
      </c>
      <c r="I103" s="459">
        <v>20</v>
      </c>
      <c r="J103" s="459">
        <v>20</v>
      </c>
      <c r="K103" s="538"/>
      <c r="L103" s="533">
        <f>SUM(M103:N103)</f>
        <v>20</v>
      </c>
      <c r="M103" s="9">
        <v>20</v>
      </c>
      <c r="N103" s="12">
        <f>SUM(O103:S103)</f>
        <v>0</v>
      </c>
      <c r="O103" s="140">
        <f>IFERROR(LARGE($T103:Z103, 1),0)</f>
        <v>0</v>
      </c>
      <c r="P103" s="140">
        <f>IFERROR(LARGE(T103:Z103, 2),0)</f>
        <v>0</v>
      </c>
      <c r="Q103" s="141">
        <f>IFERROR(LARGE(AA103:AF103,1),0)</f>
        <v>0</v>
      </c>
      <c r="R103" s="141">
        <f>IFERROR(LARGE(AA103:AF103,2),0)</f>
        <v>0</v>
      </c>
      <c r="S103" s="141">
        <f>IFERROR(LARGE(AA103:AF103,3),0)</f>
        <v>0</v>
      </c>
      <c r="T103" s="123"/>
      <c r="U103" s="114"/>
      <c r="V103" s="271"/>
      <c r="W103" s="271"/>
      <c r="X103" s="356"/>
      <c r="Y103" s="114"/>
      <c r="Z103" s="114"/>
      <c r="AA103" s="145">
        <f>IFERROR(LARGE($T103:$Z103,3), 0)</f>
        <v>0</v>
      </c>
      <c r="AB103" s="145">
        <f>IFERROR(LARGE($T103:$Z103,4),)</f>
        <v>0</v>
      </c>
      <c r="AC103" s="145">
        <f>IFERROR(LARGE($T103:$Z103,5),0)</f>
        <v>0</v>
      </c>
      <c r="AD103" s="145">
        <f>IFERROR(LARGE($AG103:AR103,1),0)</f>
        <v>0</v>
      </c>
      <c r="AE103" s="145">
        <f>IFERROR(LARGE($AG103:AR103,2),0)</f>
        <v>0</v>
      </c>
      <c r="AF103" s="145">
        <f>IFERROR(LARGE($AG103:AR103,3),0)</f>
        <v>0</v>
      </c>
      <c r="AG103" s="10"/>
      <c r="AH103" s="10"/>
      <c r="AI103" s="9"/>
      <c r="AJ103" s="9"/>
      <c r="AK103" s="9"/>
      <c r="AL103" s="9"/>
      <c r="AM103" s="9"/>
      <c r="AN103" s="9"/>
      <c r="AO103" s="9"/>
      <c r="AP103" s="83"/>
      <c r="AQ103" s="9"/>
      <c r="AR103" s="9"/>
    </row>
    <row r="104" spans="1:44" x14ac:dyDescent="0.3">
      <c r="A104" s="10"/>
      <c r="B104" s="10"/>
      <c r="C104" s="10"/>
      <c r="D104" s="10" t="s">
        <v>44</v>
      </c>
      <c r="E104" s="38">
        <f t="shared" si="4"/>
        <v>102</v>
      </c>
      <c r="F104" s="7" t="s">
        <v>124</v>
      </c>
      <c r="G104" s="8" t="s">
        <v>617</v>
      </c>
      <c r="H104" s="319">
        <v>37460</v>
      </c>
      <c r="I104" s="459">
        <v>20</v>
      </c>
      <c r="J104" s="459">
        <v>20</v>
      </c>
      <c r="K104" s="538"/>
      <c r="L104" s="533">
        <f>SUM(M104:N104)</f>
        <v>20</v>
      </c>
      <c r="M104" s="9">
        <v>20</v>
      </c>
      <c r="N104" s="12">
        <f>SUM(O104:S104)</f>
        <v>0</v>
      </c>
      <c r="O104" s="140">
        <f>IFERROR(LARGE($T104:Z104, 1),0)</f>
        <v>0</v>
      </c>
      <c r="P104" s="140">
        <f>IFERROR(LARGE(T104:Z104, 2),0)</f>
        <v>0</v>
      </c>
      <c r="Q104" s="141">
        <f>IFERROR(LARGE(AA104:AF104,1),0)</f>
        <v>0</v>
      </c>
      <c r="R104" s="141">
        <f>IFERROR(LARGE(AA104:AF104,2),0)</f>
        <v>0</v>
      </c>
      <c r="S104" s="141">
        <f>IFERROR(LARGE(AA104:AF104,3),0)</f>
        <v>0</v>
      </c>
      <c r="T104" s="123"/>
      <c r="U104" s="114"/>
      <c r="V104" s="271"/>
      <c r="W104" s="271"/>
      <c r="X104" s="356"/>
      <c r="Y104" s="114"/>
      <c r="Z104" s="114"/>
      <c r="AA104" s="145">
        <f>IFERROR(LARGE($T104:$Z104,3), 0)</f>
        <v>0</v>
      </c>
      <c r="AB104" s="145">
        <f>IFERROR(LARGE($T104:$Z104,4),)</f>
        <v>0</v>
      </c>
      <c r="AC104" s="145">
        <f>IFERROR(LARGE($T104:$Z104,5),0)</f>
        <v>0</v>
      </c>
      <c r="AD104" s="145">
        <f>IFERROR(LARGE($AG104:AR104,1),0)</f>
        <v>0</v>
      </c>
      <c r="AE104" s="145">
        <f>IFERROR(LARGE($AG104:AR104,2),0)</f>
        <v>0</v>
      </c>
      <c r="AF104" s="145">
        <f>IFERROR(LARGE($AG104:AR104,3),0)</f>
        <v>0</v>
      </c>
      <c r="AG104" s="10"/>
      <c r="AH104" s="10"/>
      <c r="AI104" s="9"/>
      <c r="AJ104" s="9"/>
      <c r="AK104" s="9"/>
      <c r="AL104" s="9"/>
      <c r="AM104" s="9"/>
      <c r="AN104" s="9"/>
      <c r="AO104" s="9"/>
      <c r="AP104" s="83"/>
      <c r="AQ104" s="9"/>
      <c r="AR104" s="9"/>
    </row>
    <row r="105" spans="1:44" x14ac:dyDescent="0.3">
      <c r="A105" s="10"/>
      <c r="B105" s="10"/>
      <c r="C105" s="10" t="s">
        <v>155</v>
      </c>
      <c r="D105" s="10" t="s">
        <v>48</v>
      </c>
      <c r="E105" s="38">
        <f t="shared" si="4"/>
        <v>103</v>
      </c>
      <c r="F105" s="7" t="s">
        <v>614</v>
      </c>
      <c r="G105" s="8" t="s">
        <v>3476</v>
      </c>
      <c r="H105" s="60">
        <v>38305</v>
      </c>
      <c r="I105" s="460">
        <v>18</v>
      </c>
      <c r="J105" s="460">
        <v>18</v>
      </c>
      <c r="K105" s="541">
        <f>0.5*(L105)</f>
        <v>17.5</v>
      </c>
      <c r="L105" s="549">
        <f>SUM(M105:N105)</f>
        <v>35</v>
      </c>
      <c r="M105" s="10"/>
      <c r="N105" s="12">
        <f>SUM(O105:R105)</f>
        <v>35</v>
      </c>
      <c r="O105" s="387">
        <f>LARGE($S105:Z105, 1)</f>
        <v>25</v>
      </c>
      <c r="P105" s="388">
        <f>IFERROR(LARGE($S105:Z105,2),0)</f>
        <v>10</v>
      </c>
      <c r="Q105" s="388">
        <f>IFERROR(LARGE($S105:Z105,3),0)</f>
        <v>0</v>
      </c>
      <c r="R105" s="388">
        <f>IFERROR(LARGE($S105:Z105,4),0)</f>
        <v>0</v>
      </c>
      <c r="S105" s="399">
        <v>0</v>
      </c>
      <c r="T105" s="9"/>
      <c r="U105" s="9"/>
      <c r="V105" s="9">
        <v>25</v>
      </c>
      <c r="W105" s="9">
        <v>10</v>
      </c>
      <c r="X105" s="405"/>
      <c r="Y105" s="406"/>
      <c r="Z105" s="407"/>
      <c r="AA105" s="114"/>
      <c r="AB105" s="114"/>
      <c r="AC105" s="114"/>
      <c r="AD105" s="114"/>
      <c r="AE105" s="114"/>
      <c r="AF105" s="114"/>
      <c r="AG105" s="10"/>
      <c r="AH105" s="10"/>
      <c r="AI105" s="9"/>
      <c r="AJ105" s="9"/>
      <c r="AK105" s="9"/>
      <c r="AL105" s="9"/>
      <c r="AM105" s="9"/>
      <c r="AN105" s="9"/>
      <c r="AO105" s="9"/>
      <c r="AP105" s="83"/>
      <c r="AQ105" s="9"/>
      <c r="AR105" s="9"/>
    </row>
    <row r="106" spans="1:44" x14ac:dyDescent="0.3">
      <c r="A106" s="10"/>
      <c r="B106" s="10"/>
      <c r="C106" s="10" t="s">
        <v>3581</v>
      </c>
      <c r="D106" s="10" t="s">
        <v>46</v>
      </c>
      <c r="E106" s="38">
        <f t="shared" si="4"/>
        <v>104</v>
      </c>
      <c r="F106" s="7" t="s">
        <v>8</v>
      </c>
      <c r="G106" s="8" t="s">
        <v>3582</v>
      </c>
      <c r="H106" s="60">
        <v>38297</v>
      </c>
      <c r="I106" s="460">
        <v>18</v>
      </c>
      <c r="J106" s="460">
        <v>18</v>
      </c>
      <c r="K106" s="541">
        <f>0.5*(L106)</f>
        <v>17.5</v>
      </c>
      <c r="L106" s="549">
        <f>SUM(M106:N106)</f>
        <v>35</v>
      </c>
      <c r="M106" s="10"/>
      <c r="N106" s="12">
        <f>SUM(O106:R106)</f>
        <v>35</v>
      </c>
      <c r="O106" s="387">
        <f>LARGE($S106:Z106, 1)</f>
        <v>25</v>
      </c>
      <c r="P106" s="388">
        <f>IFERROR(LARGE($S106:Z106,2),0)</f>
        <v>10</v>
      </c>
      <c r="Q106" s="388">
        <f>IFERROR(LARGE($S106:Z106,3),0)</f>
        <v>0</v>
      </c>
      <c r="R106" s="388">
        <f>IFERROR(LARGE($S106:Z106,4),0)</f>
        <v>0</v>
      </c>
      <c r="S106" s="399">
        <v>0</v>
      </c>
      <c r="T106" s="9"/>
      <c r="U106" s="9"/>
      <c r="V106" s="9">
        <v>10</v>
      </c>
      <c r="W106" s="9">
        <v>25</v>
      </c>
      <c r="X106" s="405"/>
      <c r="Y106" s="406"/>
      <c r="Z106" s="407"/>
      <c r="AA106" s="114"/>
      <c r="AB106" s="114"/>
      <c r="AC106" s="114"/>
      <c r="AD106" s="114"/>
      <c r="AE106" s="114"/>
      <c r="AF106" s="114"/>
      <c r="AG106" s="10"/>
      <c r="AH106" s="10"/>
      <c r="AI106" s="9"/>
      <c r="AJ106" s="9"/>
      <c r="AK106" s="9"/>
      <c r="AL106" s="9"/>
      <c r="AM106" s="9"/>
      <c r="AN106" s="9"/>
      <c r="AO106" s="9"/>
      <c r="AP106" s="83"/>
      <c r="AQ106" s="9"/>
      <c r="AR106" s="9"/>
    </row>
    <row r="107" spans="1:44" x14ac:dyDescent="0.3">
      <c r="A107" s="10"/>
      <c r="B107" s="320" t="s">
        <v>3577</v>
      </c>
      <c r="C107" s="10" t="s">
        <v>3578</v>
      </c>
      <c r="D107" s="10" t="s">
        <v>49</v>
      </c>
      <c r="E107" s="38">
        <f t="shared" si="4"/>
        <v>105</v>
      </c>
      <c r="F107" s="7" t="s">
        <v>3579</v>
      </c>
      <c r="G107" s="8" t="s">
        <v>3580</v>
      </c>
      <c r="H107" s="60">
        <v>38290</v>
      </c>
      <c r="I107" s="460">
        <v>18</v>
      </c>
      <c r="J107" s="460">
        <v>18</v>
      </c>
      <c r="K107" s="541">
        <f>0.5*(L107)</f>
        <v>17.5</v>
      </c>
      <c r="L107" s="549">
        <f>SUM(M107:N107)</f>
        <v>35</v>
      </c>
      <c r="M107" s="10"/>
      <c r="N107" s="12">
        <f>SUM(O107:R107)</f>
        <v>35</v>
      </c>
      <c r="O107" s="387">
        <f>LARGE($S107:Z107, 1)</f>
        <v>15</v>
      </c>
      <c r="P107" s="388">
        <f>IFERROR(LARGE($S107:Z107,2),0)</f>
        <v>10</v>
      </c>
      <c r="Q107" s="388">
        <f>IFERROR(LARGE($S107:Z107,3),0)</f>
        <v>10</v>
      </c>
      <c r="R107" s="388">
        <f>IFERROR(LARGE($S107:Z107,4),0)</f>
        <v>0</v>
      </c>
      <c r="S107" s="399">
        <v>0</v>
      </c>
      <c r="T107" s="9">
        <v>10</v>
      </c>
      <c r="U107" s="9"/>
      <c r="V107" s="9">
        <v>10</v>
      </c>
      <c r="W107" s="9"/>
      <c r="X107" s="405"/>
      <c r="Y107" s="406"/>
      <c r="Z107" s="407">
        <v>15</v>
      </c>
      <c r="AA107" s="114"/>
      <c r="AB107" s="114"/>
      <c r="AC107" s="114"/>
      <c r="AD107" s="114"/>
      <c r="AE107" s="114"/>
      <c r="AF107" s="114"/>
      <c r="AG107" s="10"/>
      <c r="AH107" s="10"/>
      <c r="AI107" s="9"/>
      <c r="AJ107" s="9"/>
      <c r="AK107" s="9"/>
      <c r="AL107" s="9"/>
      <c r="AM107" s="9"/>
      <c r="AN107" s="9"/>
      <c r="AO107" s="9"/>
      <c r="AP107" s="83"/>
      <c r="AQ107" s="9"/>
      <c r="AR107" s="9"/>
    </row>
    <row r="108" spans="1:44" x14ac:dyDescent="0.3">
      <c r="A108" s="10"/>
      <c r="B108" s="320" t="s">
        <v>892</v>
      </c>
      <c r="C108" s="10" t="s">
        <v>893</v>
      </c>
      <c r="D108" s="10" t="s">
        <v>50</v>
      </c>
      <c r="E108" s="38">
        <f t="shared" si="4"/>
        <v>106</v>
      </c>
      <c r="F108" s="7" t="s">
        <v>10</v>
      </c>
      <c r="G108" s="8" t="s">
        <v>3466</v>
      </c>
      <c r="H108" s="60">
        <v>38273</v>
      </c>
      <c r="I108" s="460">
        <v>15</v>
      </c>
      <c r="J108" s="460">
        <v>15</v>
      </c>
      <c r="K108" s="541">
        <f>0.5*(L108)</f>
        <v>15</v>
      </c>
      <c r="L108" s="549">
        <f>SUM(M108:N108)</f>
        <v>30</v>
      </c>
      <c r="M108" s="10"/>
      <c r="N108" s="12">
        <f>SUM(O108:R108)</f>
        <v>30</v>
      </c>
      <c r="O108" s="387">
        <f>LARGE($S108:Z108, 1)</f>
        <v>10</v>
      </c>
      <c r="P108" s="388">
        <f>IFERROR(LARGE($S108:Z108,2),0)</f>
        <v>10</v>
      </c>
      <c r="Q108" s="388">
        <f>IFERROR(LARGE($S108:Z108,3),0)</f>
        <v>10</v>
      </c>
      <c r="R108" s="388">
        <f>IFERROR(LARGE($S108:Z108,4),0)</f>
        <v>0</v>
      </c>
      <c r="S108" s="399">
        <v>0</v>
      </c>
      <c r="T108" s="9">
        <v>10</v>
      </c>
      <c r="U108" s="9">
        <v>10</v>
      </c>
      <c r="V108" s="9">
        <v>10</v>
      </c>
      <c r="W108" s="9"/>
      <c r="X108" s="405"/>
      <c r="Y108" s="406"/>
      <c r="Z108" s="407">
        <v>0</v>
      </c>
      <c r="AA108" s="114"/>
      <c r="AB108" s="114"/>
      <c r="AC108" s="114"/>
      <c r="AD108" s="114"/>
      <c r="AE108" s="114"/>
      <c r="AF108" s="114"/>
      <c r="AG108" s="10"/>
      <c r="AH108" s="10"/>
      <c r="AI108" s="9"/>
      <c r="AJ108" s="9"/>
      <c r="AK108" s="9"/>
      <c r="AL108" s="9"/>
      <c r="AM108" s="9"/>
      <c r="AN108" s="9"/>
      <c r="AO108" s="9"/>
      <c r="AP108" s="83"/>
      <c r="AQ108" s="9"/>
      <c r="AR108" s="9">
        <v>70</v>
      </c>
    </row>
    <row r="109" spans="1:44" x14ac:dyDescent="0.3">
      <c r="A109" s="11" t="s">
        <v>3542</v>
      </c>
      <c r="B109" s="320" t="s">
        <v>465</v>
      </c>
      <c r="C109" s="11" t="s">
        <v>466</v>
      </c>
      <c r="D109" s="11" t="s">
        <v>46</v>
      </c>
      <c r="E109" s="38">
        <f>E108+1</f>
        <v>107</v>
      </c>
      <c r="F109" s="7" t="s">
        <v>3543</v>
      </c>
      <c r="G109" s="8" t="s">
        <v>3544</v>
      </c>
      <c r="H109" s="60">
        <v>38155</v>
      </c>
      <c r="I109" s="460">
        <v>15</v>
      </c>
      <c r="J109" s="460">
        <v>15</v>
      </c>
      <c r="K109" s="541">
        <f>0.5*(L109)</f>
        <v>15</v>
      </c>
      <c r="L109" s="549">
        <f>SUM(M109:N109)</f>
        <v>30</v>
      </c>
      <c r="N109" s="12">
        <f>SUM(O109:R109)</f>
        <v>30</v>
      </c>
      <c r="O109" s="387">
        <f>LARGE($S109:Z109, 1)</f>
        <v>10</v>
      </c>
      <c r="P109" s="388">
        <f>IFERROR(LARGE($S109:Z109,2),0)</f>
        <v>10</v>
      </c>
      <c r="Q109" s="388">
        <f>IFERROR(LARGE($S109:Z109,3),0)</f>
        <v>10</v>
      </c>
      <c r="R109" s="388">
        <f>IFERROR(LARGE($S109:Z109,4),0)</f>
        <v>0</v>
      </c>
      <c r="S109" s="399">
        <v>10</v>
      </c>
      <c r="T109" s="400"/>
      <c r="U109" s="400"/>
      <c r="V109" s="400">
        <v>10</v>
      </c>
      <c r="W109" s="400">
        <v>10</v>
      </c>
      <c r="X109" s="401"/>
      <c r="Y109" s="402"/>
      <c r="Z109" s="403"/>
      <c r="AA109" s="114"/>
      <c r="AB109" s="114"/>
      <c r="AC109" s="114"/>
      <c r="AD109" s="114"/>
      <c r="AE109" s="114"/>
      <c r="AF109" s="114"/>
      <c r="AG109" s="10"/>
      <c r="AH109" s="10"/>
      <c r="AI109" s="9"/>
      <c r="AJ109" s="9"/>
      <c r="AK109" s="9"/>
      <c r="AL109" s="9"/>
      <c r="AM109" s="9"/>
      <c r="AN109" s="9"/>
      <c r="AO109" s="9"/>
      <c r="AP109" s="83"/>
      <c r="AQ109" s="9"/>
      <c r="AR109" s="9"/>
    </row>
    <row r="110" spans="1:44" x14ac:dyDescent="0.3">
      <c r="A110" s="11" t="s">
        <v>3535</v>
      </c>
      <c r="B110" s="320" t="s">
        <v>2715</v>
      </c>
      <c r="C110" s="11" t="s">
        <v>840</v>
      </c>
      <c r="D110" s="11" t="s">
        <v>40</v>
      </c>
      <c r="E110" s="38">
        <f t="shared" si="4"/>
        <v>108</v>
      </c>
      <c r="F110" s="7" t="s">
        <v>3536</v>
      </c>
      <c r="G110" s="8" t="s">
        <v>3537</v>
      </c>
      <c r="H110" s="60">
        <v>38128</v>
      </c>
      <c r="I110" s="460">
        <v>15</v>
      </c>
      <c r="J110" s="460">
        <v>15</v>
      </c>
      <c r="K110" s="541">
        <f>0.5*(L110)</f>
        <v>15</v>
      </c>
      <c r="L110" s="549">
        <f>SUM(M110:N110)</f>
        <v>30</v>
      </c>
      <c r="M110" s="78">
        <v>20</v>
      </c>
      <c r="N110" s="12">
        <f>SUM(O110:R110)</f>
        <v>10</v>
      </c>
      <c r="O110" s="387">
        <f>LARGE($S110:Z110, 1)</f>
        <v>10</v>
      </c>
      <c r="P110" s="388">
        <f>IFERROR(LARGE($S110:Z110,2),0)</f>
        <v>0</v>
      </c>
      <c r="Q110" s="388">
        <f>IFERROR(LARGE($S110:Z110,3),0)</f>
        <v>0</v>
      </c>
      <c r="R110" s="388">
        <f>IFERROR(LARGE($S110:Z110,4),0)</f>
        <v>0</v>
      </c>
      <c r="S110" s="399">
        <v>0</v>
      </c>
      <c r="T110" s="400">
        <v>10</v>
      </c>
      <c r="U110" s="400"/>
      <c r="V110" s="400"/>
      <c r="W110" s="400"/>
      <c r="X110" s="401"/>
      <c r="Y110" s="402"/>
      <c r="Z110" s="403"/>
      <c r="AA110" s="114"/>
      <c r="AB110" s="114"/>
      <c r="AC110" s="114"/>
      <c r="AD110" s="114"/>
      <c r="AE110" s="114"/>
      <c r="AF110" s="114"/>
      <c r="AG110" s="10"/>
      <c r="AH110" s="10"/>
      <c r="AI110" s="9"/>
      <c r="AJ110" s="9"/>
      <c r="AK110" s="9"/>
      <c r="AL110" s="9"/>
      <c r="AM110" s="9"/>
      <c r="AN110" s="9"/>
      <c r="AO110" s="9"/>
      <c r="AP110" s="83"/>
      <c r="AQ110" s="9"/>
      <c r="AR110" s="9"/>
    </row>
    <row r="111" spans="1:44" x14ac:dyDescent="0.3">
      <c r="A111" s="10"/>
      <c r="B111" s="10"/>
      <c r="C111" s="11" t="s">
        <v>102</v>
      </c>
      <c r="D111" s="10" t="s">
        <v>47</v>
      </c>
      <c r="E111" s="38">
        <f t="shared" si="4"/>
        <v>109</v>
      </c>
      <c r="F111" s="7" t="s">
        <v>110</v>
      </c>
      <c r="G111" s="8" t="s">
        <v>3425</v>
      </c>
      <c r="H111" s="60">
        <v>38049</v>
      </c>
      <c r="I111" s="460">
        <v>15</v>
      </c>
      <c r="J111" s="460">
        <v>15</v>
      </c>
      <c r="K111" s="541">
        <f>0.5*(L111)</f>
        <v>15</v>
      </c>
      <c r="L111" s="549">
        <f>SUM(M111:N111)</f>
        <v>30</v>
      </c>
      <c r="M111" s="10"/>
      <c r="N111" s="12">
        <f>SUM(O111:R111)</f>
        <v>30</v>
      </c>
      <c r="O111" s="387">
        <f>LARGE($S111:Z111, 1)</f>
        <v>30</v>
      </c>
      <c r="P111" s="388">
        <f>IFERROR(LARGE($S111:Z111,2),0)</f>
        <v>0</v>
      </c>
      <c r="Q111" s="388">
        <f>IFERROR(LARGE($S111:Z111,3),0)</f>
        <v>0</v>
      </c>
      <c r="R111" s="388">
        <f>IFERROR(LARGE($S111:Z111,4),0)</f>
        <v>0</v>
      </c>
      <c r="S111" s="399">
        <v>0</v>
      </c>
      <c r="T111" s="9"/>
      <c r="U111" s="9"/>
      <c r="V111" s="9"/>
      <c r="W111" s="9"/>
      <c r="X111" s="405"/>
      <c r="Y111" s="406"/>
      <c r="Z111" s="407">
        <v>30</v>
      </c>
      <c r="AA111" s="114"/>
      <c r="AB111" s="114"/>
      <c r="AC111" s="114"/>
      <c r="AD111" s="114"/>
      <c r="AE111" s="114"/>
      <c r="AF111" s="114"/>
      <c r="AG111" s="10"/>
      <c r="AH111" s="10"/>
      <c r="AI111" s="9"/>
      <c r="AJ111" s="9"/>
      <c r="AK111" s="9"/>
      <c r="AL111" s="9"/>
      <c r="AM111" s="9"/>
      <c r="AN111" s="9"/>
      <c r="AO111" s="9"/>
      <c r="AP111" s="83"/>
      <c r="AQ111" s="9"/>
      <c r="AR111" s="9"/>
    </row>
    <row r="112" spans="1:44" x14ac:dyDescent="0.3">
      <c r="A112" s="10"/>
      <c r="B112" s="10"/>
      <c r="C112" s="10"/>
      <c r="D112" s="10" t="s">
        <v>43</v>
      </c>
      <c r="E112" s="38">
        <f t="shared" si="4"/>
        <v>110</v>
      </c>
      <c r="F112" s="7" t="s">
        <v>109</v>
      </c>
      <c r="G112" s="8" t="s">
        <v>1574</v>
      </c>
      <c r="H112" s="60">
        <v>38036</v>
      </c>
      <c r="I112" s="460">
        <v>15</v>
      </c>
      <c r="J112" s="460">
        <v>15</v>
      </c>
      <c r="K112" s="541">
        <f>0.5*(L112)</f>
        <v>15</v>
      </c>
      <c r="L112" s="549">
        <f>SUM(M112:N112)</f>
        <v>30</v>
      </c>
      <c r="M112" s="10">
        <v>30</v>
      </c>
      <c r="N112" s="12">
        <f>SUM(O112:R112)</f>
        <v>0</v>
      </c>
      <c r="O112" s="387">
        <f>LARGE($S112:Z112, 1)</f>
        <v>0</v>
      </c>
      <c r="P112" s="388">
        <f>IFERROR(LARGE($S112:Z112,2),0)</f>
        <v>0</v>
      </c>
      <c r="Q112" s="388">
        <f>IFERROR(LARGE($S112:Z112,3),0)</f>
        <v>0</v>
      </c>
      <c r="R112" s="388">
        <f>IFERROR(LARGE($S112:Z112,4),0)</f>
        <v>0</v>
      </c>
      <c r="S112" s="399">
        <v>0</v>
      </c>
      <c r="T112" s="9"/>
      <c r="U112" s="9"/>
      <c r="V112" s="9"/>
      <c r="W112" s="9"/>
      <c r="X112" s="405"/>
      <c r="Y112" s="406"/>
      <c r="Z112" s="407"/>
      <c r="AA112" s="114"/>
      <c r="AB112" s="114"/>
      <c r="AC112" s="114"/>
      <c r="AD112" s="114"/>
      <c r="AE112" s="114"/>
      <c r="AF112" s="114"/>
      <c r="AG112" s="10"/>
      <c r="AH112" s="10"/>
      <c r="AI112" s="9"/>
      <c r="AJ112" s="9"/>
      <c r="AK112" s="9"/>
      <c r="AL112" s="9"/>
      <c r="AM112" s="9"/>
      <c r="AN112" s="9"/>
      <c r="AO112" s="9"/>
      <c r="AP112" s="83"/>
      <c r="AQ112" s="9"/>
      <c r="AR112" s="9"/>
    </row>
    <row r="113" spans="1:44" x14ac:dyDescent="0.3">
      <c r="A113" s="10"/>
      <c r="B113" s="10"/>
      <c r="C113" s="10"/>
      <c r="D113" s="10" t="s">
        <v>51</v>
      </c>
      <c r="E113" s="38">
        <f t="shared" si="4"/>
        <v>111</v>
      </c>
      <c r="F113" s="7" t="s">
        <v>1</v>
      </c>
      <c r="G113" s="8" t="s">
        <v>3504</v>
      </c>
      <c r="H113" s="60">
        <v>37991</v>
      </c>
      <c r="I113" s="460">
        <v>15</v>
      </c>
      <c r="J113" s="460">
        <v>15</v>
      </c>
      <c r="K113" s="541">
        <f>0.5*(L113)</f>
        <v>15</v>
      </c>
      <c r="L113" s="549">
        <f>SUM(M113:N113)</f>
        <v>30</v>
      </c>
      <c r="M113" s="10">
        <v>30</v>
      </c>
      <c r="N113" s="12">
        <f>SUM(O113:R113)</f>
        <v>0</v>
      </c>
      <c r="O113" s="387">
        <f>LARGE($S113:Z113, 1)</f>
        <v>0</v>
      </c>
      <c r="P113" s="388">
        <f>IFERROR(LARGE($S113:Z113,2),0)</f>
        <v>0</v>
      </c>
      <c r="Q113" s="388">
        <f>IFERROR(LARGE($S113:Z113,3),0)</f>
        <v>0</v>
      </c>
      <c r="R113" s="388">
        <f>IFERROR(LARGE($S113:Z113,4),0)</f>
        <v>0</v>
      </c>
      <c r="S113" s="399">
        <v>0</v>
      </c>
      <c r="T113" s="9"/>
      <c r="U113" s="9"/>
      <c r="V113" s="9"/>
      <c r="W113" s="9"/>
      <c r="X113" s="405"/>
      <c r="Y113" s="406"/>
      <c r="Z113" s="407"/>
      <c r="AA113" s="114"/>
      <c r="AB113" s="114"/>
      <c r="AC113" s="114"/>
      <c r="AD113" s="114"/>
      <c r="AE113" s="114"/>
      <c r="AF113" s="114"/>
      <c r="AG113" s="10"/>
      <c r="AH113" s="10"/>
      <c r="AI113" s="9"/>
      <c r="AJ113" s="9"/>
      <c r="AK113" s="9"/>
      <c r="AL113" s="9"/>
      <c r="AM113" s="9"/>
      <c r="AN113" s="9"/>
      <c r="AO113" s="9"/>
      <c r="AP113" s="83"/>
      <c r="AQ113" s="9"/>
      <c r="AR113" s="9"/>
    </row>
    <row r="114" spans="1:44" x14ac:dyDescent="0.3">
      <c r="A114" s="10"/>
      <c r="B114" s="10"/>
      <c r="C114" s="11" t="s">
        <v>1108</v>
      </c>
      <c r="D114" s="10" t="s">
        <v>45</v>
      </c>
      <c r="E114" s="38">
        <f t="shared" si="4"/>
        <v>112</v>
      </c>
      <c r="F114" s="7" t="s">
        <v>115</v>
      </c>
      <c r="G114" s="8" t="s">
        <v>3585</v>
      </c>
      <c r="H114" s="60">
        <v>38331</v>
      </c>
      <c r="I114" s="460">
        <v>13</v>
      </c>
      <c r="J114" s="460">
        <v>13</v>
      </c>
      <c r="K114" s="541">
        <f>0.5*(L114)</f>
        <v>12.5</v>
      </c>
      <c r="L114" s="549">
        <f>SUM(M114:N114)</f>
        <v>25</v>
      </c>
      <c r="M114" s="10"/>
      <c r="N114" s="12">
        <f>SUM(O114:R114)</f>
        <v>25</v>
      </c>
      <c r="O114" s="387">
        <f>LARGE($S114:Z114, 1)</f>
        <v>25</v>
      </c>
      <c r="P114" s="388">
        <f>IFERROR(LARGE($S114:Z114,2),0)</f>
        <v>0</v>
      </c>
      <c r="Q114" s="388">
        <f>IFERROR(LARGE($S114:Z114,3),0)</f>
        <v>0</v>
      </c>
      <c r="R114" s="388">
        <f>IFERROR(LARGE($S114:Z114,4),0)</f>
        <v>0</v>
      </c>
      <c r="S114" s="399">
        <v>0</v>
      </c>
      <c r="T114" s="9"/>
      <c r="U114" s="9"/>
      <c r="V114" s="9"/>
      <c r="W114" s="9">
        <v>25</v>
      </c>
      <c r="X114" s="405"/>
      <c r="Y114" s="406"/>
      <c r="Z114" s="407"/>
      <c r="AA114" s="114"/>
      <c r="AB114" s="114"/>
      <c r="AC114" s="114"/>
      <c r="AD114" s="114"/>
      <c r="AE114" s="114"/>
      <c r="AF114" s="114"/>
      <c r="AG114" s="10"/>
      <c r="AH114" s="10"/>
      <c r="AI114" s="9"/>
      <c r="AJ114" s="9"/>
      <c r="AK114" s="9"/>
      <c r="AL114" s="9"/>
      <c r="AM114" s="9"/>
      <c r="AN114" s="9"/>
      <c r="AO114" s="9"/>
      <c r="AP114" s="83"/>
      <c r="AQ114" s="9"/>
      <c r="AR114" s="9"/>
    </row>
    <row r="115" spans="1:44" x14ac:dyDescent="0.3">
      <c r="A115" s="10"/>
      <c r="B115" s="10"/>
      <c r="C115" s="11" t="s">
        <v>284</v>
      </c>
      <c r="D115" s="10" t="s">
        <v>1778</v>
      </c>
      <c r="E115" s="38">
        <f t="shared" si="4"/>
        <v>113</v>
      </c>
      <c r="F115" s="7" t="s">
        <v>1</v>
      </c>
      <c r="G115" s="8" t="s">
        <v>3567</v>
      </c>
      <c r="H115" s="60">
        <v>38233</v>
      </c>
      <c r="I115" s="460">
        <v>13</v>
      </c>
      <c r="J115" s="460">
        <v>13</v>
      </c>
      <c r="K115" s="541">
        <f>0.5*(L115)</f>
        <v>12.5</v>
      </c>
      <c r="L115" s="549">
        <f>SUM(M115:N115)</f>
        <v>25</v>
      </c>
      <c r="M115" s="10"/>
      <c r="N115" s="12">
        <f>SUM(O115:R115)</f>
        <v>25</v>
      </c>
      <c r="O115" s="387">
        <f>LARGE($S115:Z115, 1)</f>
        <v>25</v>
      </c>
      <c r="P115" s="388">
        <f>IFERROR(LARGE($S115:Z115,2),0)</f>
        <v>0</v>
      </c>
      <c r="Q115" s="388">
        <f>IFERROR(LARGE($S115:Z115,3),0)</f>
        <v>0</v>
      </c>
      <c r="R115" s="388">
        <f>IFERROR(LARGE($S115:Z115,4),0)</f>
        <v>0</v>
      </c>
      <c r="S115" s="399">
        <v>0</v>
      </c>
      <c r="T115" s="9"/>
      <c r="U115" s="9"/>
      <c r="V115" s="9"/>
      <c r="W115" s="9">
        <v>25</v>
      </c>
      <c r="X115" s="405"/>
      <c r="Y115" s="406"/>
      <c r="Z115" s="407"/>
      <c r="AA115" s="114"/>
      <c r="AB115" s="114"/>
      <c r="AC115" s="114"/>
      <c r="AD115" s="114"/>
      <c r="AE115" s="114"/>
      <c r="AF115" s="114"/>
      <c r="AG115" s="10"/>
      <c r="AH115" s="10"/>
      <c r="AI115" s="9"/>
      <c r="AJ115" s="9"/>
      <c r="AK115" s="9"/>
      <c r="AL115" s="9"/>
      <c r="AM115" s="9"/>
      <c r="AN115" s="9"/>
      <c r="AO115" s="9"/>
      <c r="AP115" s="83"/>
      <c r="AQ115" s="9"/>
      <c r="AR115" s="9"/>
    </row>
    <row r="116" spans="1:44" x14ac:dyDescent="0.3">
      <c r="A116" s="10"/>
      <c r="B116" s="10"/>
      <c r="C116" s="10" t="s">
        <v>532</v>
      </c>
      <c r="D116" s="10" t="s">
        <v>51</v>
      </c>
      <c r="E116" s="38">
        <f t="shared" si="4"/>
        <v>114</v>
      </c>
      <c r="F116" s="7" t="s">
        <v>168</v>
      </c>
      <c r="G116" s="8" t="s">
        <v>295</v>
      </c>
      <c r="H116" s="60">
        <v>38221</v>
      </c>
      <c r="I116" s="461">
        <v>10</v>
      </c>
      <c r="J116" s="461">
        <v>10</v>
      </c>
      <c r="K116" s="541">
        <f>0.5*(L116)</f>
        <v>5</v>
      </c>
      <c r="L116" s="549">
        <f>SUM(M116:N116)</f>
        <v>10</v>
      </c>
      <c r="M116" s="10"/>
      <c r="N116" s="12">
        <f>SUM(O116:R116)</f>
        <v>10</v>
      </c>
      <c r="O116" s="387">
        <f>LARGE($S116:Z116, 1)</f>
        <v>10</v>
      </c>
      <c r="P116" s="388">
        <f>IFERROR(LARGE($S116:Z116,2),0)</f>
        <v>0</v>
      </c>
      <c r="Q116" s="388">
        <f>IFERROR(LARGE($S116:Z116,3),0)</f>
        <v>0</v>
      </c>
      <c r="R116" s="388">
        <f>IFERROR(LARGE($S116:Z116,4),0)</f>
        <v>0</v>
      </c>
      <c r="S116" s="399">
        <v>0</v>
      </c>
      <c r="T116" s="9"/>
      <c r="U116" s="9"/>
      <c r="V116" s="9">
        <v>10</v>
      </c>
      <c r="W116" s="9"/>
      <c r="X116" s="405"/>
      <c r="Y116" s="406"/>
      <c r="Z116" s="407">
        <v>0</v>
      </c>
      <c r="AA116" s="114"/>
      <c r="AB116" s="114"/>
      <c r="AC116" s="114"/>
      <c r="AD116" s="114"/>
      <c r="AE116" s="114"/>
      <c r="AF116" s="114"/>
      <c r="AG116" s="10"/>
      <c r="AH116" s="10"/>
      <c r="AI116" s="9"/>
      <c r="AJ116" s="9"/>
      <c r="AK116" s="9"/>
      <c r="AL116" s="9"/>
      <c r="AM116" s="9"/>
      <c r="AN116" s="9"/>
      <c r="AO116" s="9"/>
      <c r="AP116" s="83"/>
      <c r="AQ116" s="9"/>
      <c r="AR116" s="9"/>
    </row>
    <row r="117" spans="1:44" x14ac:dyDescent="0.3">
      <c r="A117" s="10"/>
      <c r="B117" s="10"/>
      <c r="C117" s="10"/>
      <c r="D117" s="10" t="s">
        <v>41</v>
      </c>
      <c r="E117" s="38">
        <f t="shared" si="4"/>
        <v>115</v>
      </c>
      <c r="F117" s="7" t="s">
        <v>64</v>
      </c>
      <c r="G117" s="8" t="s">
        <v>3545</v>
      </c>
      <c r="H117" s="60">
        <v>38166</v>
      </c>
      <c r="I117" s="460">
        <v>10</v>
      </c>
      <c r="J117" s="460">
        <v>10</v>
      </c>
      <c r="K117" s="541">
        <f>0.5*(L117)</f>
        <v>10</v>
      </c>
      <c r="L117" s="549">
        <f>SUM(M117:N117)</f>
        <v>20</v>
      </c>
      <c r="M117" s="10">
        <v>20</v>
      </c>
      <c r="N117" s="12">
        <f>SUM(O117:R117)</f>
        <v>0</v>
      </c>
      <c r="O117" s="387">
        <f>LARGE($S117:Z117, 1)</f>
        <v>0</v>
      </c>
      <c r="P117" s="388">
        <f>IFERROR(LARGE($S117:Z117,2),0)</f>
        <v>0</v>
      </c>
      <c r="Q117" s="388">
        <f>IFERROR(LARGE($S117:Z117,3),0)</f>
        <v>0</v>
      </c>
      <c r="R117" s="388">
        <f>IFERROR(LARGE($S117:Z117,4),0)</f>
        <v>0</v>
      </c>
      <c r="S117" s="399">
        <v>0</v>
      </c>
      <c r="T117" s="9"/>
      <c r="U117" s="9"/>
      <c r="V117" s="9"/>
      <c r="W117" s="9"/>
      <c r="X117" s="405"/>
      <c r="Y117" s="406"/>
      <c r="Z117" s="407"/>
      <c r="AA117" s="114"/>
      <c r="AB117" s="114"/>
      <c r="AC117" s="114"/>
      <c r="AD117" s="114"/>
      <c r="AE117" s="114"/>
      <c r="AF117" s="114"/>
      <c r="AG117" s="10"/>
      <c r="AH117" s="10"/>
      <c r="AI117" s="9"/>
      <c r="AJ117" s="9"/>
      <c r="AK117" s="9"/>
      <c r="AL117" s="9"/>
      <c r="AM117" s="9"/>
      <c r="AN117" s="9"/>
      <c r="AO117" s="9"/>
      <c r="AP117" s="83"/>
      <c r="AQ117" s="9"/>
      <c r="AR117" s="9"/>
    </row>
    <row r="118" spans="1:44" x14ac:dyDescent="0.3">
      <c r="A118" s="11" t="s">
        <v>3533</v>
      </c>
      <c r="B118" s="320" t="s">
        <v>1447</v>
      </c>
      <c r="C118" s="11" t="s">
        <v>1448</v>
      </c>
      <c r="D118" s="11" t="s">
        <v>40</v>
      </c>
      <c r="E118" s="38">
        <f t="shared" si="4"/>
        <v>116</v>
      </c>
      <c r="F118" s="7" t="s">
        <v>1</v>
      </c>
      <c r="G118" s="8" t="s">
        <v>3534</v>
      </c>
      <c r="H118" s="60">
        <v>38121</v>
      </c>
      <c r="I118" s="460">
        <v>10</v>
      </c>
      <c r="J118" s="460">
        <v>10</v>
      </c>
      <c r="K118" s="541">
        <f>0.5*(L118)</f>
        <v>10</v>
      </c>
      <c r="L118" s="549">
        <f>SUM(M118:N118)</f>
        <v>20</v>
      </c>
      <c r="N118" s="12">
        <f>SUM(O118:R118)</f>
        <v>20</v>
      </c>
      <c r="O118" s="387">
        <f>LARGE($S118:Z118, 1)</f>
        <v>10</v>
      </c>
      <c r="P118" s="388">
        <f>IFERROR(LARGE($S118:Z118,2),0)</f>
        <v>10</v>
      </c>
      <c r="Q118" s="388">
        <f>IFERROR(LARGE($S118:Z118,3),0)</f>
        <v>0</v>
      </c>
      <c r="R118" s="388">
        <f>IFERROR(LARGE($S118:Z118,4),0)</f>
        <v>0</v>
      </c>
      <c r="S118" s="399">
        <v>10</v>
      </c>
      <c r="T118" s="400">
        <v>10</v>
      </c>
      <c r="U118" s="400"/>
      <c r="V118" s="400"/>
      <c r="W118" s="400"/>
      <c r="X118" s="401"/>
      <c r="Y118" s="402"/>
      <c r="Z118" s="403"/>
      <c r="AA118" s="114"/>
      <c r="AB118" s="114"/>
      <c r="AC118" s="114"/>
      <c r="AD118" s="114"/>
      <c r="AE118" s="114"/>
      <c r="AF118" s="114"/>
      <c r="AG118" s="10"/>
      <c r="AH118" s="10"/>
      <c r="AI118" s="9"/>
      <c r="AJ118" s="9"/>
      <c r="AK118" s="9"/>
      <c r="AL118" s="9"/>
      <c r="AM118" s="9"/>
      <c r="AN118" s="9"/>
      <c r="AO118" s="9"/>
      <c r="AP118" s="83"/>
      <c r="AQ118" s="9"/>
      <c r="AR118" s="9"/>
    </row>
    <row r="119" spans="1:44" x14ac:dyDescent="0.3">
      <c r="A119" s="10"/>
      <c r="B119" s="10"/>
      <c r="C119" s="10"/>
      <c r="D119" s="10" t="s">
        <v>50</v>
      </c>
      <c r="E119" s="38">
        <f t="shared" si="4"/>
        <v>117</v>
      </c>
      <c r="F119" s="7" t="s">
        <v>3517</v>
      </c>
      <c r="G119" s="8" t="s">
        <v>3518</v>
      </c>
      <c r="H119" s="60">
        <v>38085</v>
      </c>
      <c r="I119" s="460">
        <v>10</v>
      </c>
      <c r="J119" s="460">
        <v>10</v>
      </c>
      <c r="K119" s="541">
        <f>0.5*(L119)</f>
        <v>10</v>
      </c>
      <c r="L119" s="549">
        <f>SUM(M119:N119)</f>
        <v>20</v>
      </c>
      <c r="M119" s="10">
        <v>20</v>
      </c>
      <c r="N119" s="12">
        <f>SUM(O119:R119)</f>
        <v>0</v>
      </c>
      <c r="O119" s="387">
        <f>LARGE($S119:Z119, 1)</f>
        <v>0</v>
      </c>
      <c r="P119" s="388">
        <f>IFERROR(LARGE($S119:Z119,2),0)</f>
        <v>0</v>
      </c>
      <c r="Q119" s="388">
        <f>IFERROR(LARGE($S119:Z119,3),0)</f>
        <v>0</v>
      </c>
      <c r="R119" s="388">
        <f>IFERROR(LARGE($S119:Z119,4),0)</f>
        <v>0</v>
      </c>
      <c r="S119" s="399">
        <v>0</v>
      </c>
      <c r="T119" s="9"/>
      <c r="U119" s="9"/>
      <c r="V119" s="9"/>
      <c r="W119" s="9"/>
      <c r="X119" s="405"/>
      <c r="Y119" s="406"/>
      <c r="Z119" s="407"/>
      <c r="AA119" s="114"/>
      <c r="AB119" s="114"/>
      <c r="AC119" s="114"/>
      <c r="AD119" s="114"/>
      <c r="AE119" s="114"/>
      <c r="AF119" s="114"/>
      <c r="AG119" s="10"/>
      <c r="AH119" s="10"/>
      <c r="AI119" s="9"/>
      <c r="AJ119" s="9"/>
      <c r="AK119" s="9"/>
      <c r="AL119" s="9"/>
      <c r="AM119" s="9"/>
      <c r="AN119" s="9"/>
      <c r="AO119" s="9"/>
      <c r="AP119" s="83"/>
      <c r="AQ119" s="9"/>
      <c r="AR119" s="9"/>
    </row>
    <row r="120" spans="1:44" x14ac:dyDescent="0.3">
      <c r="A120" s="11" t="s">
        <v>2273</v>
      </c>
      <c r="B120" s="320" t="s">
        <v>2274</v>
      </c>
      <c r="C120" s="11" t="s">
        <v>2275</v>
      </c>
      <c r="D120" s="11" t="s">
        <v>50</v>
      </c>
      <c r="E120" s="38">
        <f t="shared" si="4"/>
        <v>118</v>
      </c>
      <c r="F120" s="7" t="s">
        <v>747</v>
      </c>
      <c r="G120" s="8" t="s">
        <v>1735</v>
      </c>
      <c r="H120" s="319">
        <v>37951</v>
      </c>
      <c r="I120" s="459">
        <v>10</v>
      </c>
      <c r="J120" s="459">
        <v>10</v>
      </c>
      <c r="K120" s="538"/>
      <c r="L120" s="533">
        <f>SUM(M120:N120)</f>
        <v>10</v>
      </c>
      <c r="M120" s="9"/>
      <c r="N120" s="12">
        <f>SUM(O120:S120)</f>
        <v>10</v>
      </c>
      <c r="O120" s="140">
        <f>IFERROR(LARGE($T120:Z120, 1),0)</f>
        <v>10</v>
      </c>
      <c r="P120" s="140">
        <f>IFERROR(LARGE(T120:Z120, 2),0)</f>
        <v>0</v>
      </c>
      <c r="Q120" s="141">
        <f>IFERROR(LARGE(AA120:AF120,1),0)</f>
        <v>0</v>
      </c>
      <c r="R120" s="141">
        <f>IFERROR(LARGE(AA120:AF120,2),0)</f>
        <v>0</v>
      </c>
      <c r="S120" s="141">
        <f>IFERROR(LARGE(AA120:AF120,3),0)</f>
        <v>0</v>
      </c>
      <c r="T120" s="123"/>
      <c r="U120" s="114"/>
      <c r="V120" s="271">
        <v>10</v>
      </c>
      <c r="W120" s="271"/>
      <c r="X120" s="356"/>
      <c r="Y120" s="114"/>
      <c r="Z120" s="114"/>
      <c r="AA120" s="145">
        <f>IFERROR(LARGE($T120:$Z120,3), 0)</f>
        <v>0</v>
      </c>
      <c r="AB120" s="145">
        <f>IFERROR(LARGE($T120:$Z120,4),)</f>
        <v>0</v>
      </c>
      <c r="AC120" s="145">
        <f>IFERROR(LARGE($T120:$Z120,5),0)</f>
        <v>0</v>
      </c>
      <c r="AD120" s="145">
        <f>IFERROR(LARGE($AG120:AR120,1),0)</f>
        <v>0</v>
      </c>
      <c r="AE120" s="145">
        <f>IFERROR(LARGE($AG120:AR120,2),0)</f>
        <v>0</v>
      </c>
      <c r="AF120" s="145">
        <f>IFERROR(LARGE($AG120:AR120,3),0)</f>
        <v>0</v>
      </c>
      <c r="AG120" s="10"/>
      <c r="AH120" s="10"/>
      <c r="AI120" s="9"/>
      <c r="AJ120" s="9"/>
      <c r="AK120" s="9"/>
      <c r="AL120" s="9"/>
      <c r="AM120" s="9"/>
      <c r="AN120" s="9"/>
      <c r="AO120" s="9"/>
      <c r="AP120" s="83"/>
      <c r="AQ120" s="9"/>
      <c r="AR120" s="9"/>
    </row>
    <row r="121" spans="1:44" x14ac:dyDescent="0.3">
      <c r="A121" s="11" t="s">
        <v>2271</v>
      </c>
      <c r="B121" s="320" t="s">
        <v>363</v>
      </c>
      <c r="C121" s="11" t="s">
        <v>146</v>
      </c>
      <c r="D121" s="11" t="s">
        <v>41</v>
      </c>
      <c r="E121" s="38">
        <f t="shared" si="4"/>
        <v>119</v>
      </c>
      <c r="F121" s="7" t="s">
        <v>2283</v>
      </c>
      <c r="G121" s="8" t="s">
        <v>57</v>
      </c>
      <c r="H121" s="319">
        <v>37782</v>
      </c>
      <c r="I121" s="459">
        <v>10</v>
      </c>
      <c r="J121" s="459">
        <v>10</v>
      </c>
      <c r="K121" s="538"/>
      <c r="L121" s="533">
        <f>SUM(M121:N121)</f>
        <v>10</v>
      </c>
      <c r="M121" s="9"/>
      <c r="N121" s="12">
        <f>SUM(O121:S121)</f>
        <v>10</v>
      </c>
      <c r="O121" s="140">
        <f>IFERROR(LARGE($T121:Z121, 1),0)</f>
        <v>10</v>
      </c>
      <c r="P121" s="140">
        <f>IFERROR(LARGE(T121:Z121, 2),0)</f>
        <v>0</v>
      </c>
      <c r="Q121" s="141">
        <f>IFERROR(LARGE(AA121:AF121,1),0)</f>
        <v>0</v>
      </c>
      <c r="R121" s="141">
        <f>IFERROR(LARGE(AA121:AF121,2),0)</f>
        <v>0</v>
      </c>
      <c r="S121" s="141">
        <f>IFERROR(LARGE(AA121:AF121,3),0)</f>
        <v>0</v>
      </c>
      <c r="T121" s="126">
        <v>0</v>
      </c>
      <c r="U121" s="114">
        <v>10</v>
      </c>
      <c r="V121" s="271"/>
      <c r="W121" s="271"/>
      <c r="X121" s="356"/>
      <c r="Y121" s="114"/>
      <c r="Z121" s="114"/>
      <c r="AA121" s="145">
        <f>IFERROR(LARGE($T121:$Z121,3), 0)</f>
        <v>0</v>
      </c>
      <c r="AB121" s="145">
        <f>IFERROR(LARGE($T121:$Z121,4),)</f>
        <v>0</v>
      </c>
      <c r="AC121" s="145">
        <f>IFERROR(LARGE($T121:$Z121,5),0)</f>
        <v>0</v>
      </c>
      <c r="AD121" s="145">
        <f>IFERROR(LARGE($AG121:AR121,1),0)</f>
        <v>0</v>
      </c>
      <c r="AE121" s="145">
        <f>IFERROR(LARGE($AG121:AR121,2),0)</f>
        <v>0</v>
      </c>
      <c r="AF121" s="145">
        <f>IFERROR(LARGE($AG121:AR121,3),0)</f>
        <v>0</v>
      </c>
      <c r="AG121" s="10"/>
      <c r="AH121" s="10"/>
      <c r="AI121" s="9"/>
      <c r="AJ121" s="9"/>
      <c r="AK121" s="9"/>
      <c r="AL121" s="9"/>
      <c r="AM121" s="9"/>
      <c r="AN121" s="9"/>
      <c r="AO121" s="9"/>
      <c r="AP121" s="83"/>
      <c r="AQ121" s="9"/>
      <c r="AR121" s="9"/>
    </row>
    <row r="122" spans="1:44" x14ac:dyDescent="0.3">
      <c r="A122" s="11" t="s">
        <v>2276</v>
      </c>
      <c r="B122" s="320" t="s">
        <v>2277</v>
      </c>
      <c r="C122" s="11" t="s">
        <v>2278</v>
      </c>
      <c r="D122" s="11" t="s">
        <v>50</v>
      </c>
      <c r="E122" s="38">
        <f t="shared" si="4"/>
        <v>120</v>
      </c>
      <c r="F122" s="7" t="s">
        <v>1737</v>
      </c>
      <c r="G122" s="8" t="s">
        <v>1736</v>
      </c>
      <c r="H122" s="319">
        <v>37774</v>
      </c>
      <c r="I122" s="459">
        <v>10</v>
      </c>
      <c r="J122" s="459">
        <v>10</v>
      </c>
      <c r="K122" s="538"/>
      <c r="L122" s="533">
        <f>SUM(M122:N122)</f>
        <v>10</v>
      </c>
      <c r="M122" s="9"/>
      <c r="N122" s="12">
        <f>SUM(O122:S122)</f>
        <v>10</v>
      </c>
      <c r="O122" s="140">
        <f>IFERROR(LARGE($T122:Z122, 1),0)</f>
        <v>10</v>
      </c>
      <c r="P122" s="140">
        <f>IFERROR(LARGE(T122:Z122, 2),0)</f>
        <v>0</v>
      </c>
      <c r="Q122" s="141">
        <f>IFERROR(LARGE(AA122:AF122,1),0)</f>
        <v>0</v>
      </c>
      <c r="R122" s="141">
        <f>IFERROR(LARGE(AA122:AF122,2),0)</f>
        <v>0</v>
      </c>
      <c r="S122" s="141">
        <f>IFERROR(LARGE(AA122:AF122,3),0)</f>
        <v>0</v>
      </c>
      <c r="T122" s="123"/>
      <c r="U122" s="114"/>
      <c r="V122" s="271">
        <v>10</v>
      </c>
      <c r="W122" s="271"/>
      <c r="X122" s="356"/>
      <c r="Y122" s="114"/>
      <c r="Z122" s="114"/>
      <c r="AA122" s="145">
        <f>IFERROR(LARGE($T122:$Z122,3), 0)</f>
        <v>0</v>
      </c>
      <c r="AB122" s="145">
        <f>IFERROR(LARGE($T122:$Z122,4),)</f>
        <v>0</v>
      </c>
      <c r="AC122" s="145">
        <f>IFERROR(LARGE($T122:$Z122,5),0)</f>
        <v>0</v>
      </c>
      <c r="AD122" s="145">
        <f>IFERROR(LARGE($AG122:AR122,1),0)</f>
        <v>0</v>
      </c>
      <c r="AE122" s="145">
        <f>IFERROR(LARGE($AG122:AR122,2),0)</f>
        <v>0</v>
      </c>
      <c r="AF122" s="145">
        <f>IFERROR(LARGE($AG122:AR122,3),0)</f>
        <v>0</v>
      </c>
      <c r="AG122" s="10"/>
      <c r="AH122" s="10"/>
      <c r="AI122" s="9"/>
      <c r="AJ122" s="9"/>
      <c r="AK122" s="9"/>
      <c r="AL122" s="9"/>
      <c r="AM122" s="9"/>
      <c r="AN122" s="9"/>
      <c r="AO122" s="9"/>
      <c r="AP122" s="83"/>
      <c r="AQ122" s="9"/>
      <c r="AR122" s="9"/>
    </row>
    <row r="123" spans="1:44" x14ac:dyDescent="0.3">
      <c r="A123" s="10"/>
      <c r="B123" s="10"/>
      <c r="C123" s="10"/>
      <c r="D123" s="10" t="s">
        <v>44</v>
      </c>
      <c r="E123" s="38">
        <f t="shared" si="4"/>
        <v>121</v>
      </c>
      <c r="F123" s="7" t="s">
        <v>69</v>
      </c>
      <c r="G123" s="8" t="s">
        <v>2101</v>
      </c>
      <c r="H123" s="319">
        <v>37751</v>
      </c>
      <c r="I123" s="459">
        <v>10</v>
      </c>
      <c r="J123" s="459">
        <v>10</v>
      </c>
      <c r="K123" s="538"/>
      <c r="L123" s="533">
        <f>SUM(M123:N123)</f>
        <v>10</v>
      </c>
      <c r="M123" s="9">
        <v>10</v>
      </c>
      <c r="N123" s="12">
        <f>SUM(O123:S123)</f>
        <v>0</v>
      </c>
      <c r="O123" s="140">
        <f>IFERROR(LARGE($T123:Z123, 1),0)</f>
        <v>0</v>
      </c>
      <c r="P123" s="140">
        <f>IFERROR(LARGE(T123:Z123, 2),0)</f>
        <v>0</v>
      </c>
      <c r="Q123" s="141">
        <f>IFERROR(LARGE(AA123:AF123,1),0)</f>
        <v>0</v>
      </c>
      <c r="R123" s="141">
        <f>IFERROR(LARGE(AA123:AF123,2),0)</f>
        <v>0</v>
      </c>
      <c r="S123" s="141">
        <f>IFERROR(LARGE(AA123:AF123,3),0)</f>
        <v>0</v>
      </c>
      <c r="T123" s="123"/>
      <c r="U123" s="114"/>
      <c r="V123" s="271"/>
      <c r="W123" s="271"/>
      <c r="X123" s="356"/>
      <c r="Y123" s="114"/>
      <c r="Z123" s="114"/>
      <c r="AA123" s="145">
        <f>IFERROR(LARGE($T123:$Z123,3), 0)</f>
        <v>0</v>
      </c>
      <c r="AB123" s="145">
        <f>IFERROR(LARGE($T123:$Z123,4),)</f>
        <v>0</v>
      </c>
      <c r="AC123" s="145">
        <f>IFERROR(LARGE($T123:$Z123,5),0)</f>
        <v>0</v>
      </c>
      <c r="AD123" s="145">
        <f>IFERROR(LARGE($AG123:AR123,1),0)</f>
        <v>0</v>
      </c>
      <c r="AE123" s="145">
        <f>IFERROR(LARGE($AG123:AR123,2),0)</f>
        <v>0</v>
      </c>
      <c r="AF123" s="145">
        <f>IFERROR(LARGE($AG123:AR123,3),0)</f>
        <v>0</v>
      </c>
      <c r="AG123" s="10"/>
      <c r="AH123" s="10"/>
      <c r="AI123" s="9"/>
      <c r="AJ123" s="9"/>
      <c r="AK123" s="9"/>
      <c r="AL123" s="9"/>
      <c r="AM123" s="9"/>
      <c r="AN123" s="9"/>
      <c r="AO123" s="9"/>
      <c r="AP123" s="83"/>
      <c r="AQ123" s="9"/>
      <c r="AR123" s="9"/>
    </row>
    <row r="124" spans="1:44" x14ac:dyDescent="0.3">
      <c r="A124" s="11" t="s">
        <v>2272</v>
      </c>
      <c r="B124" s="320" t="s">
        <v>390</v>
      </c>
      <c r="C124" s="11" t="s">
        <v>32</v>
      </c>
      <c r="D124" s="11" t="s">
        <v>44</v>
      </c>
      <c r="E124" s="38">
        <f t="shared" si="4"/>
        <v>122</v>
      </c>
      <c r="F124" s="7" t="s">
        <v>119</v>
      </c>
      <c r="G124" s="8" t="s">
        <v>1122</v>
      </c>
      <c r="H124" s="319">
        <v>37740</v>
      </c>
      <c r="I124" s="459">
        <v>10</v>
      </c>
      <c r="J124" s="459">
        <v>10</v>
      </c>
      <c r="K124" s="538"/>
      <c r="L124" s="533">
        <f>SUM(M124:N124)</f>
        <v>10</v>
      </c>
      <c r="M124" s="9"/>
      <c r="N124" s="12">
        <f>SUM(O124:S124)</f>
        <v>10</v>
      </c>
      <c r="O124" s="140">
        <f>IFERROR(LARGE($T124:Z124, 1),0)</f>
        <v>10</v>
      </c>
      <c r="P124" s="140">
        <f>IFERROR(LARGE(T124:Z124, 2),0)</f>
        <v>0</v>
      </c>
      <c r="Q124" s="141">
        <f>IFERROR(LARGE(AA124:AF124,1),0)</f>
        <v>0</v>
      </c>
      <c r="R124" s="141">
        <f>IFERROR(LARGE(AA124:AF124,2),0)</f>
        <v>0</v>
      </c>
      <c r="S124" s="141">
        <f>IFERROR(LARGE(AA124:AF124,3),0)</f>
        <v>0</v>
      </c>
      <c r="T124" s="123"/>
      <c r="U124" s="114">
        <v>10</v>
      </c>
      <c r="V124" s="271"/>
      <c r="W124" s="271"/>
      <c r="X124" s="356"/>
      <c r="Y124" s="114"/>
      <c r="Z124" s="114"/>
      <c r="AA124" s="145">
        <f>IFERROR(LARGE($T124:$Z124,3), 0)</f>
        <v>0</v>
      </c>
      <c r="AB124" s="145">
        <f>IFERROR(LARGE($T124:$Z124,4),)</f>
        <v>0</v>
      </c>
      <c r="AC124" s="145">
        <f>IFERROR(LARGE($T124:$Z124,5),0)</f>
        <v>0</v>
      </c>
      <c r="AD124" s="145">
        <f>IFERROR(LARGE($AG124:AR124,1),0)</f>
        <v>0</v>
      </c>
      <c r="AE124" s="145">
        <f>IFERROR(LARGE($AG124:AR124,2),0)</f>
        <v>0</v>
      </c>
      <c r="AF124" s="145">
        <f>IFERROR(LARGE($AG124:AR124,3),0)</f>
        <v>0</v>
      </c>
      <c r="AG124" s="10"/>
      <c r="AH124" s="10"/>
      <c r="AI124" s="9"/>
      <c r="AJ124" s="9"/>
      <c r="AK124" s="9"/>
      <c r="AL124" s="9"/>
      <c r="AM124" s="9"/>
      <c r="AN124" s="9"/>
      <c r="AO124" s="9"/>
      <c r="AP124" s="83"/>
      <c r="AQ124" s="9"/>
      <c r="AR124" s="9"/>
    </row>
    <row r="125" spans="1:44" x14ac:dyDescent="0.3">
      <c r="A125" s="10"/>
      <c r="B125" s="10"/>
      <c r="C125" s="10"/>
      <c r="D125" s="10" t="s">
        <v>43</v>
      </c>
      <c r="E125" s="38">
        <f t="shared" si="4"/>
        <v>123</v>
      </c>
      <c r="F125" s="7" t="s">
        <v>124</v>
      </c>
      <c r="G125" s="8" t="s">
        <v>1494</v>
      </c>
      <c r="H125" s="319">
        <v>37708</v>
      </c>
      <c r="I125" s="459">
        <v>10</v>
      </c>
      <c r="J125" s="459">
        <v>10</v>
      </c>
      <c r="K125" s="538"/>
      <c r="L125" s="533">
        <f>SUM(M125:N125)</f>
        <v>10</v>
      </c>
      <c r="M125" s="9">
        <v>10</v>
      </c>
      <c r="N125" s="12">
        <f>SUM(O125:S125)</f>
        <v>0</v>
      </c>
      <c r="O125" s="140">
        <f>IFERROR(LARGE($T125:Z125, 1),0)</f>
        <v>0</v>
      </c>
      <c r="P125" s="140">
        <f>IFERROR(LARGE(T125:Z125, 2),0)</f>
        <v>0</v>
      </c>
      <c r="Q125" s="141">
        <f>IFERROR(LARGE(AA125:AF125,1),0)</f>
        <v>0</v>
      </c>
      <c r="R125" s="141">
        <f>IFERROR(LARGE(AA125:AF125,2),0)</f>
        <v>0</v>
      </c>
      <c r="S125" s="141">
        <f>IFERROR(LARGE(AA125:AF125,3),0)</f>
        <v>0</v>
      </c>
      <c r="T125" s="123"/>
      <c r="U125" s="114"/>
      <c r="V125" s="271"/>
      <c r="W125" s="271"/>
      <c r="X125" s="356"/>
      <c r="Y125" s="114"/>
      <c r="Z125" s="114"/>
      <c r="AA125" s="145">
        <f>IFERROR(LARGE($T125:$Z125,3), 0)</f>
        <v>0</v>
      </c>
      <c r="AB125" s="145">
        <f>IFERROR(LARGE($T125:$Z125,4),)</f>
        <v>0</v>
      </c>
      <c r="AC125" s="145">
        <f>IFERROR(LARGE($T125:$Z125,5),0)</f>
        <v>0</v>
      </c>
      <c r="AD125" s="145">
        <f>IFERROR(LARGE($AG125:AR125,1),0)</f>
        <v>0</v>
      </c>
      <c r="AE125" s="145">
        <f>IFERROR(LARGE($AG125:AR125,2),0)</f>
        <v>0</v>
      </c>
      <c r="AF125" s="145">
        <f>IFERROR(LARGE($AG125:AR125,3),0)</f>
        <v>0</v>
      </c>
      <c r="AG125" s="10"/>
      <c r="AH125" s="10"/>
      <c r="AI125" s="9"/>
      <c r="AJ125" s="9"/>
      <c r="AK125" s="9"/>
      <c r="AL125" s="9"/>
      <c r="AM125" s="9"/>
      <c r="AN125" s="9"/>
      <c r="AO125" s="9"/>
      <c r="AP125" s="83"/>
      <c r="AQ125" s="9"/>
      <c r="AR125" s="9"/>
    </row>
    <row r="126" spans="1:44" x14ac:dyDescent="0.3">
      <c r="A126" s="10"/>
      <c r="B126" s="10"/>
      <c r="C126" s="10" t="s">
        <v>283</v>
      </c>
      <c r="D126" s="10" t="s">
        <v>52</v>
      </c>
      <c r="E126" s="38">
        <f t="shared" si="4"/>
        <v>124</v>
      </c>
      <c r="F126" s="7" t="s">
        <v>116</v>
      </c>
      <c r="G126" s="8" t="s">
        <v>507</v>
      </c>
      <c r="H126" s="319">
        <v>37408</v>
      </c>
      <c r="I126" s="459">
        <v>10</v>
      </c>
      <c r="J126" s="459">
        <v>10</v>
      </c>
      <c r="K126" s="538"/>
      <c r="L126" s="533">
        <f>SUM(M126:N126)</f>
        <v>10</v>
      </c>
      <c r="M126" s="9"/>
      <c r="N126" s="12">
        <f>SUM(O126:S126)</f>
        <v>10</v>
      </c>
      <c r="O126" s="140">
        <f>IFERROR(LARGE($T126:Z126, 1),0)</f>
        <v>10</v>
      </c>
      <c r="P126" s="140">
        <f>IFERROR(LARGE(T126:Z126, 2),0)</f>
        <v>0</v>
      </c>
      <c r="Q126" s="141">
        <f>IFERROR(LARGE(AA126:AF126,1),0)</f>
        <v>0</v>
      </c>
      <c r="R126" s="141">
        <f>IFERROR(LARGE(AA126:AF126,2),0)</f>
        <v>0</v>
      </c>
      <c r="S126" s="141">
        <f>IFERROR(LARGE(AA126:AF126,3),0)</f>
        <v>0</v>
      </c>
      <c r="T126" s="123"/>
      <c r="U126" s="114"/>
      <c r="V126" s="271"/>
      <c r="W126" s="271"/>
      <c r="X126" s="356"/>
      <c r="Y126" s="114"/>
      <c r="Z126" s="114">
        <v>10</v>
      </c>
      <c r="AA126" s="145">
        <f>IFERROR(LARGE($T126:$Z126,3), 0)</f>
        <v>0</v>
      </c>
      <c r="AB126" s="145">
        <f>IFERROR(LARGE($T126:$Z126,4),)</f>
        <v>0</v>
      </c>
      <c r="AC126" s="145">
        <f>IFERROR(LARGE($T126:$Z126,5),0)</f>
        <v>0</v>
      </c>
      <c r="AD126" s="145">
        <f>IFERROR(LARGE($AG126:AR126,1),0)</f>
        <v>0</v>
      </c>
      <c r="AE126" s="145">
        <f>IFERROR(LARGE($AG126:AR126,2),0)</f>
        <v>0</v>
      </c>
      <c r="AF126" s="145">
        <f>IFERROR(LARGE($AG126:AR126,3),0)</f>
        <v>0</v>
      </c>
      <c r="AG126" s="10"/>
      <c r="AH126" s="10"/>
      <c r="AI126" s="9"/>
      <c r="AJ126" s="9"/>
      <c r="AK126" s="9"/>
      <c r="AL126" s="9"/>
      <c r="AM126" s="9"/>
      <c r="AN126" s="9"/>
      <c r="AO126" s="9"/>
      <c r="AP126" s="83"/>
      <c r="AQ126" s="9"/>
      <c r="AR126" s="9"/>
    </row>
    <row r="127" spans="1:44" x14ac:dyDescent="0.3">
      <c r="A127" s="10"/>
      <c r="B127" s="10"/>
      <c r="C127" s="10" t="s">
        <v>1144</v>
      </c>
      <c r="D127" s="10" t="s">
        <v>47</v>
      </c>
      <c r="E127" s="38">
        <f>E126+1</f>
        <v>125</v>
      </c>
      <c r="F127" s="7" t="s">
        <v>197</v>
      </c>
      <c r="G127" s="8" t="s">
        <v>3450</v>
      </c>
      <c r="H127" s="60">
        <v>38186</v>
      </c>
      <c r="I127" s="460">
        <v>8</v>
      </c>
      <c r="J127" s="460">
        <v>8</v>
      </c>
      <c r="K127" s="541">
        <f>0.5*(L127)</f>
        <v>7.5</v>
      </c>
      <c r="L127" s="549">
        <f>SUM(M127:N127)</f>
        <v>15</v>
      </c>
      <c r="M127" s="10"/>
      <c r="N127" s="12">
        <f>SUM(O127:R127)</f>
        <v>15</v>
      </c>
      <c r="O127" s="387">
        <f>LARGE($S127:Z127, 1)</f>
        <v>15</v>
      </c>
      <c r="P127" s="388">
        <f>IFERROR(LARGE($S127:Z127,2),0)</f>
        <v>0</v>
      </c>
      <c r="Q127" s="388">
        <f>IFERROR(LARGE($S127:Z127,3),0)</f>
        <v>0</v>
      </c>
      <c r="R127" s="388">
        <f>IFERROR(LARGE($S127:Z127,4),0)</f>
        <v>0</v>
      </c>
      <c r="S127" s="399">
        <v>0</v>
      </c>
      <c r="T127" s="9"/>
      <c r="U127" s="9"/>
      <c r="V127" s="9"/>
      <c r="W127" s="9"/>
      <c r="X127" s="405"/>
      <c r="Y127" s="406"/>
      <c r="Z127" s="407">
        <v>15</v>
      </c>
      <c r="AA127" s="114"/>
      <c r="AB127" s="114"/>
      <c r="AC127" s="114"/>
      <c r="AD127" s="114"/>
      <c r="AE127" s="114"/>
      <c r="AF127" s="114"/>
      <c r="AG127" s="10"/>
      <c r="AH127" s="10"/>
      <c r="AI127" s="9"/>
      <c r="AJ127" s="9"/>
      <c r="AK127" s="9"/>
      <c r="AL127" s="9"/>
      <c r="AM127" s="9"/>
      <c r="AN127" s="9"/>
      <c r="AO127" s="9"/>
      <c r="AP127" s="83"/>
      <c r="AQ127" s="9"/>
      <c r="AR127" s="9"/>
    </row>
    <row r="128" spans="1:44" x14ac:dyDescent="0.3">
      <c r="A128" s="11" t="s">
        <v>3586</v>
      </c>
      <c r="B128" s="320" t="s">
        <v>372</v>
      </c>
      <c r="C128" s="11" t="s">
        <v>78</v>
      </c>
      <c r="D128" s="11" t="s">
        <v>43</v>
      </c>
      <c r="E128" s="38">
        <f t="shared" si="4"/>
        <v>126</v>
      </c>
      <c r="F128" s="7" t="s">
        <v>167</v>
      </c>
      <c r="G128" s="8" t="s">
        <v>3416</v>
      </c>
      <c r="H128" s="60">
        <v>38349</v>
      </c>
      <c r="I128" s="460">
        <v>5</v>
      </c>
      <c r="J128" s="460">
        <v>5</v>
      </c>
      <c r="K128" s="541">
        <f>0.5*(L128)</f>
        <v>5</v>
      </c>
      <c r="L128" s="549">
        <f>SUM(M128:N128)</f>
        <v>10</v>
      </c>
      <c r="N128" s="12">
        <f>SUM(O128:R128)</f>
        <v>10</v>
      </c>
      <c r="O128" s="387">
        <f>LARGE($S128:Z128, 1)</f>
        <v>10</v>
      </c>
      <c r="P128" s="388">
        <f>IFERROR(LARGE($S128:Z128,2),0)</f>
        <v>0</v>
      </c>
      <c r="Q128" s="388">
        <f>IFERROR(LARGE($S128:Z128,3),0)</f>
        <v>0</v>
      </c>
      <c r="R128" s="388">
        <f>IFERROR(LARGE($S128:Z128,4),0)</f>
        <v>0</v>
      </c>
      <c r="S128" s="399">
        <v>10</v>
      </c>
      <c r="T128" s="400"/>
      <c r="U128" s="400"/>
      <c r="V128" s="400"/>
      <c r="W128" s="400"/>
      <c r="X128" s="401"/>
      <c r="Y128" s="402"/>
      <c r="Z128" s="403"/>
      <c r="AA128" s="114"/>
      <c r="AB128" s="114"/>
      <c r="AC128" s="114"/>
      <c r="AD128" s="114"/>
      <c r="AE128" s="114"/>
      <c r="AF128" s="114"/>
      <c r="AG128" s="10"/>
      <c r="AH128" s="10"/>
      <c r="AI128" s="9"/>
      <c r="AJ128" s="9"/>
      <c r="AK128" s="9"/>
      <c r="AL128" s="9"/>
      <c r="AM128" s="9"/>
      <c r="AN128" s="9"/>
      <c r="AO128" s="9"/>
      <c r="AP128" s="83"/>
      <c r="AQ128" s="9"/>
      <c r="AR128" s="9"/>
    </row>
    <row r="129" spans="1:44" x14ac:dyDescent="0.3">
      <c r="A129" s="10"/>
      <c r="B129" s="10"/>
      <c r="C129" s="11" t="s">
        <v>840</v>
      </c>
      <c r="D129" s="10" t="s">
        <v>40</v>
      </c>
      <c r="E129" s="38">
        <f t="shared" si="4"/>
        <v>127</v>
      </c>
      <c r="F129" s="7" t="s">
        <v>1537</v>
      </c>
      <c r="G129" s="8" t="s">
        <v>3483</v>
      </c>
      <c r="H129" s="60">
        <v>38333</v>
      </c>
      <c r="I129" s="460">
        <v>5</v>
      </c>
      <c r="J129" s="460">
        <v>5</v>
      </c>
      <c r="K129" s="541">
        <f>0.5*(L129)</f>
        <v>5</v>
      </c>
      <c r="L129" s="549">
        <f>SUM(M129:N129)</f>
        <v>10</v>
      </c>
      <c r="M129" s="10"/>
      <c r="N129" s="12">
        <f>SUM(O129:R129)</f>
        <v>10</v>
      </c>
      <c r="O129" s="387">
        <f>LARGE($S129:Z129, 1)</f>
        <v>10</v>
      </c>
      <c r="P129" s="388">
        <f>IFERROR(LARGE($S129:Z129,2),0)</f>
        <v>0</v>
      </c>
      <c r="Q129" s="388">
        <f>IFERROR(LARGE($S129:Z129,3),0)</f>
        <v>0</v>
      </c>
      <c r="R129" s="388">
        <f>IFERROR(LARGE($S129:Z129,4),0)</f>
        <v>0</v>
      </c>
      <c r="S129" s="399">
        <v>0</v>
      </c>
      <c r="T129" s="9"/>
      <c r="U129" s="9"/>
      <c r="V129" s="9">
        <v>10</v>
      </c>
      <c r="W129" s="9"/>
      <c r="X129" s="405"/>
      <c r="Y129" s="406"/>
      <c r="Z129" s="407">
        <v>0</v>
      </c>
      <c r="AA129" s="114"/>
      <c r="AB129" s="114"/>
      <c r="AC129" s="114"/>
      <c r="AD129" s="114"/>
      <c r="AE129" s="114"/>
      <c r="AF129" s="114"/>
      <c r="AG129" s="10"/>
      <c r="AH129" s="10"/>
      <c r="AI129" s="9"/>
      <c r="AJ129" s="9"/>
      <c r="AK129" s="9"/>
      <c r="AL129" s="9"/>
      <c r="AM129" s="9"/>
      <c r="AN129" s="9"/>
      <c r="AO129" s="9"/>
      <c r="AP129" s="83"/>
      <c r="AQ129" s="9"/>
      <c r="AR129" s="9"/>
    </row>
    <row r="130" spans="1:44" x14ac:dyDescent="0.3">
      <c r="A130" s="10"/>
      <c r="B130" s="10"/>
      <c r="C130" s="10"/>
      <c r="D130" s="10"/>
      <c r="E130" s="38">
        <f t="shared" si="4"/>
        <v>128</v>
      </c>
      <c r="F130" s="7" t="s">
        <v>3478</v>
      </c>
      <c r="G130" s="8" t="s">
        <v>3479</v>
      </c>
      <c r="H130" s="60">
        <v>38321</v>
      </c>
      <c r="I130" s="460">
        <v>5</v>
      </c>
      <c r="J130" s="460">
        <v>5</v>
      </c>
      <c r="K130" s="541">
        <f>0.5*(L130)</f>
        <v>5</v>
      </c>
      <c r="L130" s="549">
        <f>SUM(M130:N130)</f>
        <v>10</v>
      </c>
      <c r="M130" s="10"/>
      <c r="N130" s="12">
        <f>SUM(O130:R130)</f>
        <v>10</v>
      </c>
      <c r="O130" s="387">
        <f>LARGE($S130:Z130, 1)</f>
        <v>10</v>
      </c>
      <c r="P130" s="388">
        <f>IFERROR(LARGE($S130:Z130,2),0)</f>
        <v>0</v>
      </c>
      <c r="Q130" s="388">
        <f>IFERROR(LARGE($S130:Z130,3),0)</f>
        <v>0</v>
      </c>
      <c r="R130" s="388">
        <f>IFERROR(LARGE($S130:Z130,4),0)</f>
        <v>0</v>
      </c>
      <c r="S130" s="399">
        <v>0</v>
      </c>
      <c r="T130" s="9"/>
      <c r="U130" s="9"/>
      <c r="V130" s="9">
        <v>10</v>
      </c>
      <c r="W130" s="9"/>
      <c r="X130" s="405"/>
      <c r="Y130" s="406"/>
      <c r="Z130" s="407"/>
      <c r="AA130" s="114"/>
      <c r="AB130" s="114"/>
      <c r="AC130" s="114"/>
      <c r="AD130" s="114"/>
      <c r="AE130" s="114"/>
      <c r="AF130" s="114"/>
      <c r="AG130" s="10"/>
      <c r="AH130" s="10"/>
      <c r="AI130" s="9"/>
      <c r="AJ130" s="9"/>
      <c r="AK130" s="9"/>
      <c r="AL130" s="9"/>
      <c r="AM130" s="9"/>
      <c r="AN130" s="9"/>
      <c r="AO130" s="9"/>
      <c r="AP130" s="83"/>
      <c r="AQ130" s="9"/>
      <c r="AR130" s="9"/>
    </row>
    <row r="131" spans="1:44" x14ac:dyDescent="0.3">
      <c r="A131" s="10"/>
      <c r="B131" s="10"/>
      <c r="C131" s="10"/>
      <c r="D131" s="10"/>
      <c r="E131" s="38">
        <f t="shared" si="4"/>
        <v>129</v>
      </c>
      <c r="F131" s="7" t="s">
        <v>3568</v>
      </c>
      <c r="G131" s="8" t="s">
        <v>3459</v>
      </c>
      <c r="H131" s="60">
        <v>38238</v>
      </c>
      <c r="I131" s="460">
        <v>5</v>
      </c>
      <c r="J131" s="460">
        <v>5</v>
      </c>
      <c r="K131" s="541">
        <f>0.5*(L131)</f>
        <v>5</v>
      </c>
      <c r="L131" s="549">
        <f>SUM(M131:N131)</f>
        <v>10</v>
      </c>
      <c r="M131" s="10"/>
      <c r="N131" s="12">
        <f>SUM(O131:R131)</f>
        <v>10</v>
      </c>
      <c r="O131" s="387">
        <f>LARGE($S131:Z131, 1)</f>
        <v>10</v>
      </c>
      <c r="P131" s="388">
        <f>IFERROR(LARGE($S131:Z131,2),0)</f>
        <v>0</v>
      </c>
      <c r="Q131" s="388">
        <f>IFERROR(LARGE($S131:Z131,3),0)</f>
        <v>0</v>
      </c>
      <c r="R131" s="388">
        <f>IFERROR(LARGE($S131:Z131,4),0)</f>
        <v>0</v>
      </c>
      <c r="S131" s="399">
        <v>0</v>
      </c>
      <c r="T131" s="9"/>
      <c r="U131" s="9"/>
      <c r="V131" s="9">
        <v>10</v>
      </c>
      <c r="W131" s="9"/>
      <c r="X131" s="405"/>
      <c r="Y131" s="406"/>
      <c r="Z131" s="407"/>
      <c r="AA131" s="114"/>
      <c r="AB131" s="114"/>
      <c r="AC131" s="114"/>
      <c r="AD131" s="114"/>
      <c r="AE131" s="114"/>
      <c r="AF131" s="114"/>
      <c r="AG131" s="10"/>
      <c r="AH131" s="10"/>
      <c r="AI131" s="9"/>
      <c r="AJ131" s="9"/>
      <c r="AK131" s="9"/>
      <c r="AL131" s="9"/>
      <c r="AM131" s="9"/>
      <c r="AN131" s="9"/>
      <c r="AO131" s="9"/>
      <c r="AP131" s="83"/>
      <c r="AQ131" s="9"/>
      <c r="AR131" s="9"/>
    </row>
    <row r="132" spans="1:44" x14ac:dyDescent="0.3">
      <c r="A132" s="10"/>
      <c r="B132" s="10"/>
      <c r="C132" s="11"/>
      <c r="D132" s="10"/>
      <c r="E132" s="38">
        <f t="shared" si="4"/>
        <v>130</v>
      </c>
      <c r="F132" s="7" t="s">
        <v>3540</v>
      </c>
      <c r="G132" s="8" t="s">
        <v>3541</v>
      </c>
      <c r="H132" s="60">
        <v>38152</v>
      </c>
      <c r="I132" s="460">
        <v>5</v>
      </c>
      <c r="J132" s="460">
        <v>5</v>
      </c>
      <c r="K132" s="541">
        <f>0.5*(L132)</f>
        <v>5</v>
      </c>
      <c r="L132" s="549">
        <f>SUM(M132:N132)</f>
        <v>10</v>
      </c>
      <c r="M132" s="10"/>
      <c r="N132" s="12">
        <f>SUM(O132:R132)</f>
        <v>10</v>
      </c>
      <c r="O132" s="387">
        <f>LARGE($S132:Z132, 1)</f>
        <v>10</v>
      </c>
      <c r="P132" s="388">
        <f>IFERROR(LARGE($S132:Z132,2),0)</f>
        <v>0</v>
      </c>
      <c r="Q132" s="388">
        <f>IFERROR(LARGE($S132:Z132,3),0)</f>
        <v>0</v>
      </c>
      <c r="R132" s="388">
        <f>IFERROR(LARGE($S132:Z132,4),0)</f>
        <v>0</v>
      </c>
      <c r="S132" s="399">
        <v>0</v>
      </c>
      <c r="T132" s="9"/>
      <c r="U132" s="9"/>
      <c r="V132" s="9"/>
      <c r="W132" s="9">
        <v>10</v>
      </c>
      <c r="X132" s="405"/>
      <c r="Y132" s="406"/>
      <c r="Z132" s="407"/>
      <c r="AA132" s="114"/>
      <c r="AB132" s="114"/>
      <c r="AC132" s="114"/>
      <c r="AD132" s="114"/>
      <c r="AE132" s="114"/>
      <c r="AF132" s="114"/>
      <c r="AG132" s="10"/>
      <c r="AH132" s="10"/>
      <c r="AI132" s="9"/>
      <c r="AJ132" s="9"/>
      <c r="AK132" s="9"/>
      <c r="AL132" s="9"/>
      <c r="AM132" s="9"/>
      <c r="AN132" s="9"/>
      <c r="AO132" s="9"/>
      <c r="AP132" s="83"/>
      <c r="AQ132" s="9"/>
      <c r="AR132" s="9"/>
    </row>
    <row r="133" spans="1:44" x14ac:dyDescent="0.3">
      <c r="A133" s="10"/>
      <c r="B133" s="10"/>
      <c r="C133" s="10"/>
      <c r="D133" s="10"/>
      <c r="E133" s="38">
        <f t="shared" si="4"/>
        <v>131</v>
      </c>
      <c r="F133" s="7" t="s">
        <v>1947</v>
      </c>
      <c r="G133" s="8" t="s">
        <v>3512</v>
      </c>
      <c r="H133" s="60">
        <v>38053</v>
      </c>
      <c r="I133" s="460">
        <v>5</v>
      </c>
      <c r="J133" s="460">
        <v>5</v>
      </c>
      <c r="K133" s="541">
        <f>0.5*(L133)</f>
        <v>5</v>
      </c>
      <c r="L133" s="549">
        <f>SUM(M133:N133)</f>
        <v>10</v>
      </c>
      <c r="M133" s="10"/>
      <c r="N133" s="12">
        <f>SUM(O133:R133)</f>
        <v>10</v>
      </c>
      <c r="O133" s="387">
        <f>LARGE($S133:Z133, 1)</f>
        <v>10</v>
      </c>
      <c r="P133" s="388">
        <f>IFERROR(LARGE($S133:Z133,2),0)</f>
        <v>0</v>
      </c>
      <c r="Q133" s="388">
        <f>IFERROR(LARGE($S133:Z133,3),0)</f>
        <v>0</v>
      </c>
      <c r="R133" s="388">
        <f>IFERROR(LARGE($S133:Z133,4),0)</f>
        <v>0</v>
      </c>
      <c r="S133" s="399">
        <v>0</v>
      </c>
      <c r="T133" s="9"/>
      <c r="U133" s="9"/>
      <c r="V133" s="9">
        <v>10</v>
      </c>
      <c r="W133" s="9"/>
      <c r="X133" s="405"/>
      <c r="Y133" s="406"/>
      <c r="Z133" s="407"/>
      <c r="AA133" s="114"/>
      <c r="AB133" s="114"/>
      <c r="AC133" s="114"/>
      <c r="AD133" s="114"/>
      <c r="AE133" s="114"/>
      <c r="AF133" s="114"/>
      <c r="AG133" s="10"/>
      <c r="AH133" s="10"/>
      <c r="AI133" s="9"/>
      <c r="AJ133" s="9"/>
      <c r="AK133" s="9"/>
      <c r="AL133" s="9"/>
      <c r="AM133" s="9"/>
      <c r="AN133" s="9"/>
      <c r="AO133" s="9"/>
      <c r="AP133" s="83"/>
      <c r="AQ133" s="9"/>
      <c r="AR133" s="9"/>
    </row>
    <row r="134" spans="1:44" x14ac:dyDescent="0.3">
      <c r="A134" s="11" t="s">
        <v>3574</v>
      </c>
      <c r="B134" s="320" t="s">
        <v>517</v>
      </c>
      <c r="C134" s="11" t="s">
        <v>518</v>
      </c>
      <c r="D134" s="11" t="s">
        <v>40</v>
      </c>
      <c r="E134" s="38">
        <f t="shared" si="4"/>
        <v>132</v>
      </c>
      <c r="F134" s="7" t="s">
        <v>124</v>
      </c>
      <c r="G134" s="8" t="s">
        <v>3575</v>
      </c>
      <c r="H134" s="60">
        <v>38268</v>
      </c>
      <c r="I134" s="460">
        <v>0</v>
      </c>
      <c r="J134" s="460">
        <v>0</v>
      </c>
      <c r="K134" s="541">
        <f>0.5*(L134)</f>
        <v>0</v>
      </c>
      <c r="L134" s="549">
        <f>SUM(M134:N134)</f>
        <v>0</v>
      </c>
      <c r="N134" s="12">
        <f>SUM(O134:R134)</f>
        <v>0</v>
      </c>
      <c r="O134" s="387">
        <f>LARGE($S134:Z134, 1)</f>
        <v>0</v>
      </c>
      <c r="P134" s="388">
        <f>IFERROR(LARGE($S134:Z134,2),0)</f>
        <v>0</v>
      </c>
      <c r="Q134" s="388">
        <f>IFERROR(LARGE($S134:Z134,3),0)</f>
        <v>0</v>
      </c>
      <c r="R134" s="388">
        <f>IFERROR(LARGE($S134:Z134,4),0)</f>
        <v>0</v>
      </c>
      <c r="S134" s="399">
        <v>0</v>
      </c>
      <c r="T134" s="400"/>
      <c r="U134" s="400"/>
      <c r="V134" s="400"/>
      <c r="W134" s="400"/>
      <c r="X134" s="401"/>
      <c r="Y134" s="402"/>
      <c r="Z134" s="403"/>
      <c r="AA134" s="114"/>
      <c r="AB134" s="114"/>
      <c r="AC134" s="114"/>
      <c r="AD134" s="114"/>
      <c r="AE134" s="114"/>
      <c r="AF134" s="114"/>
      <c r="AG134" s="10"/>
      <c r="AH134" s="10"/>
      <c r="AI134" s="9"/>
      <c r="AJ134" s="9"/>
      <c r="AK134" s="9"/>
      <c r="AL134" s="9"/>
      <c r="AM134" s="9"/>
      <c r="AN134" s="9"/>
      <c r="AO134" s="9"/>
      <c r="AP134" s="83"/>
      <c r="AQ134" s="9"/>
      <c r="AR134" s="9"/>
    </row>
    <row r="135" spans="1:44" x14ac:dyDescent="0.3">
      <c r="A135" s="11" t="s">
        <v>3570</v>
      </c>
      <c r="B135" s="320" t="s">
        <v>3571</v>
      </c>
      <c r="C135" s="11" t="s">
        <v>3572</v>
      </c>
      <c r="D135" s="11" t="s">
        <v>92</v>
      </c>
      <c r="E135" s="38">
        <f t="shared" si="4"/>
        <v>133</v>
      </c>
      <c r="F135" s="7" t="s">
        <v>69</v>
      </c>
      <c r="G135" s="8" t="s">
        <v>3573</v>
      </c>
      <c r="H135" s="60">
        <v>38267</v>
      </c>
      <c r="I135" s="460">
        <v>0</v>
      </c>
      <c r="J135" s="460">
        <v>0</v>
      </c>
      <c r="K135" s="541">
        <f>0.5*(L135)</f>
        <v>0</v>
      </c>
      <c r="L135" s="549">
        <f>SUM(M135:N135)</f>
        <v>0</v>
      </c>
      <c r="N135" s="12">
        <f>SUM(O135:R135)</f>
        <v>0</v>
      </c>
      <c r="O135" s="387">
        <f>LARGE($S135:Z135, 1)</f>
        <v>0</v>
      </c>
      <c r="P135" s="388">
        <f>IFERROR(LARGE($S135:Z135,2),0)</f>
        <v>0</v>
      </c>
      <c r="Q135" s="388">
        <f>IFERROR(LARGE($S135:Z135,3),0)</f>
        <v>0</v>
      </c>
      <c r="R135" s="388">
        <f>IFERROR(LARGE($S135:Z135,4),0)</f>
        <v>0</v>
      </c>
      <c r="S135" s="78">
        <v>0</v>
      </c>
      <c r="T135" s="400"/>
      <c r="U135" s="400"/>
      <c r="V135" s="400"/>
      <c r="W135" s="400"/>
      <c r="X135" s="401"/>
      <c r="Y135" s="402"/>
      <c r="Z135" s="403"/>
      <c r="AA135" s="114"/>
      <c r="AB135" s="114"/>
      <c r="AC135" s="114"/>
      <c r="AD135" s="114"/>
      <c r="AE135" s="114"/>
      <c r="AF135" s="114"/>
      <c r="AG135" s="10"/>
      <c r="AH135" s="10"/>
      <c r="AI135" s="9"/>
      <c r="AJ135" s="9"/>
      <c r="AK135" s="9"/>
      <c r="AL135" s="9"/>
      <c r="AM135" s="9"/>
      <c r="AN135" s="9"/>
      <c r="AO135" s="9"/>
      <c r="AP135" s="83"/>
      <c r="AQ135" s="9"/>
      <c r="AR135" s="9"/>
    </row>
    <row r="136" spans="1:44" x14ac:dyDescent="0.3">
      <c r="A136" s="11" t="s">
        <v>3555</v>
      </c>
      <c r="B136" s="320" t="s">
        <v>3556</v>
      </c>
      <c r="C136" s="11" t="s">
        <v>3557</v>
      </c>
      <c r="D136" s="11" t="s">
        <v>44</v>
      </c>
      <c r="E136" s="38">
        <f t="shared" si="4"/>
        <v>134</v>
      </c>
      <c r="F136" s="7" t="s">
        <v>3558</v>
      </c>
      <c r="G136" s="8" t="s">
        <v>3559</v>
      </c>
      <c r="H136" s="60">
        <v>38205</v>
      </c>
      <c r="I136" s="460">
        <v>0</v>
      </c>
      <c r="J136" s="460">
        <v>0</v>
      </c>
      <c r="K136" s="541">
        <f>0.5*(L136)</f>
        <v>0</v>
      </c>
      <c r="L136" s="549">
        <f>SUM(M136:N136)</f>
        <v>0</v>
      </c>
      <c r="N136" s="12">
        <f>SUM(O136:R136)</f>
        <v>0</v>
      </c>
      <c r="O136" s="387">
        <f>LARGE($S136:Z136, 1)</f>
        <v>0</v>
      </c>
      <c r="P136" s="388">
        <f>IFERROR(LARGE($S136:Z136,2),0)</f>
        <v>0</v>
      </c>
      <c r="Q136" s="388">
        <f>IFERROR(LARGE($S136:Z136,3),0)</f>
        <v>0</v>
      </c>
      <c r="R136" s="388">
        <f>IFERROR(LARGE($S136:Z136,4),0)</f>
        <v>0</v>
      </c>
      <c r="S136" s="78">
        <v>0</v>
      </c>
      <c r="T136" s="400"/>
      <c r="U136" s="400"/>
      <c r="V136" s="400"/>
      <c r="W136" s="400"/>
      <c r="X136" s="401"/>
      <c r="Y136" s="402"/>
      <c r="Z136" s="403"/>
      <c r="AA136" s="114"/>
      <c r="AB136" s="114"/>
      <c r="AC136" s="114"/>
      <c r="AD136" s="114"/>
      <c r="AE136" s="114"/>
      <c r="AF136" s="114"/>
      <c r="AG136" s="10"/>
      <c r="AH136" s="10"/>
      <c r="AI136" s="9"/>
      <c r="AJ136" s="9"/>
      <c r="AK136" s="9"/>
      <c r="AL136" s="9"/>
      <c r="AM136" s="9"/>
      <c r="AN136" s="9"/>
      <c r="AO136" s="9"/>
      <c r="AP136" s="83"/>
      <c r="AQ136" s="9"/>
      <c r="AR136" s="9"/>
    </row>
    <row r="137" spans="1:44" x14ac:dyDescent="0.3">
      <c r="A137" s="11" t="s">
        <v>3553</v>
      </c>
      <c r="B137" s="320" t="s">
        <v>349</v>
      </c>
      <c r="C137" s="11" t="s">
        <v>240</v>
      </c>
      <c r="D137" s="11" t="s">
        <v>52</v>
      </c>
      <c r="E137" s="38">
        <f t="shared" si="4"/>
        <v>135</v>
      </c>
      <c r="F137" s="7" t="s">
        <v>118</v>
      </c>
      <c r="G137" s="8" t="s">
        <v>1912</v>
      </c>
      <c r="H137" s="60">
        <v>38200</v>
      </c>
      <c r="I137" s="460">
        <v>0</v>
      </c>
      <c r="J137" s="460">
        <v>0</v>
      </c>
      <c r="K137" s="541">
        <f>0.5*(L137)</f>
        <v>0</v>
      </c>
      <c r="L137" s="549">
        <f>SUM(M137:N137)</f>
        <v>0</v>
      </c>
      <c r="M137" s="10"/>
      <c r="N137" s="12">
        <f>SUM(O137:R137)</f>
        <v>0</v>
      </c>
      <c r="O137" s="387">
        <f>LARGE($S137:Z137, 1)</f>
        <v>0</v>
      </c>
      <c r="P137" s="388">
        <f>IFERROR(LARGE($S137:Z137,2),0)</f>
        <v>0</v>
      </c>
      <c r="Q137" s="388">
        <f>IFERROR(LARGE($S137:Z137,3),0)</f>
        <v>0</v>
      </c>
      <c r="R137" s="388">
        <f>IFERROR(LARGE($S137:Z137,4),0)</f>
        <v>0</v>
      </c>
      <c r="S137" s="78">
        <v>0</v>
      </c>
      <c r="T137" s="9"/>
      <c r="U137" s="9"/>
      <c r="V137" s="9"/>
      <c r="W137" s="9"/>
      <c r="X137" s="405"/>
      <c r="Y137" s="406"/>
      <c r="Z137" s="407"/>
      <c r="AA137" s="114"/>
      <c r="AB137" s="114"/>
      <c r="AC137" s="114"/>
      <c r="AD137" s="114"/>
      <c r="AE137" s="114"/>
      <c r="AF137" s="114"/>
      <c r="AG137" s="10"/>
      <c r="AH137" s="10"/>
      <c r="AI137" s="9"/>
      <c r="AJ137" s="9"/>
      <c r="AK137" s="9"/>
      <c r="AL137" s="9"/>
      <c r="AM137" s="9"/>
      <c r="AN137" s="9"/>
      <c r="AO137" s="9"/>
      <c r="AP137" s="83"/>
      <c r="AQ137" s="9"/>
      <c r="AR137" s="9"/>
    </row>
    <row r="138" spans="1:44" x14ac:dyDescent="0.3">
      <c r="A138" s="11" t="s">
        <v>3546</v>
      </c>
      <c r="B138" s="320" t="s">
        <v>3547</v>
      </c>
      <c r="C138" s="11" t="s">
        <v>3548</v>
      </c>
      <c r="D138" s="11" t="s">
        <v>52</v>
      </c>
      <c r="E138" s="38">
        <f t="shared" si="4"/>
        <v>136</v>
      </c>
      <c r="F138" s="7" t="s">
        <v>18</v>
      </c>
      <c r="G138" s="8" t="s">
        <v>3549</v>
      </c>
      <c r="H138" s="60">
        <v>38170</v>
      </c>
      <c r="I138" s="460">
        <v>0</v>
      </c>
      <c r="J138" s="460">
        <v>0</v>
      </c>
      <c r="K138" s="541">
        <f>0.5*(L138)</f>
        <v>0</v>
      </c>
      <c r="L138" s="549">
        <f>SUM(M138:N138)</f>
        <v>0</v>
      </c>
      <c r="N138" s="12">
        <f>SUM(O138:R138)</f>
        <v>0</v>
      </c>
      <c r="O138" s="387">
        <f>LARGE($S138:Z138, 1)</f>
        <v>0</v>
      </c>
      <c r="P138" s="388">
        <f>IFERROR(LARGE($S138:Z138,2),0)</f>
        <v>0</v>
      </c>
      <c r="Q138" s="388">
        <f>IFERROR(LARGE($S138:Z138,3),0)</f>
        <v>0</v>
      </c>
      <c r="R138" s="388">
        <f>IFERROR(LARGE($S138:Z138,4),0)</f>
        <v>0</v>
      </c>
      <c r="S138" s="78">
        <v>0</v>
      </c>
      <c r="T138" s="400"/>
      <c r="U138" s="400"/>
      <c r="V138" s="400"/>
      <c r="W138" s="400"/>
      <c r="X138" s="401"/>
      <c r="Y138" s="402"/>
      <c r="Z138" s="403"/>
      <c r="AA138" s="114"/>
      <c r="AB138" s="114"/>
      <c r="AC138" s="114"/>
      <c r="AD138" s="114"/>
      <c r="AE138" s="114"/>
      <c r="AF138" s="114"/>
      <c r="AG138" s="10"/>
      <c r="AH138" s="10"/>
      <c r="AI138" s="9"/>
      <c r="AJ138" s="9"/>
      <c r="AK138" s="9"/>
      <c r="AL138" s="9"/>
      <c r="AM138" s="9"/>
      <c r="AN138" s="9"/>
      <c r="AO138" s="9"/>
      <c r="AP138" s="83"/>
      <c r="AQ138" s="9"/>
      <c r="AR138" s="9"/>
    </row>
    <row r="139" spans="1:44" x14ac:dyDescent="0.3">
      <c r="A139" s="11" t="s">
        <v>3538</v>
      </c>
      <c r="B139" s="320" t="s">
        <v>2428</v>
      </c>
      <c r="C139" s="11" t="s">
        <v>655</v>
      </c>
      <c r="D139" s="11" t="s">
        <v>43</v>
      </c>
      <c r="E139" s="38">
        <f t="shared" si="4"/>
        <v>137</v>
      </c>
      <c r="F139" s="7" t="s">
        <v>109</v>
      </c>
      <c r="G139" s="8" t="s">
        <v>3539</v>
      </c>
      <c r="H139" s="60">
        <v>38150</v>
      </c>
      <c r="I139" s="460">
        <v>0</v>
      </c>
      <c r="J139" s="460">
        <v>0</v>
      </c>
      <c r="K139" s="541">
        <f>0.5*(L139)</f>
        <v>0</v>
      </c>
      <c r="L139" s="549">
        <f>SUM(M139:N139)</f>
        <v>0</v>
      </c>
      <c r="N139" s="12">
        <f>SUM(O139:R139)</f>
        <v>0</v>
      </c>
      <c r="O139" s="387">
        <f>LARGE($S139:Z139, 1)</f>
        <v>0</v>
      </c>
      <c r="P139" s="388">
        <f>IFERROR(LARGE($S139:Z139,2),0)</f>
        <v>0</v>
      </c>
      <c r="Q139" s="388">
        <f>IFERROR(LARGE($S139:Z139,3),0)</f>
        <v>0</v>
      </c>
      <c r="R139" s="388">
        <f>IFERROR(LARGE($S139:Z139,4),0)</f>
        <v>0</v>
      </c>
      <c r="S139" s="399">
        <v>0</v>
      </c>
      <c r="T139" s="400"/>
      <c r="U139" s="400"/>
      <c r="V139" s="400"/>
      <c r="W139" s="400"/>
      <c r="X139" s="401"/>
      <c r="Y139" s="402"/>
      <c r="Z139" s="403"/>
      <c r="AA139" s="114"/>
      <c r="AB139" s="114"/>
      <c r="AC139" s="114"/>
      <c r="AD139" s="114"/>
      <c r="AE139" s="114"/>
      <c r="AF139" s="114"/>
      <c r="AG139" s="10"/>
      <c r="AH139" s="10"/>
      <c r="AI139" s="9"/>
      <c r="AJ139" s="9"/>
      <c r="AK139" s="9"/>
      <c r="AL139" s="9"/>
      <c r="AM139" s="9"/>
      <c r="AN139" s="9"/>
      <c r="AO139" s="9"/>
      <c r="AP139" s="83"/>
      <c r="AQ139" s="9"/>
      <c r="AR139" s="9"/>
    </row>
    <row r="140" spans="1:44" x14ac:dyDescent="0.3">
      <c r="A140" s="10"/>
      <c r="B140" s="10"/>
      <c r="C140" s="10" t="s">
        <v>1108</v>
      </c>
      <c r="D140" s="10" t="s">
        <v>45</v>
      </c>
      <c r="E140" s="38">
        <f t="shared" si="4"/>
        <v>138</v>
      </c>
      <c r="F140" s="7" t="s">
        <v>1947</v>
      </c>
      <c r="G140" s="8" t="s">
        <v>3523</v>
      </c>
      <c r="H140" s="60">
        <v>38093</v>
      </c>
      <c r="I140" s="460">
        <v>0</v>
      </c>
      <c r="J140" s="460">
        <v>0</v>
      </c>
      <c r="K140" s="541">
        <f>0.5*(L140)</f>
        <v>0</v>
      </c>
      <c r="L140" s="549">
        <f>SUM(M140:N140)</f>
        <v>0</v>
      </c>
      <c r="M140" s="10"/>
      <c r="N140" s="12">
        <f>SUM(O140:R140)</f>
        <v>0</v>
      </c>
      <c r="O140" s="387">
        <f>LARGE($S140:Z140, 1)</f>
        <v>0</v>
      </c>
      <c r="P140" s="388">
        <f>IFERROR(LARGE($S140:Z140,2),0)</f>
        <v>0</v>
      </c>
      <c r="Q140" s="388">
        <f>IFERROR(LARGE($S140:Z140,3),0)</f>
        <v>0</v>
      </c>
      <c r="R140" s="388">
        <f>IFERROR(LARGE($S140:Z140,4),0)</f>
        <v>0</v>
      </c>
      <c r="S140" s="399">
        <v>0</v>
      </c>
      <c r="T140" s="9"/>
      <c r="U140" s="9"/>
      <c r="V140" s="9"/>
      <c r="W140" s="9"/>
      <c r="X140" s="405"/>
      <c r="Y140" s="406"/>
      <c r="Z140" s="407">
        <v>0</v>
      </c>
      <c r="AA140" s="114"/>
      <c r="AB140" s="114"/>
      <c r="AC140" s="114"/>
      <c r="AD140" s="114"/>
      <c r="AE140" s="114"/>
      <c r="AF140" s="114"/>
      <c r="AG140" s="10"/>
      <c r="AH140" s="10"/>
      <c r="AI140" s="9"/>
      <c r="AJ140" s="9"/>
      <c r="AK140" s="9"/>
      <c r="AL140" s="9"/>
      <c r="AM140" s="9"/>
      <c r="AN140" s="9"/>
      <c r="AO140" s="9"/>
      <c r="AP140" s="83"/>
      <c r="AQ140" s="9"/>
      <c r="AR140" s="9"/>
    </row>
    <row r="141" spans="1:44" x14ac:dyDescent="0.3">
      <c r="A141" s="11" t="s">
        <v>3519</v>
      </c>
      <c r="B141" s="320" t="s">
        <v>3520</v>
      </c>
      <c r="C141" s="11" t="s">
        <v>126</v>
      </c>
      <c r="D141" s="11" t="s">
        <v>95</v>
      </c>
      <c r="E141" s="38">
        <f t="shared" si="4"/>
        <v>139</v>
      </c>
      <c r="F141" s="7" t="s">
        <v>3521</v>
      </c>
      <c r="G141" s="8" t="s">
        <v>3522</v>
      </c>
      <c r="H141" s="60">
        <v>38086</v>
      </c>
      <c r="I141" s="460">
        <v>0</v>
      </c>
      <c r="J141" s="460">
        <v>0</v>
      </c>
      <c r="K141" s="541">
        <f>0.5*(L141)</f>
        <v>0</v>
      </c>
      <c r="L141" s="549">
        <f>SUM(M141:N141)</f>
        <v>0</v>
      </c>
      <c r="N141" s="12">
        <f>SUM(O141:R141)</f>
        <v>0</v>
      </c>
      <c r="O141" s="387">
        <f>LARGE($S141:Z141, 1)</f>
        <v>0</v>
      </c>
      <c r="P141" s="388">
        <f>IFERROR(LARGE($S141:Z141,2),0)</f>
        <v>0</v>
      </c>
      <c r="Q141" s="388">
        <f>IFERROR(LARGE($S141:Z141,3),0)</f>
        <v>0</v>
      </c>
      <c r="R141" s="388">
        <f>IFERROR(LARGE($S141:Z141,4),0)</f>
        <v>0</v>
      </c>
      <c r="S141" s="399">
        <v>0</v>
      </c>
      <c r="T141" s="400"/>
      <c r="U141" s="400"/>
      <c r="V141" s="400"/>
      <c r="W141" s="400"/>
      <c r="X141" s="401"/>
      <c r="Y141" s="402"/>
      <c r="Z141" s="403">
        <v>0</v>
      </c>
      <c r="AA141" s="114"/>
      <c r="AB141" s="114"/>
      <c r="AC141" s="114"/>
      <c r="AD141" s="114"/>
      <c r="AE141" s="114"/>
      <c r="AF141" s="114"/>
      <c r="AG141" s="10"/>
      <c r="AH141" s="10"/>
      <c r="AI141" s="9"/>
      <c r="AJ141" s="9"/>
      <c r="AK141" s="9"/>
      <c r="AL141" s="9"/>
      <c r="AM141" s="9"/>
      <c r="AN141" s="9"/>
      <c r="AO141" s="9"/>
      <c r="AP141" s="83"/>
      <c r="AQ141" s="9"/>
      <c r="AR141" s="9"/>
    </row>
    <row r="142" spans="1:44" x14ac:dyDescent="0.3">
      <c r="A142" s="11" t="s">
        <v>3515</v>
      </c>
      <c r="B142" s="320" t="s">
        <v>896</v>
      </c>
      <c r="C142" s="11" t="s">
        <v>897</v>
      </c>
      <c r="D142" s="11" t="s">
        <v>40</v>
      </c>
      <c r="E142" s="38">
        <f t="shared" si="4"/>
        <v>140</v>
      </c>
      <c r="F142" s="7" t="s">
        <v>69</v>
      </c>
      <c r="G142" s="8" t="s">
        <v>3516</v>
      </c>
      <c r="H142" s="60">
        <v>38074</v>
      </c>
      <c r="I142" s="460">
        <v>0</v>
      </c>
      <c r="J142" s="460">
        <v>0</v>
      </c>
      <c r="K142" s="541">
        <f>0.5*(L142)</f>
        <v>0</v>
      </c>
      <c r="L142" s="549">
        <f>SUM(M142:N142)</f>
        <v>0</v>
      </c>
      <c r="N142" s="12">
        <f>SUM(O142:R142)</f>
        <v>0</v>
      </c>
      <c r="O142" s="387">
        <f>LARGE($S142:Z142, 1)</f>
        <v>0</v>
      </c>
      <c r="P142" s="388">
        <f>IFERROR(LARGE($S142:Z142,2),0)</f>
        <v>0</v>
      </c>
      <c r="Q142" s="388">
        <f>IFERROR(LARGE($S142:Z142,3),0)</f>
        <v>0</v>
      </c>
      <c r="R142" s="388">
        <f>IFERROR(LARGE($S142:Z142,4),0)</f>
        <v>0</v>
      </c>
      <c r="S142" s="399">
        <v>0</v>
      </c>
      <c r="T142" s="400"/>
      <c r="U142" s="400"/>
      <c r="V142" s="400"/>
      <c r="W142" s="400"/>
      <c r="X142" s="401"/>
      <c r="Y142" s="402"/>
      <c r="Z142" s="403"/>
      <c r="AA142" s="114"/>
      <c r="AB142" s="114"/>
      <c r="AC142" s="114"/>
      <c r="AD142" s="114"/>
      <c r="AE142" s="114"/>
      <c r="AF142" s="114"/>
      <c r="AG142" s="10"/>
      <c r="AH142" s="10"/>
      <c r="AI142" s="9"/>
      <c r="AJ142" s="9"/>
      <c r="AK142" s="9"/>
      <c r="AL142" s="9"/>
      <c r="AM142" s="9"/>
      <c r="AN142" s="9"/>
      <c r="AO142" s="9"/>
      <c r="AP142" s="83"/>
      <c r="AQ142" s="9"/>
      <c r="AR142" s="9"/>
    </row>
    <row r="143" spans="1:44" x14ac:dyDescent="0.3">
      <c r="A143" s="11" t="s">
        <v>2279</v>
      </c>
      <c r="B143" s="320" t="s">
        <v>348</v>
      </c>
      <c r="C143" s="11" t="s">
        <v>103</v>
      </c>
      <c r="D143" s="11" t="s">
        <v>43</v>
      </c>
      <c r="E143" s="38">
        <f t="shared" si="4"/>
        <v>141</v>
      </c>
      <c r="F143" s="7" t="s">
        <v>4</v>
      </c>
      <c r="G143" s="8" t="s">
        <v>1160</v>
      </c>
      <c r="H143" s="319">
        <v>37873</v>
      </c>
      <c r="I143" s="459">
        <v>0</v>
      </c>
      <c r="J143" s="459">
        <v>0</v>
      </c>
      <c r="K143" s="538"/>
      <c r="L143" s="533">
        <f>SUM(M143:N143)</f>
        <v>0</v>
      </c>
      <c r="M143" s="9"/>
      <c r="N143" s="12">
        <f>SUM(O143:S143)</f>
        <v>0</v>
      </c>
      <c r="O143" s="140">
        <f>IFERROR(LARGE($T143:Z143, 1),0)</f>
        <v>0</v>
      </c>
      <c r="P143" s="140">
        <f>IFERROR(LARGE(T143:Z143, 2),0)</f>
        <v>0</v>
      </c>
      <c r="Q143" s="141">
        <f>IFERROR(LARGE(AA143:AF143,1),0)</f>
        <v>0</v>
      </c>
      <c r="R143" s="141">
        <f>IFERROR(LARGE(AA143:AF143,2),0)</f>
        <v>0</v>
      </c>
      <c r="S143" s="141">
        <f>IFERROR(LARGE(AA143:AF143,3),0)</f>
        <v>0</v>
      </c>
      <c r="T143" s="123"/>
      <c r="U143" s="114">
        <v>0</v>
      </c>
      <c r="V143" s="271"/>
      <c r="W143" s="271"/>
      <c r="X143" s="356"/>
      <c r="Y143" s="114"/>
      <c r="Z143" s="114"/>
      <c r="AA143" s="145">
        <f>IFERROR(LARGE($T143:$Z143,3), 0)</f>
        <v>0</v>
      </c>
      <c r="AB143" s="145">
        <f>IFERROR(LARGE($T143:$Z143,4),)</f>
        <v>0</v>
      </c>
      <c r="AC143" s="145">
        <f>IFERROR(LARGE($T143:$Z143,5),0)</f>
        <v>0</v>
      </c>
      <c r="AD143" s="145">
        <f>IFERROR(LARGE($AG143:AR143,1),0)</f>
        <v>0</v>
      </c>
      <c r="AE143" s="145">
        <f>IFERROR(LARGE($AG143:AR143,2),0)</f>
        <v>0</v>
      </c>
      <c r="AF143" s="145">
        <f>IFERROR(LARGE($AG143:AR143,3),0)</f>
        <v>0</v>
      </c>
      <c r="AG143" s="10"/>
      <c r="AH143" s="10"/>
      <c r="AI143" s="9"/>
      <c r="AJ143" s="9"/>
      <c r="AK143" s="9"/>
      <c r="AL143" s="9"/>
      <c r="AM143" s="9"/>
      <c r="AN143" s="9"/>
      <c r="AO143" s="9"/>
      <c r="AP143" s="83"/>
      <c r="AQ143" s="9"/>
      <c r="AR143" s="9"/>
    </row>
    <row r="144" spans="1:44" x14ac:dyDescent="0.3">
      <c r="A144" s="11" t="s">
        <v>2239</v>
      </c>
      <c r="B144" s="320" t="s">
        <v>959</v>
      </c>
      <c r="C144" s="11" t="s">
        <v>301</v>
      </c>
      <c r="D144" s="11" t="s">
        <v>41</v>
      </c>
      <c r="E144" s="38">
        <f t="shared" si="4"/>
        <v>142</v>
      </c>
      <c r="F144" s="7" t="s">
        <v>164</v>
      </c>
      <c r="G144" s="8" t="s">
        <v>1156</v>
      </c>
      <c r="H144" s="319">
        <v>37666</v>
      </c>
      <c r="I144" s="459">
        <v>0</v>
      </c>
      <c r="J144" s="459">
        <v>0</v>
      </c>
      <c r="K144" s="538"/>
      <c r="L144" s="533">
        <f>SUM(M144:N144)</f>
        <v>60</v>
      </c>
      <c r="M144" s="9"/>
      <c r="N144" s="12">
        <f>SUM(O144:S144)</f>
        <v>60</v>
      </c>
      <c r="O144" s="140">
        <f>IFERROR(LARGE($T144:Z144, 1),0)</f>
        <v>60</v>
      </c>
      <c r="P144" s="140">
        <f>IFERROR(LARGE(T144:Z144, 2),0)</f>
        <v>0</v>
      </c>
      <c r="Q144" s="141">
        <f>IFERROR(LARGE(AA144:AF144,1),0)</f>
        <v>0</v>
      </c>
      <c r="R144" s="141">
        <f>IFERROR(LARGE(AA144:AF144,2),0)</f>
        <v>0</v>
      </c>
      <c r="S144" s="141">
        <f>IFERROR(LARGE(AA144:AF144,3),0)</f>
        <v>0</v>
      </c>
      <c r="T144" s="123"/>
      <c r="U144" s="114">
        <v>0</v>
      </c>
      <c r="V144" s="271">
        <v>60</v>
      </c>
      <c r="W144" s="271"/>
      <c r="X144" s="356"/>
      <c r="Y144" s="114"/>
      <c r="Z144" s="114"/>
      <c r="AA144" s="145">
        <f>IFERROR(LARGE($T144:$Z144,3), 0)</f>
        <v>0</v>
      </c>
      <c r="AB144" s="145">
        <f>IFERROR(LARGE($T144:$Z144,4),)</f>
        <v>0</v>
      </c>
      <c r="AC144" s="145">
        <f>IFERROR(LARGE($T144:$Z144,5),0)</f>
        <v>0</v>
      </c>
      <c r="AD144" s="145">
        <f>IFERROR(LARGE($AG144:AR144,1),0)</f>
        <v>0</v>
      </c>
      <c r="AE144" s="145">
        <f>IFERROR(LARGE($AG144:AR144,2),0)</f>
        <v>0</v>
      </c>
      <c r="AF144" s="145">
        <f>IFERROR(LARGE($AG144:AR144,3),0)</f>
        <v>0</v>
      </c>
      <c r="AG144" s="10"/>
      <c r="AH144" s="10"/>
      <c r="AI144" s="9"/>
      <c r="AJ144" s="9"/>
      <c r="AK144" s="9"/>
      <c r="AL144" s="9"/>
      <c r="AM144" s="9"/>
      <c r="AN144" s="9"/>
      <c r="AO144" s="9"/>
      <c r="AP144" s="83"/>
      <c r="AQ144" s="9"/>
      <c r="AR144" s="9"/>
    </row>
    <row r="145" spans="1:44" x14ac:dyDescent="0.3">
      <c r="A145" s="11" t="s">
        <v>2139</v>
      </c>
      <c r="B145" s="320" t="s">
        <v>372</v>
      </c>
      <c r="C145" s="11" t="s">
        <v>78</v>
      </c>
      <c r="D145" s="11" t="s">
        <v>43</v>
      </c>
      <c r="E145" s="38">
        <f>E144+1</f>
        <v>143</v>
      </c>
      <c r="F145" s="7" t="s">
        <v>493</v>
      </c>
      <c r="G145" s="8" t="s">
        <v>232</v>
      </c>
      <c r="H145" s="319">
        <v>37595</v>
      </c>
      <c r="I145" s="459">
        <v>0</v>
      </c>
      <c r="J145" s="459">
        <v>0</v>
      </c>
      <c r="K145" s="538"/>
      <c r="L145" s="533">
        <f>SUM(M145:N145)</f>
        <v>0</v>
      </c>
      <c r="M145" s="9"/>
      <c r="N145" s="12">
        <f>SUM(O145:S145)</f>
        <v>0</v>
      </c>
      <c r="O145" s="140">
        <f>IFERROR(LARGE($T145:Z145, 1),0)</f>
        <v>0</v>
      </c>
      <c r="P145" s="140">
        <f>IFERROR(LARGE(T145:Z145, 2),0)</f>
        <v>0</v>
      </c>
      <c r="Q145" s="141">
        <f>IFERROR(LARGE(AA145:AF145,1),0)</f>
        <v>0</v>
      </c>
      <c r="R145" s="141">
        <f>IFERROR(LARGE(AA145:AF145,2),0)</f>
        <v>0</v>
      </c>
      <c r="S145" s="141">
        <f>IFERROR(LARGE(AA145:AF145,3),0)</f>
        <v>0</v>
      </c>
      <c r="T145" s="123"/>
      <c r="U145" s="114"/>
      <c r="V145" s="271"/>
      <c r="W145" s="271"/>
      <c r="X145" s="356"/>
      <c r="Y145" s="114"/>
      <c r="Z145" s="114"/>
      <c r="AA145" s="145">
        <f>IFERROR(LARGE($T145:$Z145,3), 0)</f>
        <v>0</v>
      </c>
      <c r="AB145" s="145">
        <f>IFERROR(LARGE($T145:$Z145,4),)</f>
        <v>0</v>
      </c>
      <c r="AC145" s="145">
        <f>IFERROR(LARGE($T145:$Z145,5),0)</f>
        <v>0</v>
      </c>
      <c r="AD145" s="145">
        <f>IFERROR(LARGE($AG145:AR145,1),0)</f>
        <v>0</v>
      </c>
      <c r="AE145" s="145">
        <f>IFERROR(LARGE($AG145:AR145,2),0)</f>
        <v>0</v>
      </c>
      <c r="AF145" s="145">
        <f>IFERROR(LARGE($AG145:AR145,3),0)</f>
        <v>0</v>
      </c>
      <c r="AG145" s="10"/>
      <c r="AH145" s="10"/>
      <c r="AI145" s="9"/>
      <c r="AJ145" s="9"/>
      <c r="AK145" s="9"/>
      <c r="AL145" s="9"/>
      <c r="AM145" s="9"/>
      <c r="AN145" s="9">
        <v>0</v>
      </c>
      <c r="AO145" s="9"/>
      <c r="AP145" s="83"/>
      <c r="AQ145" s="9"/>
      <c r="AR145" s="9"/>
    </row>
    <row r="146" spans="1:44" x14ac:dyDescent="0.3">
      <c r="A146" s="11" t="s">
        <v>2161</v>
      </c>
      <c r="B146" s="320" t="s">
        <v>372</v>
      </c>
      <c r="C146" s="11" t="s">
        <v>78</v>
      </c>
      <c r="D146" s="11" t="s">
        <v>43</v>
      </c>
      <c r="E146" s="38">
        <f t="shared" si="4"/>
        <v>144</v>
      </c>
      <c r="F146" s="7" t="s">
        <v>1</v>
      </c>
      <c r="G146" s="8" t="s">
        <v>63</v>
      </c>
      <c r="H146" s="319">
        <v>37481</v>
      </c>
      <c r="I146" s="459">
        <v>0</v>
      </c>
      <c r="J146" s="459">
        <v>0</v>
      </c>
      <c r="K146" s="538"/>
      <c r="L146" s="533">
        <f>SUM(M146:N146)</f>
        <v>0</v>
      </c>
      <c r="M146" s="9"/>
      <c r="N146" s="12">
        <f>SUM(O146:S146)</f>
        <v>0</v>
      </c>
      <c r="O146" s="140">
        <f>IFERROR(LARGE($T146:Z146, 1),0)</f>
        <v>0</v>
      </c>
      <c r="P146" s="140">
        <f>IFERROR(LARGE(T146:Z146, 2),0)</f>
        <v>0</v>
      </c>
      <c r="Q146" s="141">
        <f>IFERROR(LARGE(AA146:AF146,1),0)</f>
        <v>0</v>
      </c>
      <c r="R146" s="141">
        <f>IFERROR(LARGE(AA146:AF146,2),0)</f>
        <v>0</v>
      </c>
      <c r="S146" s="141">
        <f>IFERROR(LARGE(AA146:AF146,3),0)</f>
        <v>0</v>
      </c>
      <c r="T146" s="123"/>
      <c r="U146" s="114"/>
      <c r="V146" s="271"/>
      <c r="W146" s="271"/>
      <c r="X146" s="356"/>
      <c r="Y146" s="114"/>
      <c r="Z146" s="114"/>
      <c r="AA146" s="145">
        <f>IFERROR(LARGE($T146:$Z146,3), 0)</f>
        <v>0</v>
      </c>
      <c r="AB146" s="145">
        <f>IFERROR(LARGE($T146:$Z146,4),)</f>
        <v>0</v>
      </c>
      <c r="AC146" s="145">
        <f>IFERROR(LARGE($T146:$Z146,5),0)</f>
        <v>0</v>
      </c>
      <c r="AD146" s="145">
        <f>IFERROR(LARGE($AG146:AR146,1),0)</f>
        <v>0</v>
      </c>
      <c r="AE146" s="145">
        <f>IFERROR(LARGE($AG146:AR146,2),0)</f>
        <v>0</v>
      </c>
      <c r="AF146" s="145">
        <f>IFERROR(LARGE($AG146:AR146,3),0)</f>
        <v>0</v>
      </c>
      <c r="AG146" s="10"/>
      <c r="AH146" s="10"/>
      <c r="AI146" s="9"/>
      <c r="AJ146" s="9"/>
      <c r="AK146" s="9"/>
      <c r="AL146" s="9"/>
      <c r="AM146" s="9"/>
      <c r="AN146" s="9">
        <v>0</v>
      </c>
      <c r="AO146" s="9">
        <v>0</v>
      </c>
      <c r="AP146" s="83"/>
      <c r="AQ146" s="9"/>
      <c r="AR146" s="9"/>
    </row>
    <row r="147" spans="1:44" x14ac:dyDescent="0.3">
      <c r="A147" s="11" t="s">
        <v>2281</v>
      </c>
      <c r="B147" s="320" t="s">
        <v>1164</v>
      </c>
      <c r="C147" s="11" t="s">
        <v>1165</v>
      </c>
      <c r="D147" s="11" t="s">
        <v>1778</v>
      </c>
      <c r="E147" s="38">
        <f t="shared" si="4"/>
        <v>145</v>
      </c>
      <c r="F147" s="7" t="s">
        <v>2</v>
      </c>
      <c r="G147" s="8" t="s">
        <v>1155</v>
      </c>
      <c r="H147" s="319">
        <v>37423</v>
      </c>
      <c r="I147" s="459">
        <v>0</v>
      </c>
      <c r="J147" s="459">
        <v>0</v>
      </c>
      <c r="K147" s="538"/>
      <c r="L147" s="533">
        <f>SUM(M147:N147)</f>
        <v>0</v>
      </c>
      <c r="M147" s="9"/>
      <c r="N147" s="12">
        <f>SUM(O147:S147)</f>
        <v>0</v>
      </c>
      <c r="O147" s="140">
        <f>IFERROR(LARGE($T147:Z147, 1),0)</f>
        <v>0</v>
      </c>
      <c r="P147" s="140">
        <f>IFERROR(LARGE(T147:Z147, 2),0)</f>
        <v>0</v>
      </c>
      <c r="Q147" s="141">
        <f>IFERROR(LARGE(AA147:AF147,1),0)</f>
        <v>0</v>
      </c>
      <c r="R147" s="141">
        <f>IFERROR(LARGE(AA147:AF147,2),0)</f>
        <v>0</v>
      </c>
      <c r="S147" s="141">
        <f>IFERROR(LARGE(AA147:AF147,3),0)</f>
        <v>0</v>
      </c>
      <c r="T147" s="123"/>
      <c r="U147" s="114">
        <v>0</v>
      </c>
      <c r="V147" s="271"/>
      <c r="W147" s="271"/>
      <c r="X147" s="356"/>
      <c r="Y147" s="114"/>
      <c r="Z147" s="114"/>
      <c r="AA147" s="145">
        <f>IFERROR(LARGE($T147:$Z147,3), 0)</f>
        <v>0</v>
      </c>
      <c r="AB147" s="145">
        <f>IFERROR(LARGE($T147:$Z147,4),)</f>
        <v>0</v>
      </c>
      <c r="AC147" s="145">
        <f>IFERROR(LARGE($T147:$Z147,5),0)</f>
        <v>0</v>
      </c>
      <c r="AD147" s="145">
        <f>IFERROR(LARGE($AG147:AR147,1),0)</f>
        <v>0</v>
      </c>
      <c r="AE147" s="145">
        <f>IFERROR(LARGE($AG147:AR147,2),0)</f>
        <v>0</v>
      </c>
      <c r="AF147" s="145">
        <f>IFERROR(LARGE($AG147:AR147,3),0)</f>
        <v>0</v>
      </c>
      <c r="AG147" s="10"/>
      <c r="AH147" s="10"/>
      <c r="AI147" s="9"/>
      <c r="AJ147" s="9"/>
      <c r="AK147" s="9"/>
      <c r="AL147" s="9"/>
      <c r="AM147" s="9"/>
      <c r="AN147" s="9"/>
      <c r="AO147" s="9"/>
      <c r="AP147" s="83"/>
      <c r="AQ147" s="9"/>
      <c r="AR147" s="9"/>
    </row>
    <row r="148" spans="1:44" x14ac:dyDescent="0.3">
      <c r="I148" s="462"/>
      <c r="L148" s="548"/>
      <c r="M148" s="548"/>
    </row>
  </sheetData>
  <sheetProtection autoFilter="0"/>
  <autoFilter ref="A2:AR2"/>
  <sortState ref="A3:AQ147">
    <sortCondition descending="1" ref="I3:I147"/>
    <sortCondition descending="1" ref="H3:H147"/>
  </sortState>
  <mergeCells count="1">
    <mergeCell ref="A1:D1"/>
  </mergeCells>
  <pageMargins left="0.23622047244094491" right="0.23622047244094491" top="0.74803149606299213" bottom="0.74803149606299213" header="0.31496062992125984" footer="0.31496062992125984"/>
  <pageSetup paperSize="9" scale="64" fitToHeight="5" orientation="portrait" r:id="rId1"/>
  <headerFooter>
    <oddFooter>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theme="4" tint="-0.249977111117893"/>
    <pageSetUpPr fitToPage="1"/>
  </sheetPr>
  <dimension ref="A1:AS201"/>
  <sheetViews>
    <sheetView zoomScale="80" zoomScaleNormal="80" zoomScaleSheetLayoutView="86" workbookViewId="0">
      <pane ySplit="2" topLeftCell="A3" activePane="bottomLeft" state="frozen"/>
      <selection activeCell="AA7" sqref="AA7"/>
      <selection pane="bottomLeft" activeCell="A3" sqref="A3"/>
    </sheetView>
  </sheetViews>
  <sheetFormatPr defaultRowHeight="14.4" x14ac:dyDescent="0.3"/>
  <cols>
    <col min="1" max="1" width="9.109375" style="315"/>
    <col min="2" max="2" width="5" style="315" customWidth="1"/>
    <col min="3" max="3" width="11.6640625" style="315" customWidth="1"/>
    <col min="4" max="4" width="9.109375" style="315"/>
    <col min="5" max="5" width="6.109375" style="39" customWidth="1"/>
    <col min="6" max="6" width="20.33203125" style="3" customWidth="1"/>
    <col min="7" max="7" width="17" style="4" customWidth="1"/>
    <col min="8" max="11" width="12" style="65" customWidth="1"/>
    <col min="12" max="13" width="7.88671875" style="65" customWidth="1"/>
    <col min="14" max="14" width="6.33203125" style="13" customWidth="1"/>
    <col min="15" max="18" width="4.5546875" style="18" customWidth="1"/>
    <col min="19" max="19" width="4.5546875" style="96" customWidth="1"/>
    <col min="20" max="20" width="6.44140625" style="124" customWidth="1"/>
    <col min="21" max="21" width="6.44140625" style="115" customWidth="1"/>
    <col min="22" max="23" width="6.44140625" style="272" customWidth="1"/>
    <col min="24" max="25" width="6.44140625" style="115" customWidth="1"/>
    <col min="26" max="26" width="6.44140625" style="205" customWidth="1"/>
    <col min="27" max="27" width="6.109375" style="138" customWidth="1"/>
    <col min="28" max="32" width="6.33203125" style="138" customWidth="1"/>
    <col min="33" max="34" width="6.44140625" style="62" customWidth="1"/>
    <col min="35" max="44" width="6.44140625" customWidth="1"/>
    <col min="45" max="45" width="5.33203125" customWidth="1"/>
    <col min="46" max="46" width="5" customWidth="1"/>
  </cols>
  <sheetData>
    <row r="1" spans="1:44" s="6" customFormat="1" ht="145.80000000000001" x14ac:dyDescent="1.1000000000000001">
      <c r="A1" s="497" t="s">
        <v>489</v>
      </c>
      <c r="B1" s="498"/>
      <c r="C1" s="498"/>
      <c r="D1" s="498"/>
      <c r="E1" s="43" t="s">
        <v>192</v>
      </c>
      <c r="F1" s="41" t="s">
        <v>343</v>
      </c>
      <c r="G1" s="19" t="s">
        <v>53</v>
      </c>
      <c r="H1" s="63" t="s">
        <v>54</v>
      </c>
      <c r="I1" s="429" t="s">
        <v>3501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374" t="s">
        <v>194</v>
      </c>
      <c r="O1" s="142" t="s">
        <v>1430</v>
      </c>
      <c r="P1" s="143" t="s">
        <v>1431</v>
      </c>
      <c r="Q1" s="97" t="s">
        <v>1432</v>
      </c>
      <c r="R1" s="97" t="s">
        <v>1433</v>
      </c>
      <c r="S1" s="98" t="s">
        <v>1434</v>
      </c>
      <c r="T1" s="117" t="s">
        <v>535</v>
      </c>
      <c r="U1" s="116" t="s">
        <v>1102</v>
      </c>
      <c r="V1" s="265" t="s">
        <v>1420</v>
      </c>
      <c r="W1" s="353" t="s">
        <v>3333</v>
      </c>
      <c r="X1" s="116" t="s">
        <v>1421</v>
      </c>
      <c r="Y1" s="116" t="s">
        <v>1419</v>
      </c>
      <c r="Z1" s="116" t="s">
        <v>3270</v>
      </c>
      <c r="AA1" s="134"/>
      <c r="AB1" s="134"/>
      <c r="AC1" s="134"/>
      <c r="AD1" s="134"/>
      <c r="AE1" s="134"/>
      <c r="AF1" s="134"/>
      <c r="AG1" s="20" t="s">
        <v>1080</v>
      </c>
      <c r="AH1" s="20" t="s">
        <v>1079</v>
      </c>
      <c r="AI1" s="20" t="s">
        <v>1135</v>
      </c>
      <c r="AJ1" s="20" t="s">
        <v>1721</v>
      </c>
      <c r="AK1" s="20" t="s">
        <v>1418</v>
      </c>
      <c r="AL1" s="20" t="s">
        <v>1422</v>
      </c>
      <c r="AM1" s="20" t="s">
        <v>1423</v>
      </c>
      <c r="AN1" s="20" t="s">
        <v>1424</v>
      </c>
      <c r="AO1" s="20" t="s">
        <v>1425</v>
      </c>
      <c r="AP1" s="183" t="s">
        <v>1426</v>
      </c>
      <c r="AQ1" s="20" t="s">
        <v>1427</v>
      </c>
      <c r="AR1" s="20" t="s">
        <v>1428</v>
      </c>
    </row>
    <row r="2" spans="1:44" s="21" customFormat="1" ht="12" customHeight="1" x14ac:dyDescent="0.3">
      <c r="A2" s="56" t="s">
        <v>242</v>
      </c>
      <c r="B2" s="56"/>
      <c r="C2" s="56" t="s">
        <v>241</v>
      </c>
      <c r="D2" s="57" t="s">
        <v>193</v>
      </c>
      <c r="E2" s="58"/>
      <c r="F2" s="42"/>
      <c r="G2" s="22"/>
      <c r="H2" s="64"/>
      <c r="I2" s="64"/>
      <c r="J2" s="64"/>
      <c r="K2" s="64"/>
      <c r="L2" s="64"/>
      <c r="M2" s="64"/>
      <c r="N2" s="64"/>
      <c r="O2" s="80">
        <v>1</v>
      </c>
      <c r="P2" s="36">
        <v>1</v>
      </c>
      <c r="Q2" s="36">
        <v>1</v>
      </c>
      <c r="R2" s="36">
        <v>1</v>
      </c>
      <c r="S2" s="95">
        <v>1</v>
      </c>
      <c r="T2" s="118"/>
      <c r="U2" s="112"/>
      <c r="V2" s="270"/>
      <c r="W2" s="270"/>
      <c r="X2" s="112"/>
      <c r="Y2" s="112"/>
      <c r="Z2" s="203"/>
      <c r="AA2" s="135"/>
      <c r="AB2" s="135"/>
      <c r="AC2" s="135"/>
      <c r="AD2" s="135"/>
      <c r="AE2" s="135"/>
      <c r="AF2" s="135"/>
      <c r="AG2" s="23"/>
      <c r="AH2" s="23"/>
      <c r="AI2" s="23"/>
      <c r="AJ2" s="262"/>
    </row>
    <row r="3" spans="1:44" x14ac:dyDescent="0.3">
      <c r="A3" s="322" t="s">
        <v>2284</v>
      </c>
      <c r="B3" s="324" t="s">
        <v>445</v>
      </c>
      <c r="C3" s="322" t="s">
        <v>152</v>
      </c>
      <c r="D3" s="322" t="s">
        <v>45</v>
      </c>
      <c r="E3" s="38">
        <v>1</v>
      </c>
      <c r="F3" s="7" t="s">
        <v>167</v>
      </c>
      <c r="G3" s="8" t="s">
        <v>593</v>
      </c>
      <c r="H3" s="323">
        <v>37774</v>
      </c>
      <c r="I3" s="456">
        <v>1120</v>
      </c>
      <c r="J3" s="457">
        <v>1120</v>
      </c>
      <c r="K3" s="454"/>
      <c r="L3" s="379">
        <f>SUM(M3:N3)</f>
        <v>1120</v>
      </c>
      <c r="M3" s="9">
        <v>130</v>
      </c>
      <c r="N3" s="261">
        <f>SUM(O3:S3)</f>
        <v>990</v>
      </c>
      <c r="O3" s="139">
        <f>IFERROR(LARGE($T3:Z3, 1),0)</f>
        <v>250</v>
      </c>
      <c r="P3" s="140">
        <f>IFERROR(LARGE(T3:Z3, 2),0)</f>
        <v>195</v>
      </c>
      <c r="Q3" s="141">
        <v>200</v>
      </c>
      <c r="R3" s="141">
        <v>195</v>
      </c>
      <c r="S3" s="147">
        <v>150</v>
      </c>
      <c r="T3" s="127">
        <v>195</v>
      </c>
      <c r="U3" s="114">
        <v>195</v>
      </c>
      <c r="V3" s="271"/>
      <c r="W3" s="271">
        <v>150</v>
      </c>
      <c r="X3" s="114">
        <v>250</v>
      </c>
      <c r="Y3" s="114"/>
      <c r="Z3" s="204"/>
      <c r="AA3" s="136">
        <v>195</v>
      </c>
      <c r="AB3" s="136">
        <f>IFERROR(LARGE($T3:$Z3,4),)</f>
        <v>150</v>
      </c>
      <c r="AC3" s="136">
        <f ca="1">IFERROR(LARGE($T3:$AT3,5),0)</f>
        <v>0</v>
      </c>
      <c r="AD3" s="136">
        <f>IFERROR(LARGE($AG3:AR3,1),0)</f>
        <v>200</v>
      </c>
      <c r="AE3" s="136">
        <f>IFERROR(LARGE($AG3:AR3,2),0)</f>
        <v>150</v>
      </c>
      <c r="AF3" s="136">
        <f>IFERROR(LARGE($AG3:AR3,3),0)</f>
        <v>100</v>
      </c>
      <c r="AG3" s="10">
        <v>70</v>
      </c>
      <c r="AH3" s="10">
        <v>8</v>
      </c>
      <c r="AI3" s="9"/>
      <c r="AJ3" s="9"/>
      <c r="AK3" s="9"/>
      <c r="AL3" s="9"/>
      <c r="AM3" s="9">
        <v>8</v>
      </c>
      <c r="AN3" s="9"/>
      <c r="AO3" s="9">
        <v>100</v>
      </c>
      <c r="AP3" s="83">
        <v>100</v>
      </c>
      <c r="AQ3" s="9">
        <v>150</v>
      </c>
      <c r="AR3" s="9">
        <v>200</v>
      </c>
    </row>
    <row r="4" spans="1:44" x14ac:dyDescent="0.3">
      <c r="A4" s="322" t="s">
        <v>2285</v>
      </c>
      <c r="B4" s="324" t="s">
        <v>515</v>
      </c>
      <c r="C4" s="322" t="s">
        <v>259</v>
      </c>
      <c r="D4" s="322" t="s">
        <v>52</v>
      </c>
      <c r="E4" s="38">
        <f>E3+1</f>
        <v>2</v>
      </c>
      <c r="F4" s="7" t="s">
        <v>109</v>
      </c>
      <c r="G4" s="8" t="s">
        <v>594</v>
      </c>
      <c r="H4" s="323">
        <v>37542</v>
      </c>
      <c r="I4" s="456">
        <v>720</v>
      </c>
      <c r="J4" s="457">
        <v>720</v>
      </c>
      <c r="K4" s="454"/>
      <c r="L4" s="379">
        <f>SUM(M4:N4)</f>
        <v>920</v>
      </c>
      <c r="M4" s="9">
        <v>80</v>
      </c>
      <c r="N4" s="261">
        <f>SUM(O4:S4)</f>
        <v>840</v>
      </c>
      <c r="O4" s="139">
        <f>IFERROR(LARGE(S4:Z4, 1),0)</f>
        <v>195</v>
      </c>
      <c r="P4" s="140">
        <v>195</v>
      </c>
      <c r="Q4" s="141">
        <f>Q3</f>
        <v>200</v>
      </c>
      <c r="R4" s="141">
        <f>IFERROR(LARGE(AA4:AF4,2),0)</f>
        <v>150</v>
      </c>
      <c r="S4" s="147">
        <f>IFERROR(LARGE(AA4:AF4,3),0)</f>
        <v>100</v>
      </c>
      <c r="T4" s="127">
        <v>95</v>
      </c>
      <c r="U4" s="114"/>
      <c r="V4" s="271"/>
      <c r="W4" s="271">
        <v>150</v>
      </c>
      <c r="X4" s="114">
        <v>150</v>
      </c>
      <c r="Y4" s="114">
        <v>195</v>
      </c>
      <c r="Z4" s="204">
        <v>195</v>
      </c>
      <c r="AA4" s="136">
        <f>IFERROR(LARGE($T4:$Z4,3), 0)</f>
        <v>150</v>
      </c>
      <c r="AB4" s="136">
        <f>IFERROR(LARGE($T4:$Z4,4),)</f>
        <v>150</v>
      </c>
      <c r="AC4" s="136">
        <f>IFERROR(LARGE($T4:$Z4,5),0)</f>
        <v>95</v>
      </c>
      <c r="AD4" s="136">
        <f>IFERROR(LARGE($AG4:AR4,1),0)</f>
        <v>100</v>
      </c>
      <c r="AE4" s="136">
        <f>IFERROR(LARGE($AG4:AR4,2),0)</f>
        <v>20</v>
      </c>
      <c r="AF4" s="136">
        <f>IFERROR(LARGE($AG4:AR4,3),0)</f>
        <v>8</v>
      </c>
      <c r="AG4" s="10">
        <v>0</v>
      </c>
      <c r="AH4" s="10"/>
      <c r="AI4" s="9">
        <v>8</v>
      </c>
      <c r="AJ4" s="9"/>
      <c r="AK4" s="9"/>
      <c r="AL4" s="9">
        <v>8</v>
      </c>
      <c r="AM4" s="9">
        <v>8</v>
      </c>
      <c r="AN4" s="9">
        <v>8</v>
      </c>
      <c r="AO4" s="9">
        <v>100</v>
      </c>
      <c r="AP4" s="83">
        <v>20</v>
      </c>
      <c r="AQ4" s="9"/>
      <c r="AR4" s="9"/>
    </row>
    <row r="5" spans="1:44" x14ac:dyDescent="0.3">
      <c r="A5" s="322" t="s">
        <v>2286</v>
      </c>
      <c r="B5" s="324" t="s">
        <v>361</v>
      </c>
      <c r="C5" s="322" t="s">
        <v>39</v>
      </c>
      <c r="D5" s="322" t="s">
        <v>40</v>
      </c>
      <c r="E5" s="38">
        <f t="shared" ref="E5:E68" si="0">E4+1</f>
        <v>3</v>
      </c>
      <c r="F5" s="7" t="s">
        <v>229</v>
      </c>
      <c r="G5" s="8" t="s">
        <v>1082</v>
      </c>
      <c r="H5" s="323">
        <v>37957</v>
      </c>
      <c r="I5" s="456">
        <v>496</v>
      </c>
      <c r="J5" s="457">
        <v>496</v>
      </c>
      <c r="K5" s="454"/>
      <c r="L5" s="379">
        <f>SUM(M5:N5)</f>
        <v>496</v>
      </c>
      <c r="M5" s="9">
        <v>110</v>
      </c>
      <c r="N5" s="261">
        <f>SUM(O5:S5)</f>
        <v>386</v>
      </c>
      <c r="O5" s="139">
        <f>IFERROR(LARGE(S5:Z5, 1),0)</f>
        <v>150</v>
      </c>
      <c r="P5" s="140">
        <f>IFERROR(LARGE(T5:Z5, 2),0)</f>
        <v>150</v>
      </c>
      <c r="Q5" s="141">
        <f>IFERROR(LARGE(AA5:AT5,1),0)</f>
        <v>70</v>
      </c>
      <c r="R5" s="141">
        <f>IFERROR(LARGE(AA5:AF5,2),0)</f>
        <v>8</v>
      </c>
      <c r="S5" s="147">
        <f>IFERROR(LARGE(AA5:AF5,3),0)</f>
        <v>8</v>
      </c>
      <c r="T5" s="127">
        <v>0</v>
      </c>
      <c r="U5" s="114"/>
      <c r="V5" s="271"/>
      <c r="W5" s="271">
        <v>150</v>
      </c>
      <c r="X5" s="114">
        <v>150</v>
      </c>
      <c r="Y5" s="114"/>
      <c r="Z5" s="204"/>
      <c r="AA5" s="136">
        <f>IFERROR(LARGE($T5:$Z5,3), 0)</f>
        <v>0</v>
      </c>
      <c r="AB5" s="136">
        <f>IFERROR(LARGE($T5:$Z5,4),)</f>
        <v>0</v>
      </c>
      <c r="AC5" s="136">
        <f>IFERROR(LARGE($T5:$Z5,5),0)</f>
        <v>0</v>
      </c>
      <c r="AD5" s="136">
        <f>IFERROR(LARGE($AG5:AR5,1),0)</f>
        <v>70</v>
      </c>
      <c r="AE5" s="136">
        <f>IFERROR(LARGE($AG5:AR5,2),0)</f>
        <v>8</v>
      </c>
      <c r="AF5" s="136">
        <f>IFERROR(LARGE($AG5:AR5,3),0)</f>
        <v>8</v>
      </c>
      <c r="AG5" s="10">
        <v>0</v>
      </c>
      <c r="AH5" s="10">
        <v>70</v>
      </c>
      <c r="AI5" s="9">
        <v>8</v>
      </c>
      <c r="AJ5" s="9"/>
      <c r="AK5" s="9"/>
      <c r="AL5" s="9"/>
      <c r="AM5" s="9">
        <v>8</v>
      </c>
      <c r="AN5" s="9">
        <v>8</v>
      </c>
      <c r="AO5" s="9">
        <v>8</v>
      </c>
      <c r="AP5" s="9"/>
      <c r="AQ5" s="9"/>
      <c r="AR5" s="9"/>
    </row>
    <row r="6" spans="1:44" x14ac:dyDescent="0.3">
      <c r="A6" s="322" t="s">
        <v>2310</v>
      </c>
      <c r="B6" s="324" t="s">
        <v>584</v>
      </c>
      <c r="C6" s="322" t="s">
        <v>585</v>
      </c>
      <c r="D6" s="322" t="s">
        <v>43</v>
      </c>
      <c r="E6" s="38">
        <f t="shared" si="0"/>
        <v>4</v>
      </c>
      <c r="F6" s="7" t="s">
        <v>9</v>
      </c>
      <c r="G6" s="8" t="s">
        <v>596</v>
      </c>
      <c r="H6" s="323">
        <v>37481</v>
      </c>
      <c r="I6" s="456">
        <v>410</v>
      </c>
      <c r="J6" s="457">
        <v>410</v>
      </c>
      <c r="K6" s="454"/>
      <c r="L6" s="379">
        <f>SUM(M6:N6)</f>
        <v>410</v>
      </c>
      <c r="M6" s="9"/>
      <c r="N6" s="261">
        <f>SUM(O6:S6)</f>
        <v>410</v>
      </c>
      <c r="O6" s="139">
        <f>IFERROR(LARGE(S6:Z6, 1),0)</f>
        <v>150</v>
      </c>
      <c r="P6" s="140">
        <f>IFERROR(LARGE(T6:Z6, 2),0)</f>
        <v>145</v>
      </c>
      <c r="Q6" s="141">
        <f>IFERROR(LARGE(AA6:AT6,1),0)</f>
        <v>65</v>
      </c>
      <c r="R6" s="141">
        <f>IFERROR(LARGE(AA6:AF6,2),0)</f>
        <v>25</v>
      </c>
      <c r="S6" s="147">
        <f>IFERROR(LARGE(AA6:AF6,3),0)</f>
        <v>25</v>
      </c>
      <c r="T6" s="127">
        <v>65</v>
      </c>
      <c r="U6" s="114">
        <v>25</v>
      </c>
      <c r="V6" s="271"/>
      <c r="W6" s="271">
        <v>150</v>
      </c>
      <c r="X6" s="114">
        <v>15</v>
      </c>
      <c r="Y6" s="114">
        <v>25</v>
      </c>
      <c r="Z6" s="204">
        <v>145</v>
      </c>
      <c r="AA6" s="136">
        <f>IFERROR(LARGE($T6:$Z6,3), 0)</f>
        <v>65</v>
      </c>
      <c r="AB6" s="136">
        <f>IFERROR(LARGE($T6:$Z6,4),)</f>
        <v>25</v>
      </c>
      <c r="AC6" s="136">
        <f>IFERROR(LARGE($T6:$Z6,5),0)</f>
        <v>25</v>
      </c>
      <c r="AD6" s="136">
        <f>IFERROR(LARGE($AG6:AR6,1),0)</f>
        <v>0</v>
      </c>
      <c r="AE6" s="136">
        <f>IFERROR(LARGE($AG6:AR6,2),0)</f>
        <v>0</v>
      </c>
      <c r="AF6" s="136">
        <f>IFERROR(LARGE($AG6:AR6,3),0)</f>
        <v>0</v>
      </c>
      <c r="AG6" s="10"/>
      <c r="AH6" s="10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x14ac:dyDescent="0.3">
      <c r="A7" s="322" t="s">
        <v>2311</v>
      </c>
      <c r="B7" s="324" t="s">
        <v>2189</v>
      </c>
      <c r="C7" s="322" t="s">
        <v>160</v>
      </c>
      <c r="D7" s="322" t="s">
        <v>44</v>
      </c>
      <c r="E7" s="38">
        <f t="shared" si="0"/>
        <v>5</v>
      </c>
      <c r="F7" s="7" t="s">
        <v>12</v>
      </c>
      <c r="G7" s="8" t="s">
        <v>1172</v>
      </c>
      <c r="H7" s="323">
        <v>37874</v>
      </c>
      <c r="I7" s="456">
        <v>405</v>
      </c>
      <c r="J7" s="457">
        <v>405</v>
      </c>
      <c r="K7" s="454"/>
      <c r="L7" s="379">
        <f>SUM(M7:N7)</f>
        <v>405</v>
      </c>
      <c r="M7" s="9"/>
      <c r="N7" s="261">
        <f>SUM(O7:S7)</f>
        <v>405</v>
      </c>
      <c r="O7" s="139">
        <f>IFERROR(LARGE(S7:Z7, 1),0)</f>
        <v>150</v>
      </c>
      <c r="P7" s="140">
        <f>IFERROR(LARGE(T7:Z7, 2),0)</f>
        <v>95</v>
      </c>
      <c r="Q7" s="141">
        <f>IFERROR(LARGE(AA7:AT7,1),0)</f>
        <v>65</v>
      </c>
      <c r="R7" s="141">
        <f>IFERROR(LARGE(AA7:AF7,2),0)</f>
        <v>65</v>
      </c>
      <c r="S7" s="147">
        <f>IFERROR(LARGE(AA7:AF7,3),0)</f>
        <v>30</v>
      </c>
      <c r="T7" s="125"/>
      <c r="U7" s="114">
        <v>65</v>
      </c>
      <c r="V7" s="271"/>
      <c r="W7" s="271">
        <v>150</v>
      </c>
      <c r="X7" s="114">
        <v>30</v>
      </c>
      <c r="Y7" s="114">
        <v>65</v>
      </c>
      <c r="Z7" s="204">
        <v>95</v>
      </c>
      <c r="AA7" s="136">
        <f>IFERROR(LARGE($T7:$Z7,3), 0)</f>
        <v>65</v>
      </c>
      <c r="AB7" s="136">
        <f>IFERROR(LARGE($T7:$Z7,4),)</f>
        <v>65</v>
      </c>
      <c r="AC7" s="136">
        <f>IFERROR(LARGE($T7:$Z7,5),0)</f>
        <v>30</v>
      </c>
      <c r="AD7" s="136">
        <f>IFERROR(LARGE($AG7:AR7,1),0)</f>
        <v>0</v>
      </c>
      <c r="AE7" s="136">
        <f>IFERROR(LARGE($AG7:AR7,2),0)</f>
        <v>0</v>
      </c>
      <c r="AF7" s="136">
        <f>IFERROR(LARGE($AG7:AR7,3),0)</f>
        <v>0</v>
      </c>
      <c r="AG7" s="10"/>
      <c r="AH7" s="10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x14ac:dyDescent="0.3">
      <c r="A8" s="322" t="s">
        <v>2288</v>
      </c>
      <c r="B8" s="324" t="s">
        <v>361</v>
      </c>
      <c r="C8" s="322" t="s">
        <v>39</v>
      </c>
      <c r="D8" s="322" t="s">
        <v>40</v>
      </c>
      <c r="E8" s="38">
        <f t="shared" si="0"/>
        <v>6</v>
      </c>
      <c r="F8" s="7" t="s">
        <v>229</v>
      </c>
      <c r="G8" s="8" t="s">
        <v>595</v>
      </c>
      <c r="H8" s="323">
        <v>37710</v>
      </c>
      <c r="I8" s="456">
        <v>393</v>
      </c>
      <c r="J8" s="457">
        <v>393</v>
      </c>
      <c r="K8" s="454"/>
      <c r="L8" s="379">
        <f>SUM(M8:N8)</f>
        <v>393</v>
      </c>
      <c r="M8" s="9">
        <v>40</v>
      </c>
      <c r="N8" s="261">
        <f>SUM(O8:S8)</f>
        <v>353</v>
      </c>
      <c r="O8" s="139">
        <f>IFERROR(LARGE(S8:Z8, 1),0)</f>
        <v>150</v>
      </c>
      <c r="P8" s="140">
        <f>IFERROR(LARGE(T8:Z8, 2),0)</f>
        <v>95</v>
      </c>
      <c r="Q8" s="141">
        <f>IFERROR(LARGE(AA8:AT8,1),0)</f>
        <v>55</v>
      </c>
      <c r="R8" s="141">
        <f>IFERROR(LARGE(AA8:AF8,2),0)</f>
        <v>45</v>
      </c>
      <c r="S8" s="147">
        <f>IFERROR(LARGE(AA8:AF8,3),0)</f>
        <v>8</v>
      </c>
      <c r="T8" s="127">
        <v>95</v>
      </c>
      <c r="U8" s="114">
        <v>45</v>
      </c>
      <c r="V8" s="271"/>
      <c r="W8" s="271">
        <v>150</v>
      </c>
      <c r="X8" s="114">
        <v>55</v>
      </c>
      <c r="Y8" s="114"/>
      <c r="Z8" s="204"/>
      <c r="AA8" s="136">
        <f>IFERROR(LARGE($T8:$Z8,3), 0)</f>
        <v>55</v>
      </c>
      <c r="AB8" s="136">
        <f>IFERROR(LARGE($T8:$Z8,4),)</f>
        <v>45</v>
      </c>
      <c r="AC8" s="136">
        <f>IFERROR(LARGE($T8:$Z8,5),0)</f>
        <v>0</v>
      </c>
      <c r="AD8" s="136">
        <f>IFERROR(LARGE($AG8:AR8,1),0)</f>
        <v>8</v>
      </c>
      <c r="AE8" s="136">
        <f>IFERROR(LARGE($AG8:AR8,2),0)</f>
        <v>0</v>
      </c>
      <c r="AF8" s="136">
        <f>IFERROR(LARGE($AG8:AR8,3),0)</f>
        <v>0</v>
      </c>
      <c r="AG8" s="10">
        <v>8</v>
      </c>
      <c r="AH8" s="10"/>
      <c r="AI8" s="9"/>
      <c r="AJ8" s="9"/>
      <c r="AK8" s="9"/>
      <c r="AL8" s="9"/>
      <c r="AM8" s="9">
        <v>0</v>
      </c>
      <c r="AN8" s="9"/>
      <c r="AO8" s="9"/>
      <c r="AP8" s="9"/>
      <c r="AQ8" s="9"/>
      <c r="AR8" s="9"/>
    </row>
    <row r="9" spans="1:44" x14ac:dyDescent="0.3">
      <c r="A9" s="322" t="s">
        <v>2289</v>
      </c>
      <c r="B9" s="324" t="s">
        <v>651</v>
      </c>
      <c r="C9" s="322" t="s">
        <v>652</v>
      </c>
      <c r="D9" s="322" t="s">
        <v>1738</v>
      </c>
      <c r="E9" s="38">
        <f t="shared" si="0"/>
        <v>7</v>
      </c>
      <c r="F9" s="7" t="s">
        <v>120</v>
      </c>
      <c r="G9" s="8" t="s">
        <v>613</v>
      </c>
      <c r="H9" s="323">
        <v>37532</v>
      </c>
      <c r="I9" s="456">
        <v>350</v>
      </c>
      <c r="J9" s="457">
        <v>350</v>
      </c>
      <c r="K9" s="454"/>
      <c r="L9" s="379">
        <f>SUM(M9:N9)</f>
        <v>350</v>
      </c>
      <c r="M9" s="9"/>
      <c r="N9" s="261">
        <f>SUM(O9:S9)</f>
        <v>350</v>
      </c>
      <c r="O9" s="139">
        <f>IFERROR(LARGE(S9:Z9, 1),0)</f>
        <v>150</v>
      </c>
      <c r="P9" s="140">
        <f>IFERROR(LARGE(T9:Z9, 2),0)</f>
        <v>95</v>
      </c>
      <c r="Q9" s="141">
        <f>IFERROR(LARGE(AA9:AT9,1),0)</f>
        <v>65</v>
      </c>
      <c r="R9" s="141">
        <f>IFERROR(LARGE(AA9:AF9,2),0)</f>
        <v>25</v>
      </c>
      <c r="S9" s="147">
        <f>IFERROR(LARGE(AA9:AF9,3),0)</f>
        <v>15</v>
      </c>
      <c r="T9" s="127">
        <v>10</v>
      </c>
      <c r="U9" s="114">
        <v>25</v>
      </c>
      <c r="V9" s="271">
        <v>150</v>
      </c>
      <c r="W9" s="271"/>
      <c r="X9" s="114">
        <v>15</v>
      </c>
      <c r="Y9" s="114">
        <v>65</v>
      </c>
      <c r="Z9" s="204">
        <v>95</v>
      </c>
      <c r="AA9" s="136">
        <f>IFERROR(LARGE($T9:$Z9,3), 0)</f>
        <v>65</v>
      </c>
      <c r="AB9" s="136">
        <f>IFERROR(LARGE($T9:$Z9,4),)</f>
        <v>25</v>
      </c>
      <c r="AC9" s="136">
        <f>IFERROR(LARGE($T9:$Z9,5),0)</f>
        <v>15</v>
      </c>
      <c r="AD9" s="136">
        <f>IFERROR(LARGE($AG9:AR9,1),0)</f>
        <v>0</v>
      </c>
      <c r="AE9" s="136">
        <f>IFERROR(LARGE($AG9:AR9,2),0)</f>
        <v>0</v>
      </c>
      <c r="AF9" s="136">
        <f>IFERROR(LARGE($AG9:AR9,3),0)</f>
        <v>0</v>
      </c>
      <c r="AG9" s="10"/>
      <c r="AH9" s="10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x14ac:dyDescent="0.3">
      <c r="A10" s="322" t="s">
        <v>2315</v>
      </c>
      <c r="B10" s="324" t="s">
        <v>404</v>
      </c>
      <c r="C10" s="322" t="s">
        <v>179</v>
      </c>
      <c r="D10" s="322" t="s">
        <v>44</v>
      </c>
      <c r="E10" s="38">
        <f t="shared" si="0"/>
        <v>8</v>
      </c>
      <c r="F10" s="7" t="s">
        <v>116</v>
      </c>
      <c r="G10" s="8" t="s">
        <v>605</v>
      </c>
      <c r="H10" s="323">
        <v>37834</v>
      </c>
      <c r="I10" s="456">
        <v>328</v>
      </c>
      <c r="J10" s="457">
        <v>328</v>
      </c>
      <c r="K10" s="454"/>
      <c r="L10" s="379">
        <f>SUM(M10:N10)</f>
        <v>328</v>
      </c>
      <c r="M10" s="9">
        <v>60</v>
      </c>
      <c r="N10" s="261">
        <f>SUM(O10:S10)</f>
        <v>268</v>
      </c>
      <c r="O10" s="139">
        <f>IFERROR(LARGE(S10:Z10, 1),0)</f>
        <v>150</v>
      </c>
      <c r="P10" s="140">
        <f>IFERROR(LARGE(T10:Z10, 2),0)</f>
        <v>55</v>
      </c>
      <c r="Q10" s="141">
        <f>IFERROR(LARGE(AA10:AT10,1),0)</f>
        <v>45</v>
      </c>
      <c r="R10" s="141">
        <f>IFERROR(LARGE(AA10:AF10,2),0)</f>
        <v>10</v>
      </c>
      <c r="S10" s="147">
        <f>IFERROR(LARGE(AA10:AF10,3),0)</f>
        <v>8</v>
      </c>
      <c r="T10" s="127">
        <v>10</v>
      </c>
      <c r="U10" s="114"/>
      <c r="V10" s="271"/>
      <c r="W10" s="271">
        <v>150</v>
      </c>
      <c r="X10" s="114">
        <v>55</v>
      </c>
      <c r="Y10" s="114">
        <v>45</v>
      </c>
      <c r="Z10" s="204"/>
      <c r="AA10" s="136">
        <f>IFERROR(LARGE($T10:$Z10,3), 0)</f>
        <v>45</v>
      </c>
      <c r="AB10" s="136">
        <f>IFERROR(LARGE($T10:$Z10,4),)</f>
        <v>10</v>
      </c>
      <c r="AC10" s="136">
        <f>IFERROR(LARGE($T10:$Z10,5),0)</f>
        <v>0</v>
      </c>
      <c r="AD10" s="136">
        <f>IFERROR(LARGE($AG10:AR10,1),0)</f>
        <v>8</v>
      </c>
      <c r="AE10" s="136">
        <f>IFERROR(LARGE($AG10:AR10,2),0)</f>
        <v>0</v>
      </c>
      <c r="AF10" s="136">
        <f>IFERROR(LARGE($AG10:AR10,3),0)</f>
        <v>0</v>
      </c>
      <c r="AG10" s="10">
        <v>0</v>
      </c>
      <c r="AH10" s="10"/>
      <c r="AI10" s="9">
        <v>8</v>
      </c>
      <c r="AJ10" s="9"/>
      <c r="AK10" s="9"/>
      <c r="AL10" s="9"/>
      <c r="AM10" s="9"/>
      <c r="AN10" s="9"/>
      <c r="AO10" s="9"/>
      <c r="AP10" s="9"/>
      <c r="AQ10" s="9"/>
      <c r="AR10" s="9"/>
    </row>
    <row r="11" spans="1:44" x14ac:dyDescent="0.3">
      <c r="A11" s="322" t="s">
        <v>2303</v>
      </c>
      <c r="B11" s="324" t="s">
        <v>457</v>
      </c>
      <c r="C11" s="322" t="s">
        <v>76</v>
      </c>
      <c r="D11" s="322" t="s">
        <v>50</v>
      </c>
      <c r="E11" s="38">
        <f t="shared" si="0"/>
        <v>9</v>
      </c>
      <c r="F11" s="7" t="s">
        <v>602</v>
      </c>
      <c r="G11" s="8" t="s">
        <v>603</v>
      </c>
      <c r="H11" s="323">
        <v>37459</v>
      </c>
      <c r="I11" s="456">
        <v>320</v>
      </c>
      <c r="J11" s="457">
        <v>320</v>
      </c>
      <c r="K11" s="454"/>
      <c r="L11" s="379">
        <f>SUM(M11:N11)</f>
        <v>320</v>
      </c>
      <c r="M11" s="9">
        <v>50</v>
      </c>
      <c r="N11" s="261">
        <f>SUM(O11:S11)</f>
        <v>270</v>
      </c>
      <c r="O11" s="139">
        <f>IFERROR(LARGE(S11:Z11, 1),0)</f>
        <v>150</v>
      </c>
      <c r="P11" s="140">
        <f>IFERROR(LARGE(T11:Z11, 2),0)</f>
        <v>95</v>
      </c>
      <c r="Q11" s="141">
        <f>IFERROR(LARGE(AA11:AT11,1),0)</f>
        <v>15</v>
      </c>
      <c r="R11" s="141">
        <f>IFERROR(LARGE(AA11:AF11,2),0)</f>
        <v>10</v>
      </c>
      <c r="S11" s="147">
        <f>IFERROR(LARGE(AA11:AF11,3),0)</f>
        <v>0</v>
      </c>
      <c r="T11" s="127">
        <v>10</v>
      </c>
      <c r="U11" s="114">
        <v>95</v>
      </c>
      <c r="V11" s="271"/>
      <c r="W11" s="271">
        <v>150</v>
      </c>
      <c r="X11" s="114">
        <v>15</v>
      </c>
      <c r="Y11" s="114"/>
      <c r="Z11" s="204"/>
      <c r="AA11" s="136">
        <f>IFERROR(LARGE($T11:$Z11,3), 0)</f>
        <v>15</v>
      </c>
      <c r="AB11" s="136">
        <f>IFERROR(LARGE($T11:$Z11,4),)</f>
        <v>10</v>
      </c>
      <c r="AC11" s="136">
        <f>IFERROR(LARGE($T11:$Z11,5),0)</f>
        <v>0</v>
      </c>
      <c r="AD11" s="136">
        <f>IFERROR(LARGE($AG11:AR11,1),0)</f>
        <v>0</v>
      </c>
      <c r="AE11" s="136">
        <f>IFERROR(LARGE($AG11:AR11,2),0)</f>
        <v>0</v>
      </c>
      <c r="AF11" s="136">
        <f>IFERROR(LARGE($AG11:AR11,3),0)</f>
        <v>0</v>
      </c>
      <c r="AG11" s="10"/>
      <c r="AH11" s="10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x14ac:dyDescent="0.3">
      <c r="A12" s="11" t="s">
        <v>3653</v>
      </c>
      <c r="B12" s="320" t="s">
        <v>464</v>
      </c>
      <c r="C12" s="11" t="s">
        <v>291</v>
      </c>
      <c r="D12" s="11" t="s">
        <v>40</v>
      </c>
      <c r="E12" s="38">
        <f t="shared" si="0"/>
        <v>10</v>
      </c>
      <c r="F12" s="7" t="s">
        <v>1</v>
      </c>
      <c r="G12" s="8" t="s">
        <v>3654</v>
      </c>
      <c r="H12" s="60">
        <v>38311</v>
      </c>
      <c r="I12" s="456">
        <v>300</v>
      </c>
      <c r="J12" s="457">
        <v>300</v>
      </c>
      <c r="K12" s="434">
        <f>0.5*(L12)</f>
        <v>300</v>
      </c>
      <c r="L12" s="438">
        <f>SUM(M12:N12)</f>
        <v>600</v>
      </c>
      <c r="M12" s="78">
        <v>30</v>
      </c>
      <c r="N12" s="261">
        <f>SUM(O12:R12)</f>
        <v>570</v>
      </c>
      <c r="O12" s="415">
        <f>LARGE($S12:Z12, 1)</f>
        <v>195</v>
      </c>
      <c r="P12" s="388">
        <f>IFERROR(LARGE($S12:Z12,2),0)</f>
        <v>150</v>
      </c>
      <c r="Q12" s="388">
        <f>IFERROR(LARGE($S12:Z12,3),0)</f>
        <v>145</v>
      </c>
      <c r="R12" s="388">
        <f>IFERROR(LARGE($S12:Z12,4),0)</f>
        <v>80</v>
      </c>
      <c r="S12" s="418">
        <v>65</v>
      </c>
      <c r="T12" s="422">
        <v>145</v>
      </c>
      <c r="U12" s="400"/>
      <c r="V12" s="400">
        <v>195</v>
      </c>
      <c r="W12" s="400"/>
      <c r="X12" s="401"/>
      <c r="Y12" s="402">
        <v>150</v>
      </c>
      <c r="Z12" s="452">
        <v>80</v>
      </c>
      <c r="AA12" s="120"/>
      <c r="AB12" s="120"/>
      <c r="AC12" s="120"/>
      <c r="AD12" s="120"/>
      <c r="AE12" s="120"/>
      <c r="AF12" s="120"/>
      <c r="AG12" s="10"/>
      <c r="AH12" s="10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 x14ac:dyDescent="0.3">
      <c r="A13" s="322" t="s">
        <v>2313</v>
      </c>
      <c r="B13" s="324" t="s">
        <v>2137</v>
      </c>
      <c r="C13" s="322" t="s">
        <v>72</v>
      </c>
      <c r="D13" s="322" t="s">
        <v>41</v>
      </c>
      <c r="E13" s="38">
        <f t="shared" si="0"/>
        <v>11</v>
      </c>
      <c r="F13" s="7" t="s">
        <v>1995</v>
      </c>
      <c r="G13" s="8" t="s">
        <v>601</v>
      </c>
      <c r="H13" s="323">
        <v>37981</v>
      </c>
      <c r="I13" s="456">
        <v>296</v>
      </c>
      <c r="J13" s="457">
        <v>296</v>
      </c>
      <c r="K13" s="454"/>
      <c r="L13" s="379">
        <f>SUM(M13:N13)</f>
        <v>296</v>
      </c>
      <c r="M13" s="9">
        <v>60</v>
      </c>
      <c r="N13" s="261">
        <f>SUM(O13:S13)</f>
        <v>236</v>
      </c>
      <c r="O13" s="139">
        <f>IFERROR(LARGE(S13:Z13, 1),0)</f>
        <v>150</v>
      </c>
      <c r="P13" s="140">
        <f>IFERROR(LARGE(T13:Z13, 2),0)</f>
        <v>45</v>
      </c>
      <c r="Q13" s="141">
        <f>IFERROR(LARGE(AA13:AT13,1),0)</f>
        <v>25</v>
      </c>
      <c r="R13" s="141">
        <f>IFERROR(LARGE(AA13:AF13,2),0)</f>
        <v>8</v>
      </c>
      <c r="S13" s="147">
        <f>IFERROR(LARGE(AA13:AF13,3),0)</f>
        <v>8</v>
      </c>
      <c r="T13" s="127">
        <v>25</v>
      </c>
      <c r="U13" s="114">
        <v>45</v>
      </c>
      <c r="V13" s="271"/>
      <c r="W13" s="271">
        <v>150</v>
      </c>
      <c r="X13" s="114">
        <v>0</v>
      </c>
      <c r="Y13" s="114"/>
      <c r="Z13" s="204"/>
      <c r="AA13" s="136">
        <f>IFERROR(LARGE($T13:$Z13,3), 0)</f>
        <v>25</v>
      </c>
      <c r="AB13" s="136">
        <f>IFERROR(LARGE($T13:$Z13,4),)</f>
        <v>0</v>
      </c>
      <c r="AC13" s="136">
        <f>IFERROR(LARGE($T13:$Z13,5),0)</f>
        <v>0</v>
      </c>
      <c r="AD13" s="136">
        <f>IFERROR(LARGE($AG13:AR13,1),0)</f>
        <v>8</v>
      </c>
      <c r="AE13" s="136">
        <f>IFERROR(LARGE($AG13:AR13,2),0)</f>
        <v>8</v>
      </c>
      <c r="AF13" s="136">
        <f>IFERROR(LARGE($AG13:AR13,3),0)</f>
        <v>0</v>
      </c>
      <c r="AG13" s="10">
        <v>8</v>
      </c>
      <c r="AH13" s="10"/>
      <c r="AI13" s="9"/>
      <c r="AJ13" s="9"/>
      <c r="AK13" s="9"/>
      <c r="AL13" s="9"/>
      <c r="AM13" s="9"/>
      <c r="AN13" s="9"/>
      <c r="AO13" s="9"/>
      <c r="AP13" s="9"/>
      <c r="AQ13" s="9">
        <v>8</v>
      </c>
      <c r="AR13" s="9"/>
    </row>
    <row r="14" spans="1:44" x14ac:dyDescent="0.3">
      <c r="A14" s="322" t="s">
        <v>2290</v>
      </c>
      <c r="B14" s="324" t="s">
        <v>407</v>
      </c>
      <c r="C14" s="322" t="s">
        <v>175</v>
      </c>
      <c r="D14" s="322" t="s">
        <v>40</v>
      </c>
      <c r="E14" s="38">
        <f t="shared" si="0"/>
        <v>12</v>
      </c>
      <c r="F14" s="7" t="s">
        <v>0</v>
      </c>
      <c r="G14" s="8" t="s">
        <v>633</v>
      </c>
      <c r="H14" s="323">
        <v>37287</v>
      </c>
      <c r="I14" s="456">
        <v>280</v>
      </c>
      <c r="J14" s="457">
        <v>280</v>
      </c>
      <c r="K14" s="454"/>
      <c r="L14" s="379">
        <f>SUM(M14:N14)</f>
        <v>280</v>
      </c>
      <c r="M14" s="9">
        <v>20</v>
      </c>
      <c r="N14" s="261">
        <f>SUM(O14:S14)</f>
        <v>260</v>
      </c>
      <c r="O14" s="139">
        <f>IFERROR(LARGE(S14:Z14, 1),0)</f>
        <v>150</v>
      </c>
      <c r="P14" s="140">
        <f>IFERROR(LARGE(T14:Z14, 2),0)</f>
        <v>25</v>
      </c>
      <c r="Q14" s="141">
        <f>IFERROR(LARGE(AA14:AT14,1),0)</f>
        <v>60</v>
      </c>
      <c r="R14" s="141">
        <f>IFERROR(LARGE(AA14:AF14,2),0)</f>
        <v>15</v>
      </c>
      <c r="S14" s="147">
        <f>IFERROR(LARGE(AA14:AF14,3),0)</f>
        <v>10</v>
      </c>
      <c r="T14" s="127">
        <v>0</v>
      </c>
      <c r="U14" s="114">
        <v>10</v>
      </c>
      <c r="V14" s="271">
        <v>150</v>
      </c>
      <c r="W14" s="271"/>
      <c r="X14" s="114">
        <v>15</v>
      </c>
      <c r="Y14" s="114"/>
      <c r="Z14" s="204">
        <v>25</v>
      </c>
      <c r="AA14" s="136">
        <f>IFERROR(LARGE($T14:$Z14,3), 0)</f>
        <v>15</v>
      </c>
      <c r="AB14" s="136">
        <f>IFERROR(LARGE($T14:$Z14,4),)</f>
        <v>10</v>
      </c>
      <c r="AC14" s="136">
        <f>IFERROR(LARGE($T14:$Z14,5),0)</f>
        <v>0</v>
      </c>
      <c r="AD14" s="136">
        <f>IFERROR(LARGE($AG14:AR14,1),0)</f>
        <v>60</v>
      </c>
      <c r="AE14" s="136">
        <f>IFERROR(LARGE($AG14:AR14,2),0)</f>
        <v>8</v>
      </c>
      <c r="AF14" s="136">
        <f>IFERROR(LARGE($AG14:AR14,3),0)</f>
        <v>0</v>
      </c>
      <c r="AG14" s="10"/>
      <c r="AH14" s="10"/>
      <c r="AI14" s="9"/>
      <c r="AJ14" s="9"/>
      <c r="AK14" s="9"/>
      <c r="AL14" s="9"/>
      <c r="AM14" s="9"/>
      <c r="AN14" s="9"/>
      <c r="AO14" s="9">
        <v>8</v>
      </c>
      <c r="AP14" s="9"/>
      <c r="AQ14" s="9">
        <v>60</v>
      </c>
      <c r="AR14" s="9"/>
    </row>
    <row r="15" spans="1:44" x14ac:dyDescent="0.3">
      <c r="A15" s="10"/>
      <c r="B15" s="10"/>
      <c r="C15" s="10" t="s">
        <v>154</v>
      </c>
      <c r="D15" s="10" t="s">
        <v>40</v>
      </c>
      <c r="E15" s="38">
        <f t="shared" si="0"/>
        <v>13</v>
      </c>
      <c r="F15" s="7" t="s">
        <v>56</v>
      </c>
      <c r="G15" s="8" t="s">
        <v>3514</v>
      </c>
      <c r="H15" s="60">
        <v>38066</v>
      </c>
      <c r="I15" s="456">
        <v>273</v>
      </c>
      <c r="J15" s="457">
        <v>273</v>
      </c>
      <c r="K15" s="434">
        <f>0.5*(L15)</f>
        <v>272.5</v>
      </c>
      <c r="L15" s="438">
        <f>SUM(M15:N15)</f>
        <v>545</v>
      </c>
      <c r="M15" s="10"/>
      <c r="N15" s="261">
        <f>SUM(O15:R15)</f>
        <v>545</v>
      </c>
      <c r="O15" s="415">
        <f>LARGE($S15:Z15, 1)</f>
        <v>250</v>
      </c>
      <c r="P15" s="388">
        <f>IFERROR(LARGE($S15:Z15,2),0)</f>
        <v>150</v>
      </c>
      <c r="Q15" s="388">
        <f>IFERROR(LARGE($S15:Z15,3),0)</f>
        <v>145</v>
      </c>
      <c r="R15" s="388">
        <f>IFERROR(LARGE($S15:Z15,4),0)</f>
        <v>0</v>
      </c>
      <c r="S15" s="420"/>
      <c r="T15" s="55"/>
      <c r="U15" s="9"/>
      <c r="V15" s="9">
        <v>145</v>
      </c>
      <c r="W15" s="9"/>
      <c r="X15" s="405"/>
      <c r="Y15" s="406">
        <v>150</v>
      </c>
      <c r="Z15" s="453">
        <v>250</v>
      </c>
      <c r="AA15" s="120"/>
      <c r="AB15" s="120"/>
      <c r="AC15" s="120"/>
      <c r="AD15" s="120"/>
      <c r="AE15" s="120"/>
      <c r="AF15" s="120"/>
      <c r="AG15" s="10"/>
      <c r="AH15" s="10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x14ac:dyDescent="0.3">
      <c r="A16" s="322" t="s">
        <v>2287</v>
      </c>
      <c r="B16" s="324" t="s">
        <v>446</v>
      </c>
      <c r="C16" s="322" t="s">
        <v>36</v>
      </c>
      <c r="D16" s="322" t="s">
        <v>48</v>
      </c>
      <c r="E16" s="38">
        <f t="shared" si="0"/>
        <v>14</v>
      </c>
      <c r="F16" s="7" t="s">
        <v>14</v>
      </c>
      <c r="G16" s="8" t="s">
        <v>1501</v>
      </c>
      <c r="H16" s="323">
        <v>37368</v>
      </c>
      <c r="I16" s="456">
        <v>260</v>
      </c>
      <c r="J16" s="457">
        <v>260</v>
      </c>
      <c r="K16" s="454"/>
      <c r="L16" s="379">
        <f>SUM(M16:N16)</f>
        <v>260</v>
      </c>
      <c r="M16" s="9">
        <v>30</v>
      </c>
      <c r="N16" s="261">
        <f>SUM(O16:S16)</f>
        <v>230</v>
      </c>
      <c r="O16" s="139">
        <f>IFERROR(LARGE(S16:Z16, 1),0)</f>
        <v>150</v>
      </c>
      <c r="P16" s="140">
        <f>IFERROR(LARGE(T16:Z16, 2),0)</f>
        <v>80</v>
      </c>
      <c r="Q16" s="141">
        <f>IFERROR(LARGE(AA16:AT16,1),0)</f>
        <v>0</v>
      </c>
      <c r="R16" s="141">
        <f>IFERROR(LARGE(AA16:AF16,2),0)</f>
        <v>0</v>
      </c>
      <c r="S16" s="147">
        <f>IFERROR(LARGE(AA16:AF16,3),0)</f>
        <v>0</v>
      </c>
      <c r="T16" s="125"/>
      <c r="U16" s="114"/>
      <c r="V16" s="271">
        <v>150</v>
      </c>
      <c r="W16" s="271"/>
      <c r="X16" s="114">
        <v>80</v>
      </c>
      <c r="Y16" s="114"/>
      <c r="Z16" s="204"/>
      <c r="AA16" s="136">
        <f>IFERROR(LARGE($T16:$Z16,3), 0)</f>
        <v>0</v>
      </c>
      <c r="AB16" s="136">
        <f>IFERROR(LARGE($T16:$Z16,4),)</f>
        <v>0</v>
      </c>
      <c r="AC16" s="136">
        <f>IFERROR(LARGE($T16:$Z16,5),0)</f>
        <v>0</v>
      </c>
      <c r="AD16" s="136">
        <f>IFERROR(LARGE($AG16:AR16,1),0)</f>
        <v>0</v>
      </c>
      <c r="AE16" s="136">
        <f>IFERROR(LARGE($AG16:AR16,2),0)</f>
        <v>0</v>
      </c>
      <c r="AF16" s="136">
        <f>IFERROR(LARGE($AG16:AR16,3),0)</f>
        <v>0</v>
      </c>
      <c r="AG16" s="10"/>
      <c r="AH16" s="10"/>
      <c r="AI16" s="9"/>
      <c r="AJ16" s="9"/>
      <c r="AK16" s="9"/>
      <c r="AL16" s="9"/>
      <c r="AM16" s="9"/>
      <c r="AN16" s="9"/>
      <c r="AO16" s="9"/>
      <c r="AP16" s="9"/>
      <c r="AQ16" s="9"/>
      <c r="AR16" s="9"/>
    </row>
    <row r="17" spans="1:44" x14ac:dyDescent="0.3">
      <c r="A17" s="11" t="s">
        <v>3590</v>
      </c>
      <c r="B17" s="320" t="s">
        <v>363</v>
      </c>
      <c r="C17" s="11" t="s">
        <v>146</v>
      </c>
      <c r="D17" s="11" t="s">
        <v>41</v>
      </c>
      <c r="E17" s="38">
        <f t="shared" si="0"/>
        <v>15</v>
      </c>
      <c r="F17" s="7" t="s">
        <v>1737</v>
      </c>
      <c r="G17" s="8" t="s">
        <v>3591</v>
      </c>
      <c r="H17" s="60">
        <v>37998</v>
      </c>
      <c r="I17" s="456">
        <v>245</v>
      </c>
      <c r="J17" s="457">
        <v>245</v>
      </c>
      <c r="K17" s="434">
        <f>0.5*(L17)</f>
        <v>245</v>
      </c>
      <c r="L17" s="438">
        <f>SUM(M17:N17)</f>
        <v>490</v>
      </c>
      <c r="M17" s="78"/>
      <c r="N17" s="261">
        <f>SUM(O17:R17)</f>
        <v>490</v>
      </c>
      <c r="O17" s="415">
        <f>LARGE($S17:Z17, 1)</f>
        <v>150</v>
      </c>
      <c r="P17" s="388">
        <f>IFERROR(LARGE($S17:Z17,2),0)</f>
        <v>150</v>
      </c>
      <c r="Q17" s="388">
        <f>IFERROR(LARGE($S17:Z17,3),0)</f>
        <v>95</v>
      </c>
      <c r="R17" s="388">
        <f>IFERROR(LARGE($S17:Z17,4),0)</f>
        <v>95</v>
      </c>
      <c r="S17" s="418">
        <v>45</v>
      </c>
      <c r="T17" s="422">
        <v>10</v>
      </c>
      <c r="U17" s="400">
        <v>95</v>
      </c>
      <c r="V17" s="400"/>
      <c r="W17" s="400">
        <v>95</v>
      </c>
      <c r="X17" s="401"/>
      <c r="Y17" s="402">
        <v>150</v>
      </c>
      <c r="Z17" s="452">
        <v>150</v>
      </c>
      <c r="AA17" s="120"/>
      <c r="AB17" s="120"/>
      <c r="AC17" s="120"/>
      <c r="AD17" s="120"/>
      <c r="AE17" s="120"/>
      <c r="AF17" s="120"/>
      <c r="AG17" s="10"/>
      <c r="AH17" s="10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x14ac:dyDescent="0.3">
      <c r="A18" s="322" t="s">
        <v>2389</v>
      </c>
      <c r="B18" s="324" t="s">
        <v>2174</v>
      </c>
      <c r="C18" s="322" t="s">
        <v>23</v>
      </c>
      <c r="D18" s="322" t="s">
        <v>44</v>
      </c>
      <c r="E18" s="38">
        <f t="shared" si="0"/>
        <v>16</v>
      </c>
      <c r="F18" s="7" t="s">
        <v>119</v>
      </c>
      <c r="G18" s="8" t="s">
        <v>612</v>
      </c>
      <c r="H18" s="323">
        <v>37677</v>
      </c>
      <c r="I18" s="456">
        <v>225</v>
      </c>
      <c r="J18" s="457">
        <v>225</v>
      </c>
      <c r="K18" s="454"/>
      <c r="L18" s="379">
        <f>SUM(M18:N18)</f>
        <v>225</v>
      </c>
      <c r="M18" s="9">
        <v>40</v>
      </c>
      <c r="N18" s="261">
        <f>SUM(O18:S18)</f>
        <v>185</v>
      </c>
      <c r="O18" s="139">
        <f>IFERROR(LARGE(S18:Z18, 1),0)</f>
        <v>150</v>
      </c>
      <c r="P18" s="140">
        <f>IFERROR(LARGE(T18:Z18, 2),0)</f>
        <v>15</v>
      </c>
      <c r="Q18" s="141">
        <f>IFERROR(LARGE(AA18:AT18,1),0)</f>
        <v>10</v>
      </c>
      <c r="R18" s="141">
        <f>IFERROR(LARGE(AA18:AF18,2),0)</f>
        <v>10</v>
      </c>
      <c r="S18" s="147">
        <f>IFERROR(LARGE(AA18:AF18,3),0)</f>
        <v>0</v>
      </c>
      <c r="T18" s="127">
        <v>10</v>
      </c>
      <c r="U18" s="114">
        <v>0</v>
      </c>
      <c r="V18" s="271"/>
      <c r="W18" s="271">
        <v>150</v>
      </c>
      <c r="X18" s="114">
        <v>15</v>
      </c>
      <c r="Y18" s="114">
        <v>10</v>
      </c>
      <c r="Z18" s="204"/>
      <c r="AA18" s="136">
        <f>IFERROR(LARGE($T18:$Z18,3), 0)</f>
        <v>10</v>
      </c>
      <c r="AB18" s="136">
        <f>IFERROR(LARGE($T18:$Z18,4),)</f>
        <v>10</v>
      </c>
      <c r="AC18" s="136">
        <f>IFERROR(LARGE($T18:$Z18,5),0)</f>
        <v>0</v>
      </c>
      <c r="AD18" s="136">
        <f>IFERROR(LARGE($AG18:AR18,1),0)</f>
        <v>0</v>
      </c>
      <c r="AE18" s="136">
        <f>IFERROR(LARGE($AG18:AR18,2),0)</f>
        <v>0</v>
      </c>
      <c r="AF18" s="136">
        <f>IFERROR(LARGE($AG18:AR18,3),0)</f>
        <v>0</v>
      </c>
      <c r="AG18" s="10"/>
      <c r="AH18" s="10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x14ac:dyDescent="0.3">
      <c r="A19" s="322" t="s">
        <v>2301</v>
      </c>
      <c r="B19" s="324" t="s">
        <v>403</v>
      </c>
      <c r="C19" s="322" t="s">
        <v>173</v>
      </c>
      <c r="D19" s="322" t="s">
        <v>1738</v>
      </c>
      <c r="E19" s="38">
        <f t="shared" si="0"/>
        <v>17</v>
      </c>
      <c r="F19" s="7" t="s">
        <v>106</v>
      </c>
      <c r="G19" s="8" t="s">
        <v>1195</v>
      </c>
      <c r="H19" s="323">
        <v>37582</v>
      </c>
      <c r="I19" s="456">
        <v>225</v>
      </c>
      <c r="J19" s="457">
        <v>225</v>
      </c>
      <c r="K19" s="454"/>
      <c r="L19" s="379">
        <f>SUM(M19:N19)</f>
        <v>225</v>
      </c>
      <c r="M19" s="9">
        <v>30</v>
      </c>
      <c r="N19" s="261">
        <f>SUM(O19:S19)</f>
        <v>195</v>
      </c>
      <c r="O19" s="139">
        <f>IFERROR(LARGE(S19:Z19, 1),0)</f>
        <v>110</v>
      </c>
      <c r="P19" s="140">
        <f>IFERROR(LARGE(T19:Z19, 2),0)</f>
        <v>45</v>
      </c>
      <c r="Q19" s="141">
        <f>IFERROR(LARGE(AA19:AT19,1),0)</f>
        <v>25</v>
      </c>
      <c r="R19" s="141">
        <f>IFERROR(LARGE(AA19:AF19,2),0)</f>
        <v>15</v>
      </c>
      <c r="S19" s="147">
        <f>IFERROR(LARGE(AA19:AF19,3),0)</f>
        <v>0</v>
      </c>
      <c r="T19" s="125"/>
      <c r="U19" s="114">
        <v>0</v>
      </c>
      <c r="V19" s="271">
        <v>110</v>
      </c>
      <c r="W19" s="271"/>
      <c r="X19" s="114">
        <v>15</v>
      </c>
      <c r="Y19" s="114">
        <v>25</v>
      </c>
      <c r="Z19" s="204">
        <v>45</v>
      </c>
      <c r="AA19" s="136">
        <f>IFERROR(LARGE($T19:$Z19,3), 0)</f>
        <v>25</v>
      </c>
      <c r="AB19" s="136">
        <f>IFERROR(LARGE($T19:$Z19,4),)</f>
        <v>15</v>
      </c>
      <c r="AC19" s="136">
        <f>IFERROR(LARGE($T19:$Z19,5),0)</f>
        <v>0</v>
      </c>
      <c r="AD19" s="136">
        <f>IFERROR(LARGE($AG19:AR19,1),0)</f>
        <v>0</v>
      </c>
      <c r="AE19" s="136">
        <f>IFERROR(LARGE($AG19:AR19,2),0)</f>
        <v>0</v>
      </c>
      <c r="AF19" s="136">
        <f>IFERROR(LARGE($AG19:AR19,3),0)</f>
        <v>0</v>
      </c>
      <c r="AG19" s="10"/>
      <c r="AH19" s="10"/>
      <c r="AI19" s="9"/>
      <c r="AJ19" s="9"/>
      <c r="AK19" s="9"/>
      <c r="AL19" s="9"/>
      <c r="AM19" s="9"/>
      <c r="AN19" s="9">
        <v>0</v>
      </c>
      <c r="AO19" s="9"/>
      <c r="AP19" s="9"/>
      <c r="AQ19" s="9"/>
      <c r="AR19" s="9"/>
    </row>
    <row r="20" spans="1:44" x14ac:dyDescent="0.3">
      <c r="A20" s="322" t="s">
        <v>2366</v>
      </c>
      <c r="B20" s="324" t="s">
        <v>2137</v>
      </c>
      <c r="C20" s="322" t="s">
        <v>72</v>
      </c>
      <c r="D20" s="322" t="s">
        <v>41</v>
      </c>
      <c r="E20" s="38">
        <f t="shared" si="0"/>
        <v>18</v>
      </c>
      <c r="F20" s="7" t="s">
        <v>11</v>
      </c>
      <c r="G20" s="8" t="s">
        <v>608</v>
      </c>
      <c r="H20" s="323">
        <v>37285</v>
      </c>
      <c r="I20" s="456">
        <v>225</v>
      </c>
      <c r="J20" s="457">
        <v>225</v>
      </c>
      <c r="K20" s="454"/>
      <c r="L20" s="379">
        <f>SUM(M20:N20)</f>
        <v>225</v>
      </c>
      <c r="M20" s="9">
        <v>40</v>
      </c>
      <c r="N20" s="261">
        <f>SUM(O20:S20)</f>
        <v>185</v>
      </c>
      <c r="O20" s="139">
        <f>IFERROR(LARGE(S20:Z20, 1),0)</f>
        <v>150</v>
      </c>
      <c r="P20" s="140">
        <f>IFERROR(LARGE(T20:Z20, 2),0)</f>
        <v>15</v>
      </c>
      <c r="Q20" s="141">
        <f>IFERROR(LARGE(AA20:AT20,1),0)</f>
        <v>10</v>
      </c>
      <c r="R20" s="141">
        <f>IFERROR(LARGE(AA20:AF20,2),0)</f>
        <v>10</v>
      </c>
      <c r="S20" s="147">
        <f>IFERROR(LARGE(AA20:AF20,3),0)</f>
        <v>0</v>
      </c>
      <c r="T20" s="127">
        <v>10</v>
      </c>
      <c r="U20" s="114">
        <v>10</v>
      </c>
      <c r="V20" s="271"/>
      <c r="W20" s="271">
        <v>150</v>
      </c>
      <c r="X20" s="114">
        <v>15</v>
      </c>
      <c r="Y20" s="114"/>
      <c r="Z20" s="204"/>
      <c r="AA20" s="136">
        <f>IFERROR(LARGE($T20:$Z20,3), 0)</f>
        <v>10</v>
      </c>
      <c r="AB20" s="136">
        <f>IFERROR(LARGE($T20:$Z20,4),)</f>
        <v>10</v>
      </c>
      <c r="AC20" s="136">
        <f>IFERROR(LARGE($T20:$Z20,5),0)</f>
        <v>0</v>
      </c>
      <c r="AD20" s="136">
        <f>IFERROR(LARGE($AG20:AR20,1),0)</f>
        <v>0</v>
      </c>
      <c r="AE20" s="136">
        <f>IFERROR(LARGE($AG20:AR20,2),0)</f>
        <v>0</v>
      </c>
      <c r="AF20" s="136">
        <f>IFERROR(LARGE($AG20:AR20,3),0)</f>
        <v>0</v>
      </c>
      <c r="AG20" s="10">
        <v>0</v>
      </c>
      <c r="AH20" s="10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x14ac:dyDescent="0.3">
      <c r="A21" s="10"/>
      <c r="B21" s="320" t="s">
        <v>3635</v>
      </c>
      <c r="C21" s="10" t="s">
        <v>730</v>
      </c>
      <c r="D21" s="10" t="s">
        <v>50</v>
      </c>
      <c r="E21" s="38">
        <f t="shared" si="0"/>
        <v>19</v>
      </c>
      <c r="F21" s="7" t="s">
        <v>67</v>
      </c>
      <c r="G21" s="8" t="s">
        <v>690</v>
      </c>
      <c r="H21" s="60">
        <v>38224</v>
      </c>
      <c r="I21" s="456">
        <v>220</v>
      </c>
      <c r="J21" s="457">
        <v>220</v>
      </c>
      <c r="K21" s="434">
        <f>0.5*(L21)</f>
        <v>220</v>
      </c>
      <c r="L21" s="438">
        <f>SUM(M21:N21)</f>
        <v>440</v>
      </c>
      <c r="M21" s="10"/>
      <c r="N21" s="261">
        <f>SUM(O21:R21)</f>
        <v>440</v>
      </c>
      <c r="O21" s="415">
        <f>LARGE($S21:Z21, 1)</f>
        <v>150</v>
      </c>
      <c r="P21" s="388">
        <f>IFERROR(LARGE($S21:Z21,2),0)</f>
        <v>145</v>
      </c>
      <c r="Q21" s="388">
        <f>IFERROR(LARGE($S21:Z21,3),0)</f>
        <v>80</v>
      </c>
      <c r="R21" s="388">
        <f>IFERROR(LARGE($S21:Z21,4),0)</f>
        <v>65</v>
      </c>
      <c r="S21" s="420"/>
      <c r="T21" s="55">
        <v>10</v>
      </c>
      <c r="U21" s="9">
        <v>145</v>
      </c>
      <c r="V21" s="9">
        <v>65</v>
      </c>
      <c r="W21" s="9">
        <v>65</v>
      </c>
      <c r="X21" s="405"/>
      <c r="Y21" s="406">
        <v>150</v>
      </c>
      <c r="Z21" s="453">
        <v>80</v>
      </c>
      <c r="AA21" s="120"/>
      <c r="AB21" s="120"/>
      <c r="AC21" s="120"/>
      <c r="AD21" s="120"/>
      <c r="AE21" s="120"/>
      <c r="AF21" s="120"/>
      <c r="AG21" s="10"/>
      <c r="AH21" s="10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x14ac:dyDescent="0.3">
      <c r="A22" s="11" t="s">
        <v>3630</v>
      </c>
      <c r="B22" s="320" t="s">
        <v>390</v>
      </c>
      <c r="C22" s="11" t="s">
        <v>32</v>
      </c>
      <c r="D22" s="11" t="s">
        <v>44</v>
      </c>
      <c r="E22" s="38">
        <f t="shared" si="0"/>
        <v>20</v>
      </c>
      <c r="F22" s="7" t="s">
        <v>0</v>
      </c>
      <c r="G22" s="8" t="s">
        <v>3631</v>
      </c>
      <c r="H22" s="60">
        <v>38189</v>
      </c>
      <c r="I22" s="456">
        <v>220</v>
      </c>
      <c r="J22" s="457">
        <v>220</v>
      </c>
      <c r="K22" s="434">
        <f>0.5*(L22)</f>
        <v>220</v>
      </c>
      <c r="L22" s="438">
        <f>SUM(M22:N22)</f>
        <v>440</v>
      </c>
      <c r="M22" s="78">
        <v>50</v>
      </c>
      <c r="N22" s="261">
        <f>SUM(O22:R22)</f>
        <v>390</v>
      </c>
      <c r="O22" s="415">
        <f>LARGE($S22:Z22, 1)</f>
        <v>195</v>
      </c>
      <c r="P22" s="388">
        <f>IFERROR(LARGE($S22:Z22,2),0)</f>
        <v>195</v>
      </c>
      <c r="Q22" s="388">
        <f>IFERROR(LARGE($S22:Z22,3),0)</f>
        <v>0</v>
      </c>
      <c r="R22" s="388">
        <f>IFERROR(LARGE($S22:Z22,4),0)</f>
        <v>0</v>
      </c>
      <c r="S22" s="418">
        <v>195</v>
      </c>
      <c r="T22" s="422">
        <v>195</v>
      </c>
      <c r="U22" s="400"/>
      <c r="V22" s="400"/>
      <c r="W22" s="400"/>
      <c r="X22" s="401"/>
      <c r="Y22" s="402"/>
      <c r="Z22" s="452"/>
      <c r="AA22" s="120"/>
      <c r="AB22" s="120"/>
      <c r="AC22" s="120"/>
      <c r="AD22" s="120"/>
      <c r="AE22" s="120"/>
      <c r="AF22" s="120"/>
      <c r="AG22" s="10"/>
      <c r="AH22" s="10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x14ac:dyDescent="0.3">
      <c r="A23" s="322" t="s">
        <v>2390</v>
      </c>
      <c r="B23" s="324" t="s">
        <v>2391</v>
      </c>
      <c r="C23" s="322" t="s">
        <v>38</v>
      </c>
      <c r="D23" s="322" t="s">
        <v>1738</v>
      </c>
      <c r="E23" s="38">
        <f t="shared" si="0"/>
        <v>21</v>
      </c>
      <c r="F23" s="7" t="s">
        <v>114</v>
      </c>
      <c r="G23" s="8" t="s">
        <v>599</v>
      </c>
      <c r="H23" s="323">
        <v>37537</v>
      </c>
      <c r="I23" s="456">
        <v>215</v>
      </c>
      <c r="J23" s="457">
        <v>215</v>
      </c>
      <c r="K23" s="454"/>
      <c r="L23" s="379">
        <f>SUM(M23:N23)</f>
        <v>215</v>
      </c>
      <c r="M23" s="9">
        <v>40</v>
      </c>
      <c r="N23" s="261">
        <f>SUM(O23:S23)</f>
        <v>175</v>
      </c>
      <c r="O23" s="139">
        <f>IFERROR(LARGE(S23:Z23, 1),0)</f>
        <v>150</v>
      </c>
      <c r="P23" s="140">
        <f>IFERROR(LARGE(T23:Z23, 2),0)</f>
        <v>25</v>
      </c>
      <c r="Q23" s="141">
        <f>IFERROR(LARGE(AA23:AT23,1),0)</f>
        <v>0</v>
      </c>
      <c r="R23" s="141">
        <f>IFERROR(LARGE(AA23:AF23,2),0)</f>
        <v>0</v>
      </c>
      <c r="S23" s="147">
        <f>IFERROR(LARGE(AA23:AF23,3),0)</f>
        <v>0</v>
      </c>
      <c r="T23" s="127">
        <v>25</v>
      </c>
      <c r="U23" s="114">
        <v>0</v>
      </c>
      <c r="V23" s="271"/>
      <c r="W23" s="271">
        <v>150</v>
      </c>
      <c r="X23" s="114">
        <v>0</v>
      </c>
      <c r="Y23" s="114"/>
      <c r="Z23" s="204"/>
      <c r="AA23" s="136">
        <f>IFERROR(LARGE($T23:$Z23,3), 0)</f>
        <v>0</v>
      </c>
      <c r="AB23" s="136">
        <f>IFERROR(LARGE($T23:$Z23,4),)</f>
        <v>0</v>
      </c>
      <c r="AC23" s="136">
        <f>IFERROR(LARGE($T23:$Z23,5),0)</f>
        <v>0</v>
      </c>
      <c r="AD23" s="136">
        <f>IFERROR(LARGE($AG23:AR23,1),0)</f>
        <v>0</v>
      </c>
      <c r="AE23" s="136">
        <f>IFERROR(LARGE($AG23:AR23,2),0)</f>
        <v>0</v>
      </c>
      <c r="AF23" s="136">
        <f>IFERROR(LARGE($AG23:AR23,3),0)</f>
        <v>0</v>
      </c>
      <c r="AG23" s="10">
        <v>0</v>
      </c>
      <c r="AH23" s="10">
        <v>0</v>
      </c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x14ac:dyDescent="0.3">
      <c r="A24" s="10"/>
      <c r="B24" s="320" t="s">
        <v>3627</v>
      </c>
      <c r="C24" s="10" t="s">
        <v>273</v>
      </c>
      <c r="D24" s="10" t="s">
        <v>41</v>
      </c>
      <c r="E24" s="38">
        <f t="shared" si="0"/>
        <v>22</v>
      </c>
      <c r="F24" s="7" t="s">
        <v>64</v>
      </c>
      <c r="G24" s="8" t="s">
        <v>3545</v>
      </c>
      <c r="H24" s="60">
        <v>38166</v>
      </c>
      <c r="I24" s="456">
        <v>210</v>
      </c>
      <c r="J24" s="457">
        <v>210</v>
      </c>
      <c r="K24" s="434">
        <f>0.5*(L24)</f>
        <v>210</v>
      </c>
      <c r="L24" s="438">
        <f>SUM(M24:N24)</f>
        <v>420</v>
      </c>
      <c r="M24" s="10"/>
      <c r="N24" s="261">
        <f>SUM(O24:R24)</f>
        <v>420</v>
      </c>
      <c r="O24" s="415">
        <f>LARGE($S24:Z24, 1)</f>
        <v>195</v>
      </c>
      <c r="P24" s="388">
        <f>IFERROR(LARGE($S24:Z24,2),0)</f>
        <v>150</v>
      </c>
      <c r="Q24" s="388">
        <f>IFERROR(LARGE($S24:Z24,3),0)</f>
        <v>45</v>
      </c>
      <c r="R24" s="388">
        <f>IFERROR(LARGE($S24:Z24,4),0)</f>
        <v>30</v>
      </c>
      <c r="S24" s="420"/>
      <c r="T24" s="55">
        <v>10</v>
      </c>
      <c r="U24" s="9">
        <v>195</v>
      </c>
      <c r="V24" s="9"/>
      <c r="W24" s="9">
        <v>45</v>
      </c>
      <c r="X24" s="405"/>
      <c r="Y24" s="406">
        <v>150</v>
      </c>
      <c r="Z24" s="453">
        <v>30</v>
      </c>
      <c r="AA24" s="120"/>
      <c r="AB24" s="120"/>
      <c r="AC24" s="120"/>
      <c r="AD24" s="120"/>
      <c r="AE24" s="120"/>
      <c r="AF24" s="120"/>
      <c r="AG24" s="10"/>
      <c r="AH24" s="10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x14ac:dyDescent="0.3">
      <c r="A25" s="322" t="s">
        <v>2395</v>
      </c>
      <c r="B25" s="324" t="s">
        <v>2391</v>
      </c>
      <c r="C25" s="322" t="s">
        <v>38</v>
      </c>
      <c r="D25" s="322" t="s">
        <v>1738</v>
      </c>
      <c r="E25" s="38">
        <f t="shared" si="0"/>
        <v>23</v>
      </c>
      <c r="F25" s="7" t="s">
        <v>15</v>
      </c>
      <c r="G25" s="8" t="s">
        <v>623</v>
      </c>
      <c r="H25" s="323">
        <v>37779</v>
      </c>
      <c r="I25" s="456">
        <v>195</v>
      </c>
      <c r="J25" s="457">
        <v>195</v>
      </c>
      <c r="K25" s="454"/>
      <c r="L25" s="379">
        <f>SUM(M25:N25)</f>
        <v>195</v>
      </c>
      <c r="M25" s="9">
        <v>30</v>
      </c>
      <c r="N25" s="261">
        <f>SUM(O25:S25)</f>
        <v>165</v>
      </c>
      <c r="O25" s="139">
        <f>IFERROR(LARGE(S25:Z25, 1),0)</f>
        <v>150</v>
      </c>
      <c r="P25" s="140">
        <f>IFERROR(LARGE(T25:Z25, 2),0)</f>
        <v>15</v>
      </c>
      <c r="Q25" s="141">
        <f>IFERROR(LARGE(AA25:AT25,1),0)</f>
        <v>0</v>
      </c>
      <c r="R25" s="141">
        <f>IFERROR(LARGE(AA25:AF25,2),0)</f>
        <v>0</v>
      </c>
      <c r="S25" s="147">
        <f>IFERROR(LARGE(AA25:AF25,3),0)</f>
        <v>0</v>
      </c>
      <c r="T25" s="127">
        <v>0</v>
      </c>
      <c r="U25" s="114"/>
      <c r="V25" s="271"/>
      <c r="W25" s="271">
        <v>150</v>
      </c>
      <c r="X25" s="114">
        <v>15</v>
      </c>
      <c r="Y25" s="114"/>
      <c r="Z25" s="204"/>
      <c r="AA25" s="136">
        <f>IFERROR(LARGE($T25:$Z25,3), 0)</f>
        <v>0</v>
      </c>
      <c r="AB25" s="136">
        <f>IFERROR(LARGE($T25:$Z25,4),)</f>
        <v>0</v>
      </c>
      <c r="AC25" s="136">
        <f>IFERROR(LARGE($T25:$Z25,5),0)</f>
        <v>0</v>
      </c>
      <c r="AD25" s="136">
        <f>IFERROR(LARGE($AG25:AR25,1),0)</f>
        <v>0</v>
      </c>
      <c r="AE25" s="136">
        <f>IFERROR(LARGE($AG25:AR25,2),0)</f>
        <v>0</v>
      </c>
      <c r="AF25" s="136">
        <f>IFERROR(LARGE($AG25:AR25,3),0)</f>
        <v>0</v>
      </c>
      <c r="AG25" s="10"/>
      <c r="AH25" s="10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x14ac:dyDescent="0.3">
      <c r="A26" s="11" t="s">
        <v>3606</v>
      </c>
      <c r="B26" s="320" t="s">
        <v>399</v>
      </c>
      <c r="C26" s="11" t="s">
        <v>183</v>
      </c>
      <c r="D26" s="11" t="s">
        <v>49</v>
      </c>
      <c r="E26" s="38">
        <f t="shared" si="0"/>
        <v>24</v>
      </c>
      <c r="F26" s="7" t="s">
        <v>619</v>
      </c>
      <c r="G26" s="8" t="s">
        <v>3607</v>
      </c>
      <c r="H26" s="60">
        <v>38047</v>
      </c>
      <c r="I26" s="456">
        <v>188</v>
      </c>
      <c r="J26" s="457">
        <v>188</v>
      </c>
      <c r="K26" s="434">
        <f>0.5*(L26)</f>
        <v>187.5</v>
      </c>
      <c r="L26" s="438">
        <f>SUM(M26:N26)</f>
        <v>375</v>
      </c>
      <c r="M26" s="78">
        <v>20</v>
      </c>
      <c r="N26" s="261">
        <f>SUM(O26:R26)</f>
        <v>355</v>
      </c>
      <c r="O26" s="415">
        <f>LARGE($S26:Z26, 1)</f>
        <v>150</v>
      </c>
      <c r="P26" s="388">
        <f>IFERROR(LARGE($S26:Z26,2),0)</f>
        <v>95</v>
      </c>
      <c r="Q26" s="388">
        <f>IFERROR(LARGE($S26:Z26,3),0)</f>
        <v>65</v>
      </c>
      <c r="R26" s="388">
        <f>IFERROR(LARGE($S26:Z26,4),0)</f>
        <v>45</v>
      </c>
      <c r="S26" s="418">
        <v>25</v>
      </c>
      <c r="T26" s="422">
        <v>45</v>
      </c>
      <c r="U26" s="400">
        <v>45</v>
      </c>
      <c r="V26" s="400">
        <v>95</v>
      </c>
      <c r="W26" s="400">
        <v>65</v>
      </c>
      <c r="X26" s="401"/>
      <c r="Y26" s="402">
        <v>150</v>
      </c>
      <c r="Z26" s="452">
        <v>0</v>
      </c>
      <c r="AA26" s="120"/>
      <c r="AB26" s="120"/>
      <c r="AC26" s="120"/>
      <c r="AD26" s="120"/>
      <c r="AE26" s="120"/>
      <c r="AF26" s="120"/>
      <c r="AG26" s="10"/>
      <c r="AH26" s="10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x14ac:dyDescent="0.3">
      <c r="A27" s="322" t="s">
        <v>2292</v>
      </c>
      <c r="B27" s="324" t="s">
        <v>647</v>
      </c>
      <c r="C27" s="322" t="s">
        <v>648</v>
      </c>
      <c r="D27" s="322" t="s">
        <v>44</v>
      </c>
      <c r="E27" s="38">
        <f t="shared" si="0"/>
        <v>25</v>
      </c>
      <c r="F27" s="7" t="s">
        <v>610</v>
      </c>
      <c r="G27" s="8" t="s">
        <v>611</v>
      </c>
      <c r="H27" s="323">
        <v>37476</v>
      </c>
      <c r="I27" s="456">
        <v>185</v>
      </c>
      <c r="J27" s="457">
        <v>185</v>
      </c>
      <c r="K27" s="454"/>
      <c r="L27" s="379">
        <f>SUM(M27:N27)</f>
        <v>185</v>
      </c>
      <c r="M27" s="9"/>
      <c r="N27" s="261">
        <f>SUM(O27:S27)</f>
        <v>185</v>
      </c>
      <c r="O27" s="139">
        <f>IFERROR(LARGE(S27:Z27, 1),0)</f>
        <v>150</v>
      </c>
      <c r="P27" s="140">
        <f>IFERROR(LARGE(T27:Z27, 2),0)</f>
        <v>15</v>
      </c>
      <c r="Q27" s="141">
        <f>IFERROR(LARGE(AA27:AT27,1),0)</f>
        <v>10</v>
      </c>
      <c r="R27" s="141">
        <f>IFERROR(LARGE(AA27:AF27,2),0)</f>
        <v>10</v>
      </c>
      <c r="S27" s="147">
        <f>IFERROR(LARGE(AA27:AF27,3),0)</f>
        <v>0</v>
      </c>
      <c r="T27" s="127">
        <v>10</v>
      </c>
      <c r="U27" s="114">
        <v>0</v>
      </c>
      <c r="V27" s="271">
        <v>150</v>
      </c>
      <c r="W27" s="271"/>
      <c r="X27" s="114">
        <v>15</v>
      </c>
      <c r="Y27" s="114">
        <v>10</v>
      </c>
      <c r="Z27" s="204"/>
      <c r="AA27" s="136">
        <f>IFERROR(LARGE($T27:$Z27,3), 0)</f>
        <v>10</v>
      </c>
      <c r="AB27" s="136">
        <f>IFERROR(LARGE($T27:$Z27,4),)</f>
        <v>10</v>
      </c>
      <c r="AC27" s="136">
        <f>IFERROR(LARGE($T27:$Z27,5),0)</f>
        <v>0</v>
      </c>
      <c r="AD27" s="136">
        <f>IFERROR(LARGE($AG27:AR27,1),0)</f>
        <v>0</v>
      </c>
      <c r="AE27" s="136">
        <f>IFERROR(LARGE($AG27:AR27,2),0)</f>
        <v>0</v>
      </c>
      <c r="AF27" s="136">
        <f>IFERROR(LARGE($AG27:AR27,3),0)</f>
        <v>0</v>
      </c>
      <c r="AG27" s="10"/>
      <c r="AH27" s="10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x14ac:dyDescent="0.3">
      <c r="A28" s="322" t="s">
        <v>2293</v>
      </c>
      <c r="B28" s="324" t="s">
        <v>576</v>
      </c>
      <c r="C28" s="322" t="s">
        <v>98</v>
      </c>
      <c r="D28" s="322" t="s">
        <v>47</v>
      </c>
      <c r="E28" s="38">
        <f t="shared" si="0"/>
        <v>26</v>
      </c>
      <c r="F28" s="7" t="s">
        <v>114</v>
      </c>
      <c r="G28" s="8" t="s">
        <v>629</v>
      </c>
      <c r="H28" s="323">
        <v>37391</v>
      </c>
      <c r="I28" s="456">
        <v>185</v>
      </c>
      <c r="J28" s="457">
        <v>185</v>
      </c>
      <c r="K28" s="454"/>
      <c r="L28" s="379">
        <f>SUM(M28:N28)</f>
        <v>185</v>
      </c>
      <c r="M28" s="9"/>
      <c r="N28" s="261">
        <f>SUM(O28:S28)</f>
        <v>185</v>
      </c>
      <c r="O28" s="139">
        <f>IFERROR(LARGE(S28:Z28, 1),0)</f>
        <v>150</v>
      </c>
      <c r="P28" s="140">
        <f>IFERROR(LARGE(T28:Z28, 2),0)</f>
        <v>15</v>
      </c>
      <c r="Q28" s="141">
        <f>IFERROR(LARGE(AA28:AT28,1),0)</f>
        <v>10</v>
      </c>
      <c r="R28" s="141">
        <f>IFERROR(LARGE(AA28:AF28,2),0)</f>
        <v>10</v>
      </c>
      <c r="S28" s="147">
        <f>IFERROR(LARGE(AA28:AF28,3),0)</f>
        <v>0</v>
      </c>
      <c r="T28" s="127">
        <v>0</v>
      </c>
      <c r="U28" s="114">
        <v>10</v>
      </c>
      <c r="V28" s="271">
        <v>150</v>
      </c>
      <c r="W28" s="271"/>
      <c r="X28" s="114">
        <v>15</v>
      </c>
      <c r="Y28" s="114">
        <v>10</v>
      </c>
      <c r="Z28" s="204"/>
      <c r="AA28" s="136">
        <f>IFERROR(LARGE($T28:$Z28,3), 0)</f>
        <v>10</v>
      </c>
      <c r="AB28" s="136">
        <f>IFERROR(LARGE($T28:$Z28,4),)</f>
        <v>10</v>
      </c>
      <c r="AC28" s="136">
        <f>IFERROR(LARGE($T28:$Z28,5),0)</f>
        <v>0</v>
      </c>
      <c r="AD28" s="136">
        <f>IFERROR(LARGE($AG28:AR28,1),0)</f>
        <v>0</v>
      </c>
      <c r="AE28" s="136">
        <f>IFERROR(LARGE($AG28:AR28,2),0)</f>
        <v>0</v>
      </c>
      <c r="AF28" s="136">
        <f>IFERROR(LARGE($AG28:AR28,3),0)</f>
        <v>0</v>
      </c>
      <c r="AG28" s="10"/>
      <c r="AH28" s="10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x14ac:dyDescent="0.3">
      <c r="A29" s="322" t="s">
        <v>2393</v>
      </c>
      <c r="B29" s="324" t="s">
        <v>390</v>
      </c>
      <c r="C29" s="322" t="s">
        <v>32</v>
      </c>
      <c r="D29" s="322" t="s">
        <v>44</v>
      </c>
      <c r="E29" s="38">
        <f t="shared" si="0"/>
        <v>27</v>
      </c>
      <c r="F29" s="7" t="s">
        <v>12</v>
      </c>
      <c r="G29" s="8" t="s">
        <v>607</v>
      </c>
      <c r="H29" s="323">
        <v>37744</v>
      </c>
      <c r="I29" s="456">
        <v>180</v>
      </c>
      <c r="J29" s="457">
        <v>180</v>
      </c>
      <c r="K29" s="454"/>
      <c r="L29" s="379">
        <f>SUM(M29:N29)</f>
        <v>180</v>
      </c>
      <c r="M29" s="9"/>
      <c r="N29" s="261">
        <f>SUM(O29:S29)</f>
        <v>180</v>
      </c>
      <c r="O29" s="139">
        <f>IFERROR(LARGE(S29:Z29, 1),0)</f>
        <v>150</v>
      </c>
      <c r="P29" s="140">
        <f>IFERROR(LARGE(T29:Z29, 2),0)</f>
        <v>10</v>
      </c>
      <c r="Q29" s="141">
        <f>IFERROR(LARGE(AA29:AT29,1),0)</f>
        <v>10</v>
      </c>
      <c r="R29" s="141">
        <f>IFERROR(LARGE(AA29:AF29,2),0)</f>
        <v>10</v>
      </c>
      <c r="S29" s="147">
        <f>IFERROR(LARGE(AA29:AF29,3),0)</f>
        <v>0</v>
      </c>
      <c r="T29" s="127">
        <v>10</v>
      </c>
      <c r="U29" s="114">
        <v>10</v>
      </c>
      <c r="V29" s="271"/>
      <c r="W29" s="271">
        <v>150</v>
      </c>
      <c r="X29" s="114">
        <v>0</v>
      </c>
      <c r="Y29" s="114">
        <v>10</v>
      </c>
      <c r="Z29" s="204"/>
      <c r="AA29" s="136">
        <f>IFERROR(LARGE($T29:$Z29,3), 0)</f>
        <v>10</v>
      </c>
      <c r="AB29" s="136">
        <f>IFERROR(LARGE($T29:$Z29,4),)</f>
        <v>10</v>
      </c>
      <c r="AC29" s="136">
        <f>IFERROR(LARGE($T29:$Z29,5),0)</f>
        <v>0</v>
      </c>
      <c r="AD29" s="136">
        <f>IFERROR(LARGE($AG29:AR29,1),0)</f>
        <v>0</v>
      </c>
      <c r="AE29" s="136">
        <f>IFERROR(LARGE($AG29:AR29,2),0)</f>
        <v>0</v>
      </c>
      <c r="AF29" s="136">
        <f>IFERROR(LARGE($AG29:AR29,3),0)</f>
        <v>0</v>
      </c>
      <c r="AG29" s="10">
        <v>0</v>
      </c>
      <c r="AH29" s="10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x14ac:dyDescent="0.3">
      <c r="A30" s="322" t="s">
        <v>2291</v>
      </c>
      <c r="B30" s="324" t="s">
        <v>1207</v>
      </c>
      <c r="C30" s="322" t="s">
        <v>1208</v>
      </c>
      <c r="D30" s="322" t="s">
        <v>52</v>
      </c>
      <c r="E30" s="38">
        <f t="shared" si="0"/>
        <v>28</v>
      </c>
      <c r="F30" s="7" t="s">
        <v>69</v>
      </c>
      <c r="G30" s="8" t="s">
        <v>1175</v>
      </c>
      <c r="H30" s="323">
        <v>37542</v>
      </c>
      <c r="I30" s="456">
        <v>175</v>
      </c>
      <c r="J30" s="457">
        <v>175</v>
      </c>
      <c r="K30" s="454"/>
      <c r="L30" s="379">
        <f>SUM(M30:N30)</f>
        <v>175</v>
      </c>
      <c r="M30" s="9"/>
      <c r="N30" s="261">
        <f>SUM(O30:S30)</f>
        <v>175</v>
      </c>
      <c r="O30" s="139">
        <f>IFERROR(LARGE(S30:Z30, 1),0)</f>
        <v>150</v>
      </c>
      <c r="P30" s="140">
        <f>IFERROR(LARGE(T30:Z30, 2),0)</f>
        <v>15</v>
      </c>
      <c r="Q30" s="141">
        <f>IFERROR(LARGE(AA30:AT30,1),0)</f>
        <v>10</v>
      </c>
      <c r="R30" s="141">
        <f>IFERROR(LARGE(AA30:AF30,2),0)</f>
        <v>0</v>
      </c>
      <c r="S30" s="147">
        <f>IFERROR(LARGE(AA30:AF30,3),0)</f>
        <v>0</v>
      </c>
      <c r="T30" s="125"/>
      <c r="U30" s="114">
        <v>10</v>
      </c>
      <c r="V30" s="271">
        <v>150</v>
      </c>
      <c r="W30" s="271"/>
      <c r="X30" s="114">
        <v>15</v>
      </c>
      <c r="Y30" s="114"/>
      <c r="Z30" s="204"/>
      <c r="AA30" s="136">
        <f>IFERROR(LARGE($T30:$Z30,3), 0)</f>
        <v>10</v>
      </c>
      <c r="AB30" s="136">
        <f>IFERROR(LARGE($T30:$Z30,4),)</f>
        <v>0</v>
      </c>
      <c r="AC30" s="136">
        <f>IFERROR(LARGE($T30:$Z30,5),0)</f>
        <v>0</v>
      </c>
      <c r="AD30" s="136">
        <f>IFERROR(LARGE($AG30:AR30,1),0)</f>
        <v>0</v>
      </c>
      <c r="AE30" s="136">
        <f>IFERROR(LARGE($AG30:AR30,2),0)</f>
        <v>0</v>
      </c>
      <c r="AF30" s="136">
        <f>IFERROR(LARGE($AG30:AR30,3),0)</f>
        <v>0</v>
      </c>
      <c r="AG30" s="10"/>
      <c r="AH30" s="10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x14ac:dyDescent="0.3">
      <c r="A31" s="322" t="s">
        <v>2294</v>
      </c>
      <c r="B31" s="324" t="s">
        <v>406</v>
      </c>
      <c r="C31" s="322" t="s">
        <v>180</v>
      </c>
      <c r="D31" s="322" t="s">
        <v>42</v>
      </c>
      <c r="E31" s="38">
        <f t="shared" si="0"/>
        <v>29</v>
      </c>
      <c r="F31" s="7" t="s">
        <v>106</v>
      </c>
      <c r="G31" s="8" t="s">
        <v>1505</v>
      </c>
      <c r="H31" s="323">
        <v>37326</v>
      </c>
      <c r="I31" s="456">
        <v>165</v>
      </c>
      <c r="J31" s="457">
        <v>165</v>
      </c>
      <c r="K31" s="454"/>
      <c r="L31" s="379">
        <f>SUM(M31:N31)</f>
        <v>165</v>
      </c>
      <c r="M31" s="9"/>
      <c r="N31" s="261">
        <f>SUM(O31:S31)</f>
        <v>165</v>
      </c>
      <c r="O31" s="139">
        <f>IFERROR(LARGE(S31:Z31, 1),0)</f>
        <v>150</v>
      </c>
      <c r="P31" s="140">
        <f>IFERROR(LARGE(T31:Z31, 2),0)</f>
        <v>15</v>
      </c>
      <c r="Q31" s="141">
        <f>IFERROR(LARGE(AA31:AT31,1),0)</f>
        <v>0</v>
      </c>
      <c r="R31" s="141">
        <f>IFERROR(LARGE(AA31:AF31,2),0)</f>
        <v>0</v>
      </c>
      <c r="S31" s="147">
        <f>IFERROR(LARGE(AA31:AF31,3),0)</f>
        <v>0</v>
      </c>
      <c r="T31" s="125"/>
      <c r="U31" s="114"/>
      <c r="V31" s="271">
        <v>150</v>
      </c>
      <c r="W31" s="271"/>
      <c r="X31" s="114">
        <v>15</v>
      </c>
      <c r="Y31" s="114"/>
      <c r="Z31" s="204"/>
      <c r="AA31" s="136">
        <f>IFERROR(LARGE($T31:$Z31,3), 0)</f>
        <v>0</v>
      </c>
      <c r="AB31" s="136">
        <f>IFERROR(LARGE($T31:$Z31,4),)</f>
        <v>0</v>
      </c>
      <c r="AC31" s="136">
        <f>IFERROR(LARGE($T31:$Z31,5),0)</f>
        <v>0</v>
      </c>
      <c r="AD31" s="136">
        <f>IFERROR(LARGE($AG31:AR31,1),0)</f>
        <v>0</v>
      </c>
      <c r="AE31" s="136">
        <f>IFERROR(LARGE($AG31:AR31,2),0)</f>
        <v>0</v>
      </c>
      <c r="AF31" s="136">
        <f>IFERROR(LARGE($AG31:AR31,3),0)</f>
        <v>0</v>
      </c>
      <c r="AG31" s="10"/>
      <c r="AH31" s="10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x14ac:dyDescent="0.3">
      <c r="A32" s="11" t="s">
        <v>3616</v>
      </c>
      <c r="B32" s="320" t="s">
        <v>656</v>
      </c>
      <c r="C32" s="11" t="s">
        <v>657</v>
      </c>
      <c r="D32" s="11" t="s">
        <v>50</v>
      </c>
      <c r="E32" s="38">
        <f t="shared" si="0"/>
        <v>30</v>
      </c>
      <c r="F32" s="7" t="s">
        <v>69</v>
      </c>
      <c r="G32" s="8" t="s">
        <v>3617</v>
      </c>
      <c r="H32" s="60">
        <v>38084</v>
      </c>
      <c r="I32" s="456">
        <v>163</v>
      </c>
      <c r="J32" s="457">
        <v>163</v>
      </c>
      <c r="K32" s="434">
        <f>0.5*(L32)</f>
        <v>162.5</v>
      </c>
      <c r="L32" s="438">
        <f>SUM(M32:N32)</f>
        <v>325</v>
      </c>
      <c r="M32" s="78"/>
      <c r="N32" s="261">
        <f>SUM(O32:R32)</f>
        <v>325</v>
      </c>
      <c r="O32" s="415">
        <f>LARGE($S32:Z32, 1)</f>
        <v>150</v>
      </c>
      <c r="P32" s="388">
        <f>IFERROR(LARGE($S32:Z32,2),0)</f>
        <v>95</v>
      </c>
      <c r="Q32" s="388">
        <f>IFERROR(LARGE($S32:Z32,3),0)</f>
        <v>65</v>
      </c>
      <c r="R32" s="388">
        <f>IFERROR(LARGE($S32:Z32,4),0)</f>
        <v>15</v>
      </c>
      <c r="S32" s="418">
        <v>95</v>
      </c>
      <c r="T32" s="422">
        <v>10</v>
      </c>
      <c r="U32" s="400">
        <v>65</v>
      </c>
      <c r="V32" s="400"/>
      <c r="W32" s="400">
        <v>10</v>
      </c>
      <c r="X32" s="401"/>
      <c r="Y32" s="402">
        <v>150</v>
      </c>
      <c r="Z32" s="452">
        <v>15</v>
      </c>
      <c r="AA32" s="120"/>
      <c r="AB32" s="120"/>
      <c r="AC32" s="120"/>
      <c r="AD32" s="120"/>
      <c r="AE32" s="120"/>
      <c r="AF32" s="120"/>
      <c r="AG32" s="10"/>
      <c r="AH32" s="10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x14ac:dyDescent="0.3">
      <c r="A33" s="322" t="s">
        <v>2297</v>
      </c>
      <c r="B33" s="324" t="s">
        <v>1205</v>
      </c>
      <c r="C33" s="322" t="s">
        <v>1206</v>
      </c>
      <c r="D33" s="322" t="s">
        <v>51</v>
      </c>
      <c r="E33" s="38">
        <f t="shared" si="0"/>
        <v>31</v>
      </c>
      <c r="F33" s="7" t="s">
        <v>110</v>
      </c>
      <c r="G33" s="8" t="s">
        <v>1173</v>
      </c>
      <c r="H33" s="323">
        <v>37896</v>
      </c>
      <c r="I33" s="456">
        <v>155</v>
      </c>
      <c r="J33" s="457">
        <v>155</v>
      </c>
      <c r="K33" s="454"/>
      <c r="L33" s="379">
        <f>SUM(M33:N33)</f>
        <v>155</v>
      </c>
      <c r="M33" s="9">
        <v>10</v>
      </c>
      <c r="N33" s="261">
        <f>SUM(O33:S33)</f>
        <v>145</v>
      </c>
      <c r="O33" s="139">
        <f>IFERROR(LARGE(S33:Z33, 1),0)</f>
        <v>110</v>
      </c>
      <c r="P33" s="140">
        <f>IFERROR(LARGE(T33:Z33, 2),0)</f>
        <v>25</v>
      </c>
      <c r="Q33" s="141">
        <f>IFERROR(LARGE(AA33:AT33,1),0)</f>
        <v>10</v>
      </c>
      <c r="R33" s="141">
        <f>IFERROR(LARGE(AA33:AF33,2),0)</f>
        <v>0</v>
      </c>
      <c r="S33" s="147">
        <f>IFERROR(LARGE(AA33:AF33,3),0)</f>
        <v>0</v>
      </c>
      <c r="T33" s="125"/>
      <c r="U33" s="114">
        <v>25</v>
      </c>
      <c r="V33" s="271">
        <v>110</v>
      </c>
      <c r="W33" s="271"/>
      <c r="X33" s="114"/>
      <c r="Y33" s="114">
        <v>10</v>
      </c>
      <c r="Z33" s="204"/>
      <c r="AA33" s="136">
        <f>IFERROR(LARGE($T33:$Z33,3), 0)</f>
        <v>10</v>
      </c>
      <c r="AB33" s="136">
        <f>IFERROR(LARGE($T33:$Z33,4),)</f>
        <v>0</v>
      </c>
      <c r="AC33" s="136">
        <f>IFERROR(LARGE($T33:$Z33,5),0)</f>
        <v>0</v>
      </c>
      <c r="AD33" s="136">
        <f>IFERROR(LARGE($AG33:AR33,1),0)</f>
        <v>0</v>
      </c>
      <c r="AE33" s="136">
        <f>IFERROR(LARGE($AG33:AR33,2),0)</f>
        <v>0</v>
      </c>
      <c r="AF33" s="136">
        <f>IFERROR(LARGE($AG33:AR33,3),0)</f>
        <v>0</v>
      </c>
      <c r="AG33" s="10"/>
      <c r="AH33" s="10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x14ac:dyDescent="0.3">
      <c r="A34" s="322" t="s">
        <v>2300</v>
      </c>
      <c r="B34" s="324" t="s">
        <v>653</v>
      </c>
      <c r="C34" s="322" t="s">
        <v>654</v>
      </c>
      <c r="D34" s="322" t="s">
        <v>44</v>
      </c>
      <c r="E34" s="38">
        <f t="shared" si="0"/>
        <v>32</v>
      </c>
      <c r="F34" s="7" t="s">
        <v>124</v>
      </c>
      <c r="G34" s="8" t="s">
        <v>617</v>
      </c>
      <c r="H34" s="323">
        <v>37460</v>
      </c>
      <c r="I34" s="456">
        <v>155</v>
      </c>
      <c r="J34" s="457">
        <v>155</v>
      </c>
      <c r="K34" s="454"/>
      <c r="L34" s="379">
        <f>SUM(M34:N34)</f>
        <v>155</v>
      </c>
      <c r="M34" s="9"/>
      <c r="N34" s="261">
        <f>SUM(O34:S34)</f>
        <v>155</v>
      </c>
      <c r="O34" s="139">
        <f>IFERROR(LARGE(S34:Z34, 1),0)</f>
        <v>110</v>
      </c>
      <c r="P34" s="140">
        <f>IFERROR(LARGE(T34:Z34, 2),0)</f>
        <v>15</v>
      </c>
      <c r="Q34" s="141">
        <f>IFERROR(LARGE(AA34:AT34,1),0)</f>
        <v>10</v>
      </c>
      <c r="R34" s="141">
        <f>IFERROR(LARGE(AA34:AF34,2),0)</f>
        <v>10</v>
      </c>
      <c r="S34" s="147">
        <f>IFERROR(LARGE(AA34:AF34,3),0)</f>
        <v>10</v>
      </c>
      <c r="T34" s="127">
        <v>10</v>
      </c>
      <c r="U34" s="114">
        <v>0</v>
      </c>
      <c r="V34" s="271">
        <v>110</v>
      </c>
      <c r="W34" s="271"/>
      <c r="X34" s="114">
        <v>15</v>
      </c>
      <c r="Y34" s="114">
        <v>10</v>
      </c>
      <c r="Z34" s="204">
        <v>10</v>
      </c>
      <c r="AA34" s="136">
        <f>IFERROR(LARGE($T34:$Z34,3), 0)</f>
        <v>10</v>
      </c>
      <c r="AB34" s="136">
        <f>IFERROR(LARGE($T34:$Z34,4),)</f>
        <v>10</v>
      </c>
      <c r="AC34" s="136">
        <f>IFERROR(LARGE($T34:$Z34,5),0)</f>
        <v>10</v>
      </c>
      <c r="AD34" s="136">
        <f>IFERROR(LARGE($AG34:AR34,1),0)</f>
        <v>0</v>
      </c>
      <c r="AE34" s="136">
        <f>IFERROR(LARGE($AG34:AR34,2),0)</f>
        <v>0</v>
      </c>
      <c r="AF34" s="136">
        <f>IFERROR(LARGE($AG34:AR34,3),0)</f>
        <v>0</v>
      </c>
      <c r="AG34" s="10"/>
      <c r="AH34" s="10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x14ac:dyDescent="0.3">
      <c r="A35" s="11" t="s">
        <v>3603</v>
      </c>
      <c r="B35" s="320" t="s">
        <v>2404</v>
      </c>
      <c r="C35" s="11" t="s">
        <v>74</v>
      </c>
      <c r="D35" s="11" t="s">
        <v>43</v>
      </c>
      <c r="E35" s="38">
        <f t="shared" si="0"/>
        <v>33</v>
      </c>
      <c r="F35" s="7" t="s">
        <v>109</v>
      </c>
      <c r="G35" s="8" t="s">
        <v>1574</v>
      </c>
      <c r="H35" s="60">
        <v>38036</v>
      </c>
      <c r="I35" s="456">
        <v>153</v>
      </c>
      <c r="J35" s="457">
        <v>153</v>
      </c>
      <c r="K35" s="434">
        <f>0.5*(L35)</f>
        <v>152.5</v>
      </c>
      <c r="L35" s="438">
        <f>SUM(M35:N35)</f>
        <v>305</v>
      </c>
      <c r="M35" s="78"/>
      <c r="N35" s="261">
        <f>SUM(O35:R35)</f>
        <v>305</v>
      </c>
      <c r="O35" s="415">
        <f>LARGE($S35:Z35, 1)</f>
        <v>150</v>
      </c>
      <c r="P35" s="388">
        <f>IFERROR(LARGE($S35:Z35,2),0)</f>
        <v>95</v>
      </c>
      <c r="Q35" s="388">
        <f>IFERROR(LARGE($S35:Z35,3),0)</f>
        <v>45</v>
      </c>
      <c r="R35" s="388">
        <f>IFERROR(LARGE($S35:Z35,4),0)</f>
        <v>15</v>
      </c>
      <c r="S35" s="418">
        <v>10</v>
      </c>
      <c r="T35" s="422">
        <v>95</v>
      </c>
      <c r="U35" s="400"/>
      <c r="V35" s="400">
        <v>45</v>
      </c>
      <c r="W35" s="400"/>
      <c r="X35" s="401"/>
      <c r="Y35" s="402">
        <v>150</v>
      </c>
      <c r="Z35" s="452">
        <v>15</v>
      </c>
      <c r="AA35" s="120"/>
      <c r="AB35" s="120"/>
      <c r="AC35" s="120"/>
      <c r="AD35" s="120"/>
      <c r="AE35" s="120"/>
      <c r="AF35" s="120"/>
      <c r="AG35" s="10"/>
      <c r="AH35" s="10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x14ac:dyDescent="0.3">
      <c r="A36" s="10"/>
      <c r="B36" s="10"/>
      <c r="C36" s="10" t="s">
        <v>74</v>
      </c>
      <c r="D36" s="10" t="s">
        <v>43</v>
      </c>
      <c r="E36" s="38">
        <f t="shared" si="0"/>
        <v>34</v>
      </c>
      <c r="F36" s="7" t="s">
        <v>1537</v>
      </c>
      <c r="G36" s="8" t="s">
        <v>1178</v>
      </c>
      <c r="H36" s="60">
        <v>38204</v>
      </c>
      <c r="I36" s="456">
        <v>150</v>
      </c>
      <c r="J36" s="457">
        <v>150</v>
      </c>
      <c r="K36" s="434">
        <f>0.5*(L36)</f>
        <v>150</v>
      </c>
      <c r="L36" s="438">
        <f>SUM(M36:N36)</f>
        <v>300</v>
      </c>
      <c r="M36" s="10"/>
      <c r="N36" s="261">
        <f>SUM(O36:R36)</f>
        <v>300</v>
      </c>
      <c r="O36" s="415">
        <f>LARGE($S36:Z36, 1)</f>
        <v>150</v>
      </c>
      <c r="P36" s="388">
        <f>IFERROR(LARGE($S36:Z36,2),0)</f>
        <v>150</v>
      </c>
      <c r="Q36" s="388">
        <f>IFERROR(LARGE($S36:Z36,3),0)</f>
        <v>0</v>
      </c>
      <c r="R36" s="388">
        <f>IFERROR(LARGE($S36:Z36,4),0)</f>
        <v>0</v>
      </c>
      <c r="S36" s="420"/>
      <c r="T36" s="55"/>
      <c r="U36" s="9"/>
      <c r="V36" s="9"/>
      <c r="W36" s="9"/>
      <c r="X36" s="405"/>
      <c r="Y36" s="406">
        <v>150</v>
      </c>
      <c r="Z36" s="453">
        <v>150</v>
      </c>
      <c r="AA36" s="120"/>
      <c r="AB36" s="120"/>
      <c r="AC36" s="120"/>
      <c r="AD36" s="120"/>
      <c r="AE36" s="120"/>
      <c r="AF36" s="120"/>
      <c r="AG36" s="10"/>
      <c r="AH36" s="10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x14ac:dyDescent="0.3">
      <c r="A37" s="322" t="s">
        <v>2295</v>
      </c>
      <c r="B37" s="324" t="s">
        <v>731</v>
      </c>
      <c r="C37" s="322" t="s">
        <v>732</v>
      </c>
      <c r="D37" s="322" t="s">
        <v>50</v>
      </c>
      <c r="E37" s="38">
        <f t="shared" si="0"/>
        <v>35</v>
      </c>
      <c r="F37" s="7" t="s">
        <v>14</v>
      </c>
      <c r="G37" s="8" t="s">
        <v>693</v>
      </c>
      <c r="H37" s="323">
        <v>37533</v>
      </c>
      <c r="I37" s="456">
        <v>150</v>
      </c>
      <c r="J37" s="457">
        <v>150</v>
      </c>
      <c r="K37" s="454"/>
      <c r="L37" s="379">
        <f>SUM(M37:N37)</f>
        <v>150</v>
      </c>
      <c r="M37" s="9"/>
      <c r="N37" s="261">
        <f>SUM(O37:S37)</f>
        <v>150</v>
      </c>
      <c r="O37" s="139">
        <f>IFERROR(LARGE(S37:Z37, 1),0)</f>
        <v>150</v>
      </c>
      <c r="P37" s="140">
        <f>IFERROR(LARGE(T37:Z37, 2),0)</f>
        <v>0</v>
      </c>
      <c r="Q37" s="141">
        <f>IFERROR(LARGE(AA37:AT37,1),0)</f>
        <v>0</v>
      </c>
      <c r="R37" s="141">
        <f>IFERROR(LARGE(AA37:AF37,2),0)</f>
        <v>0</v>
      </c>
      <c r="S37" s="147">
        <f>IFERROR(LARGE(AA37:AF37,3),0)</f>
        <v>0</v>
      </c>
      <c r="T37" s="125"/>
      <c r="U37" s="114">
        <v>0</v>
      </c>
      <c r="V37" s="271">
        <v>150</v>
      </c>
      <c r="W37" s="271"/>
      <c r="X37" s="114">
        <v>0</v>
      </c>
      <c r="Y37" s="114"/>
      <c r="Z37" s="204"/>
      <c r="AA37" s="136">
        <f>IFERROR(LARGE($T37:$Z37,3), 0)</f>
        <v>0</v>
      </c>
      <c r="AB37" s="136">
        <f>IFERROR(LARGE($T37:$Z37,4),)</f>
        <v>0</v>
      </c>
      <c r="AC37" s="136">
        <f>IFERROR(LARGE($T37:$Z37,5),0)</f>
        <v>0</v>
      </c>
      <c r="AD37" s="136">
        <f>IFERROR(LARGE($AG37:AR37,1),0)</f>
        <v>0</v>
      </c>
      <c r="AE37" s="136">
        <f>IFERROR(LARGE($AG37:AR37,2),0)</f>
        <v>0</v>
      </c>
      <c r="AF37" s="136">
        <f>IFERROR(LARGE($AG37:AR37,3),0)</f>
        <v>0</v>
      </c>
      <c r="AG37" s="10"/>
      <c r="AH37" s="10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x14ac:dyDescent="0.3">
      <c r="A38" s="322" t="s">
        <v>2281</v>
      </c>
      <c r="B38" s="324" t="s">
        <v>1164</v>
      </c>
      <c r="C38" s="322" t="s">
        <v>1165</v>
      </c>
      <c r="D38" s="322" t="s">
        <v>1778</v>
      </c>
      <c r="E38" s="38">
        <f t="shared" si="0"/>
        <v>36</v>
      </c>
      <c r="F38" s="7" t="s">
        <v>2</v>
      </c>
      <c r="G38" s="8" t="s">
        <v>1155</v>
      </c>
      <c r="H38" s="323">
        <v>37423</v>
      </c>
      <c r="I38" s="456">
        <v>150</v>
      </c>
      <c r="J38" s="457">
        <v>150</v>
      </c>
      <c r="K38" s="454"/>
      <c r="L38" s="379">
        <f>SUM(M38:N38)</f>
        <v>150</v>
      </c>
      <c r="M38" s="9"/>
      <c r="N38" s="261">
        <f>SUM(O38:S38)</f>
        <v>150</v>
      </c>
      <c r="O38" s="139">
        <f>IFERROR(LARGE(S38:Z38, 1),0)</f>
        <v>150</v>
      </c>
      <c r="P38" s="140">
        <f>IFERROR(LARGE(T38:Z38, 2),0)</f>
        <v>0</v>
      </c>
      <c r="Q38" s="141">
        <f>IFERROR(LARGE(AA38:AT38,1),0)</f>
        <v>0</v>
      </c>
      <c r="R38" s="141">
        <f>IFERROR(LARGE(AA38:AF38,2),0)</f>
        <v>0</v>
      </c>
      <c r="S38" s="147">
        <f>IFERROR(LARGE(AA38:AF38,3),0)</f>
        <v>0</v>
      </c>
      <c r="T38" s="125"/>
      <c r="U38" s="114"/>
      <c r="V38" s="271"/>
      <c r="W38" s="271">
        <v>150</v>
      </c>
      <c r="X38" s="114">
        <v>0</v>
      </c>
      <c r="Y38" s="114"/>
      <c r="Z38" s="204"/>
      <c r="AA38" s="136">
        <f>IFERROR(LARGE($T38:$Z38,3), 0)</f>
        <v>0</v>
      </c>
      <c r="AB38" s="136">
        <f>IFERROR(LARGE($T38:$Z38,4),)</f>
        <v>0</v>
      </c>
      <c r="AC38" s="136">
        <f>IFERROR(LARGE($T38:$Z38,5),0)</f>
        <v>0</v>
      </c>
      <c r="AD38" s="136">
        <f>IFERROR(LARGE($AG38:AR38,1),0)</f>
        <v>0</v>
      </c>
      <c r="AE38" s="136">
        <f>IFERROR(LARGE($AG38:AR38,2),0)</f>
        <v>0</v>
      </c>
      <c r="AF38" s="136">
        <f>IFERROR(LARGE($AG38:AR38,3),0)</f>
        <v>0</v>
      </c>
      <c r="AG38" s="10"/>
      <c r="AH38" s="10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x14ac:dyDescent="0.3">
      <c r="A39" s="322" t="s">
        <v>2435</v>
      </c>
      <c r="B39" s="324" t="s">
        <v>1256</v>
      </c>
      <c r="C39" s="322" t="s">
        <v>1257</v>
      </c>
      <c r="D39" s="322" t="s">
        <v>44</v>
      </c>
      <c r="E39" s="38">
        <f t="shared" si="0"/>
        <v>37</v>
      </c>
      <c r="F39" s="7" t="s">
        <v>3</v>
      </c>
      <c r="G39" s="8" t="s">
        <v>1239</v>
      </c>
      <c r="H39" s="323">
        <v>37370</v>
      </c>
      <c r="I39" s="456">
        <v>150</v>
      </c>
      <c r="J39" s="457">
        <v>150</v>
      </c>
      <c r="K39" s="454"/>
      <c r="L39" s="379">
        <f>SUM(M39:N39)</f>
        <v>150</v>
      </c>
      <c r="M39" s="9"/>
      <c r="N39" s="261">
        <f>SUM(O39:S39)</f>
        <v>150</v>
      </c>
      <c r="O39" s="139">
        <f>IFERROR(LARGE(S39:Z39, 1),0)</f>
        <v>150</v>
      </c>
      <c r="P39" s="140">
        <f>IFERROR(LARGE(T39:Z39, 2),0)</f>
        <v>0</v>
      </c>
      <c r="Q39" s="141">
        <f>IFERROR(LARGE(AA39:AT39,1),0)</f>
        <v>0</v>
      </c>
      <c r="R39" s="141">
        <f>IFERROR(LARGE(AA39:AF39,2),0)</f>
        <v>0</v>
      </c>
      <c r="S39" s="147">
        <f>IFERROR(LARGE(AA39:AF39,3),0)</f>
        <v>0</v>
      </c>
      <c r="T39" s="125"/>
      <c r="U39" s="114"/>
      <c r="V39" s="271"/>
      <c r="W39" s="271">
        <v>150</v>
      </c>
      <c r="X39" s="114">
        <v>0</v>
      </c>
      <c r="Y39" s="114"/>
      <c r="Z39" s="204"/>
      <c r="AA39" s="136">
        <f>IFERROR(LARGE($T39:$Z39,3), 0)</f>
        <v>0</v>
      </c>
      <c r="AB39" s="136">
        <f>IFERROR(LARGE($T39:$Z39,4),)</f>
        <v>0</v>
      </c>
      <c r="AC39" s="136">
        <f>IFERROR(LARGE($T39:$Z39,5),0)</f>
        <v>0</v>
      </c>
      <c r="AD39" s="136">
        <f>IFERROR(LARGE($AG39:AR39,1),0)</f>
        <v>0</v>
      </c>
      <c r="AE39" s="136">
        <f>IFERROR(LARGE($AG39:AR39,2),0)</f>
        <v>0</v>
      </c>
      <c r="AF39" s="136">
        <f>IFERROR(LARGE($AG39:AR39,3),0)</f>
        <v>0</v>
      </c>
      <c r="AG39" s="10"/>
      <c r="AH39" s="10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x14ac:dyDescent="0.3">
      <c r="A40" s="322" t="s">
        <v>2296</v>
      </c>
      <c r="B40" s="324" t="s">
        <v>531</v>
      </c>
      <c r="C40" s="322" t="s">
        <v>532</v>
      </c>
      <c r="D40" s="322" t="s">
        <v>51</v>
      </c>
      <c r="E40" s="38">
        <f t="shared" si="0"/>
        <v>38</v>
      </c>
      <c r="F40" s="7" t="s">
        <v>4</v>
      </c>
      <c r="G40" s="8" t="s">
        <v>514</v>
      </c>
      <c r="H40" s="323">
        <v>37328</v>
      </c>
      <c r="I40" s="456">
        <v>150</v>
      </c>
      <c r="J40" s="457">
        <v>150</v>
      </c>
      <c r="K40" s="454"/>
      <c r="L40" s="379">
        <f>SUM(M40:N40)</f>
        <v>150</v>
      </c>
      <c r="M40" s="9"/>
      <c r="N40" s="261">
        <f>SUM(O40:S40)</f>
        <v>150</v>
      </c>
      <c r="O40" s="139">
        <f>IFERROR(LARGE(S40:Z40, 1),0)</f>
        <v>150</v>
      </c>
      <c r="P40" s="140">
        <f>IFERROR(LARGE(T40:Z40, 2),0)</f>
        <v>0</v>
      </c>
      <c r="Q40" s="141">
        <f>IFERROR(LARGE(AA40:AT40,1),0)</f>
        <v>0</v>
      </c>
      <c r="R40" s="141">
        <f>IFERROR(LARGE(AA40:AF40,2),0)</f>
        <v>0</v>
      </c>
      <c r="S40" s="147">
        <f>IFERROR(LARGE(AA40:AF40,3),0)</f>
        <v>0</v>
      </c>
      <c r="T40" s="127">
        <v>0</v>
      </c>
      <c r="U40" s="114"/>
      <c r="V40" s="271">
        <v>150</v>
      </c>
      <c r="W40" s="271"/>
      <c r="X40" s="114">
        <v>0</v>
      </c>
      <c r="Y40" s="114"/>
      <c r="Z40" s="204"/>
      <c r="AA40" s="136">
        <f>IFERROR(LARGE($T40:$Z40,3), 0)</f>
        <v>0</v>
      </c>
      <c r="AB40" s="136">
        <f>IFERROR(LARGE($T40:$Z40,4),)</f>
        <v>0</v>
      </c>
      <c r="AC40" s="136">
        <f>IFERROR(LARGE($T40:$Z40,5),0)</f>
        <v>0</v>
      </c>
      <c r="AD40" s="136">
        <f>IFERROR(LARGE($AG40:AR40,1),0)</f>
        <v>0</v>
      </c>
      <c r="AE40" s="136">
        <f>IFERROR(LARGE($AG40:AR40,2),0)</f>
        <v>0</v>
      </c>
      <c r="AF40" s="136">
        <f>IFERROR(LARGE($AG40:AR40,3),0)</f>
        <v>0</v>
      </c>
      <c r="AG40" s="81"/>
      <c r="AH40" s="10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x14ac:dyDescent="0.3">
      <c r="A41" s="322" t="s">
        <v>2305</v>
      </c>
      <c r="B41" s="324" t="s">
        <v>437</v>
      </c>
      <c r="C41" s="322" t="s">
        <v>155</v>
      </c>
      <c r="D41" s="322" t="s">
        <v>48</v>
      </c>
      <c r="E41" s="38">
        <f t="shared" si="0"/>
        <v>39</v>
      </c>
      <c r="F41" s="7" t="s">
        <v>630</v>
      </c>
      <c r="G41" s="8" t="s">
        <v>631</v>
      </c>
      <c r="H41" s="323">
        <v>37852</v>
      </c>
      <c r="I41" s="456">
        <v>140</v>
      </c>
      <c r="J41" s="457">
        <v>140</v>
      </c>
      <c r="K41" s="454"/>
      <c r="L41" s="379">
        <f>SUM(M41:N41)</f>
        <v>140</v>
      </c>
      <c r="M41" s="9">
        <v>10</v>
      </c>
      <c r="N41" s="261">
        <f>SUM(O41:S41)</f>
        <v>130</v>
      </c>
      <c r="O41" s="139">
        <f>IFERROR(LARGE(S41:Z41, 1),0)</f>
        <v>110</v>
      </c>
      <c r="P41" s="140">
        <f>IFERROR(LARGE(T41:Z41, 2),0)</f>
        <v>10</v>
      </c>
      <c r="Q41" s="141">
        <f>IFERROR(LARGE(AA41:AT41,1),0)</f>
        <v>10</v>
      </c>
      <c r="R41" s="141">
        <f>IFERROR(LARGE(AA41:AF41,2),0)</f>
        <v>0</v>
      </c>
      <c r="S41" s="147">
        <f>IFERROR(LARGE(AA41:AF41,3),0)</f>
        <v>0</v>
      </c>
      <c r="T41" s="127">
        <v>0</v>
      </c>
      <c r="U41" s="114">
        <v>0</v>
      </c>
      <c r="V41" s="271">
        <v>110</v>
      </c>
      <c r="W41" s="271"/>
      <c r="X41" s="114">
        <v>0</v>
      </c>
      <c r="Y41" s="114">
        <v>10</v>
      </c>
      <c r="Z41" s="204">
        <v>10</v>
      </c>
      <c r="AA41" s="136">
        <f>IFERROR(LARGE($T41:$Z41,3), 0)</f>
        <v>10</v>
      </c>
      <c r="AB41" s="136">
        <f>IFERROR(LARGE($T41:$Z41,4),)</f>
        <v>0</v>
      </c>
      <c r="AC41" s="136">
        <f>IFERROR(LARGE($T41:$Z41,5),0)</f>
        <v>0</v>
      </c>
      <c r="AD41" s="136">
        <f>IFERROR(LARGE($AG41:AR41,1),0)</f>
        <v>0</v>
      </c>
      <c r="AE41" s="136">
        <f>IFERROR(LARGE($AG41:AR41,2),0)</f>
        <v>0</v>
      </c>
      <c r="AF41" s="136">
        <f>IFERROR(LARGE($AG41:AR41,3),0)</f>
        <v>0</v>
      </c>
      <c r="AG41" s="10"/>
      <c r="AH41" s="10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x14ac:dyDescent="0.3">
      <c r="A42" s="322" t="s">
        <v>2298</v>
      </c>
      <c r="B42" s="324" t="s">
        <v>2299</v>
      </c>
      <c r="C42" s="322" t="s">
        <v>1209</v>
      </c>
      <c r="D42" s="322" t="s">
        <v>41</v>
      </c>
      <c r="E42" s="38">
        <f t="shared" si="0"/>
        <v>40</v>
      </c>
      <c r="F42" s="7" t="s">
        <v>1176</v>
      </c>
      <c r="G42" s="8" t="s">
        <v>1177</v>
      </c>
      <c r="H42" s="323">
        <v>37641</v>
      </c>
      <c r="I42" s="456">
        <v>135</v>
      </c>
      <c r="J42" s="457">
        <v>135</v>
      </c>
      <c r="K42" s="454"/>
      <c r="L42" s="379">
        <f>SUM(M42:N42)</f>
        <v>135</v>
      </c>
      <c r="M42" s="9"/>
      <c r="N42" s="261">
        <f>SUM(O42:S42)</f>
        <v>135</v>
      </c>
      <c r="O42" s="139">
        <f>IFERROR(LARGE(S42:Z42, 1),0)</f>
        <v>110</v>
      </c>
      <c r="P42" s="140">
        <f>IFERROR(LARGE(T42:Z42, 2),0)</f>
        <v>15</v>
      </c>
      <c r="Q42" s="141">
        <f>IFERROR(LARGE(AA42:AT42,1),0)</f>
        <v>10</v>
      </c>
      <c r="R42" s="141">
        <f>IFERROR(LARGE(AA42:AF42,2),0)</f>
        <v>0</v>
      </c>
      <c r="S42" s="147">
        <f>IFERROR(LARGE(AA42:AF42,3),0)</f>
        <v>0</v>
      </c>
      <c r="T42" s="125"/>
      <c r="U42" s="114">
        <v>10</v>
      </c>
      <c r="V42" s="271">
        <v>110</v>
      </c>
      <c r="W42" s="271"/>
      <c r="X42" s="114">
        <v>15</v>
      </c>
      <c r="Y42" s="114"/>
      <c r="Z42" s="204"/>
      <c r="AA42" s="136">
        <f>IFERROR(LARGE($T42:$Z42,3), 0)</f>
        <v>10</v>
      </c>
      <c r="AB42" s="136">
        <f>IFERROR(LARGE($T42:$Z42,4),)</f>
        <v>0</v>
      </c>
      <c r="AC42" s="136">
        <f>IFERROR(LARGE($T42:$Z42,5),0)</f>
        <v>0</v>
      </c>
      <c r="AD42" s="136">
        <f>IFERROR(LARGE($AG42:AR42,1),0)</f>
        <v>0</v>
      </c>
      <c r="AE42" s="136">
        <f>IFERROR(LARGE($AG42:AR42,2),0)</f>
        <v>0</v>
      </c>
      <c r="AF42" s="136">
        <f>IFERROR(LARGE($AG42:AR42,3),0)</f>
        <v>0</v>
      </c>
      <c r="AG42" s="10"/>
      <c r="AH42" s="10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x14ac:dyDescent="0.3">
      <c r="A43" s="322" t="s">
        <v>2268</v>
      </c>
      <c r="B43" s="324" t="s">
        <v>371</v>
      </c>
      <c r="C43" s="322" t="s">
        <v>91</v>
      </c>
      <c r="D43" s="322" t="s">
        <v>92</v>
      </c>
      <c r="E43" s="38">
        <f t="shared" si="0"/>
        <v>41</v>
      </c>
      <c r="F43" s="7" t="s">
        <v>70</v>
      </c>
      <c r="G43" s="8" t="s">
        <v>635</v>
      </c>
      <c r="H43" s="323">
        <v>37600</v>
      </c>
      <c r="I43" s="456">
        <v>135</v>
      </c>
      <c r="J43" s="457">
        <v>135</v>
      </c>
      <c r="K43" s="454"/>
      <c r="L43" s="379">
        <f>SUM(M43:N43)</f>
        <v>135</v>
      </c>
      <c r="M43" s="9">
        <v>60</v>
      </c>
      <c r="N43" s="261">
        <f>SUM(O43:S43)</f>
        <v>75</v>
      </c>
      <c r="O43" s="139">
        <f>IFERROR(LARGE(S43:Z43, 1),0)</f>
        <v>65</v>
      </c>
      <c r="P43" s="140">
        <f>IFERROR(LARGE(T43:Z43, 2),0)</f>
        <v>10</v>
      </c>
      <c r="Q43" s="141">
        <f>IFERROR(LARGE(AA43:AT43,1),0)</f>
        <v>0</v>
      </c>
      <c r="R43" s="141">
        <f>IFERROR(LARGE(AA43:AF43,2),0)</f>
        <v>0</v>
      </c>
      <c r="S43" s="147">
        <f>IFERROR(LARGE(AA43:AF43,3),0)</f>
        <v>0</v>
      </c>
      <c r="T43" s="127">
        <v>0</v>
      </c>
      <c r="U43" s="114"/>
      <c r="V43" s="271"/>
      <c r="W43" s="271"/>
      <c r="X43" s="114"/>
      <c r="Y43" s="114">
        <v>10</v>
      </c>
      <c r="Z43" s="204">
        <v>65</v>
      </c>
      <c r="AA43" s="136">
        <f>IFERROR(LARGE($T43:$Z43,3), 0)</f>
        <v>0</v>
      </c>
      <c r="AB43" s="136">
        <f>IFERROR(LARGE($T43:$Z43,4),)</f>
        <v>0</v>
      </c>
      <c r="AC43" s="136">
        <f>IFERROR(LARGE($T43:$Z43,5),0)</f>
        <v>0</v>
      </c>
      <c r="AD43" s="136">
        <f>IFERROR(LARGE($AG43:AR43,1),0)</f>
        <v>0</v>
      </c>
      <c r="AE43" s="136">
        <f>IFERROR(LARGE($AG43:AR43,2),0)</f>
        <v>0</v>
      </c>
      <c r="AF43" s="136">
        <f>IFERROR(LARGE($AG43:AR43,3),0)</f>
        <v>0</v>
      </c>
      <c r="AG43" s="10"/>
      <c r="AH43" s="10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x14ac:dyDescent="0.3">
      <c r="A44" s="322" t="s">
        <v>2302</v>
      </c>
      <c r="B44" s="324" t="s">
        <v>398</v>
      </c>
      <c r="C44" s="322" t="s">
        <v>172</v>
      </c>
      <c r="D44" s="322" t="s">
        <v>95</v>
      </c>
      <c r="E44" s="38">
        <f t="shared" si="0"/>
        <v>42</v>
      </c>
      <c r="F44" s="7" t="s">
        <v>1179</v>
      </c>
      <c r="G44" s="8" t="s">
        <v>1180</v>
      </c>
      <c r="H44" s="323">
        <v>37819</v>
      </c>
      <c r="I44" s="456">
        <v>120</v>
      </c>
      <c r="J44" s="457">
        <v>120</v>
      </c>
      <c r="K44" s="454"/>
      <c r="L44" s="379">
        <f>SUM(M44:N44)</f>
        <v>120</v>
      </c>
      <c r="M44" s="9"/>
      <c r="N44" s="261">
        <f>SUM(O44:S44)</f>
        <v>120</v>
      </c>
      <c r="O44" s="139">
        <f>IFERROR(LARGE(S44:Z44, 1),0)</f>
        <v>110</v>
      </c>
      <c r="P44" s="140">
        <f>IFERROR(LARGE(T44:Z44, 2),0)</f>
        <v>10</v>
      </c>
      <c r="Q44" s="141">
        <f>IFERROR(LARGE(AA44:AT44,1),0)</f>
        <v>0</v>
      </c>
      <c r="R44" s="141">
        <f>IFERROR(LARGE(AA44:AF44,2),0)</f>
        <v>0</v>
      </c>
      <c r="S44" s="147">
        <f>IFERROR(LARGE(AA44:AF44,3),0)</f>
        <v>0</v>
      </c>
      <c r="T44" s="125"/>
      <c r="U44" s="114">
        <v>10</v>
      </c>
      <c r="V44" s="271">
        <v>110</v>
      </c>
      <c r="W44" s="271"/>
      <c r="X44" s="114"/>
      <c r="Y44" s="114"/>
      <c r="Z44" s="204"/>
      <c r="AA44" s="136">
        <f>IFERROR(LARGE($T44:$Z44,3), 0)</f>
        <v>0</v>
      </c>
      <c r="AB44" s="136">
        <f>IFERROR(LARGE($T44:$Z44,4),)</f>
        <v>0</v>
      </c>
      <c r="AC44" s="136">
        <f>IFERROR(LARGE($T44:$Z44,5),0)</f>
        <v>0</v>
      </c>
      <c r="AD44" s="136">
        <f>IFERROR(LARGE($AG44:AR44,1),0)</f>
        <v>0</v>
      </c>
      <c r="AE44" s="136">
        <f>IFERROR(LARGE($AG44:AR44,2),0)</f>
        <v>0</v>
      </c>
      <c r="AF44" s="136">
        <f>IFERROR(LARGE($AG44:AR44,3),0)</f>
        <v>0</v>
      </c>
      <c r="AG44" s="10"/>
      <c r="AH44" s="10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x14ac:dyDescent="0.3">
      <c r="A45" s="11" t="s">
        <v>3589</v>
      </c>
      <c r="B45" s="320" t="s">
        <v>1205</v>
      </c>
      <c r="C45" s="11" t="s">
        <v>1206</v>
      </c>
      <c r="D45" s="11" t="s">
        <v>51</v>
      </c>
      <c r="E45" s="38">
        <f t="shared" si="0"/>
        <v>43</v>
      </c>
      <c r="F45" s="7" t="s">
        <v>1</v>
      </c>
      <c r="G45" s="8" t="s">
        <v>3504</v>
      </c>
      <c r="H45" s="60">
        <v>37991</v>
      </c>
      <c r="I45" s="456">
        <v>115</v>
      </c>
      <c r="J45" s="457">
        <v>115</v>
      </c>
      <c r="K45" s="434">
        <f>0.5*(L45)</f>
        <v>115</v>
      </c>
      <c r="L45" s="438">
        <f>SUM(M45:N45)</f>
        <v>230</v>
      </c>
      <c r="M45" s="78"/>
      <c r="N45" s="261">
        <f>SUM(O45:R45)</f>
        <v>230</v>
      </c>
      <c r="O45" s="415">
        <f>LARGE($S45:Z45, 1)</f>
        <v>95</v>
      </c>
      <c r="P45" s="388">
        <f>IFERROR(LARGE($S45:Z45,2),0)</f>
        <v>45</v>
      </c>
      <c r="Q45" s="388">
        <f>IFERROR(LARGE($S45:Z45,3),0)</f>
        <v>45</v>
      </c>
      <c r="R45" s="388">
        <f>IFERROR(LARGE($S45:Z45,4),0)</f>
        <v>45</v>
      </c>
      <c r="S45" s="418">
        <v>45</v>
      </c>
      <c r="T45" s="422"/>
      <c r="U45" s="400">
        <v>95</v>
      </c>
      <c r="V45" s="400">
        <v>45</v>
      </c>
      <c r="W45" s="400">
        <v>45</v>
      </c>
      <c r="X45" s="401"/>
      <c r="Y45" s="402"/>
      <c r="Z45" s="452">
        <v>30</v>
      </c>
      <c r="AA45" s="120"/>
      <c r="AB45" s="120"/>
      <c r="AC45" s="120"/>
      <c r="AD45" s="120"/>
      <c r="AE45" s="120"/>
      <c r="AF45" s="120"/>
      <c r="AG45" s="10"/>
      <c r="AH45" s="10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x14ac:dyDescent="0.3">
      <c r="A46" s="322" t="s">
        <v>2304</v>
      </c>
      <c r="B46" s="324" t="s">
        <v>1457</v>
      </c>
      <c r="C46" s="322" t="s">
        <v>1458</v>
      </c>
      <c r="D46" s="322" t="s">
        <v>52</v>
      </c>
      <c r="E46" s="38">
        <f t="shared" si="0"/>
        <v>44</v>
      </c>
      <c r="F46" s="7" t="s">
        <v>13</v>
      </c>
      <c r="G46" s="8" t="s">
        <v>1508</v>
      </c>
      <c r="H46" s="323">
        <v>37973</v>
      </c>
      <c r="I46" s="456">
        <v>110</v>
      </c>
      <c r="J46" s="457">
        <v>110</v>
      </c>
      <c r="K46" s="454"/>
      <c r="L46" s="379">
        <f>SUM(M46:N46)</f>
        <v>110</v>
      </c>
      <c r="M46" s="9"/>
      <c r="N46" s="261">
        <f>SUM(O46:S46)</f>
        <v>110</v>
      </c>
      <c r="O46" s="139">
        <f>IFERROR(LARGE(S46:Z46, 1),0)</f>
        <v>110</v>
      </c>
      <c r="P46" s="140">
        <f>IFERROR(LARGE(T46:Z46, 2),0)</f>
        <v>0</v>
      </c>
      <c r="Q46" s="141">
        <f>IFERROR(LARGE(AA46:AT46,1),0)</f>
        <v>0</v>
      </c>
      <c r="R46" s="141">
        <f>IFERROR(LARGE(AA46:AF46,2),0)</f>
        <v>0</v>
      </c>
      <c r="S46" s="147">
        <f>IFERROR(LARGE(AA46:AF46,3),0)</f>
        <v>0</v>
      </c>
      <c r="T46" s="125"/>
      <c r="U46" s="114"/>
      <c r="V46" s="271">
        <v>110</v>
      </c>
      <c r="W46" s="271"/>
      <c r="X46" s="114">
        <v>0</v>
      </c>
      <c r="Y46" s="114"/>
      <c r="Z46" s="204"/>
      <c r="AA46" s="136">
        <f>IFERROR(LARGE($T46:$Z46,3), 0)</f>
        <v>0</v>
      </c>
      <c r="AB46" s="136">
        <f>IFERROR(LARGE($T46:$Z46,4),)</f>
        <v>0</v>
      </c>
      <c r="AC46" s="136">
        <f>IFERROR(LARGE($T46:$Z46,5),0)</f>
        <v>0</v>
      </c>
      <c r="AD46" s="136">
        <f>IFERROR(LARGE($AG46:AR46,1),0)</f>
        <v>0</v>
      </c>
      <c r="AE46" s="136">
        <f>IFERROR(LARGE($AG46:AR46,2),0)</f>
        <v>0</v>
      </c>
      <c r="AF46" s="136">
        <f>IFERROR(LARGE($AG46:AR46,3),0)</f>
        <v>0</v>
      </c>
      <c r="AG46" s="10"/>
      <c r="AH46" s="10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x14ac:dyDescent="0.3">
      <c r="A47" s="322" t="s">
        <v>2306</v>
      </c>
      <c r="B47" s="324" t="s">
        <v>421</v>
      </c>
      <c r="C47" s="322" t="s">
        <v>129</v>
      </c>
      <c r="D47" s="322" t="s">
        <v>43</v>
      </c>
      <c r="E47" s="38">
        <f t="shared" si="0"/>
        <v>45</v>
      </c>
      <c r="F47" s="7" t="s">
        <v>119</v>
      </c>
      <c r="G47" s="8" t="s">
        <v>1187</v>
      </c>
      <c r="H47" s="323">
        <v>37850</v>
      </c>
      <c r="I47" s="456">
        <v>110</v>
      </c>
      <c r="J47" s="457">
        <v>110</v>
      </c>
      <c r="K47" s="454"/>
      <c r="L47" s="379">
        <f>SUM(M47:N47)</f>
        <v>110</v>
      </c>
      <c r="M47" s="9"/>
      <c r="N47" s="261">
        <f>SUM(O47:S47)</f>
        <v>110</v>
      </c>
      <c r="O47" s="139">
        <f>IFERROR(LARGE(S47:Z47, 1),0)</f>
        <v>110</v>
      </c>
      <c r="P47" s="140">
        <f>IFERROR(LARGE(T47:Z47, 2),0)</f>
        <v>0</v>
      </c>
      <c r="Q47" s="141">
        <f>IFERROR(LARGE(AA47:AT47,1),0)</f>
        <v>0</v>
      </c>
      <c r="R47" s="141">
        <f>IFERROR(LARGE(AA47:AF47,2),0)</f>
        <v>0</v>
      </c>
      <c r="S47" s="147">
        <f>IFERROR(LARGE(AA47:AF47,3),0)</f>
        <v>0</v>
      </c>
      <c r="T47" s="125"/>
      <c r="U47" s="114">
        <v>0</v>
      </c>
      <c r="V47" s="271">
        <v>110</v>
      </c>
      <c r="W47" s="271"/>
      <c r="X47" s="114">
        <v>0</v>
      </c>
      <c r="Y47" s="114"/>
      <c r="Z47" s="204"/>
      <c r="AA47" s="136">
        <f>IFERROR(LARGE($T47:$Z47,3), 0)</f>
        <v>0</v>
      </c>
      <c r="AB47" s="136">
        <f>IFERROR(LARGE($T47:$Z47,4),)</f>
        <v>0</v>
      </c>
      <c r="AC47" s="136">
        <f>IFERROR(LARGE($T47:$Z47,5),0)</f>
        <v>0</v>
      </c>
      <c r="AD47" s="136">
        <f>IFERROR(LARGE($AG47:AR47,1),0)</f>
        <v>0</v>
      </c>
      <c r="AE47" s="136">
        <f>IFERROR(LARGE($AG47:AR47,2),0)</f>
        <v>0</v>
      </c>
      <c r="AF47" s="136">
        <f>IFERROR(LARGE($AG47:AR47,3),0)</f>
        <v>0</v>
      </c>
      <c r="AG47" s="10"/>
      <c r="AH47" s="10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x14ac:dyDescent="0.3">
      <c r="A48" s="322" t="s">
        <v>2309</v>
      </c>
      <c r="B48" s="324" t="s">
        <v>1455</v>
      </c>
      <c r="C48" s="322" t="s">
        <v>1456</v>
      </c>
      <c r="D48" s="322" t="s">
        <v>49</v>
      </c>
      <c r="E48" s="38">
        <f t="shared" si="0"/>
        <v>46</v>
      </c>
      <c r="F48" s="7" t="s">
        <v>7</v>
      </c>
      <c r="G48" s="8" t="s">
        <v>1461</v>
      </c>
      <c r="H48" s="323">
        <v>37677</v>
      </c>
      <c r="I48" s="456">
        <v>110</v>
      </c>
      <c r="J48" s="457">
        <v>110</v>
      </c>
      <c r="K48" s="454"/>
      <c r="L48" s="379">
        <f>SUM(M48:N48)</f>
        <v>110</v>
      </c>
      <c r="M48" s="9"/>
      <c r="N48" s="261">
        <f>SUM(O48:S48)</f>
        <v>110</v>
      </c>
      <c r="O48" s="139">
        <f>IFERROR(LARGE(S48:Z48, 1),0)</f>
        <v>110</v>
      </c>
      <c r="P48" s="140">
        <f>IFERROR(LARGE(T48:Z48, 2),0)</f>
        <v>0</v>
      </c>
      <c r="Q48" s="141">
        <f>IFERROR(LARGE(AA48:AT48,1),0)</f>
        <v>0</v>
      </c>
      <c r="R48" s="141">
        <f>IFERROR(LARGE(AA48:AF48,2),0)</f>
        <v>0</v>
      </c>
      <c r="S48" s="147">
        <f>IFERROR(LARGE(AA48:AF48,3),0)</f>
        <v>0</v>
      </c>
      <c r="T48" s="125"/>
      <c r="U48" s="114"/>
      <c r="V48" s="271">
        <v>110</v>
      </c>
      <c r="W48" s="271"/>
      <c r="X48" s="114"/>
      <c r="Y48" s="114"/>
      <c r="Z48" s="204"/>
      <c r="AA48" s="136">
        <f>IFERROR(LARGE($T48:$Z48,3), 0)</f>
        <v>0</v>
      </c>
      <c r="AB48" s="136">
        <f>IFERROR(LARGE($T48:$Z48,4),)</f>
        <v>0</v>
      </c>
      <c r="AC48" s="136">
        <f>IFERROR(LARGE($T48:$Z48,5),0)</f>
        <v>0</v>
      </c>
      <c r="AD48" s="136">
        <f>IFERROR(LARGE($AG48:AR48,1),0)</f>
        <v>0</v>
      </c>
      <c r="AE48" s="136">
        <f>IFERROR(LARGE($AG48:AR48,2),0)</f>
        <v>0</v>
      </c>
      <c r="AF48" s="136">
        <f>IFERROR(LARGE($AG48:AR48,3),0)</f>
        <v>0</v>
      </c>
      <c r="AG48" s="10"/>
      <c r="AH48" s="10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5" x14ac:dyDescent="0.3">
      <c r="A49" s="322" t="s">
        <v>2307</v>
      </c>
      <c r="B49" s="324" t="s">
        <v>393</v>
      </c>
      <c r="C49" s="322" t="s">
        <v>87</v>
      </c>
      <c r="D49" s="322" t="s">
        <v>46</v>
      </c>
      <c r="E49" s="38">
        <f t="shared" si="0"/>
        <v>47</v>
      </c>
      <c r="F49" s="7" t="s">
        <v>55</v>
      </c>
      <c r="G49" s="8" t="s">
        <v>1507</v>
      </c>
      <c r="H49" s="323">
        <v>37516</v>
      </c>
      <c r="I49" s="456">
        <v>110</v>
      </c>
      <c r="J49" s="457">
        <v>110</v>
      </c>
      <c r="K49" s="454"/>
      <c r="L49" s="379">
        <f>SUM(M49:N49)</f>
        <v>110</v>
      </c>
      <c r="M49" s="9"/>
      <c r="N49" s="261">
        <f>SUM(O49:S49)</f>
        <v>110</v>
      </c>
      <c r="O49" s="139">
        <f>IFERROR(LARGE(S49:Z49, 1),0)</f>
        <v>110</v>
      </c>
      <c r="P49" s="140">
        <f>IFERROR(LARGE(T49:Z49, 2),0)</f>
        <v>0</v>
      </c>
      <c r="Q49" s="141">
        <f>IFERROR(LARGE(AA49:AT49,1),0)</f>
        <v>0</v>
      </c>
      <c r="R49" s="141">
        <f>IFERROR(LARGE(AA49:AF49,2),0)</f>
        <v>0</v>
      </c>
      <c r="S49" s="147">
        <f>IFERROR(LARGE(AA49:AF49,3),0)</f>
        <v>0</v>
      </c>
      <c r="T49" s="125"/>
      <c r="U49" s="114"/>
      <c r="V49" s="271">
        <v>110</v>
      </c>
      <c r="W49" s="271"/>
      <c r="X49" s="114">
        <v>0</v>
      </c>
      <c r="Y49" s="114"/>
      <c r="Z49" s="204"/>
      <c r="AA49" s="136">
        <f>IFERROR(LARGE($T49:$Z49,3), 0)</f>
        <v>0</v>
      </c>
      <c r="AB49" s="136">
        <f>IFERROR(LARGE($T49:$Z49,4),)</f>
        <v>0</v>
      </c>
      <c r="AC49" s="136">
        <f>IFERROR(LARGE($T49:$Z49,5),0)</f>
        <v>0</v>
      </c>
      <c r="AD49" s="136">
        <f>IFERROR(LARGE($AG49:AR49,1),0)</f>
        <v>0</v>
      </c>
      <c r="AE49" s="136">
        <f>IFERROR(LARGE($AG49:AR49,2),0)</f>
        <v>0</v>
      </c>
      <c r="AF49" s="136">
        <f>IFERROR(LARGE($AG49:AR49,3),0)</f>
        <v>0</v>
      </c>
      <c r="AG49" s="10"/>
      <c r="AH49" s="10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5" x14ac:dyDescent="0.3">
      <c r="A50" s="11" t="s">
        <v>3610</v>
      </c>
      <c r="B50" s="320" t="s">
        <v>353</v>
      </c>
      <c r="C50" s="11" t="s">
        <v>80</v>
      </c>
      <c r="D50" s="11" t="s">
        <v>40</v>
      </c>
      <c r="E50" s="38">
        <f t="shared" si="0"/>
        <v>48</v>
      </c>
      <c r="F50" s="7" t="s">
        <v>1096</v>
      </c>
      <c r="G50" s="8" t="s">
        <v>1503</v>
      </c>
      <c r="H50" s="60">
        <v>38055</v>
      </c>
      <c r="I50" s="456">
        <v>105</v>
      </c>
      <c r="J50" s="457">
        <v>105</v>
      </c>
      <c r="K50" s="434">
        <f>0.5*(L50)</f>
        <v>105</v>
      </c>
      <c r="L50" s="438">
        <f>SUM(M50:N50)</f>
        <v>210</v>
      </c>
      <c r="M50" s="78"/>
      <c r="N50" s="261">
        <f>SUM(O50:R50)</f>
        <v>210</v>
      </c>
      <c r="O50" s="415">
        <f>LARGE($S50:Z50, 1)</f>
        <v>145</v>
      </c>
      <c r="P50" s="388">
        <f>IFERROR(LARGE($S50:Z50,2),0)</f>
        <v>65</v>
      </c>
      <c r="Q50" s="388">
        <f>IFERROR(LARGE($S50:Z50,3),0)</f>
        <v>0</v>
      </c>
      <c r="R50" s="388">
        <f>IFERROR(LARGE($S50:Z50,4),0)</f>
        <v>0</v>
      </c>
      <c r="S50" s="418">
        <v>145</v>
      </c>
      <c r="T50" s="422">
        <v>65</v>
      </c>
      <c r="U50" s="408"/>
      <c r="V50" s="400"/>
      <c r="W50" s="400"/>
      <c r="X50" s="401"/>
      <c r="Y50" s="402"/>
      <c r="Z50" s="452"/>
      <c r="AA50" s="120"/>
      <c r="AB50" s="120"/>
      <c r="AC50" s="120"/>
      <c r="AD50" s="120"/>
      <c r="AE50" s="120"/>
      <c r="AF50" s="120"/>
      <c r="AG50" s="10"/>
      <c r="AH50" s="10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5" x14ac:dyDescent="0.3">
      <c r="A51" s="11" t="s">
        <v>3657</v>
      </c>
      <c r="B51" s="320" t="s">
        <v>641</v>
      </c>
      <c r="C51" s="11" t="s">
        <v>642</v>
      </c>
      <c r="D51" s="11" t="s">
        <v>1738</v>
      </c>
      <c r="E51" s="38">
        <f t="shared" si="0"/>
        <v>49</v>
      </c>
      <c r="F51" s="7" t="s">
        <v>110</v>
      </c>
      <c r="G51" s="8" t="s">
        <v>3656</v>
      </c>
      <c r="H51" s="60">
        <v>38317</v>
      </c>
      <c r="I51" s="456">
        <v>98</v>
      </c>
      <c r="J51" s="457">
        <v>98</v>
      </c>
      <c r="K51" s="434">
        <f>0.5*(L51)</f>
        <v>97.5</v>
      </c>
      <c r="L51" s="438">
        <f>SUM(M51:N51)</f>
        <v>195</v>
      </c>
      <c r="M51" s="78">
        <v>30</v>
      </c>
      <c r="N51" s="261">
        <f>SUM(O51:R51)</f>
        <v>165</v>
      </c>
      <c r="O51" s="415">
        <f>LARGE($S51:Z51, 1)</f>
        <v>95</v>
      </c>
      <c r="P51" s="388">
        <f>IFERROR(LARGE($S51:Z51,2),0)</f>
        <v>45</v>
      </c>
      <c r="Q51" s="388">
        <f>IFERROR(LARGE($S51:Z51,3),0)</f>
        <v>25</v>
      </c>
      <c r="R51" s="388">
        <f>IFERROR(LARGE($S51:Z51,4),0)</f>
        <v>0</v>
      </c>
      <c r="S51" s="418">
        <v>0</v>
      </c>
      <c r="T51" s="422">
        <v>95</v>
      </c>
      <c r="U51" s="400">
        <v>45</v>
      </c>
      <c r="V51" s="400">
        <v>25</v>
      </c>
      <c r="W51" s="400"/>
      <c r="X51" s="401"/>
      <c r="Y51" s="402"/>
      <c r="Z51" s="452"/>
      <c r="AA51" s="120"/>
      <c r="AB51" s="120"/>
      <c r="AC51" s="120"/>
      <c r="AD51" s="120"/>
      <c r="AE51" s="120"/>
      <c r="AF51" s="120"/>
      <c r="AG51" s="10"/>
      <c r="AH51" s="10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5" x14ac:dyDescent="0.3">
      <c r="A52" s="10"/>
      <c r="B52" s="325"/>
      <c r="C52" s="10"/>
      <c r="D52" s="10" t="s">
        <v>40</v>
      </c>
      <c r="E52" s="38">
        <f t="shared" si="0"/>
        <v>50</v>
      </c>
      <c r="F52" s="7" t="s">
        <v>493</v>
      </c>
      <c r="G52" s="8" t="s">
        <v>62</v>
      </c>
      <c r="H52" s="323">
        <v>37653</v>
      </c>
      <c r="I52" s="456">
        <v>95</v>
      </c>
      <c r="J52" s="457">
        <v>95</v>
      </c>
      <c r="K52" s="454"/>
      <c r="L52" s="379">
        <f>SUM(M52:N52)</f>
        <v>95</v>
      </c>
      <c r="M52" s="9"/>
      <c r="N52" s="261">
        <f>SUM(O52:S52)</f>
        <v>95</v>
      </c>
      <c r="O52" s="139">
        <f>IFERROR(LARGE(S52:Z52, 1),0)</f>
        <v>95</v>
      </c>
      <c r="P52" s="140">
        <f>IFERROR(LARGE(T52:Z52, 2),0)</f>
        <v>0</v>
      </c>
      <c r="Q52" s="141">
        <f>IFERROR(LARGE(AA52:AT52,1),0)</f>
        <v>0</v>
      </c>
      <c r="R52" s="141">
        <f>IFERROR(LARGE(AA52:AF52,2),0)</f>
        <v>0</v>
      </c>
      <c r="S52" s="147">
        <f>IFERROR(LARGE(AA52:AF52,3),0)</f>
        <v>0</v>
      </c>
      <c r="T52" s="125"/>
      <c r="U52" s="114"/>
      <c r="V52" s="271"/>
      <c r="W52" s="271"/>
      <c r="X52" s="114"/>
      <c r="Y52" s="114">
        <v>95</v>
      </c>
      <c r="Z52" s="204"/>
      <c r="AA52" s="136">
        <f>IFERROR(LARGE($T52:$Z52,3), 0)</f>
        <v>0</v>
      </c>
      <c r="AB52" s="136">
        <f>IFERROR(LARGE($T52:$Z52,4),)</f>
        <v>0</v>
      </c>
      <c r="AC52" s="136">
        <f>IFERROR(LARGE($T52:$Z52,5),0)</f>
        <v>0</v>
      </c>
      <c r="AD52" s="136">
        <f>IFERROR(LARGE($AG52:AR52,1),0)</f>
        <v>0</v>
      </c>
      <c r="AE52" s="136">
        <f>IFERROR(LARGE($AG52:AR52,2),0)</f>
        <v>0</v>
      </c>
      <c r="AF52" s="136">
        <f>IFERROR(LARGE($AG52:AR52,3),0)</f>
        <v>0</v>
      </c>
      <c r="AG52" s="10"/>
      <c r="AH52" s="10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5" x14ac:dyDescent="0.3">
      <c r="A53" s="322" t="s">
        <v>2314</v>
      </c>
      <c r="B53" s="324" t="s">
        <v>390</v>
      </c>
      <c r="C53" s="322" t="s">
        <v>32</v>
      </c>
      <c r="D53" s="322" t="s">
        <v>44</v>
      </c>
      <c r="E53" s="38">
        <f t="shared" si="0"/>
        <v>51</v>
      </c>
      <c r="F53" s="7" t="s">
        <v>7</v>
      </c>
      <c r="G53" s="8" t="s">
        <v>5</v>
      </c>
      <c r="H53" s="323">
        <v>37800</v>
      </c>
      <c r="I53" s="456">
        <v>85</v>
      </c>
      <c r="J53" s="457">
        <v>85</v>
      </c>
      <c r="K53" s="454"/>
      <c r="L53" s="379">
        <f>SUM(M53:N53)</f>
        <v>85</v>
      </c>
      <c r="M53" s="9"/>
      <c r="N53" s="261">
        <f>SUM(O53:S53)</f>
        <v>85</v>
      </c>
      <c r="O53" s="139">
        <f>IFERROR(LARGE(S53:Z53, 1),0)</f>
        <v>60</v>
      </c>
      <c r="P53" s="140">
        <f>IFERROR(LARGE(T53:Z53, 2),0)</f>
        <v>25</v>
      </c>
      <c r="Q53" s="141">
        <f>IFERROR(LARGE(AA53:AT53,1),0)</f>
        <v>0</v>
      </c>
      <c r="R53" s="141">
        <f>IFERROR(LARGE(AA53:AF53,2),0)</f>
        <v>0</v>
      </c>
      <c r="S53" s="147">
        <f>IFERROR(LARGE(AA53:AF53,3),0)</f>
        <v>0</v>
      </c>
      <c r="T53" s="127">
        <v>0</v>
      </c>
      <c r="U53" s="114">
        <v>25</v>
      </c>
      <c r="V53" s="271">
        <v>60</v>
      </c>
      <c r="W53" s="271"/>
      <c r="X53" s="114">
        <v>0</v>
      </c>
      <c r="Y53" s="114"/>
      <c r="Z53" s="204"/>
      <c r="AA53" s="136">
        <f>IFERROR(LARGE($T53:$Z53,3), 0)</f>
        <v>0</v>
      </c>
      <c r="AB53" s="136">
        <f>IFERROR(LARGE($T53:$Z53,4),)</f>
        <v>0</v>
      </c>
      <c r="AC53" s="136">
        <f>IFERROR(LARGE($T53:$Z53,5),0)</f>
        <v>0</v>
      </c>
      <c r="AD53" s="136">
        <f>IFERROR(LARGE($AG53:AR53,1),0)</f>
        <v>0</v>
      </c>
      <c r="AE53" s="136">
        <f>IFERROR(LARGE($AG53:AR53,2),0)</f>
        <v>0</v>
      </c>
      <c r="AF53" s="136">
        <f>IFERROR(LARGE($AG53:AR53,3),0)</f>
        <v>0</v>
      </c>
      <c r="AG53" s="10"/>
      <c r="AH53" s="10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5" x14ac:dyDescent="0.3">
      <c r="A54" s="11" t="s">
        <v>3655</v>
      </c>
      <c r="B54" s="320" t="s">
        <v>641</v>
      </c>
      <c r="C54" s="11" t="s">
        <v>642</v>
      </c>
      <c r="D54" s="11" t="s">
        <v>1738</v>
      </c>
      <c r="E54" s="38">
        <f t="shared" si="0"/>
        <v>52</v>
      </c>
      <c r="F54" s="7" t="s">
        <v>1</v>
      </c>
      <c r="G54" s="8" t="s">
        <v>3656</v>
      </c>
      <c r="H54" s="60">
        <v>38317</v>
      </c>
      <c r="I54" s="456">
        <v>75</v>
      </c>
      <c r="J54" s="457">
        <v>75</v>
      </c>
      <c r="K54" s="434">
        <f>0.5*(L54)</f>
        <v>75</v>
      </c>
      <c r="L54" s="438">
        <f>SUM(M54:N54)</f>
        <v>150</v>
      </c>
      <c r="M54" s="78"/>
      <c r="N54" s="261">
        <f>SUM(O54:R54)</f>
        <v>150</v>
      </c>
      <c r="O54" s="415">
        <f>LARGE($S54:Z54, 1)</f>
        <v>65</v>
      </c>
      <c r="P54" s="388">
        <f>IFERROR(LARGE($S54:Z54,2),0)</f>
        <v>65</v>
      </c>
      <c r="Q54" s="388">
        <f>IFERROR(LARGE($S54:Z54,3),0)</f>
        <v>10</v>
      </c>
      <c r="R54" s="388">
        <f>IFERROR(LARGE($S54:Z54,4),0)</f>
        <v>10</v>
      </c>
      <c r="S54" s="418">
        <v>65</v>
      </c>
      <c r="T54" s="422">
        <v>10</v>
      </c>
      <c r="U54" s="400">
        <v>65</v>
      </c>
      <c r="V54" s="400">
        <v>10</v>
      </c>
      <c r="W54" s="400"/>
      <c r="X54" s="401"/>
      <c r="Y54" s="402"/>
      <c r="Z54" s="452"/>
      <c r="AA54" s="120"/>
      <c r="AB54" s="120"/>
      <c r="AC54" s="120"/>
      <c r="AD54" s="120"/>
      <c r="AE54" s="120"/>
      <c r="AF54" s="120"/>
      <c r="AG54" s="10"/>
      <c r="AH54" s="10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5" x14ac:dyDescent="0.3">
      <c r="A55" s="322" t="s">
        <v>2341</v>
      </c>
      <c r="B55" s="324" t="s">
        <v>404</v>
      </c>
      <c r="C55" s="322" t="s">
        <v>179</v>
      </c>
      <c r="D55" s="322" t="s">
        <v>44</v>
      </c>
      <c r="E55" s="38">
        <f t="shared" si="0"/>
        <v>53</v>
      </c>
      <c r="F55" s="7" t="s">
        <v>59</v>
      </c>
      <c r="G55" s="8" t="s">
        <v>622</v>
      </c>
      <c r="H55" s="323">
        <v>37737</v>
      </c>
      <c r="I55" s="456">
        <v>75</v>
      </c>
      <c r="J55" s="457">
        <v>75</v>
      </c>
      <c r="K55" s="454"/>
      <c r="L55" s="379">
        <f>SUM(M55:N55)</f>
        <v>75</v>
      </c>
      <c r="M55" s="9">
        <v>20</v>
      </c>
      <c r="N55" s="261">
        <f>SUM(O55:S55)</f>
        <v>55</v>
      </c>
      <c r="O55" s="139">
        <f>IFERROR(LARGE(S55:Z55, 1),0)</f>
        <v>45</v>
      </c>
      <c r="P55" s="140">
        <f>IFERROR(LARGE(T55:Z55, 2),0)</f>
        <v>10</v>
      </c>
      <c r="Q55" s="141">
        <f>IFERROR(LARGE(AA55:AT55,1),0)</f>
        <v>0</v>
      </c>
      <c r="R55" s="141">
        <f>IFERROR(LARGE(AA55:AF55,2),0)</f>
        <v>0</v>
      </c>
      <c r="S55" s="147">
        <f>IFERROR(LARGE(AA55:AF55,3),0)</f>
        <v>0</v>
      </c>
      <c r="T55" s="127">
        <v>0</v>
      </c>
      <c r="U55" s="114">
        <v>10</v>
      </c>
      <c r="V55" s="271">
        <v>45</v>
      </c>
      <c r="W55" s="271"/>
      <c r="X55" s="114"/>
      <c r="Y55" s="114"/>
      <c r="Z55" s="204"/>
      <c r="AA55" s="136">
        <f>IFERROR(LARGE($T55:$Z55,3), 0)</f>
        <v>0</v>
      </c>
      <c r="AB55" s="136">
        <f>IFERROR(LARGE($T55:$Z55,4),)</f>
        <v>0</v>
      </c>
      <c r="AC55" s="136">
        <f>IFERROR(LARGE($T55:$Z55,5),0)</f>
        <v>0</v>
      </c>
      <c r="AD55" s="136">
        <f>IFERROR(LARGE($AG55:AR55,1),0)</f>
        <v>0</v>
      </c>
      <c r="AE55" s="136">
        <f>IFERROR(LARGE($AG55:AR55,2),0)</f>
        <v>0</v>
      </c>
      <c r="AF55" s="136">
        <f>IFERROR(LARGE($AG55:AR55,3),0)</f>
        <v>0</v>
      </c>
      <c r="AG55" s="10"/>
      <c r="AH55" s="10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5" x14ac:dyDescent="0.3">
      <c r="A56" s="322" t="s">
        <v>2316</v>
      </c>
      <c r="B56" s="324" t="s">
        <v>1143</v>
      </c>
      <c r="C56" s="322" t="s">
        <v>1144</v>
      </c>
      <c r="D56" s="322" t="s">
        <v>47</v>
      </c>
      <c r="E56" s="38">
        <f t="shared" si="0"/>
        <v>54</v>
      </c>
      <c r="F56" s="7" t="s">
        <v>124</v>
      </c>
      <c r="G56" s="8" t="s">
        <v>1504</v>
      </c>
      <c r="H56" s="323">
        <v>37609</v>
      </c>
      <c r="I56" s="456">
        <v>75</v>
      </c>
      <c r="J56" s="457">
        <v>75</v>
      </c>
      <c r="K56" s="454"/>
      <c r="L56" s="379">
        <f>SUM(M56:N56)</f>
        <v>75</v>
      </c>
      <c r="M56" s="9"/>
      <c r="N56" s="261">
        <f>SUM(O56:S56)</f>
        <v>75</v>
      </c>
      <c r="O56" s="139">
        <f>IFERROR(LARGE(S56:Z56, 1),0)</f>
        <v>60</v>
      </c>
      <c r="P56" s="140">
        <f>IFERROR(LARGE(T56:Z56, 2),0)</f>
        <v>15</v>
      </c>
      <c r="Q56" s="141">
        <f>IFERROR(LARGE(AA56:AT56,1),0)</f>
        <v>0</v>
      </c>
      <c r="R56" s="141">
        <f>IFERROR(LARGE(AA56:AF56,2),0)</f>
        <v>0</v>
      </c>
      <c r="S56" s="147">
        <f>IFERROR(LARGE(AA56:AF56,3),0)</f>
        <v>0</v>
      </c>
      <c r="T56" s="125"/>
      <c r="U56" s="114"/>
      <c r="V56" s="271">
        <v>60</v>
      </c>
      <c r="W56" s="271"/>
      <c r="X56" s="114">
        <v>15</v>
      </c>
      <c r="Y56" s="114"/>
      <c r="Z56" s="204"/>
      <c r="AA56" s="136">
        <f>IFERROR(LARGE($T56:$Z56,3), 0)</f>
        <v>0</v>
      </c>
      <c r="AB56" s="136">
        <f>IFERROR(LARGE($T56:$Z56,4),)</f>
        <v>0</v>
      </c>
      <c r="AC56" s="136">
        <f>IFERROR(LARGE($T56:$Z56,5),0)</f>
        <v>0</v>
      </c>
      <c r="AD56" s="136">
        <f>IFERROR(LARGE($AG56:AR56,1),0)</f>
        <v>0</v>
      </c>
      <c r="AE56" s="136">
        <f>IFERROR(LARGE($AG56:AR56,2),0)</f>
        <v>0</v>
      </c>
      <c r="AF56" s="136">
        <f>IFERROR(LARGE($AG56:AR56,3),0)</f>
        <v>0</v>
      </c>
      <c r="AG56" s="10"/>
      <c r="AH56" s="10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178"/>
    </row>
    <row r="57" spans="1:45" x14ac:dyDescent="0.3">
      <c r="A57" s="322" t="s">
        <v>2317</v>
      </c>
      <c r="B57" s="324" t="s">
        <v>353</v>
      </c>
      <c r="C57" s="322" t="s">
        <v>80</v>
      </c>
      <c r="D57" s="322" t="s">
        <v>40</v>
      </c>
      <c r="E57" s="38">
        <f t="shared" si="0"/>
        <v>55</v>
      </c>
      <c r="F57" s="7" t="s">
        <v>119</v>
      </c>
      <c r="G57" s="8" t="s">
        <v>1503</v>
      </c>
      <c r="H57" s="323">
        <v>37540</v>
      </c>
      <c r="I57" s="456">
        <v>75</v>
      </c>
      <c r="J57" s="457">
        <v>75</v>
      </c>
      <c r="K57" s="454"/>
      <c r="L57" s="379">
        <f>SUM(M57:N57)</f>
        <v>75</v>
      </c>
      <c r="M57" s="9"/>
      <c r="N57" s="261">
        <f>SUM(O57:S57)</f>
        <v>75</v>
      </c>
      <c r="O57" s="139">
        <f>IFERROR(LARGE(S57:Z57, 1),0)</f>
        <v>60</v>
      </c>
      <c r="P57" s="140">
        <f>IFERROR(LARGE(T57:Z57, 2),0)</f>
        <v>15</v>
      </c>
      <c r="Q57" s="141">
        <f>IFERROR(LARGE(AA57:AT57,1),0)</f>
        <v>0</v>
      </c>
      <c r="R57" s="141">
        <f>IFERROR(LARGE(AA57:AF57,2),0)</f>
        <v>0</v>
      </c>
      <c r="S57" s="147">
        <f>IFERROR(LARGE(AA57:AF57,3),0)</f>
        <v>0</v>
      </c>
      <c r="T57" s="125"/>
      <c r="U57" s="114"/>
      <c r="V57" s="271">
        <v>60</v>
      </c>
      <c r="W57" s="271"/>
      <c r="X57" s="114">
        <v>15</v>
      </c>
      <c r="Y57" s="114"/>
      <c r="Z57" s="204"/>
      <c r="AA57" s="136">
        <f>IFERROR(LARGE($T57:$Z57,3), 0)</f>
        <v>0</v>
      </c>
      <c r="AB57" s="136">
        <f>IFERROR(LARGE($T57:$Z57,4),)</f>
        <v>0</v>
      </c>
      <c r="AC57" s="136">
        <f>IFERROR(LARGE($T57:$Z57,5),0)</f>
        <v>0</v>
      </c>
      <c r="AD57" s="136">
        <f>IFERROR(LARGE($AG57:AR57,1),0)</f>
        <v>0</v>
      </c>
      <c r="AE57" s="136">
        <f>IFERROR(LARGE($AG57:AR57,2),0)</f>
        <v>0</v>
      </c>
      <c r="AF57" s="136">
        <f>IFERROR(LARGE($AG57:AR57,3),0)</f>
        <v>0</v>
      </c>
      <c r="AG57" s="10"/>
      <c r="AH57" s="10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5" x14ac:dyDescent="0.3">
      <c r="A58" s="10"/>
      <c r="B58" s="10"/>
      <c r="C58" s="10" t="s">
        <v>840</v>
      </c>
      <c r="D58" s="10" t="s">
        <v>40</v>
      </c>
      <c r="E58" s="38">
        <f t="shared" si="0"/>
        <v>56</v>
      </c>
      <c r="F58" s="7" t="s">
        <v>3536</v>
      </c>
      <c r="G58" s="8" t="s">
        <v>3537</v>
      </c>
      <c r="H58" s="60">
        <v>38128</v>
      </c>
      <c r="I58" s="456">
        <v>70</v>
      </c>
      <c r="J58" s="457">
        <v>70</v>
      </c>
      <c r="K58" s="434">
        <f>0.5*(L58)</f>
        <v>135</v>
      </c>
      <c r="L58" s="438">
        <f>SUM(M58:N58)</f>
        <v>270</v>
      </c>
      <c r="M58" s="10"/>
      <c r="N58" s="261">
        <f>SUM(O58:R58)</f>
        <v>270</v>
      </c>
      <c r="O58" s="415">
        <f>LARGE($S58:Z58, 1)</f>
        <v>150</v>
      </c>
      <c r="P58" s="388">
        <f>IFERROR(LARGE($S58:Z58,2),0)</f>
        <v>65</v>
      </c>
      <c r="Q58" s="388">
        <f>IFERROR(LARGE($S58:Z58,3),0)</f>
        <v>55</v>
      </c>
      <c r="R58" s="388">
        <f>IFERROR(LARGE($S58:Z58,4),0)</f>
        <v>0</v>
      </c>
      <c r="S58" s="420"/>
      <c r="T58" s="55"/>
      <c r="U58" s="9"/>
      <c r="V58" s="9">
        <v>65</v>
      </c>
      <c r="W58" s="9"/>
      <c r="X58" s="405"/>
      <c r="Y58" s="406">
        <v>150</v>
      </c>
      <c r="Z58" s="453">
        <v>55</v>
      </c>
      <c r="AA58" s="120"/>
      <c r="AB58" s="120"/>
      <c r="AC58" s="120"/>
      <c r="AD58" s="120"/>
      <c r="AE58" s="120"/>
      <c r="AF58" s="120"/>
      <c r="AG58" s="10"/>
      <c r="AH58" s="10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5" x14ac:dyDescent="0.3">
      <c r="A59" s="322" t="s">
        <v>2318</v>
      </c>
      <c r="B59" s="324" t="s">
        <v>656</v>
      </c>
      <c r="C59" s="322" t="s">
        <v>657</v>
      </c>
      <c r="D59" s="322" t="s">
        <v>50</v>
      </c>
      <c r="E59" s="38">
        <f t="shared" si="0"/>
        <v>57</v>
      </c>
      <c r="F59" s="7" t="s">
        <v>626</v>
      </c>
      <c r="G59" s="8" t="s">
        <v>627</v>
      </c>
      <c r="H59" s="323">
        <v>37949</v>
      </c>
      <c r="I59" s="456">
        <v>70</v>
      </c>
      <c r="J59" s="457">
        <v>70</v>
      </c>
      <c r="K59" s="454"/>
      <c r="L59" s="379">
        <f>SUM(M59:N59)</f>
        <v>70</v>
      </c>
      <c r="M59" s="9"/>
      <c r="N59" s="261">
        <f>SUM(O59:S59)</f>
        <v>70</v>
      </c>
      <c r="O59" s="139">
        <f>IFERROR(LARGE(S59:Z59, 1),0)</f>
        <v>45</v>
      </c>
      <c r="P59" s="140">
        <f>IFERROR(LARGE(T59:Z59, 2),0)</f>
        <v>15</v>
      </c>
      <c r="Q59" s="141">
        <f>IFERROR(LARGE(AA59:AT59,1),0)</f>
        <v>10</v>
      </c>
      <c r="R59" s="141">
        <f>IFERROR(LARGE(AA59:AF59,2),0)</f>
        <v>0</v>
      </c>
      <c r="S59" s="147">
        <f>IFERROR(LARGE(AA59:AF59,3),0)</f>
        <v>0</v>
      </c>
      <c r="T59" s="127">
        <v>0</v>
      </c>
      <c r="U59" s="114">
        <v>10</v>
      </c>
      <c r="V59" s="271">
        <v>45</v>
      </c>
      <c r="W59" s="271"/>
      <c r="X59" s="114">
        <v>15</v>
      </c>
      <c r="Y59" s="114"/>
      <c r="Z59" s="204"/>
      <c r="AA59" s="136">
        <f>IFERROR(LARGE($T59:$Z59,3), 0)</f>
        <v>10</v>
      </c>
      <c r="AB59" s="136">
        <f>IFERROR(LARGE($T59:$Z59,4),)</f>
        <v>0</v>
      </c>
      <c r="AC59" s="136">
        <f>IFERROR(LARGE($T59:$Z59,5),0)</f>
        <v>0</v>
      </c>
      <c r="AD59" s="136">
        <f>IFERROR(LARGE($AG59:AR59,1),0)</f>
        <v>0</v>
      </c>
      <c r="AE59" s="136">
        <f>IFERROR(LARGE($AG59:AR59,2),0)</f>
        <v>0</v>
      </c>
      <c r="AF59" s="136">
        <f>IFERROR(LARGE($AG59:AR59,3),0)</f>
        <v>0</v>
      </c>
      <c r="AG59" s="10"/>
      <c r="AH59" s="10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5" x14ac:dyDescent="0.3">
      <c r="A60" s="322" t="s">
        <v>2328</v>
      </c>
      <c r="B60" s="324" t="s">
        <v>2174</v>
      </c>
      <c r="C60" s="322" t="s">
        <v>23</v>
      </c>
      <c r="D60" s="322" t="s">
        <v>44</v>
      </c>
      <c r="E60" s="38">
        <f t="shared" si="0"/>
        <v>58</v>
      </c>
      <c r="F60" s="7" t="s">
        <v>69</v>
      </c>
      <c r="G60" s="8" t="s">
        <v>2101</v>
      </c>
      <c r="H60" s="323">
        <v>37751</v>
      </c>
      <c r="I60" s="456">
        <v>70</v>
      </c>
      <c r="J60" s="457">
        <v>70</v>
      </c>
      <c r="K60" s="454"/>
      <c r="L60" s="379">
        <f>SUM(M60:N60)</f>
        <v>70</v>
      </c>
      <c r="M60" s="9"/>
      <c r="N60" s="261">
        <f>SUM(O60:S60)</f>
        <v>70</v>
      </c>
      <c r="O60" s="139">
        <f>IFERROR(LARGE(S60:Z60, 1),0)</f>
        <v>60</v>
      </c>
      <c r="P60" s="140">
        <f>IFERROR(LARGE(T60:Z60, 2),0)</f>
        <v>10</v>
      </c>
      <c r="Q60" s="141">
        <f>IFERROR(LARGE(AA60:AT60,1),0)</f>
        <v>0</v>
      </c>
      <c r="R60" s="141">
        <f>IFERROR(LARGE(AA60:AF60,2),0)</f>
        <v>0</v>
      </c>
      <c r="S60" s="147">
        <f>IFERROR(LARGE(AA60:AF60,3),0)</f>
        <v>0</v>
      </c>
      <c r="T60" s="125"/>
      <c r="U60" s="114"/>
      <c r="V60" s="271">
        <v>60</v>
      </c>
      <c r="W60" s="271"/>
      <c r="X60" s="114">
        <v>0</v>
      </c>
      <c r="Y60" s="114">
        <v>10</v>
      </c>
      <c r="Z60" s="204"/>
      <c r="AA60" s="136">
        <f>IFERROR(LARGE($T60:$Z60,3), 0)</f>
        <v>0</v>
      </c>
      <c r="AB60" s="136">
        <f>IFERROR(LARGE($T60:$Z60,4),)</f>
        <v>0</v>
      </c>
      <c r="AC60" s="136">
        <f>IFERROR(LARGE($T60:$Z60,5),0)</f>
        <v>0</v>
      </c>
      <c r="AD60" s="136">
        <f>IFERROR(LARGE($AG60:AR60,1),0)</f>
        <v>0</v>
      </c>
      <c r="AE60" s="136">
        <f>IFERROR(LARGE($AG60:AR60,2),0)</f>
        <v>0</v>
      </c>
      <c r="AF60" s="136">
        <f>IFERROR(LARGE($AG60:AR60,3),0)</f>
        <v>0</v>
      </c>
      <c r="AG60" s="10"/>
      <c r="AH60" s="10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5" x14ac:dyDescent="0.3">
      <c r="A61" s="322" t="s">
        <v>2319</v>
      </c>
      <c r="B61" s="324" t="s">
        <v>825</v>
      </c>
      <c r="C61" s="322" t="s">
        <v>304</v>
      </c>
      <c r="D61" s="322" t="s">
        <v>1738</v>
      </c>
      <c r="E61" s="38">
        <f t="shared" si="0"/>
        <v>59</v>
      </c>
      <c r="F61" s="7" t="s">
        <v>170</v>
      </c>
      <c r="G61" s="8" t="s">
        <v>1196</v>
      </c>
      <c r="H61" s="323">
        <v>37561</v>
      </c>
      <c r="I61" s="456">
        <v>70</v>
      </c>
      <c r="J61" s="457">
        <v>70</v>
      </c>
      <c r="K61" s="454"/>
      <c r="L61" s="379">
        <f>SUM(M61:N61)</f>
        <v>70</v>
      </c>
      <c r="M61" s="9"/>
      <c r="N61" s="261">
        <f>SUM(O61:S61)</f>
        <v>70</v>
      </c>
      <c r="O61" s="139">
        <f>IFERROR(LARGE(S61:Z61, 1),0)</f>
        <v>60</v>
      </c>
      <c r="P61" s="140">
        <f>IFERROR(LARGE(T61:Z61, 2),0)</f>
        <v>10</v>
      </c>
      <c r="Q61" s="141">
        <f>IFERROR(LARGE(AA61:AT61,1),0)</f>
        <v>0</v>
      </c>
      <c r="R61" s="141">
        <f>IFERROR(LARGE(AA61:AF61,2),0)</f>
        <v>0</v>
      </c>
      <c r="S61" s="147">
        <f>IFERROR(LARGE(AA61:AF61,3),0)</f>
        <v>0</v>
      </c>
      <c r="T61" s="125"/>
      <c r="U61" s="114">
        <v>10</v>
      </c>
      <c r="V61" s="271">
        <v>60</v>
      </c>
      <c r="W61" s="271"/>
      <c r="X61" s="114"/>
      <c r="Y61" s="114"/>
      <c r="Z61" s="204"/>
      <c r="AA61" s="136">
        <f>IFERROR(LARGE($T61:$Z61,3), 0)</f>
        <v>0</v>
      </c>
      <c r="AB61" s="136">
        <f>IFERROR(LARGE($T61:$Z61,4),)</f>
        <v>0</v>
      </c>
      <c r="AC61" s="136">
        <f>IFERROR(LARGE($T61:$Z61,5),0)</f>
        <v>0</v>
      </c>
      <c r="AD61" s="136">
        <f>IFERROR(LARGE($AG61:AR61,1),0)</f>
        <v>0</v>
      </c>
      <c r="AE61" s="136">
        <f>IFERROR(LARGE($AG61:AR61,2),0)</f>
        <v>0</v>
      </c>
      <c r="AF61" s="136">
        <f>IFERROR(LARGE($AG61:AR61,3),0)</f>
        <v>0</v>
      </c>
      <c r="AG61" s="10"/>
      <c r="AH61" s="10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5" x14ac:dyDescent="0.3">
      <c r="A62" s="322" t="s">
        <v>2320</v>
      </c>
      <c r="B62" s="324" t="s">
        <v>2321</v>
      </c>
      <c r="C62" s="322" t="s">
        <v>1498</v>
      </c>
      <c r="D62" s="322" t="s">
        <v>47</v>
      </c>
      <c r="E62" s="38">
        <f t="shared" si="0"/>
        <v>60</v>
      </c>
      <c r="F62" s="7" t="s">
        <v>1509</v>
      </c>
      <c r="G62" s="8" t="s">
        <v>1181</v>
      </c>
      <c r="H62" s="323">
        <v>37401</v>
      </c>
      <c r="I62" s="456">
        <v>70</v>
      </c>
      <c r="J62" s="457">
        <v>70</v>
      </c>
      <c r="K62" s="454"/>
      <c r="L62" s="379">
        <f>SUM(M62:N62)</f>
        <v>70</v>
      </c>
      <c r="M62" s="9"/>
      <c r="N62" s="261">
        <f>SUM(O62:S62)</f>
        <v>70</v>
      </c>
      <c r="O62" s="139">
        <f>IFERROR(LARGE(S62:Z62, 1),0)</f>
        <v>60</v>
      </c>
      <c r="P62" s="140">
        <f>IFERROR(LARGE(T62:Z62, 2),0)</f>
        <v>10</v>
      </c>
      <c r="Q62" s="141">
        <f>IFERROR(LARGE(AA62:AT62,1),0)</f>
        <v>0</v>
      </c>
      <c r="R62" s="141">
        <f>IFERROR(LARGE(AA62:AF62,2),0)</f>
        <v>0</v>
      </c>
      <c r="S62" s="147">
        <f>IFERROR(LARGE(AA62:AF62,3),0)</f>
        <v>0</v>
      </c>
      <c r="T62" s="125"/>
      <c r="U62" s="114">
        <v>10</v>
      </c>
      <c r="V62" s="271">
        <v>60</v>
      </c>
      <c r="W62" s="271"/>
      <c r="X62" s="114">
        <v>0</v>
      </c>
      <c r="Y62" s="114"/>
      <c r="Z62" s="204"/>
      <c r="AA62" s="136">
        <f>IFERROR(LARGE($T62:$Z62,3), 0)</f>
        <v>0</v>
      </c>
      <c r="AB62" s="136">
        <f>IFERROR(LARGE($T62:$Z62,4),)</f>
        <v>0</v>
      </c>
      <c r="AC62" s="136">
        <f>IFERROR(LARGE($T62:$Z62,5),0)</f>
        <v>0</v>
      </c>
      <c r="AD62" s="136">
        <f>IFERROR(LARGE($AG62:AR62,1),0)</f>
        <v>0</v>
      </c>
      <c r="AE62" s="136">
        <f>IFERROR(LARGE($AG62:AR62,2),0)</f>
        <v>0</v>
      </c>
      <c r="AF62" s="136">
        <f>IFERROR(LARGE($AG62:AR62,3),0)</f>
        <v>0</v>
      </c>
      <c r="AG62" s="10"/>
      <c r="AH62" s="10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5" x14ac:dyDescent="0.3">
      <c r="A63" s="322" t="s">
        <v>2322</v>
      </c>
      <c r="B63" s="324" t="s">
        <v>1212</v>
      </c>
      <c r="C63" s="322" t="s">
        <v>1213</v>
      </c>
      <c r="D63" s="322" t="s">
        <v>52</v>
      </c>
      <c r="E63" s="38">
        <f t="shared" si="0"/>
        <v>61</v>
      </c>
      <c r="F63" s="7" t="s">
        <v>493</v>
      </c>
      <c r="G63" s="8" t="s">
        <v>1197</v>
      </c>
      <c r="H63" s="323">
        <v>37284</v>
      </c>
      <c r="I63" s="456">
        <v>70</v>
      </c>
      <c r="J63" s="457">
        <v>70</v>
      </c>
      <c r="K63" s="454"/>
      <c r="L63" s="379">
        <f>SUM(M63:N63)</f>
        <v>70</v>
      </c>
      <c r="M63" s="9"/>
      <c r="N63" s="261">
        <f>SUM(O63:S63)</f>
        <v>70</v>
      </c>
      <c r="O63" s="139">
        <f>IFERROR(LARGE(S63:Z63, 1),0)</f>
        <v>60</v>
      </c>
      <c r="P63" s="140">
        <f>IFERROR(LARGE(T63:Z63, 2),0)</f>
        <v>10</v>
      </c>
      <c r="Q63" s="141">
        <f>IFERROR(LARGE(AA63:AT63,1),0)</f>
        <v>0</v>
      </c>
      <c r="R63" s="141">
        <f>IFERROR(LARGE(AA63:AF63,2),0)</f>
        <v>0</v>
      </c>
      <c r="S63" s="147">
        <f>IFERROR(LARGE(AA63:AF63,3),0)</f>
        <v>0</v>
      </c>
      <c r="T63" s="125"/>
      <c r="U63" s="114">
        <v>10</v>
      </c>
      <c r="V63" s="271">
        <v>60</v>
      </c>
      <c r="W63" s="271"/>
      <c r="X63" s="114"/>
      <c r="Y63" s="114"/>
      <c r="Z63" s="204"/>
      <c r="AA63" s="136">
        <f>IFERROR(LARGE($T63:$Z63,3), 0)</f>
        <v>0</v>
      </c>
      <c r="AB63" s="136">
        <f>IFERROR(LARGE($T63:$Z63,4),)</f>
        <v>0</v>
      </c>
      <c r="AC63" s="136">
        <f>IFERROR(LARGE($T63:$Z63,5),0)</f>
        <v>0</v>
      </c>
      <c r="AD63" s="136">
        <f>IFERROR(LARGE($AG63:AR63,1),0)</f>
        <v>0</v>
      </c>
      <c r="AE63" s="136">
        <f>IFERROR(LARGE($AG63:AR63,2),0)</f>
        <v>0</v>
      </c>
      <c r="AF63" s="136">
        <f>IFERROR(LARGE($AG63:AR63,3),0)</f>
        <v>0</v>
      </c>
      <c r="AG63" s="10"/>
      <c r="AH63" s="10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5" x14ac:dyDescent="0.3">
      <c r="A64" s="11" t="s">
        <v>3592</v>
      </c>
      <c r="B64" s="320" t="s">
        <v>450</v>
      </c>
      <c r="C64" s="11" t="s">
        <v>147</v>
      </c>
      <c r="D64" s="11" t="s">
        <v>1738</v>
      </c>
      <c r="E64" s="38">
        <f t="shared" si="0"/>
        <v>62</v>
      </c>
      <c r="F64" s="7" t="s">
        <v>3593</v>
      </c>
      <c r="G64" s="8" t="s">
        <v>3594</v>
      </c>
      <c r="H64" s="60">
        <v>38001</v>
      </c>
      <c r="I64" s="456">
        <v>63</v>
      </c>
      <c r="J64" s="457">
        <v>63</v>
      </c>
      <c r="K64" s="434">
        <f>0.5*(L64)</f>
        <v>62.5</v>
      </c>
      <c r="L64" s="438">
        <f>SUM(M64:N64)</f>
        <v>125</v>
      </c>
      <c r="M64" s="78">
        <v>30</v>
      </c>
      <c r="N64" s="261">
        <f>SUM(O64:R64)</f>
        <v>95</v>
      </c>
      <c r="O64" s="415">
        <f>LARGE($S64:Z64, 1)</f>
        <v>95</v>
      </c>
      <c r="P64" s="388">
        <f>IFERROR(LARGE($S64:Z64,2),0)</f>
        <v>0</v>
      </c>
      <c r="Q64" s="388">
        <f>IFERROR(LARGE($S64:Z64,3),0)</f>
        <v>0</v>
      </c>
      <c r="R64" s="388">
        <f>IFERROR(LARGE($S64:Z64,4),0)</f>
        <v>0</v>
      </c>
      <c r="S64" s="418">
        <v>95</v>
      </c>
      <c r="T64" s="422"/>
      <c r="U64" s="400"/>
      <c r="V64" s="400"/>
      <c r="W64" s="400"/>
      <c r="X64" s="401"/>
      <c r="Y64" s="402"/>
      <c r="Z64" s="452"/>
      <c r="AA64" s="120"/>
      <c r="AB64" s="120"/>
      <c r="AC64" s="120"/>
      <c r="AD64" s="120"/>
      <c r="AE64" s="120"/>
      <c r="AF64" s="120"/>
      <c r="AG64" s="10"/>
      <c r="AH64" s="10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5" x14ac:dyDescent="0.3">
      <c r="A65" s="322" t="s">
        <v>2323</v>
      </c>
      <c r="B65" s="324" t="s">
        <v>1166</v>
      </c>
      <c r="C65" s="322" t="s">
        <v>1167</v>
      </c>
      <c r="D65" s="322" t="s">
        <v>45</v>
      </c>
      <c r="E65" s="38">
        <f t="shared" si="0"/>
        <v>63</v>
      </c>
      <c r="F65" s="7" t="s">
        <v>114</v>
      </c>
      <c r="G65" s="8" t="s">
        <v>1157</v>
      </c>
      <c r="H65" s="323">
        <v>37980</v>
      </c>
      <c r="I65" s="456">
        <v>60</v>
      </c>
      <c r="J65" s="457">
        <v>60</v>
      </c>
      <c r="K65" s="454"/>
      <c r="L65" s="379">
        <f>SUM(M65:N65)</f>
        <v>60</v>
      </c>
      <c r="M65" s="9"/>
      <c r="N65" s="261">
        <f>SUM(O65:S65)</f>
        <v>60</v>
      </c>
      <c r="O65" s="139">
        <f>IFERROR(LARGE(S65:Z65, 1),0)</f>
        <v>60</v>
      </c>
      <c r="P65" s="140">
        <f>IFERROR(LARGE(T65:Z65, 2),0)</f>
        <v>0</v>
      </c>
      <c r="Q65" s="141">
        <f>IFERROR(LARGE(AA65:AT65,1),0)</f>
        <v>0</v>
      </c>
      <c r="R65" s="141">
        <f>IFERROR(LARGE(AA65:AF65,2),0)</f>
        <v>0</v>
      </c>
      <c r="S65" s="147">
        <f>IFERROR(LARGE(AA65:AF65,3),0)</f>
        <v>0</v>
      </c>
      <c r="T65" s="125"/>
      <c r="U65" s="114">
        <v>0</v>
      </c>
      <c r="V65" s="271">
        <v>60</v>
      </c>
      <c r="W65" s="271"/>
      <c r="X65" s="114"/>
      <c r="Y65" s="114"/>
      <c r="Z65" s="204"/>
      <c r="AA65" s="136">
        <f>IFERROR(LARGE($T65:$Z65,3), 0)</f>
        <v>0</v>
      </c>
      <c r="AB65" s="136">
        <f>IFERROR(LARGE($T65:$Z65,4),)</f>
        <v>0</v>
      </c>
      <c r="AC65" s="136">
        <f>IFERROR(LARGE($T65:$Z65,5),0)</f>
        <v>0</v>
      </c>
      <c r="AD65" s="136">
        <f>IFERROR(LARGE($AG65:AR65,1),0)</f>
        <v>0</v>
      </c>
      <c r="AE65" s="136">
        <f>IFERROR(LARGE($AG65:AR65,2),0)</f>
        <v>0</v>
      </c>
      <c r="AF65" s="136">
        <f>IFERROR(LARGE($AG65:AR65,3),0)</f>
        <v>0</v>
      </c>
      <c r="AG65" s="10"/>
      <c r="AH65" s="10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5" x14ac:dyDescent="0.3">
      <c r="A66" s="322" t="s">
        <v>2324</v>
      </c>
      <c r="B66" s="324" t="s">
        <v>521</v>
      </c>
      <c r="C66" s="322" t="s">
        <v>296</v>
      </c>
      <c r="D66" s="322" t="s">
        <v>50</v>
      </c>
      <c r="E66" s="38">
        <f t="shared" si="0"/>
        <v>64</v>
      </c>
      <c r="F66" s="7" t="s">
        <v>3</v>
      </c>
      <c r="G66" s="8" t="s">
        <v>618</v>
      </c>
      <c r="H66" s="323">
        <v>37977</v>
      </c>
      <c r="I66" s="456">
        <v>60</v>
      </c>
      <c r="J66" s="457">
        <v>60</v>
      </c>
      <c r="K66" s="454"/>
      <c r="L66" s="379">
        <f>SUM(M66:N66)</f>
        <v>60</v>
      </c>
      <c r="M66" s="9"/>
      <c r="N66" s="261">
        <f>SUM(O66:S66)</f>
        <v>60</v>
      </c>
      <c r="O66" s="139">
        <f>IFERROR(LARGE(S66:Z66, 1),0)</f>
        <v>60</v>
      </c>
      <c r="P66" s="140">
        <f>IFERROR(LARGE(T66:Z66, 2),0)</f>
        <v>0</v>
      </c>
      <c r="Q66" s="141">
        <f>IFERROR(LARGE(AA66:AT66,1),0)</f>
        <v>0</v>
      </c>
      <c r="R66" s="141">
        <f>IFERROR(LARGE(AA66:AF66,2),0)</f>
        <v>0</v>
      </c>
      <c r="S66" s="147">
        <f>IFERROR(LARGE(AA66:AF66,3),0)</f>
        <v>0</v>
      </c>
      <c r="T66" s="127">
        <v>0</v>
      </c>
      <c r="U66" s="114">
        <v>0</v>
      </c>
      <c r="V66" s="271">
        <v>60</v>
      </c>
      <c r="W66" s="271"/>
      <c r="X66" s="114">
        <v>0</v>
      </c>
      <c r="Y66" s="114"/>
      <c r="Z66" s="204"/>
      <c r="AA66" s="136">
        <f>IFERROR(LARGE($T66:$Z66,3), 0)</f>
        <v>0</v>
      </c>
      <c r="AB66" s="136">
        <f>IFERROR(LARGE($T66:$Z66,4),)</f>
        <v>0</v>
      </c>
      <c r="AC66" s="136">
        <f>IFERROR(LARGE($T66:$Z66,5),0)</f>
        <v>0</v>
      </c>
      <c r="AD66" s="136">
        <f>IFERROR(LARGE($AG66:AR66,1),0)</f>
        <v>0</v>
      </c>
      <c r="AE66" s="136">
        <f>IFERROR(LARGE($AG66:AR66,2),0)</f>
        <v>0</v>
      </c>
      <c r="AF66" s="136">
        <f>IFERROR(LARGE($AG66:AR66,3),0)</f>
        <v>0</v>
      </c>
      <c r="AG66" s="10"/>
      <c r="AH66" s="10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5" x14ac:dyDescent="0.3">
      <c r="A67" s="322" t="s">
        <v>2325</v>
      </c>
      <c r="B67" s="324" t="s">
        <v>568</v>
      </c>
      <c r="C67" s="322" t="s">
        <v>569</v>
      </c>
      <c r="D67" s="322" t="s">
        <v>45</v>
      </c>
      <c r="E67" s="38">
        <f t="shared" si="0"/>
        <v>65</v>
      </c>
      <c r="F67" s="7" t="s">
        <v>12</v>
      </c>
      <c r="G67" s="8" t="s">
        <v>638</v>
      </c>
      <c r="H67" s="323">
        <v>37945</v>
      </c>
      <c r="I67" s="456">
        <v>60</v>
      </c>
      <c r="J67" s="457">
        <v>60</v>
      </c>
      <c r="K67" s="454"/>
      <c r="L67" s="379">
        <f>SUM(M67:N67)</f>
        <v>60</v>
      </c>
      <c r="M67" s="9"/>
      <c r="N67" s="261">
        <f>SUM(O67:S67)</f>
        <v>60</v>
      </c>
      <c r="O67" s="139">
        <f>IFERROR(LARGE(S67:Z67, 1),0)</f>
        <v>60</v>
      </c>
      <c r="P67" s="140">
        <f>IFERROR(LARGE(T67:Z67, 2),0)</f>
        <v>0</v>
      </c>
      <c r="Q67" s="141">
        <f>IFERROR(LARGE(AA67:AT67,1),0)</f>
        <v>0</v>
      </c>
      <c r="R67" s="141">
        <f>IFERROR(LARGE(AA67:AF67,2),0)</f>
        <v>0</v>
      </c>
      <c r="S67" s="147">
        <f>IFERROR(LARGE(AA67:AF67,3),0)</f>
        <v>0</v>
      </c>
      <c r="T67" s="127">
        <v>0</v>
      </c>
      <c r="U67" s="114">
        <v>0</v>
      </c>
      <c r="V67" s="271">
        <v>60</v>
      </c>
      <c r="W67" s="271"/>
      <c r="X67" s="114"/>
      <c r="Y67" s="114"/>
      <c r="Z67" s="204"/>
      <c r="AA67" s="136">
        <f>IFERROR(LARGE($T67:$Z67,3), 0)</f>
        <v>0</v>
      </c>
      <c r="AB67" s="136">
        <f>IFERROR(LARGE($T67:$Z67,4),)</f>
        <v>0</v>
      </c>
      <c r="AC67" s="136">
        <f>IFERROR(LARGE($T67:$Z67,5),0)</f>
        <v>0</v>
      </c>
      <c r="AD67" s="136">
        <f>IFERROR(LARGE($AG67:AR67,1),0)</f>
        <v>0</v>
      </c>
      <c r="AE67" s="136">
        <f>IFERROR(LARGE($AG67:AR67,2),0)</f>
        <v>0</v>
      </c>
      <c r="AF67" s="136">
        <f>IFERROR(LARGE($AG67:AR67,3),0)</f>
        <v>0</v>
      </c>
      <c r="AG67" s="10"/>
      <c r="AH67" s="10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5" x14ac:dyDescent="0.3">
      <c r="A68" s="322" t="s">
        <v>2337</v>
      </c>
      <c r="B68" s="324" t="s">
        <v>344</v>
      </c>
      <c r="C68" s="322" t="s">
        <v>137</v>
      </c>
      <c r="D68" s="322" t="s">
        <v>49</v>
      </c>
      <c r="E68" s="38">
        <f t="shared" si="0"/>
        <v>66</v>
      </c>
      <c r="F68" s="7" t="s">
        <v>1158</v>
      </c>
      <c r="G68" s="8" t="s">
        <v>1812</v>
      </c>
      <c r="H68" s="323">
        <v>37914</v>
      </c>
      <c r="I68" s="456">
        <v>60</v>
      </c>
      <c r="J68" s="457">
        <v>60</v>
      </c>
      <c r="K68" s="454"/>
      <c r="L68" s="379">
        <f>SUM(M68:N68)</f>
        <v>60</v>
      </c>
      <c r="M68" s="9"/>
      <c r="N68" s="261">
        <f>SUM(O68:S68)</f>
        <v>60</v>
      </c>
      <c r="O68" s="139">
        <f>IFERROR(LARGE(S68:Z68, 1),0)</f>
        <v>60</v>
      </c>
      <c r="P68" s="140">
        <f>IFERROR(LARGE(T68:Z68, 2),0)</f>
        <v>0</v>
      </c>
      <c r="Q68" s="141">
        <f>IFERROR(LARGE(AA68:AT68,1),0)</f>
        <v>0</v>
      </c>
      <c r="R68" s="141">
        <f>IFERROR(LARGE(AA68:AF68,2),0)</f>
        <v>0</v>
      </c>
      <c r="S68" s="147">
        <f>IFERROR(LARGE(AA68:AF68,3),0)</f>
        <v>0</v>
      </c>
      <c r="T68" s="125"/>
      <c r="U68" s="114"/>
      <c r="V68" s="271">
        <v>60</v>
      </c>
      <c r="W68" s="271"/>
      <c r="X68" s="114"/>
      <c r="Y68" s="114"/>
      <c r="Z68" s="204"/>
      <c r="AA68" s="136">
        <f>IFERROR(LARGE($T68:$Z68,3), 0)</f>
        <v>0</v>
      </c>
      <c r="AB68" s="136">
        <f>IFERROR(LARGE($T68:$Z68,4),)</f>
        <v>0</v>
      </c>
      <c r="AC68" s="136">
        <f>IFERROR(LARGE($T68:$Z68,5),0)</f>
        <v>0</v>
      </c>
      <c r="AD68" s="136">
        <f>IFERROR(LARGE($AG68:AR68,1),0)</f>
        <v>0</v>
      </c>
      <c r="AE68" s="136">
        <f>IFERROR(LARGE($AG68:AR68,2),0)</f>
        <v>0</v>
      </c>
      <c r="AF68" s="136">
        <f>IFERROR(LARGE($AG68:AR68,3),0)</f>
        <v>0</v>
      </c>
      <c r="AG68" s="10"/>
      <c r="AH68" s="10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5" x14ac:dyDescent="0.3">
      <c r="A69" s="322" t="s">
        <v>2279</v>
      </c>
      <c r="B69" s="324" t="s">
        <v>348</v>
      </c>
      <c r="C69" s="322" t="s">
        <v>103</v>
      </c>
      <c r="D69" s="322" t="s">
        <v>43</v>
      </c>
      <c r="E69" s="38">
        <f t="shared" ref="E69:E132" si="1">E68+1</f>
        <v>67</v>
      </c>
      <c r="F69" s="7" t="s">
        <v>4</v>
      </c>
      <c r="G69" s="8" t="s">
        <v>1160</v>
      </c>
      <c r="H69" s="323">
        <v>37873</v>
      </c>
      <c r="I69" s="456">
        <v>60</v>
      </c>
      <c r="J69" s="457">
        <v>60</v>
      </c>
      <c r="K69" s="454"/>
      <c r="L69" s="379">
        <f>SUM(M69:N69)</f>
        <v>60</v>
      </c>
      <c r="M69" s="9"/>
      <c r="N69" s="261">
        <f>SUM(O69:S69)</f>
        <v>60</v>
      </c>
      <c r="O69" s="139">
        <f>IFERROR(LARGE(S69:Z69, 1),0)</f>
        <v>60</v>
      </c>
      <c r="P69" s="140">
        <f>IFERROR(LARGE(T69:Z69, 2),0)</f>
        <v>0</v>
      </c>
      <c r="Q69" s="141">
        <f>IFERROR(LARGE(AA69:AT69,1),0)</f>
        <v>0</v>
      </c>
      <c r="R69" s="141">
        <f>IFERROR(LARGE(AA69:AF69,2),0)</f>
        <v>0</v>
      </c>
      <c r="S69" s="147">
        <f>IFERROR(LARGE(AA69:AF69,3),0)</f>
        <v>0</v>
      </c>
      <c r="T69" s="125"/>
      <c r="U69" s="114"/>
      <c r="V69" s="271">
        <v>60</v>
      </c>
      <c r="W69" s="271"/>
      <c r="X69" s="114">
        <v>0</v>
      </c>
      <c r="Y69" s="114"/>
      <c r="Z69" s="204"/>
      <c r="AA69" s="136">
        <f>IFERROR(LARGE($T69:$Z69,3), 0)</f>
        <v>0</v>
      </c>
      <c r="AB69" s="136">
        <f>IFERROR(LARGE($T69:$Z69,4),)</f>
        <v>0</v>
      </c>
      <c r="AC69" s="136">
        <f>IFERROR(LARGE($T69:$Z69,5),0)</f>
        <v>0</v>
      </c>
      <c r="AD69" s="136">
        <f>IFERROR(LARGE($AG69:AR69,1),0)</f>
        <v>0</v>
      </c>
      <c r="AE69" s="136">
        <f>IFERROR(LARGE($AG69:AR69,2),0)</f>
        <v>0</v>
      </c>
      <c r="AF69" s="136">
        <f>IFERROR(LARGE($AG69:AR69,3),0)</f>
        <v>0</v>
      </c>
      <c r="AG69" s="10"/>
      <c r="AH69" s="10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5" x14ac:dyDescent="0.3">
      <c r="A70" s="322" t="s">
        <v>2340</v>
      </c>
      <c r="B70" s="324" t="s">
        <v>1250</v>
      </c>
      <c r="C70" s="322" t="s">
        <v>1251</v>
      </c>
      <c r="D70" s="322" t="s">
        <v>95</v>
      </c>
      <c r="E70" s="38">
        <f t="shared" si="1"/>
        <v>68</v>
      </c>
      <c r="F70" s="7" t="s">
        <v>15</v>
      </c>
      <c r="G70" s="8" t="s">
        <v>1882</v>
      </c>
      <c r="H70" s="323">
        <v>37844</v>
      </c>
      <c r="I70" s="456">
        <v>60</v>
      </c>
      <c r="J70" s="457">
        <v>60</v>
      </c>
      <c r="K70" s="454"/>
      <c r="L70" s="379">
        <f>SUM(M70:N70)</f>
        <v>60</v>
      </c>
      <c r="M70" s="9"/>
      <c r="N70" s="261">
        <f>SUM(O70:S70)</f>
        <v>60</v>
      </c>
      <c r="O70" s="139">
        <f>IFERROR(LARGE(S70:Z70, 1),0)</f>
        <v>60</v>
      </c>
      <c r="P70" s="140">
        <f>IFERROR(LARGE(T70:Z70, 2),0)</f>
        <v>0</v>
      </c>
      <c r="Q70" s="141">
        <f>IFERROR(LARGE(AA70:AT70,1),0)</f>
        <v>0</v>
      </c>
      <c r="R70" s="141">
        <f>IFERROR(LARGE(AA70:AF70,2),0)</f>
        <v>0</v>
      </c>
      <c r="S70" s="147">
        <f>IFERROR(LARGE(AA70:AF70,3),0)</f>
        <v>0</v>
      </c>
      <c r="T70" s="125"/>
      <c r="U70" s="114"/>
      <c r="V70" s="271">
        <v>60</v>
      </c>
      <c r="W70" s="271"/>
      <c r="X70" s="114"/>
      <c r="Y70" s="114"/>
      <c r="Z70" s="204"/>
      <c r="AA70" s="136">
        <f>IFERROR(LARGE($T70:$Z70,3), 0)</f>
        <v>0</v>
      </c>
      <c r="AB70" s="136">
        <f>IFERROR(LARGE($T70:$Z70,4),)</f>
        <v>0</v>
      </c>
      <c r="AC70" s="136">
        <f>IFERROR(LARGE($T70:$Z70,5),0)</f>
        <v>0</v>
      </c>
      <c r="AD70" s="136">
        <f>IFERROR(LARGE($AG70:AR70,1),0)</f>
        <v>0</v>
      </c>
      <c r="AE70" s="136">
        <f>IFERROR(LARGE($AG70:AR70,2),0)</f>
        <v>0</v>
      </c>
      <c r="AF70" s="136">
        <f>IFERROR(LARGE($AG70:AR70,3),0)</f>
        <v>0</v>
      </c>
      <c r="AG70" s="10"/>
      <c r="AH70" s="10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5" x14ac:dyDescent="0.3">
      <c r="A71" s="322" t="s">
        <v>2326</v>
      </c>
      <c r="B71" s="324" t="s">
        <v>2327</v>
      </c>
      <c r="C71" s="322" t="s">
        <v>1696</v>
      </c>
      <c r="D71" s="322" t="s">
        <v>48</v>
      </c>
      <c r="E71" s="38">
        <f t="shared" si="1"/>
        <v>69</v>
      </c>
      <c r="F71" s="7" t="s">
        <v>67</v>
      </c>
      <c r="G71" s="8" t="s">
        <v>2052</v>
      </c>
      <c r="H71" s="323">
        <v>37812</v>
      </c>
      <c r="I71" s="456">
        <v>60</v>
      </c>
      <c r="J71" s="457">
        <v>60</v>
      </c>
      <c r="K71" s="454"/>
      <c r="L71" s="379">
        <f>SUM(M71:N71)</f>
        <v>60</v>
      </c>
      <c r="M71" s="9"/>
      <c r="N71" s="261">
        <f>SUM(O71:S71)</f>
        <v>60</v>
      </c>
      <c r="O71" s="139">
        <f>IFERROR(LARGE(S71:Z71, 1),0)</f>
        <v>60</v>
      </c>
      <c r="P71" s="140">
        <f>IFERROR(LARGE(T71:Z71, 2),0)</f>
        <v>0</v>
      </c>
      <c r="Q71" s="141">
        <f>IFERROR(LARGE(AA71:AT71,1),0)</f>
        <v>0</v>
      </c>
      <c r="R71" s="141">
        <f>IFERROR(LARGE(AA71:AF71,2),0)</f>
        <v>0</v>
      </c>
      <c r="S71" s="147">
        <f>IFERROR(LARGE(AA71:AF71,3),0)</f>
        <v>0</v>
      </c>
      <c r="T71" s="125"/>
      <c r="U71" s="114"/>
      <c r="V71" s="271">
        <v>60</v>
      </c>
      <c r="W71" s="271"/>
      <c r="X71" s="114"/>
      <c r="Y71" s="114"/>
      <c r="Z71" s="204"/>
      <c r="AA71" s="136">
        <f>IFERROR(LARGE($T71:$Z71,3), 0)</f>
        <v>0</v>
      </c>
      <c r="AB71" s="136">
        <f>IFERROR(LARGE($T71:$Z71,4),)</f>
        <v>0</v>
      </c>
      <c r="AC71" s="136">
        <f>IFERROR(LARGE($T71:$Z71,5),0)</f>
        <v>0</v>
      </c>
      <c r="AD71" s="136">
        <f>IFERROR(LARGE($AG71:AR71,1),0)</f>
        <v>0</v>
      </c>
      <c r="AE71" s="136">
        <f>IFERROR(LARGE($AG71:AR71,2),0)</f>
        <v>0</v>
      </c>
      <c r="AF71" s="136">
        <f>IFERROR(LARGE($AG71:AR71,3),0)</f>
        <v>0</v>
      </c>
      <c r="AG71" s="10"/>
      <c r="AH71" s="10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5" x14ac:dyDescent="0.3">
      <c r="A72" s="322" t="s">
        <v>2335</v>
      </c>
      <c r="B72" s="324" t="s">
        <v>1499</v>
      </c>
      <c r="C72" s="322" t="s">
        <v>1500</v>
      </c>
      <c r="D72" s="322" t="s">
        <v>49</v>
      </c>
      <c r="E72" s="38">
        <f t="shared" si="1"/>
        <v>70</v>
      </c>
      <c r="F72" s="7" t="s">
        <v>68</v>
      </c>
      <c r="G72" s="8" t="s">
        <v>855</v>
      </c>
      <c r="H72" s="323">
        <v>37742</v>
      </c>
      <c r="I72" s="456">
        <v>60</v>
      </c>
      <c r="J72" s="457">
        <v>60</v>
      </c>
      <c r="K72" s="454"/>
      <c r="L72" s="379">
        <f>SUM(M72:N72)</f>
        <v>60</v>
      </c>
      <c r="M72" s="9"/>
      <c r="N72" s="261">
        <f>SUM(O72:S72)</f>
        <v>60</v>
      </c>
      <c r="O72" s="139">
        <f>IFERROR(LARGE(S72:Z72, 1),0)</f>
        <v>60</v>
      </c>
      <c r="P72" s="140">
        <f>IFERROR(LARGE(T72:Z72, 2),0)</f>
        <v>0</v>
      </c>
      <c r="Q72" s="141">
        <f>IFERROR(LARGE(AA72:AT72,1),0)</f>
        <v>0</v>
      </c>
      <c r="R72" s="141">
        <f>IFERROR(LARGE(AA72:AF72,2),0)</f>
        <v>0</v>
      </c>
      <c r="S72" s="147">
        <f>IFERROR(LARGE(AA72:AF72,3),0)</f>
        <v>0</v>
      </c>
      <c r="T72" s="125"/>
      <c r="U72" s="114"/>
      <c r="V72" s="271">
        <v>60</v>
      </c>
      <c r="W72" s="271"/>
      <c r="X72" s="114"/>
      <c r="Y72" s="114"/>
      <c r="Z72" s="204"/>
      <c r="AA72" s="136">
        <f>IFERROR(LARGE($T72:$Z72,3), 0)</f>
        <v>0</v>
      </c>
      <c r="AB72" s="136">
        <f>IFERROR(LARGE($T72:$Z72,4),)</f>
        <v>0</v>
      </c>
      <c r="AC72" s="136">
        <f>IFERROR(LARGE($T72:$Z72,5),0)</f>
        <v>0</v>
      </c>
      <c r="AD72" s="136">
        <f>IFERROR(LARGE($AG72:AR72,1),0)</f>
        <v>0</v>
      </c>
      <c r="AE72" s="136">
        <f>IFERROR(LARGE($AG72:AR72,2),0)</f>
        <v>0</v>
      </c>
      <c r="AF72" s="136">
        <f>IFERROR(LARGE($AG72:AR72,3),0)</f>
        <v>0</v>
      </c>
      <c r="AG72" s="10"/>
      <c r="AH72" s="10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178"/>
    </row>
    <row r="73" spans="1:45" x14ac:dyDescent="0.3">
      <c r="A73" s="322" t="s">
        <v>2329</v>
      </c>
      <c r="B73" s="324" t="s">
        <v>1457</v>
      </c>
      <c r="C73" s="322" t="s">
        <v>1458</v>
      </c>
      <c r="D73" s="322" t="s">
        <v>52</v>
      </c>
      <c r="E73" s="38">
        <f t="shared" si="1"/>
        <v>71</v>
      </c>
      <c r="F73" s="7" t="s">
        <v>70</v>
      </c>
      <c r="G73" s="8" t="s">
        <v>1915</v>
      </c>
      <c r="H73" s="323">
        <v>37704</v>
      </c>
      <c r="I73" s="456">
        <v>60</v>
      </c>
      <c r="J73" s="457">
        <v>60</v>
      </c>
      <c r="K73" s="454"/>
      <c r="L73" s="379">
        <f>SUM(M73:N73)</f>
        <v>60</v>
      </c>
      <c r="M73" s="9"/>
      <c r="N73" s="261">
        <f>SUM(O73:S73)</f>
        <v>60</v>
      </c>
      <c r="O73" s="139">
        <f>IFERROR(LARGE(S73:Z73, 1),0)</f>
        <v>60</v>
      </c>
      <c r="P73" s="140">
        <f>IFERROR(LARGE(T73:Z73, 2),0)</f>
        <v>0</v>
      </c>
      <c r="Q73" s="141">
        <f>IFERROR(LARGE(AA73:AT73,1),0)</f>
        <v>0</v>
      </c>
      <c r="R73" s="141">
        <f>IFERROR(LARGE(AA73:AF73,2),0)</f>
        <v>0</v>
      </c>
      <c r="S73" s="147">
        <f>IFERROR(LARGE(AA73:AF73,3),0)</f>
        <v>0</v>
      </c>
      <c r="T73" s="125"/>
      <c r="U73" s="114"/>
      <c r="V73" s="271">
        <v>60</v>
      </c>
      <c r="W73" s="271"/>
      <c r="X73" s="114"/>
      <c r="Y73" s="114"/>
      <c r="Z73" s="204"/>
      <c r="AA73" s="136">
        <f>IFERROR(LARGE($T73:$Z73,3), 0)</f>
        <v>0</v>
      </c>
      <c r="AB73" s="136">
        <f>IFERROR(LARGE($T73:$Z73,4),)</f>
        <v>0</v>
      </c>
      <c r="AC73" s="136">
        <f>IFERROR(LARGE($T73:$Z73,5),0)</f>
        <v>0</v>
      </c>
      <c r="AD73" s="136">
        <f>IFERROR(LARGE($AG73:AR73,1),0)</f>
        <v>0</v>
      </c>
      <c r="AE73" s="136">
        <f>IFERROR(LARGE($AG73:AR73,2),0)</f>
        <v>0</v>
      </c>
      <c r="AF73" s="136">
        <f>IFERROR(LARGE($AG73:AR73,3),0)</f>
        <v>0</v>
      </c>
      <c r="AG73" s="10"/>
      <c r="AH73" s="10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5" x14ac:dyDescent="0.3">
      <c r="A74" s="322" t="s">
        <v>2330</v>
      </c>
      <c r="B74" s="324" t="s">
        <v>478</v>
      </c>
      <c r="C74" s="322" t="s">
        <v>225</v>
      </c>
      <c r="D74" s="322" t="s">
        <v>50</v>
      </c>
      <c r="E74" s="38">
        <f t="shared" si="1"/>
        <v>72</v>
      </c>
      <c r="F74" s="7" t="s">
        <v>1</v>
      </c>
      <c r="G74" s="8" t="s">
        <v>1199</v>
      </c>
      <c r="H74" s="323">
        <v>37631</v>
      </c>
      <c r="I74" s="456">
        <v>60</v>
      </c>
      <c r="J74" s="457">
        <v>60</v>
      </c>
      <c r="K74" s="454"/>
      <c r="L74" s="379">
        <f>SUM(M74:N74)</f>
        <v>60</v>
      </c>
      <c r="M74" s="9"/>
      <c r="N74" s="261">
        <f>SUM(O74:S74)</f>
        <v>60</v>
      </c>
      <c r="O74" s="139">
        <f>IFERROR(LARGE(S74:Z74, 1),0)</f>
        <v>45</v>
      </c>
      <c r="P74" s="140">
        <f>IFERROR(LARGE(T74:Z74, 2),0)</f>
        <v>15</v>
      </c>
      <c r="Q74" s="141">
        <f>IFERROR(LARGE(AA74:AT74,1),0)</f>
        <v>0</v>
      </c>
      <c r="R74" s="141">
        <f>IFERROR(LARGE(AA74:AF74,2),0)</f>
        <v>0</v>
      </c>
      <c r="S74" s="147">
        <f>IFERROR(LARGE(AA74:AF74,3),0)</f>
        <v>0</v>
      </c>
      <c r="T74" s="125"/>
      <c r="U74" s="114">
        <v>0</v>
      </c>
      <c r="V74" s="271">
        <v>45</v>
      </c>
      <c r="W74" s="271"/>
      <c r="X74" s="114">
        <v>15</v>
      </c>
      <c r="Y74" s="114"/>
      <c r="Z74" s="204"/>
      <c r="AA74" s="136">
        <f>IFERROR(LARGE($T74:$Z74,3), 0)</f>
        <v>0</v>
      </c>
      <c r="AB74" s="136">
        <f>IFERROR(LARGE($T74:$Z74,4),)</f>
        <v>0</v>
      </c>
      <c r="AC74" s="136">
        <f>IFERROR(LARGE($T74:$Z74,5),0)</f>
        <v>0</v>
      </c>
      <c r="AD74" s="136">
        <f>IFERROR(LARGE($AG74:AR74,1),0)</f>
        <v>0</v>
      </c>
      <c r="AE74" s="136">
        <f>IFERROR(LARGE($AG74:AR74,2),0)</f>
        <v>0</v>
      </c>
      <c r="AF74" s="136">
        <f>IFERROR(LARGE($AG74:AR74,3),0)</f>
        <v>0</v>
      </c>
      <c r="AG74" s="10"/>
      <c r="AH74" s="10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5" x14ac:dyDescent="0.3">
      <c r="A75" s="10"/>
      <c r="B75" s="10"/>
      <c r="C75" s="10"/>
      <c r="D75" s="10" t="s">
        <v>44</v>
      </c>
      <c r="E75" s="38">
        <f t="shared" si="1"/>
        <v>73</v>
      </c>
      <c r="F75" s="7" t="s">
        <v>702</v>
      </c>
      <c r="G75" s="8" t="s">
        <v>703</v>
      </c>
      <c r="H75" s="323">
        <v>37536</v>
      </c>
      <c r="I75" s="456">
        <v>60</v>
      </c>
      <c r="J75" s="457">
        <v>60</v>
      </c>
      <c r="K75" s="454"/>
      <c r="L75" s="379">
        <f>SUM(M75:N75)</f>
        <v>60</v>
      </c>
      <c r="M75" s="9">
        <v>60</v>
      </c>
      <c r="N75" s="261">
        <f>SUM(O75:S75)</f>
        <v>0</v>
      </c>
      <c r="O75" s="139">
        <f>IFERROR(LARGE(S75:Z75, 1),0)</f>
        <v>0</v>
      </c>
      <c r="P75" s="140">
        <f>IFERROR(LARGE(T75:Z75, 2),0)</f>
        <v>0</v>
      </c>
      <c r="Q75" s="141">
        <f>IFERROR(LARGE(AA75:AT75,1),0)</f>
        <v>0</v>
      </c>
      <c r="R75" s="141">
        <f>IFERROR(LARGE(AA75:AF75,2),0)</f>
        <v>0</v>
      </c>
      <c r="S75" s="147">
        <f>IFERROR(LARGE(AA75:AF75,3),0)</f>
        <v>0</v>
      </c>
      <c r="T75" s="125"/>
      <c r="U75" s="114"/>
      <c r="V75" s="271"/>
      <c r="W75" s="271"/>
      <c r="X75" s="114"/>
      <c r="Y75" s="114"/>
      <c r="Z75" s="204"/>
      <c r="AA75" s="136">
        <f>IFERROR(LARGE($T75:$Z75,3), 0)</f>
        <v>0</v>
      </c>
      <c r="AB75" s="136">
        <f>IFERROR(LARGE($T75:$Z75,4),)</f>
        <v>0</v>
      </c>
      <c r="AC75" s="136">
        <f>IFERROR(LARGE($T75:$Z75,5),0)</f>
        <v>0</v>
      </c>
      <c r="AD75" s="136">
        <f>IFERROR(LARGE($AG75:AR75,1),0)</f>
        <v>0</v>
      </c>
      <c r="AE75" s="136">
        <f>IFERROR(LARGE($AG75:AR75,2),0)</f>
        <v>0</v>
      </c>
      <c r="AF75" s="136">
        <f>IFERROR(LARGE($AG75:AR75,3),0)</f>
        <v>0</v>
      </c>
      <c r="AG75" s="10"/>
      <c r="AH75" s="10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5" x14ac:dyDescent="0.3">
      <c r="A76" s="322" t="s">
        <v>2338</v>
      </c>
      <c r="B76" s="324" t="s">
        <v>2339</v>
      </c>
      <c r="C76" s="322" t="s">
        <v>1954</v>
      </c>
      <c r="D76" s="322" t="s">
        <v>46</v>
      </c>
      <c r="E76" s="38">
        <f t="shared" si="1"/>
        <v>74</v>
      </c>
      <c r="F76" s="7" t="s">
        <v>124</v>
      </c>
      <c r="G76" s="8" t="s">
        <v>1953</v>
      </c>
      <c r="H76" s="323">
        <v>37470</v>
      </c>
      <c r="I76" s="456">
        <v>60</v>
      </c>
      <c r="J76" s="457">
        <v>60</v>
      </c>
      <c r="K76" s="454"/>
      <c r="L76" s="379">
        <f>SUM(M76:N76)</f>
        <v>60</v>
      </c>
      <c r="M76" s="9"/>
      <c r="N76" s="261">
        <f>SUM(O76:S76)</f>
        <v>60</v>
      </c>
      <c r="O76" s="139">
        <f>IFERROR(LARGE(S76:Z76, 1),0)</f>
        <v>60</v>
      </c>
      <c r="P76" s="140">
        <f>IFERROR(LARGE(T76:Z76, 2),0)</f>
        <v>0</v>
      </c>
      <c r="Q76" s="141">
        <f>IFERROR(LARGE(AA76:AT76,1),0)</f>
        <v>0</v>
      </c>
      <c r="R76" s="141">
        <f>IFERROR(LARGE(AA76:AF76,2),0)</f>
        <v>0</v>
      </c>
      <c r="S76" s="147">
        <f>IFERROR(LARGE(AA76:AF76,3),0)</f>
        <v>0</v>
      </c>
      <c r="T76" s="125"/>
      <c r="U76" s="114"/>
      <c r="V76" s="271">
        <v>60</v>
      </c>
      <c r="W76" s="271"/>
      <c r="X76" s="114"/>
      <c r="Y76" s="114"/>
      <c r="Z76" s="204"/>
      <c r="AA76" s="136">
        <f>IFERROR(LARGE($T76:$Z76,3), 0)</f>
        <v>0</v>
      </c>
      <c r="AB76" s="136">
        <f>IFERROR(LARGE($T76:$Z76,4),)</f>
        <v>0</v>
      </c>
      <c r="AC76" s="136">
        <f>IFERROR(LARGE($T76:$Z76,5),0)</f>
        <v>0</v>
      </c>
      <c r="AD76" s="136">
        <f>IFERROR(LARGE($AG76:AR76,1),0)</f>
        <v>0</v>
      </c>
      <c r="AE76" s="136">
        <f>IFERROR(LARGE($AG76:AR76,2),0)</f>
        <v>0</v>
      </c>
      <c r="AF76" s="136">
        <f>IFERROR(LARGE($AG76:AR76,3),0)</f>
        <v>0</v>
      </c>
      <c r="AG76" s="10"/>
      <c r="AH76" s="10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5" x14ac:dyDescent="0.3">
      <c r="A77" s="322" t="s">
        <v>2331</v>
      </c>
      <c r="B77" s="324" t="s">
        <v>1470</v>
      </c>
      <c r="C77" s="322" t="s">
        <v>1471</v>
      </c>
      <c r="D77" s="322" t="s">
        <v>48</v>
      </c>
      <c r="E77" s="38">
        <f t="shared" si="1"/>
        <v>75</v>
      </c>
      <c r="F77" s="7" t="s">
        <v>168</v>
      </c>
      <c r="G77" s="8" t="s">
        <v>2051</v>
      </c>
      <c r="H77" s="323">
        <v>37459</v>
      </c>
      <c r="I77" s="456">
        <v>60</v>
      </c>
      <c r="J77" s="457">
        <v>60</v>
      </c>
      <c r="K77" s="454"/>
      <c r="L77" s="379">
        <f>SUM(M77:N77)</f>
        <v>60</v>
      </c>
      <c r="M77" s="9"/>
      <c r="N77" s="261">
        <f>SUM(O77:S77)</f>
        <v>60</v>
      </c>
      <c r="O77" s="139">
        <f>IFERROR(LARGE(S77:Z77, 1),0)</f>
        <v>60</v>
      </c>
      <c r="P77" s="140">
        <f>IFERROR(LARGE(T77:Z77, 2),0)</f>
        <v>0</v>
      </c>
      <c r="Q77" s="141">
        <f>IFERROR(LARGE(AA77:AT77,1),0)</f>
        <v>0</v>
      </c>
      <c r="R77" s="141">
        <f>IFERROR(LARGE(AA77:AF77,2),0)</f>
        <v>0</v>
      </c>
      <c r="S77" s="147">
        <f>IFERROR(LARGE(AA77:AF77,3),0)</f>
        <v>0</v>
      </c>
      <c r="T77" s="125"/>
      <c r="U77" s="114"/>
      <c r="V77" s="271">
        <v>60</v>
      </c>
      <c r="W77" s="271"/>
      <c r="X77" s="114"/>
      <c r="Y77" s="114"/>
      <c r="Z77" s="204"/>
      <c r="AA77" s="136">
        <f>IFERROR(LARGE($T77:$Z77,3), 0)</f>
        <v>0</v>
      </c>
      <c r="AB77" s="136">
        <f>IFERROR(LARGE($T77:$Z77,4),)</f>
        <v>0</v>
      </c>
      <c r="AC77" s="136">
        <f>IFERROR(LARGE($T77:$Z77,5),0)</f>
        <v>0</v>
      </c>
      <c r="AD77" s="136">
        <f>IFERROR(LARGE($AG77:AR77,1),0)</f>
        <v>0</v>
      </c>
      <c r="AE77" s="136">
        <f>IFERROR(LARGE($AG77:AR77,2),0)</f>
        <v>0</v>
      </c>
      <c r="AF77" s="136">
        <f>IFERROR(LARGE($AG77:AR77,3),0)</f>
        <v>0</v>
      </c>
      <c r="AG77" s="10"/>
      <c r="AH77" s="10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5" x14ac:dyDescent="0.3">
      <c r="A78" s="322" t="s">
        <v>2332</v>
      </c>
      <c r="B78" s="324" t="s">
        <v>2333</v>
      </c>
      <c r="C78" s="322" t="s">
        <v>151</v>
      </c>
      <c r="D78" s="322" t="s">
        <v>43</v>
      </c>
      <c r="E78" s="38">
        <f t="shared" si="1"/>
        <v>76</v>
      </c>
      <c r="F78" s="7" t="s">
        <v>3</v>
      </c>
      <c r="G78" s="8" t="s">
        <v>1502</v>
      </c>
      <c r="H78" s="323">
        <v>37347</v>
      </c>
      <c r="I78" s="456">
        <v>60</v>
      </c>
      <c r="J78" s="457">
        <v>60</v>
      </c>
      <c r="K78" s="454"/>
      <c r="L78" s="379">
        <f>SUM(M78:N78)</f>
        <v>60</v>
      </c>
      <c r="M78" s="9"/>
      <c r="N78" s="261">
        <f>SUM(O78:S78)</f>
        <v>60</v>
      </c>
      <c r="O78" s="139">
        <f>IFERROR(LARGE(S78:Z78, 1),0)</f>
        <v>45</v>
      </c>
      <c r="P78" s="140">
        <f>IFERROR(LARGE(T78:Z78, 2),0)</f>
        <v>15</v>
      </c>
      <c r="Q78" s="141">
        <f>IFERROR(LARGE(AA78:AT78,1),0)</f>
        <v>0</v>
      </c>
      <c r="R78" s="141">
        <f>IFERROR(LARGE(AA78:AF78,2),0)</f>
        <v>0</v>
      </c>
      <c r="S78" s="147">
        <f>IFERROR(LARGE(AA78:AF78,3),0)</f>
        <v>0</v>
      </c>
      <c r="T78" s="125"/>
      <c r="U78" s="114"/>
      <c r="V78" s="271">
        <v>45</v>
      </c>
      <c r="W78" s="271"/>
      <c r="X78" s="114">
        <v>15</v>
      </c>
      <c r="Y78" s="114"/>
      <c r="Z78" s="204"/>
      <c r="AA78" s="136">
        <f>IFERROR(LARGE($T78:$Z78,3), 0)</f>
        <v>0</v>
      </c>
      <c r="AB78" s="136">
        <f>IFERROR(LARGE($T78:$Z78,4),)</f>
        <v>0</v>
      </c>
      <c r="AC78" s="136">
        <f>IFERROR(LARGE($T78:$Z78,5),0)</f>
        <v>0</v>
      </c>
      <c r="AD78" s="136">
        <f>IFERROR(LARGE($AG78:AR78,1),0)</f>
        <v>0</v>
      </c>
      <c r="AE78" s="136">
        <f>IFERROR(LARGE($AG78:AR78,2),0)</f>
        <v>0</v>
      </c>
      <c r="AF78" s="136">
        <f>IFERROR(LARGE($AG78:AR78,3),0)</f>
        <v>0</v>
      </c>
      <c r="AG78" s="10"/>
      <c r="AH78" s="10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5" x14ac:dyDescent="0.3">
      <c r="A79" s="322" t="s">
        <v>2336</v>
      </c>
      <c r="B79" s="324" t="s">
        <v>888</v>
      </c>
      <c r="C79" s="322" t="s">
        <v>256</v>
      </c>
      <c r="D79" s="322" t="s">
        <v>95</v>
      </c>
      <c r="E79" s="38">
        <f t="shared" si="1"/>
        <v>77</v>
      </c>
      <c r="F79" s="7" t="s">
        <v>1539</v>
      </c>
      <c r="G79" s="8" t="s">
        <v>1881</v>
      </c>
      <c r="H79" s="323">
        <v>37339</v>
      </c>
      <c r="I79" s="456">
        <v>60</v>
      </c>
      <c r="J79" s="457">
        <v>60</v>
      </c>
      <c r="K79" s="454"/>
      <c r="L79" s="379">
        <f>SUM(M79:N79)</f>
        <v>60</v>
      </c>
      <c r="M79" s="9"/>
      <c r="N79" s="261">
        <f>SUM(O79:S79)</f>
        <v>60</v>
      </c>
      <c r="O79" s="139">
        <f>IFERROR(LARGE(S79:Z79, 1),0)</f>
        <v>60</v>
      </c>
      <c r="P79" s="140">
        <f>IFERROR(LARGE(T79:Z79, 2),0)</f>
        <v>0</v>
      </c>
      <c r="Q79" s="141">
        <f>IFERROR(LARGE(AA79:AT79,1),0)</f>
        <v>0</v>
      </c>
      <c r="R79" s="141">
        <f>IFERROR(LARGE(AA79:AF79,2),0)</f>
        <v>0</v>
      </c>
      <c r="S79" s="147">
        <f>IFERROR(LARGE(AA79:AF79,3),0)</f>
        <v>0</v>
      </c>
      <c r="T79" s="125"/>
      <c r="U79" s="114"/>
      <c r="V79" s="271">
        <v>60</v>
      </c>
      <c r="W79" s="271"/>
      <c r="X79" s="114"/>
      <c r="Y79" s="114"/>
      <c r="Z79" s="204"/>
      <c r="AA79" s="136">
        <f>IFERROR(LARGE($T79:$Z79,3), 0)</f>
        <v>0</v>
      </c>
      <c r="AB79" s="136">
        <f>IFERROR(LARGE($T79:$Z79,4),)</f>
        <v>0</v>
      </c>
      <c r="AC79" s="136">
        <f>IFERROR(LARGE($T79:$Z79,5),0)</f>
        <v>0</v>
      </c>
      <c r="AD79" s="136">
        <f>IFERROR(LARGE($AG79:AR79,1),0)</f>
        <v>0</v>
      </c>
      <c r="AE79" s="136">
        <f>IFERROR(LARGE($AG79:AR79,2),0)</f>
        <v>0</v>
      </c>
      <c r="AF79" s="136">
        <f>IFERROR(LARGE($AG79:AR79,3),0)</f>
        <v>0</v>
      </c>
      <c r="AG79" s="10"/>
      <c r="AH79" s="10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5" x14ac:dyDescent="0.3">
      <c r="A80" s="322" t="s">
        <v>2334</v>
      </c>
      <c r="B80" s="324" t="s">
        <v>1681</v>
      </c>
      <c r="C80" s="322" t="s">
        <v>1682</v>
      </c>
      <c r="D80" s="322" t="s">
        <v>1484</v>
      </c>
      <c r="E80" s="38">
        <f t="shared" si="1"/>
        <v>78</v>
      </c>
      <c r="F80" s="7" t="s">
        <v>167</v>
      </c>
      <c r="G80" s="8" t="s">
        <v>1765</v>
      </c>
      <c r="H80" s="323">
        <v>37294</v>
      </c>
      <c r="I80" s="456">
        <v>60</v>
      </c>
      <c r="J80" s="457">
        <v>60</v>
      </c>
      <c r="K80" s="454"/>
      <c r="L80" s="379">
        <f>SUM(M80:N80)</f>
        <v>60</v>
      </c>
      <c r="M80" s="9"/>
      <c r="N80" s="261">
        <f>SUM(O80:S80)</f>
        <v>60</v>
      </c>
      <c r="O80" s="139">
        <f>IFERROR(LARGE(S80:Z80, 1),0)</f>
        <v>60</v>
      </c>
      <c r="P80" s="140">
        <f>IFERROR(LARGE(T80:Z80, 2),0)</f>
        <v>0</v>
      </c>
      <c r="Q80" s="141">
        <f>IFERROR(LARGE(AA80:AT80,1),0)</f>
        <v>0</v>
      </c>
      <c r="R80" s="141">
        <f>IFERROR(LARGE(AA80:AF80,2),0)</f>
        <v>0</v>
      </c>
      <c r="S80" s="147">
        <f>IFERROR(LARGE(AA80:AF80,3),0)</f>
        <v>0</v>
      </c>
      <c r="T80" s="125"/>
      <c r="U80" s="114"/>
      <c r="V80" s="271">
        <v>60</v>
      </c>
      <c r="W80" s="271"/>
      <c r="X80" s="114"/>
      <c r="Y80" s="114"/>
      <c r="Z80" s="204"/>
      <c r="AA80" s="136">
        <f>IFERROR(LARGE($T80:$Z80,3), 0)</f>
        <v>0</v>
      </c>
      <c r="AB80" s="136">
        <f>IFERROR(LARGE($T80:$Z80,4),)</f>
        <v>0</v>
      </c>
      <c r="AC80" s="136">
        <f>IFERROR(LARGE($T80:$Z80,5),0)</f>
        <v>0</v>
      </c>
      <c r="AD80" s="136">
        <f>IFERROR(LARGE($AG80:AR80,1),0)</f>
        <v>0</v>
      </c>
      <c r="AE80" s="136">
        <f>IFERROR(LARGE($AG80:AR80,2),0)</f>
        <v>0</v>
      </c>
      <c r="AF80" s="136">
        <f>IFERROR(LARGE($AG80:AR80,3),0)</f>
        <v>0</v>
      </c>
      <c r="AG80" s="10"/>
      <c r="AH80" s="10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5" x14ac:dyDescent="0.3">
      <c r="A81" s="322" t="s">
        <v>2342</v>
      </c>
      <c r="B81" s="324" t="s">
        <v>643</v>
      </c>
      <c r="C81" s="322" t="s">
        <v>644</v>
      </c>
      <c r="D81" s="322" t="s">
        <v>41</v>
      </c>
      <c r="E81" s="38">
        <f t="shared" si="1"/>
        <v>79</v>
      </c>
      <c r="F81" s="7" t="s">
        <v>614</v>
      </c>
      <c r="G81" s="8" t="s">
        <v>615</v>
      </c>
      <c r="H81" s="323">
        <v>37259</v>
      </c>
      <c r="I81" s="456">
        <v>55</v>
      </c>
      <c r="J81" s="457">
        <v>55</v>
      </c>
      <c r="K81" s="454"/>
      <c r="L81" s="379">
        <f>SUM(M81:N81)</f>
        <v>55</v>
      </c>
      <c r="M81" s="9"/>
      <c r="N81" s="261">
        <f>SUM(O81:S81)</f>
        <v>55</v>
      </c>
      <c r="O81" s="139">
        <f>IFERROR(LARGE(S81:Z81, 1),0)</f>
        <v>45</v>
      </c>
      <c r="P81" s="140">
        <f>IFERROR(LARGE(T81:Z81, 2),0)</f>
        <v>10</v>
      </c>
      <c r="Q81" s="141">
        <f>IFERROR(LARGE(AA81:AT81,1),0)</f>
        <v>0</v>
      </c>
      <c r="R81" s="141">
        <f>IFERROR(LARGE(AA81:AF81,2),0)</f>
        <v>0</v>
      </c>
      <c r="S81" s="147">
        <f>IFERROR(LARGE(AA81:AF81,3),0)</f>
        <v>0</v>
      </c>
      <c r="T81" s="127">
        <v>10</v>
      </c>
      <c r="U81" s="114">
        <v>0</v>
      </c>
      <c r="V81" s="271">
        <v>45</v>
      </c>
      <c r="W81" s="271"/>
      <c r="X81" s="114"/>
      <c r="Y81" s="114"/>
      <c r="Z81" s="204"/>
      <c r="AA81" s="136">
        <f>IFERROR(LARGE($T81:$Z81,3), 0)</f>
        <v>0</v>
      </c>
      <c r="AB81" s="136">
        <f>IFERROR(LARGE($T81:$Z81,4),)</f>
        <v>0</v>
      </c>
      <c r="AC81" s="136">
        <f>IFERROR(LARGE($T81:$Z81,5),0)</f>
        <v>0</v>
      </c>
      <c r="AD81" s="136">
        <f>IFERROR(LARGE($AG81:AR81,1),0)</f>
        <v>0</v>
      </c>
      <c r="AE81" s="136">
        <f>IFERROR(LARGE($AG81:AR81,2),0)</f>
        <v>0</v>
      </c>
      <c r="AF81" s="136">
        <f>IFERROR(LARGE($AG81:AR81,3),0)</f>
        <v>0</v>
      </c>
      <c r="AG81" s="10"/>
      <c r="AH81" s="10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5" x14ac:dyDescent="0.3">
      <c r="A82" s="322" t="s">
        <v>2358</v>
      </c>
      <c r="B82" s="324" t="s">
        <v>344</v>
      </c>
      <c r="C82" s="322" t="s">
        <v>137</v>
      </c>
      <c r="D82" s="322" t="s">
        <v>49</v>
      </c>
      <c r="E82" s="38">
        <f t="shared" si="1"/>
        <v>80</v>
      </c>
      <c r="F82" s="7" t="s">
        <v>675</v>
      </c>
      <c r="G82" s="8" t="s">
        <v>1814</v>
      </c>
      <c r="H82" s="323">
        <v>37964</v>
      </c>
      <c r="I82" s="456">
        <v>45</v>
      </c>
      <c r="J82" s="457">
        <v>45</v>
      </c>
      <c r="K82" s="454"/>
      <c r="L82" s="379">
        <f>SUM(M82:N82)</f>
        <v>45</v>
      </c>
      <c r="M82" s="9"/>
      <c r="N82" s="261">
        <f>SUM(O82:S82)</f>
        <v>45</v>
      </c>
      <c r="O82" s="139">
        <f>IFERROR(LARGE(S82:Z82, 1),0)</f>
        <v>45</v>
      </c>
      <c r="P82" s="140">
        <f>IFERROR(LARGE(T82:Z82, 2),0)</f>
        <v>0</v>
      </c>
      <c r="Q82" s="141">
        <f>IFERROR(LARGE(AA82:AT82,1),0)</f>
        <v>0</v>
      </c>
      <c r="R82" s="141">
        <f>IFERROR(LARGE(AA82:AF82,2),0)</f>
        <v>0</v>
      </c>
      <c r="S82" s="147">
        <f>IFERROR(LARGE(AA82:AF82,3),0)</f>
        <v>0</v>
      </c>
      <c r="T82" s="125"/>
      <c r="U82" s="114"/>
      <c r="V82" s="271">
        <v>45</v>
      </c>
      <c r="W82" s="271"/>
      <c r="X82" s="114"/>
      <c r="Y82" s="114"/>
      <c r="Z82" s="204"/>
      <c r="AA82" s="136">
        <f>IFERROR(LARGE($T82:$Z82,3), 0)</f>
        <v>0</v>
      </c>
      <c r="AB82" s="136">
        <f>IFERROR(LARGE($T82:$Z82,4),)</f>
        <v>0</v>
      </c>
      <c r="AC82" s="136">
        <f>IFERROR(LARGE($T82:$Z82,5),0)</f>
        <v>0</v>
      </c>
      <c r="AD82" s="136">
        <f>IFERROR(LARGE($AG82:AR82,1),0)</f>
        <v>0</v>
      </c>
      <c r="AE82" s="136">
        <f>IFERROR(LARGE($AG82:AR82,2),0)</f>
        <v>0</v>
      </c>
      <c r="AF82" s="136">
        <f>IFERROR(LARGE($AG82:AR82,3),0)</f>
        <v>0</v>
      </c>
      <c r="AG82" s="10"/>
      <c r="AH82" s="10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5" x14ac:dyDescent="0.3">
      <c r="A83" s="322" t="s">
        <v>2357</v>
      </c>
      <c r="B83" s="324" t="s">
        <v>399</v>
      </c>
      <c r="C83" s="322" t="s">
        <v>183</v>
      </c>
      <c r="D83" s="322" t="s">
        <v>49</v>
      </c>
      <c r="E83" s="38">
        <f t="shared" si="1"/>
        <v>81</v>
      </c>
      <c r="F83" s="7" t="s">
        <v>7</v>
      </c>
      <c r="G83" s="8" t="s">
        <v>1813</v>
      </c>
      <c r="H83" s="323">
        <v>37915</v>
      </c>
      <c r="I83" s="456">
        <v>45</v>
      </c>
      <c r="J83" s="457">
        <v>45</v>
      </c>
      <c r="K83" s="454"/>
      <c r="L83" s="379">
        <f>SUM(M83:N83)</f>
        <v>45</v>
      </c>
      <c r="M83" s="9"/>
      <c r="N83" s="261">
        <f>SUM(O83:S83)</f>
        <v>45</v>
      </c>
      <c r="O83" s="139">
        <f>IFERROR(LARGE(S83:Z83, 1),0)</f>
        <v>45</v>
      </c>
      <c r="P83" s="140">
        <f>IFERROR(LARGE(T83:Z83, 2),0)</f>
        <v>0</v>
      </c>
      <c r="Q83" s="141">
        <f>IFERROR(LARGE(AA83:AT83,1),0)</f>
        <v>0</v>
      </c>
      <c r="R83" s="141">
        <f>IFERROR(LARGE(AA83:AF83,2),0)</f>
        <v>0</v>
      </c>
      <c r="S83" s="147">
        <f>IFERROR(LARGE(AA83:AF83,3),0)</f>
        <v>0</v>
      </c>
      <c r="T83" s="125"/>
      <c r="U83" s="114"/>
      <c r="V83" s="271">
        <v>45</v>
      </c>
      <c r="W83" s="271"/>
      <c r="X83" s="114"/>
      <c r="Y83" s="114"/>
      <c r="Z83" s="204"/>
      <c r="AA83" s="136">
        <f>IFERROR(LARGE($T83:$Z83,3), 0)</f>
        <v>0</v>
      </c>
      <c r="AB83" s="136">
        <f>IFERROR(LARGE($T83:$Z83,4),)</f>
        <v>0</v>
      </c>
      <c r="AC83" s="136">
        <f>IFERROR(LARGE($T83:$Z83,5),0)</f>
        <v>0</v>
      </c>
      <c r="AD83" s="136">
        <f>IFERROR(LARGE($AG83:AR83,1),0)</f>
        <v>0</v>
      </c>
      <c r="AE83" s="136">
        <f>IFERROR(LARGE($AG83:AR83,2),0)</f>
        <v>0</v>
      </c>
      <c r="AF83" s="136">
        <f>IFERROR(LARGE($AG83:AR83,3),0)</f>
        <v>0</v>
      </c>
      <c r="AG83" s="10"/>
      <c r="AH83" s="10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5" x14ac:dyDescent="0.3">
      <c r="A84" s="322" t="s">
        <v>2343</v>
      </c>
      <c r="B84" s="324" t="s">
        <v>2258</v>
      </c>
      <c r="C84" s="322" t="s">
        <v>135</v>
      </c>
      <c r="D84" s="322" t="s">
        <v>43</v>
      </c>
      <c r="E84" s="38">
        <f t="shared" si="1"/>
        <v>82</v>
      </c>
      <c r="F84" s="7" t="s">
        <v>4</v>
      </c>
      <c r="G84" s="8" t="s">
        <v>1506</v>
      </c>
      <c r="H84" s="323">
        <v>37912</v>
      </c>
      <c r="I84" s="456">
        <v>45</v>
      </c>
      <c r="J84" s="457">
        <v>45</v>
      </c>
      <c r="K84" s="454"/>
      <c r="L84" s="379">
        <f>SUM(M84:N84)</f>
        <v>45</v>
      </c>
      <c r="M84" s="9"/>
      <c r="N84" s="261">
        <f>SUM(O84:S84)</f>
        <v>45</v>
      </c>
      <c r="O84" s="139">
        <f>IFERROR(LARGE(S84:Z84, 1),0)</f>
        <v>45</v>
      </c>
      <c r="P84" s="140">
        <f>IFERROR(LARGE(T84:Z84, 2),0)</f>
        <v>0</v>
      </c>
      <c r="Q84" s="141">
        <f>IFERROR(LARGE(AA84:AT84,1),0)</f>
        <v>0</v>
      </c>
      <c r="R84" s="141">
        <f>IFERROR(LARGE(AA84:AF84,2),0)</f>
        <v>0</v>
      </c>
      <c r="S84" s="147">
        <f>IFERROR(LARGE(AA84:AF84,3),0)</f>
        <v>0</v>
      </c>
      <c r="T84" s="125"/>
      <c r="U84" s="114"/>
      <c r="V84" s="271">
        <v>45</v>
      </c>
      <c r="W84" s="271"/>
      <c r="X84" s="114">
        <v>0</v>
      </c>
      <c r="Y84" s="114"/>
      <c r="Z84" s="204"/>
      <c r="AA84" s="136">
        <f>IFERROR(LARGE($T84:$Z84,3), 0)</f>
        <v>0</v>
      </c>
      <c r="AB84" s="136">
        <f>IFERROR(LARGE($T84:$Z84,4),)</f>
        <v>0</v>
      </c>
      <c r="AC84" s="136">
        <f>IFERROR(LARGE($T84:$Z84,5),0)</f>
        <v>0</v>
      </c>
      <c r="AD84" s="136">
        <f>IFERROR(LARGE($AG84:AR84,1),0)</f>
        <v>0</v>
      </c>
      <c r="AE84" s="136">
        <f>IFERROR(LARGE($AG84:AR84,2),0)</f>
        <v>0</v>
      </c>
      <c r="AF84" s="136">
        <f>IFERROR(LARGE($AG84:AR84,3),0)</f>
        <v>0</v>
      </c>
      <c r="AG84" s="10"/>
      <c r="AH84" s="10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5" x14ac:dyDescent="0.3">
      <c r="A85" s="322" t="s">
        <v>2344</v>
      </c>
      <c r="B85" s="324" t="s">
        <v>2345</v>
      </c>
      <c r="C85" s="322" t="s">
        <v>1768</v>
      </c>
      <c r="D85" s="322" t="s">
        <v>40</v>
      </c>
      <c r="E85" s="38">
        <f t="shared" si="1"/>
        <v>83</v>
      </c>
      <c r="F85" s="7" t="s">
        <v>12</v>
      </c>
      <c r="G85" s="8" t="s">
        <v>1767</v>
      </c>
      <c r="H85" s="323">
        <v>37865</v>
      </c>
      <c r="I85" s="456">
        <v>45</v>
      </c>
      <c r="J85" s="457">
        <v>45</v>
      </c>
      <c r="K85" s="454"/>
      <c r="L85" s="379">
        <f>SUM(M85:N85)</f>
        <v>45</v>
      </c>
      <c r="M85" s="9"/>
      <c r="N85" s="261">
        <f>SUM(O85:S85)</f>
        <v>45</v>
      </c>
      <c r="O85" s="139">
        <f>IFERROR(LARGE(S85:Z85, 1),0)</f>
        <v>45</v>
      </c>
      <c r="P85" s="140">
        <f>IFERROR(LARGE(T85:Z85, 2),0)</f>
        <v>0</v>
      </c>
      <c r="Q85" s="141">
        <f>IFERROR(LARGE(AA85:AT85,1),0)</f>
        <v>0</v>
      </c>
      <c r="R85" s="141">
        <f>IFERROR(LARGE(AA85:AF85,2),0)</f>
        <v>0</v>
      </c>
      <c r="S85" s="147">
        <f>IFERROR(LARGE(AA85:AF85,3),0)</f>
        <v>0</v>
      </c>
      <c r="T85" s="125"/>
      <c r="U85" s="114"/>
      <c r="V85" s="271">
        <v>45</v>
      </c>
      <c r="W85" s="271"/>
      <c r="X85" s="114"/>
      <c r="Y85" s="114"/>
      <c r="Z85" s="204"/>
      <c r="AA85" s="136">
        <f>IFERROR(LARGE($T85:$Z85,3), 0)</f>
        <v>0</v>
      </c>
      <c r="AB85" s="136">
        <f>IFERROR(LARGE($T85:$Z85,4),)</f>
        <v>0</v>
      </c>
      <c r="AC85" s="136">
        <f>IFERROR(LARGE($T85:$Z85,5),0)</f>
        <v>0</v>
      </c>
      <c r="AD85" s="136">
        <f>IFERROR(LARGE($AG85:AR85,1),0)</f>
        <v>0</v>
      </c>
      <c r="AE85" s="136">
        <f>IFERROR(LARGE($AG85:AR85,2),0)</f>
        <v>0</v>
      </c>
      <c r="AF85" s="136">
        <f>IFERROR(LARGE($AG85:AR85,3),0)</f>
        <v>0</v>
      </c>
      <c r="AG85" s="10"/>
      <c r="AH85" s="10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5" x14ac:dyDescent="0.3">
      <c r="A86" s="322" t="s">
        <v>2360</v>
      </c>
      <c r="B86" s="324" t="s">
        <v>2312</v>
      </c>
      <c r="C86" s="322" t="s">
        <v>257</v>
      </c>
      <c r="D86" s="322" t="s">
        <v>44</v>
      </c>
      <c r="E86" s="38">
        <f t="shared" si="1"/>
        <v>84</v>
      </c>
      <c r="F86" s="7" t="s">
        <v>118</v>
      </c>
      <c r="G86" s="8" t="s">
        <v>2102</v>
      </c>
      <c r="H86" s="323">
        <v>37851</v>
      </c>
      <c r="I86" s="456">
        <v>45</v>
      </c>
      <c r="J86" s="457">
        <v>45</v>
      </c>
      <c r="K86" s="454"/>
      <c r="L86" s="379">
        <f>SUM(M86:N86)</f>
        <v>45</v>
      </c>
      <c r="M86" s="9"/>
      <c r="N86" s="261">
        <f>SUM(O86:S86)</f>
        <v>45</v>
      </c>
      <c r="O86" s="139">
        <f>IFERROR(LARGE(S86:Z86, 1),0)</f>
        <v>45</v>
      </c>
      <c r="P86" s="140">
        <f>IFERROR(LARGE(T86:Z86, 2),0)</f>
        <v>0</v>
      </c>
      <c r="Q86" s="141">
        <f>IFERROR(LARGE(AA86:AT86,1),0)</f>
        <v>0</v>
      </c>
      <c r="R86" s="141">
        <f>IFERROR(LARGE(AA86:AF86,2),0)</f>
        <v>0</v>
      </c>
      <c r="S86" s="147">
        <f>IFERROR(LARGE(AA86:AF86,3),0)</f>
        <v>0</v>
      </c>
      <c r="T86" s="125"/>
      <c r="U86" s="114"/>
      <c r="V86" s="271">
        <v>45</v>
      </c>
      <c r="W86" s="271"/>
      <c r="X86" s="114"/>
      <c r="Y86" s="114"/>
      <c r="Z86" s="204"/>
      <c r="AA86" s="136">
        <f>IFERROR(LARGE($T86:$Z86,3), 0)</f>
        <v>0</v>
      </c>
      <c r="AB86" s="136">
        <f>IFERROR(LARGE($T86:$Z86,4),)</f>
        <v>0</v>
      </c>
      <c r="AC86" s="136">
        <f>IFERROR(LARGE($T86:$Z86,5),0)</f>
        <v>0</v>
      </c>
      <c r="AD86" s="136">
        <f>IFERROR(LARGE($AG86:AR86,1),0)</f>
        <v>0</v>
      </c>
      <c r="AE86" s="136">
        <f>IFERROR(LARGE($AG86:AR86,2),0)</f>
        <v>0</v>
      </c>
      <c r="AF86" s="136">
        <f>IFERROR(LARGE($AG86:AR86,3),0)</f>
        <v>0</v>
      </c>
      <c r="AG86" s="10"/>
      <c r="AH86" s="10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5" x14ac:dyDescent="0.3">
      <c r="A87" s="322" t="s">
        <v>2361</v>
      </c>
      <c r="B87" s="324" t="s">
        <v>2362</v>
      </c>
      <c r="C87" s="322" t="s">
        <v>2363</v>
      </c>
      <c r="D87" s="322" t="s">
        <v>45</v>
      </c>
      <c r="E87" s="38">
        <f t="shared" si="1"/>
        <v>85</v>
      </c>
      <c r="F87" s="7" t="s">
        <v>106</v>
      </c>
      <c r="G87" s="8" t="s">
        <v>2033</v>
      </c>
      <c r="H87" s="323">
        <v>37788</v>
      </c>
      <c r="I87" s="456">
        <v>45</v>
      </c>
      <c r="J87" s="457">
        <v>45</v>
      </c>
      <c r="K87" s="454"/>
      <c r="L87" s="379">
        <f>SUM(M87:N87)</f>
        <v>45</v>
      </c>
      <c r="M87" s="9"/>
      <c r="N87" s="261">
        <f>SUM(O87:S87)</f>
        <v>45</v>
      </c>
      <c r="O87" s="139">
        <f>IFERROR(LARGE(S87:Z87, 1),0)</f>
        <v>45</v>
      </c>
      <c r="P87" s="140">
        <f>IFERROR(LARGE(T87:Z87, 2),0)</f>
        <v>0</v>
      </c>
      <c r="Q87" s="141">
        <f>IFERROR(LARGE(AA87:AT87,1),0)</f>
        <v>0</v>
      </c>
      <c r="R87" s="141">
        <f>IFERROR(LARGE(AA87:AF87,2),0)</f>
        <v>0</v>
      </c>
      <c r="S87" s="147">
        <f>IFERROR(LARGE(AA87:AF87,3),0)</f>
        <v>0</v>
      </c>
      <c r="T87" s="125"/>
      <c r="U87" s="114"/>
      <c r="V87" s="271">
        <v>45</v>
      </c>
      <c r="W87" s="271"/>
      <c r="X87" s="114"/>
      <c r="Y87" s="114"/>
      <c r="Z87" s="204"/>
      <c r="AA87" s="136">
        <f>IFERROR(LARGE($T87:$Z87,3), 0)</f>
        <v>0</v>
      </c>
      <c r="AB87" s="136">
        <f>IFERROR(LARGE($T87:$Z87,4),)</f>
        <v>0</v>
      </c>
      <c r="AC87" s="136">
        <f>IFERROR(LARGE($T87:$Z87,5),0)</f>
        <v>0</v>
      </c>
      <c r="AD87" s="136">
        <f>IFERROR(LARGE($AG87:AR87,1),0)</f>
        <v>0</v>
      </c>
      <c r="AE87" s="136">
        <f>IFERROR(LARGE($AG87:AR87,2),0)</f>
        <v>0</v>
      </c>
      <c r="AF87" s="136">
        <f>IFERROR(LARGE($AG87:AR87,3),0)</f>
        <v>0</v>
      </c>
      <c r="AG87" s="10"/>
      <c r="AH87" s="10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5" x14ac:dyDescent="0.3">
      <c r="A88" s="322" t="s">
        <v>2346</v>
      </c>
      <c r="B88" s="324" t="s">
        <v>461</v>
      </c>
      <c r="C88" s="322" t="s">
        <v>93</v>
      </c>
      <c r="D88" s="322" t="s">
        <v>1738</v>
      </c>
      <c r="E88" s="38">
        <f t="shared" si="1"/>
        <v>86</v>
      </c>
      <c r="F88" s="7" t="s">
        <v>70</v>
      </c>
      <c r="G88" s="8" t="s">
        <v>1801</v>
      </c>
      <c r="H88" s="323">
        <v>37712</v>
      </c>
      <c r="I88" s="456">
        <v>45</v>
      </c>
      <c r="J88" s="457">
        <v>45</v>
      </c>
      <c r="K88" s="454"/>
      <c r="L88" s="379">
        <f>SUM(M88:N88)</f>
        <v>45</v>
      </c>
      <c r="M88" s="9"/>
      <c r="N88" s="261">
        <f>SUM(O88:S88)</f>
        <v>45</v>
      </c>
      <c r="O88" s="139">
        <f>IFERROR(LARGE(S88:Z88, 1),0)</f>
        <v>45</v>
      </c>
      <c r="P88" s="140">
        <f>IFERROR(LARGE(T88:Z88, 2),0)</f>
        <v>0</v>
      </c>
      <c r="Q88" s="141">
        <f>IFERROR(LARGE(AA88:AT88,1),0)</f>
        <v>0</v>
      </c>
      <c r="R88" s="141">
        <f>IFERROR(LARGE(AA88:AF88,2),0)</f>
        <v>0</v>
      </c>
      <c r="S88" s="147">
        <f>IFERROR(LARGE(AA88:AF88,3),0)</f>
        <v>0</v>
      </c>
      <c r="T88" s="125"/>
      <c r="U88" s="114"/>
      <c r="V88" s="271">
        <v>45</v>
      </c>
      <c r="W88" s="271"/>
      <c r="X88" s="114"/>
      <c r="Y88" s="114"/>
      <c r="Z88" s="204"/>
      <c r="AA88" s="136">
        <f>IFERROR(LARGE($T88:$Z88,3), 0)</f>
        <v>0</v>
      </c>
      <c r="AB88" s="136">
        <f>IFERROR(LARGE($T88:$Z88,4),)</f>
        <v>0</v>
      </c>
      <c r="AC88" s="136">
        <f>IFERROR(LARGE($T88:$Z88,5),0)</f>
        <v>0</v>
      </c>
      <c r="AD88" s="136">
        <f>IFERROR(LARGE($AG88:AR88,1),0)</f>
        <v>0</v>
      </c>
      <c r="AE88" s="136">
        <f>IFERROR(LARGE($AG88:AR88,2),0)</f>
        <v>0</v>
      </c>
      <c r="AF88" s="136">
        <f>IFERROR(LARGE($AG88:AR88,3),0)</f>
        <v>0</v>
      </c>
      <c r="AG88" s="10"/>
      <c r="AH88" s="10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178"/>
    </row>
    <row r="89" spans="1:45" x14ac:dyDescent="0.3">
      <c r="A89" s="322" t="s">
        <v>2347</v>
      </c>
      <c r="B89" s="324" t="s">
        <v>1561</v>
      </c>
      <c r="C89" s="322" t="s">
        <v>1562</v>
      </c>
      <c r="D89" s="322" t="s">
        <v>52</v>
      </c>
      <c r="E89" s="38">
        <f t="shared" si="1"/>
        <v>87</v>
      </c>
      <c r="F89" s="7" t="s">
        <v>12</v>
      </c>
      <c r="G89" s="8" t="s">
        <v>1916</v>
      </c>
      <c r="H89" s="323">
        <v>37649</v>
      </c>
      <c r="I89" s="456">
        <v>45</v>
      </c>
      <c r="J89" s="457">
        <v>45</v>
      </c>
      <c r="K89" s="454"/>
      <c r="L89" s="379">
        <f>SUM(M89:N89)</f>
        <v>45</v>
      </c>
      <c r="M89" s="9"/>
      <c r="N89" s="261">
        <f>SUM(O89:S89)</f>
        <v>45</v>
      </c>
      <c r="O89" s="139">
        <f>IFERROR(LARGE(S89:Z89, 1),0)</f>
        <v>45</v>
      </c>
      <c r="P89" s="140">
        <f>IFERROR(LARGE(T89:Z89, 2),0)</f>
        <v>0</v>
      </c>
      <c r="Q89" s="141">
        <f>IFERROR(LARGE(AA89:AT89,1),0)</f>
        <v>0</v>
      </c>
      <c r="R89" s="141">
        <f>IFERROR(LARGE(AA89:AF89,2),0)</f>
        <v>0</v>
      </c>
      <c r="S89" s="147">
        <f>IFERROR(LARGE(AA89:AF89,3),0)</f>
        <v>0</v>
      </c>
      <c r="T89" s="125"/>
      <c r="U89" s="114"/>
      <c r="V89" s="271">
        <v>45</v>
      </c>
      <c r="W89" s="271"/>
      <c r="X89" s="114"/>
      <c r="Y89" s="114"/>
      <c r="Z89" s="114"/>
      <c r="AA89" s="136">
        <f>IFERROR(LARGE($T89:$Z89,3), 0)</f>
        <v>0</v>
      </c>
      <c r="AB89" s="136">
        <f>IFERROR(LARGE($T89:$Z89,4),)</f>
        <v>0</v>
      </c>
      <c r="AC89" s="136">
        <f>IFERROR(LARGE($T89:$Z89,5),0)</f>
        <v>0</v>
      </c>
      <c r="AD89" s="136">
        <f>IFERROR(LARGE($AG89:AR89,1),0)</f>
        <v>0</v>
      </c>
      <c r="AE89" s="136">
        <f>IFERROR(LARGE($AG89:AR89,2),0)</f>
        <v>0</v>
      </c>
      <c r="AF89" s="136">
        <f>IFERROR(LARGE($AG89:AR89,3),0)</f>
        <v>0</v>
      </c>
      <c r="AG89" s="10"/>
      <c r="AH89" s="10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5" x14ac:dyDescent="0.3">
      <c r="A90" s="322" t="s">
        <v>2359</v>
      </c>
      <c r="B90" s="324" t="s">
        <v>363</v>
      </c>
      <c r="C90" s="322" t="s">
        <v>146</v>
      </c>
      <c r="D90" s="322" t="s">
        <v>41</v>
      </c>
      <c r="E90" s="38">
        <f t="shared" si="1"/>
        <v>88</v>
      </c>
      <c r="F90" s="7" t="s">
        <v>123</v>
      </c>
      <c r="G90" s="8" t="s">
        <v>1497</v>
      </c>
      <c r="H90" s="323">
        <v>37579</v>
      </c>
      <c r="I90" s="456">
        <v>45</v>
      </c>
      <c r="J90" s="457">
        <v>45</v>
      </c>
      <c r="K90" s="454"/>
      <c r="L90" s="379">
        <f>SUM(M90:N90)</f>
        <v>45</v>
      </c>
      <c r="M90" s="9"/>
      <c r="N90" s="261">
        <f>SUM(O90:S90)</f>
        <v>45</v>
      </c>
      <c r="O90" s="139">
        <f>IFERROR(LARGE(S90:Z90, 1),0)</f>
        <v>45</v>
      </c>
      <c r="P90" s="140">
        <f>IFERROR(LARGE(T90:Z90, 2),0)</f>
        <v>0</v>
      </c>
      <c r="Q90" s="141">
        <f>IFERROR(LARGE(AA90:AT90,1),0)</f>
        <v>0</v>
      </c>
      <c r="R90" s="141">
        <f>IFERROR(LARGE(AA90:AF90,2),0)</f>
        <v>0</v>
      </c>
      <c r="S90" s="147">
        <f>IFERROR(LARGE(AA90:AF90,3),0)</f>
        <v>0</v>
      </c>
      <c r="T90" s="125"/>
      <c r="U90" s="114"/>
      <c r="V90" s="271">
        <v>45</v>
      </c>
      <c r="W90" s="271"/>
      <c r="X90" s="114"/>
      <c r="Y90" s="114"/>
      <c r="Z90" s="204"/>
      <c r="AA90" s="136">
        <f>IFERROR(LARGE($T90:$Z90,3), 0)</f>
        <v>0</v>
      </c>
      <c r="AB90" s="136">
        <f>IFERROR(LARGE($T90:$Z90,4),)</f>
        <v>0</v>
      </c>
      <c r="AC90" s="136">
        <f>IFERROR(LARGE($T90:$Z90,5),0)</f>
        <v>0</v>
      </c>
      <c r="AD90" s="136">
        <f>IFERROR(LARGE($AG90:AR90,1),0)</f>
        <v>0</v>
      </c>
      <c r="AE90" s="136">
        <f>IFERROR(LARGE($AG90:AR90,2),0)</f>
        <v>0</v>
      </c>
      <c r="AF90" s="136">
        <f>IFERROR(LARGE($AG90:AR90,3),0)</f>
        <v>0</v>
      </c>
      <c r="AG90" s="10"/>
      <c r="AH90" s="10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5" x14ac:dyDescent="0.3">
      <c r="A91" s="322" t="s">
        <v>2354</v>
      </c>
      <c r="B91" s="324" t="s">
        <v>1663</v>
      </c>
      <c r="C91" s="322" t="s">
        <v>1664</v>
      </c>
      <c r="D91" s="322" t="s">
        <v>46</v>
      </c>
      <c r="E91" s="38">
        <f t="shared" si="1"/>
        <v>89</v>
      </c>
      <c r="F91" s="7" t="s">
        <v>169</v>
      </c>
      <c r="G91" s="8" t="s">
        <v>1275</v>
      </c>
      <c r="H91" s="323">
        <v>37567</v>
      </c>
      <c r="I91" s="456">
        <v>45</v>
      </c>
      <c r="J91" s="457">
        <v>45</v>
      </c>
      <c r="K91" s="454"/>
      <c r="L91" s="379">
        <f>SUM(M91:N91)</f>
        <v>45</v>
      </c>
      <c r="M91" s="9"/>
      <c r="N91" s="261">
        <f>SUM(O91:S91)</f>
        <v>45</v>
      </c>
      <c r="O91" s="139">
        <f>IFERROR(LARGE(S91:Z91, 1),0)</f>
        <v>45</v>
      </c>
      <c r="P91" s="140">
        <f>IFERROR(LARGE(T91:Z91, 2),0)</f>
        <v>0</v>
      </c>
      <c r="Q91" s="141">
        <f>IFERROR(LARGE(AA91:AT91,1),0)</f>
        <v>0</v>
      </c>
      <c r="R91" s="141">
        <f>IFERROR(LARGE(AA91:AF91,2),0)</f>
        <v>0</v>
      </c>
      <c r="S91" s="147">
        <f>IFERROR(LARGE(AA91:AF91,3),0)</f>
        <v>0</v>
      </c>
      <c r="T91" s="125"/>
      <c r="U91" s="114"/>
      <c r="V91" s="271">
        <v>45</v>
      </c>
      <c r="W91" s="271"/>
      <c r="X91" s="114"/>
      <c r="Y91" s="114"/>
      <c r="Z91" s="204"/>
      <c r="AA91" s="136">
        <f>IFERROR(LARGE($T91:$Z91,3), 0)</f>
        <v>0</v>
      </c>
      <c r="AB91" s="136">
        <f>IFERROR(LARGE($T91:$Z91,4),)</f>
        <v>0</v>
      </c>
      <c r="AC91" s="136">
        <f>IFERROR(LARGE($T91:$Z91,5),0)</f>
        <v>0</v>
      </c>
      <c r="AD91" s="136">
        <f>IFERROR(LARGE($AG91:AR91,1),0)</f>
        <v>0</v>
      </c>
      <c r="AE91" s="136">
        <f>IFERROR(LARGE($AG91:AR91,2),0)</f>
        <v>0</v>
      </c>
      <c r="AF91" s="136">
        <f>IFERROR(LARGE($AG91:AR91,3),0)</f>
        <v>0</v>
      </c>
      <c r="AG91" s="10"/>
      <c r="AH91" s="10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5" x14ac:dyDescent="0.3">
      <c r="A92" s="322" t="s">
        <v>2356</v>
      </c>
      <c r="B92" s="324" t="s">
        <v>412</v>
      </c>
      <c r="C92" s="322" t="s">
        <v>28</v>
      </c>
      <c r="D92" s="322" t="s">
        <v>46</v>
      </c>
      <c r="E92" s="38">
        <f t="shared" si="1"/>
        <v>90</v>
      </c>
      <c r="F92" s="7" t="s">
        <v>18</v>
      </c>
      <c r="G92" s="8" t="s">
        <v>1815</v>
      </c>
      <c r="H92" s="323">
        <v>37511</v>
      </c>
      <c r="I92" s="456">
        <v>45</v>
      </c>
      <c r="J92" s="457">
        <v>45</v>
      </c>
      <c r="K92" s="454"/>
      <c r="L92" s="379">
        <f>SUM(M92:N92)</f>
        <v>45</v>
      </c>
      <c r="M92" s="9"/>
      <c r="N92" s="261">
        <f>SUM(O92:S92)</f>
        <v>45</v>
      </c>
      <c r="O92" s="139">
        <f>IFERROR(LARGE(S92:Z92, 1),0)</f>
        <v>45</v>
      </c>
      <c r="P92" s="140">
        <f>IFERROR(LARGE(T92:Z92, 2),0)</f>
        <v>0</v>
      </c>
      <c r="Q92" s="141">
        <f>IFERROR(LARGE(AA92:AT92,1),0)</f>
        <v>0</v>
      </c>
      <c r="R92" s="141">
        <f>IFERROR(LARGE(AA92:AF92,2),0)</f>
        <v>0</v>
      </c>
      <c r="S92" s="147">
        <f>IFERROR(LARGE(AA92:AF92,3),0)</f>
        <v>0</v>
      </c>
      <c r="T92" s="125"/>
      <c r="U92" s="114"/>
      <c r="V92" s="271">
        <v>45</v>
      </c>
      <c r="W92" s="271"/>
      <c r="X92" s="114"/>
      <c r="Y92" s="114"/>
      <c r="Z92" s="351"/>
      <c r="AA92" s="136">
        <f>IFERROR(LARGE($T92:$Z92,3), 0)</f>
        <v>0</v>
      </c>
      <c r="AB92" s="136">
        <f>IFERROR(LARGE($T92:$Z92,4),)</f>
        <v>0</v>
      </c>
      <c r="AC92" s="136">
        <f>IFERROR(LARGE($T92:$Z92,5),0)</f>
        <v>0</v>
      </c>
      <c r="AD92" s="136">
        <f>IFERROR(LARGE($AG92:AR92,1),0)</f>
        <v>0</v>
      </c>
      <c r="AE92" s="136">
        <f>IFERROR(LARGE($AG92:AR92,2),0)</f>
        <v>0</v>
      </c>
      <c r="AF92" s="136">
        <f>IFERROR(LARGE($AG92:AR92,3),0)</f>
        <v>0</v>
      </c>
      <c r="AG92" s="10"/>
      <c r="AH92" s="10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5" x14ac:dyDescent="0.3">
      <c r="A93" s="322" t="s">
        <v>2355</v>
      </c>
      <c r="B93" s="324" t="s">
        <v>1604</v>
      </c>
      <c r="C93" s="322" t="s">
        <v>1605</v>
      </c>
      <c r="D93" s="322" t="s">
        <v>95</v>
      </c>
      <c r="E93" s="38">
        <f t="shared" si="1"/>
        <v>91</v>
      </c>
      <c r="F93" s="7" t="s">
        <v>1534</v>
      </c>
      <c r="G93" s="8" t="s">
        <v>1883</v>
      </c>
      <c r="H93" s="323">
        <v>37488</v>
      </c>
      <c r="I93" s="456">
        <v>45</v>
      </c>
      <c r="J93" s="457">
        <v>45</v>
      </c>
      <c r="K93" s="454"/>
      <c r="L93" s="379">
        <f>SUM(M93:N93)</f>
        <v>45</v>
      </c>
      <c r="M93" s="9"/>
      <c r="N93" s="261">
        <f>SUM(O93:S93)</f>
        <v>45</v>
      </c>
      <c r="O93" s="139">
        <f>IFERROR(LARGE(S93:Z93, 1),0)</f>
        <v>45</v>
      </c>
      <c r="P93" s="140">
        <f>IFERROR(LARGE(T93:Z93, 2),0)</f>
        <v>0</v>
      </c>
      <c r="Q93" s="141">
        <f>IFERROR(LARGE(AA93:AT93,1),0)</f>
        <v>0</v>
      </c>
      <c r="R93" s="141">
        <f>IFERROR(LARGE(AA93:AF93,2),0)</f>
        <v>0</v>
      </c>
      <c r="S93" s="147">
        <f>IFERROR(LARGE(AA93:AF93,3),0)</f>
        <v>0</v>
      </c>
      <c r="T93" s="125"/>
      <c r="U93" s="114"/>
      <c r="V93" s="271">
        <v>45</v>
      </c>
      <c r="W93" s="271"/>
      <c r="X93" s="114"/>
      <c r="Y93" s="114"/>
      <c r="Z93" s="204"/>
      <c r="AA93" s="136">
        <f>IFERROR(LARGE($T93:$Z93,3), 0)</f>
        <v>0</v>
      </c>
      <c r="AB93" s="136">
        <f>IFERROR(LARGE($T93:$Z93,4),)</f>
        <v>0</v>
      </c>
      <c r="AC93" s="136">
        <f>IFERROR(LARGE($T93:$Z93,5),0)</f>
        <v>0</v>
      </c>
      <c r="AD93" s="136">
        <f>IFERROR(LARGE($AG93:AR93,1),0)</f>
        <v>0</v>
      </c>
      <c r="AE93" s="136">
        <f>IFERROR(LARGE($AG93:AR93,2),0)</f>
        <v>0</v>
      </c>
      <c r="AF93" s="136">
        <f>IFERROR(LARGE($AG93:AR93,3),0)</f>
        <v>0</v>
      </c>
      <c r="AG93" s="10"/>
      <c r="AH93" s="10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5" x14ac:dyDescent="0.3">
      <c r="A94" s="322" t="s">
        <v>2348</v>
      </c>
      <c r="B94" s="324" t="s">
        <v>361</v>
      </c>
      <c r="C94" s="322" t="s">
        <v>39</v>
      </c>
      <c r="D94" s="322" t="s">
        <v>40</v>
      </c>
      <c r="E94" s="38">
        <f t="shared" si="1"/>
        <v>92</v>
      </c>
      <c r="F94" s="7" t="s">
        <v>3</v>
      </c>
      <c r="G94" s="8" t="s">
        <v>1766</v>
      </c>
      <c r="H94" s="323">
        <v>37444</v>
      </c>
      <c r="I94" s="456">
        <v>45</v>
      </c>
      <c r="J94" s="457">
        <v>45</v>
      </c>
      <c r="K94" s="454"/>
      <c r="L94" s="379">
        <f>SUM(M94:N94)</f>
        <v>45</v>
      </c>
      <c r="M94" s="9"/>
      <c r="N94" s="261">
        <f>SUM(O94:S94)</f>
        <v>45</v>
      </c>
      <c r="O94" s="139">
        <f>IFERROR(LARGE(S94:Z94, 1),0)</f>
        <v>45</v>
      </c>
      <c r="P94" s="140">
        <f>IFERROR(LARGE(T94:Z94, 2),0)</f>
        <v>0</v>
      </c>
      <c r="Q94" s="141">
        <f>IFERROR(LARGE(AA94:AT94,1),0)</f>
        <v>0</v>
      </c>
      <c r="R94" s="141">
        <f>IFERROR(LARGE(AA94:AF94,2),0)</f>
        <v>0</v>
      </c>
      <c r="S94" s="147">
        <f>IFERROR(LARGE(AA94:AF94,3),0)</f>
        <v>0</v>
      </c>
      <c r="T94" s="125"/>
      <c r="U94" s="114"/>
      <c r="V94" s="271">
        <v>45</v>
      </c>
      <c r="W94" s="271"/>
      <c r="X94" s="114"/>
      <c r="Y94" s="114"/>
      <c r="Z94" s="204"/>
      <c r="AA94" s="136">
        <f>IFERROR(LARGE($T94:$Z94,3), 0)</f>
        <v>0</v>
      </c>
      <c r="AB94" s="136">
        <f>IFERROR(LARGE($T94:$Z94,4),)</f>
        <v>0</v>
      </c>
      <c r="AC94" s="136">
        <f>IFERROR(LARGE($T94:$Z94,5),0)</f>
        <v>0</v>
      </c>
      <c r="AD94" s="136">
        <f>IFERROR(LARGE($AG94:AR94,1),0)</f>
        <v>0</v>
      </c>
      <c r="AE94" s="136">
        <f>IFERROR(LARGE($AG94:AR94,2),0)</f>
        <v>0</v>
      </c>
      <c r="AF94" s="136">
        <f>IFERROR(LARGE($AG94:AR94,3),0)</f>
        <v>0</v>
      </c>
      <c r="AG94" s="10"/>
      <c r="AH94" s="10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5" x14ac:dyDescent="0.3">
      <c r="A95" s="322" t="s">
        <v>2364</v>
      </c>
      <c r="B95" s="324" t="s">
        <v>576</v>
      </c>
      <c r="C95" s="322" t="s">
        <v>98</v>
      </c>
      <c r="D95" s="322" t="s">
        <v>47</v>
      </c>
      <c r="E95" s="38">
        <f t="shared" si="1"/>
        <v>93</v>
      </c>
      <c r="F95" s="7" t="s">
        <v>670</v>
      </c>
      <c r="G95" s="8" t="s">
        <v>671</v>
      </c>
      <c r="H95" s="323">
        <v>37436</v>
      </c>
      <c r="I95" s="456">
        <v>45</v>
      </c>
      <c r="J95" s="457">
        <v>45</v>
      </c>
      <c r="K95" s="454"/>
      <c r="L95" s="379">
        <f>SUM(M95:N95)</f>
        <v>45</v>
      </c>
      <c r="M95" s="9"/>
      <c r="N95" s="261">
        <f>SUM(O95:S95)</f>
        <v>45</v>
      </c>
      <c r="O95" s="139">
        <f>IFERROR(LARGE(S95:Z95, 1),0)</f>
        <v>45</v>
      </c>
      <c r="P95" s="140">
        <f>IFERROR(LARGE(T95:Z95, 2),0)</f>
        <v>0</v>
      </c>
      <c r="Q95" s="141">
        <f>IFERROR(LARGE(AA95:AT95,1),0)</f>
        <v>0</v>
      </c>
      <c r="R95" s="141">
        <f>IFERROR(LARGE(AA95:AF95,2),0)</f>
        <v>0</v>
      </c>
      <c r="S95" s="147">
        <f>IFERROR(LARGE(AA95:AF95,3),0)</f>
        <v>0</v>
      </c>
      <c r="T95" s="125"/>
      <c r="U95" s="114"/>
      <c r="V95" s="271">
        <v>45</v>
      </c>
      <c r="W95" s="271"/>
      <c r="X95" s="114"/>
      <c r="Y95" s="114"/>
      <c r="Z95" s="204"/>
      <c r="AA95" s="136">
        <f>IFERROR(LARGE($T95:$Z95,3), 0)</f>
        <v>0</v>
      </c>
      <c r="AB95" s="136">
        <f>IFERROR(LARGE($T95:$Z95,4),)</f>
        <v>0</v>
      </c>
      <c r="AC95" s="136">
        <f>IFERROR(LARGE($T95:$Z95,5),0)</f>
        <v>0</v>
      </c>
      <c r="AD95" s="136">
        <f>IFERROR(LARGE($AG95:AR95,1),0)</f>
        <v>0</v>
      </c>
      <c r="AE95" s="136">
        <f>IFERROR(LARGE($AG95:AR95,2),0)</f>
        <v>0</v>
      </c>
      <c r="AF95" s="136">
        <f>IFERROR(LARGE($AG95:AR95,3),0)</f>
        <v>0</v>
      </c>
      <c r="AG95" s="10"/>
      <c r="AH95" s="10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5" x14ac:dyDescent="0.3">
      <c r="A96" s="322" t="s">
        <v>2349</v>
      </c>
      <c r="B96" s="324" t="s">
        <v>1646</v>
      </c>
      <c r="C96" s="322" t="s">
        <v>1647</v>
      </c>
      <c r="D96" s="322" t="s">
        <v>48</v>
      </c>
      <c r="E96" s="38">
        <f t="shared" si="1"/>
        <v>94</v>
      </c>
      <c r="F96" s="7" t="s">
        <v>64</v>
      </c>
      <c r="G96" s="8" t="s">
        <v>2053</v>
      </c>
      <c r="H96" s="323">
        <v>37407</v>
      </c>
      <c r="I96" s="456">
        <v>45</v>
      </c>
      <c r="J96" s="457">
        <v>45</v>
      </c>
      <c r="K96" s="454"/>
      <c r="L96" s="379">
        <f>SUM(M96:N96)</f>
        <v>45</v>
      </c>
      <c r="M96" s="9"/>
      <c r="N96" s="261">
        <f>SUM(O96:S96)</f>
        <v>45</v>
      </c>
      <c r="O96" s="139">
        <f>IFERROR(LARGE(S96:Z96, 1),0)</f>
        <v>45</v>
      </c>
      <c r="P96" s="140">
        <f>IFERROR(LARGE(T96:Z96, 2),0)</f>
        <v>0</v>
      </c>
      <c r="Q96" s="141">
        <f>IFERROR(LARGE(AA96:AT96,1),0)</f>
        <v>0</v>
      </c>
      <c r="R96" s="141">
        <f>IFERROR(LARGE(AA96:AF96,2),0)</f>
        <v>0</v>
      </c>
      <c r="S96" s="147">
        <f>IFERROR(LARGE(AA96:AF96,3),0)</f>
        <v>0</v>
      </c>
      <c r="T96" s="125"/>
      <c r="U96" s="114"/>
      <c r="V96" s="271">
        <v>45</v>
      </c>
      <c r="W96" s="271"/>
      <c r="X96" s="114"/>
      <c r="Y96" s="114"/>
      <c r="Z96" s="204"/>
      <c r="AA96" s="136">
        <f>IFERROR(LARGE($T96:$Z96,3), 0)</f>
        <v>0</v>
      </c>
      <c r="AB96" s="136">
        <f>IFERROR(LARGE($T96:$Z96,4),)</f>
        <v>0</v>
      </c>
      <c r="AC96" s="136">
        <f>IFERROR(LARGE($T96:$Z96,5),0)</f>
        <v>0</v>
      </c>
      <c r="AD96" s="136">
        <f>IFERROR(LARGE($AG96:AR96,1),0)</f>
        <v>0</v>
      </c>
      <c r="AE96" s="136">
        <f>IFERROR(LARGE($AG96:AR96,2),0)</f>
        <v>0</v>
      </c>
      <c r="AF96" s="136">
        <f>IFERROR(LARGE($AG96:AR96,3),0)</f>
        <v>0</v>
      </c>
      <c r="AG96" s="10"/>
      <c r="AH96" s="10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5" x14ac:dyDescent="0.3">
      <c r="A97" s="322" t="s">
        <v>2350</v>
      </c>
      <c r="B97" s="324" t="s">
        <v>579</v>
      </c>
      <c r="C97" s="322" t="s">
        <v>580</v>
      </c>
      <c r="D97" s="322" t="s">
        <v>48</v>
      </c>
      <c r="E97" s="38">
        <f t="shared" si="1"/>
        <v>95</v>
      </c>
      <c r="F97" s="7" t="s">
        <v>114</v>
      </c>
      <c r="G97" s="8" t="s">
        <v>549</v>
      </c>
      <c r="H97" s="323">
        <v>37407</v>
      </c>
      <c r="I97" s="456">
        <v>45</v>
      </c>
      <c r="J97" s="457">
        <v>45</v>
      </c>
      <c r="K97" s="454"/>
      <c r="L97" s="379">
        <f>SUM(M97:N97)</f>
        <v>45</v>
      </c>
      <c r="M97" s="9"/>
      <c r="N97" s="261">
        <f>SUM(O97:S97)</f>
        <v>45</v>
      </c>
      <c r="O97" s="139">
        <f>IFERROR(LARGE(S97:Z97, 1),0)</f>
        <v>45</v>
      </c>
      <c r="P97" s="140">
        <f>IFERROR(LARGE(T97:Z97, 2),0)</f>
        <v>0</v>
      </c>
      <c r="Q97" s="141">
        <f>IFERROR(LARGE(AA97:AT97,1),0)</f>
        <v>0</v>
      </c>
      <c r="R97" s="141">
        <f>IFERROR(LARGE(AA97:AF97,2),0)</f>
        <v>0</v>
      </c>
      <c r="S97" s="147">
        <f>IFERROR(LARGE(AA97:AF97,3),0)</f>
        <v>0</v>
      </c>
      <c r="T97" s="125"/>
      <c r="U97" s="114"/>
      <c r="V97" s="271">
        <v>45</v>
      </c>
      <c r="W97" s="271"/>
      <c r="X97" s="114"/>
      <c r="Y97" s="114"/>
      <c r="Z97" s="204"/>
      <c r="AA97" s="136">
        <f>IFERROR(LARGE($T97:$Z97,3), 0)</f>
        <v>0</v>
      </c>
      <c r="AB97" s="136">
        <f>IFERROR(LARGE($T97:$Z97,4),)</f>
        <v>0</v>
      </c>
      <c r="AC97" s="136">
        <f>IFERROR(LARGE($T97:$Z97,5),0)</f>
        <v>0</v>
      </c>
      <c r="AD97" s="136">
        <f>IFERROR(LARGE($AG97:AR97,1),0)</f>
        <v>0</v>
      </c>
      <c r="AE97" s="136">
        <f>IFERROR(LARGE($AG97:AR97,2),0)</f>
        <v>0</v>
      </c>
      <c r="AF97" s="136">
        <f>IFERROR(LARGE($AG97:AR97,3),0)</f>
        <v>0</v>
      </c>
      <c r="AG97" s="10"/>
      <c r="AH97" s="10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5" x14ac:dyDescent="0.3">
      <c r="A98" s="322" t="s">
        <v>2351</v>
      </c>
      <c r="B98" s="324" t="s">
        <v>2352</v>
      </c>
      <c r="C98" s="322" t="s">
        <v>99</v>
      </c>
      <c r="D98" s="322" t="s">
        <v>52</v>
      </c>
      <c r="E98" s="38">
        <f t="shared" si="1"/>
        <v>96</v>
      </c>
      <c r="F98" s="7" t="s">
        <v>1918</v>
      </c>
      <c r="G98" s="8" t="s">
        <v>1917</v>
      </c>
      <c r="H98" s="323">
        <v>37390</v>
      </c>
      <c r="I98" s="456">
        <v>45</v>
      </c>
      <c r="J98" s="457">
        <v>45</v>
      </c>
      <c r="K98" s="454"/>
      <c r="L98" s="379">
        <f>SUM(M98:N98)</f>
        <v>45</v>
      </c>
      <c r="M98" s="9"/>
      <c r="N98" s="261">
        <f>SUM(O98:S98)</f>
        <v>45</v>
      </c>
      <c r="O98" s="139">
        <f>IFERROR(LARGE(S98:Z98, 1),0)</f>
        <v>45</v>
      </c>
      <c r="P98" s="140">
        <f>IFERROR(LARGE(T98:Z98, 2),0)</f>
        <v>0</v>
      </c>
      <c r="Q98" s="141">
        <f>IFERROR(LARGE(AA98:AT98,1),0)</f>
        <v>0</v>
      </c>
      <c r="R98" s="141">
        <f>IFERROR(LARGE(AA98:AF98,2),0)</f>
        <v>0</v>
      </c>
      <c r="S98" s="147">
        <f>IFERROR(LARGE(AA98:AF98,3),0)</f>
        <v>0</v>
      </c>
      <c r="T98" s="125"/>
      <c r="U98" s="114"/>
      <c r="V98" s="271">
        <v>45</v>
      </c>
      <c r="W98" s="271"/>
      <c r="X98" s="114"/>
      <c r="Y98" s="114"/>
      <c r="Z98" s="204"/>
      <c r="AA98" s="136">
        <f>IFERROR(LARGE($T98:$Z98,3), 0)</f>
        <v>0</v>
      </c>
      <c r="AB98" s="136">
        <f>IFERROR(LARGE($T98:$Z98,4),)</f>
        <v>0</v>
      </c>
      <c r="AC98" s="136">
        <f>IFERROR(LARGE($T98:$Z98,5),0)</f>
        <v>0</v>
      </c>
      <c r="AD98" s="136">
        <f>IFERROR(LARGE($AG98:AR98,1),0)</f>
        <v>0</v>
      </c>
      <c r="AE98" s="136">
        <f>IFERROR(LARGE($AG98:AR98,2),0)</f>
        <v>0</v>
      </c>
      <c r="AF98" s="136">
        <f>IFERROR(LARGE($AG98:AR98,3),0)</f>
        <v>0</v>
      </c>
      <c r="AG98" s="10"/>
      <c r="AH98" s="10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178"/>
    </row>
    <row r="99" spans="1:45" x14ac:dyDescent="0.3">
      <c r="A99" s="322" t="s">
        <v>2353</v>
      </c>
      <c r="B99" s="324" t="s">
        <v>568</v>
      </c>
      <c r="C99" s="322" t="s">
        <v>569</v>
      </c>
      <c r="D99" s="322" t="s">
        <v>45</v>
      </c>
      <c r="E99" s="38">
        <f t="shared" si="1"/>
        <v>97</v>
      </c>
      <c r="F99" s="7" t="s">
        <v>11</v>
      </c>
      <c r="G99" s="8" t="s">
        <v>621</v>
      </c>
      <c r="H99" s="323">
        <v>37320</v>
      </c>
      <c r="I99" s="456">
        <v>45</v>
      </c>
      <c r="J99" s="457">
        <v>45</v>
      </c>
      <c r="K99" s="454"/>
      <c r="L99" s="379">
        <f>SUM(M99:N99)</f>
        <v>45</v>
      </c>
      <c r="M99" s="9"/>
      <c r="N99" s="261">
        <f>SUM(O99:S99)</f>
        <v>45</v>
      </c>
      <c r="O99" s="139">
        <f>IFERROR(LARGE(S99:Z99, 1),0)</f>
        <v>45</v>
      </c>
      <c r="P99" s="140">
        <f>IFERROR(LARGE(T99:Z99, 2),0)</f>
        <v>0</v>
      </c>
      <c r="Q99" s="141">
        <f>IFERROR(LARGE(AA99:AT99,1),0)</f>
        <v>0</v>
      </c>
      <c r="R99" s="141">
        <f>IFERROR(LARGE(AA99:AF99,2),0)</f>
        <v>0</v>
      </c>
      <c r="S99" s="147">
        <f>IFERROR(LARGE(AA99:AF99,3),0)</f>
        <v>0</v>
      </c>
      <c r="T99" s="125">
        <v>0</v>
      </c>
      <c r="U99" s="114"/>
      <c r="V99" s="271">
        <v>45</v>
      </c>
      <c r="W99" s="271"/>
      <c r="X99" s="114"/>
      <c r="Y99" s="114"/>
      <c r="Z99" s="204"/>
      <c r="AA99" s="136">
        <f>IFERROR(LARGE($T99:$Z99,3), 0)</f>
        <v>0</v>
      </c>
      <c r="AB99" s="136">
        <f>IFERROR(LARGE($T99:$Z99,4),)</f>
        <v>0</v>
      </c>
      <c r="AC99" s="136">
        <f>IFERROR(LARGE($T99:$Z99,5),0)</f>
        <v>0</v>
      </c>
      <c r="AD99" s="136">
        <f>IFERROR(LARGE($AG99:AR99,1),0)</f>
        <v>0</v>
      </c>
      <c r="AE99" s="136">
        <f>IFERROR(LARGE($AG99:AR99,2),0)</f>
        <v>0</v>
      </c>
      <c r="AF99" s="136">
        <f>IFERROR(LARGE($AG99:AR99,3),0)</f>
        <v>0</v>
      </c>
      <c r="AG99" s="10"/>
      <c r="AH99" s="10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178"/>
    </row>
    <row r="100" spans="1:45" x14ac:dyDescent="0.3">
      <c r="A100" s="10"/>
      <c r="B100" s="10"/>
      <c r="C100" s="10"/>
      <c r="D100" s="10" t="s">
        <v>47</v>
      </c>
      <c r="E100" s="38">
        <f t="shared" si="1"/>
        <v>98</v>
      </c>
      <c r="F100" s="7" t="s">
        <v>114</v>
      </c>
      <c r="G100" s="8" t="s">
        <v>666</v>
      </c>
      <c r="H100" s="323">
        <v>37835</v>
      </c>
      <c r="I100" s="456">
        <v>40</v>
      </c>
      <c r="J100" s="457">
        <v>40</v>
      </c>
      <c r="K100" s="454"/>
      <c r="L100" s="379">
        <f>SUM(M100:N100)</f>
        <v>40</v>
      </c>
      <c r="M100" s="9">
        <v>40</v>
      </c>
      <c r="N100" s="261">
        <f>SUM(O100:S100)</f>
        <v>0</v>
      </c>
      <c r="O100" s="139">
        <f>IFERROR(LARGE(S100:Z100, 1),0)</f>
        <v>0</v>
      </c>
      <c r="P100" s="140">
        <f>IFERROR(LARGE(T100:Z100, 2),0)</f>
        <v>0</v>
      </c>
      <c r="Q100" s="141">
        <f>IFERROR(LARGE(AA100:AT100,1),0)</f>
        <v>0</v>
      </c>
      <c r="R100" s="141">
        <f>IFERROR(LARGE(AA100:AF100,2),0)</f>
        <v>0</v>
      </c>
      <c r="S100" s="147">
        <f>IFERROR(LARGE(AA100:AF100,3),0)</f>
        <v>0</v>
      </c>
      <c r="T100" s="125"/>
      <c r="U100" s="114"/>
      <c r="V100" s="271"/>
      <c r="W100" s="271"/>
      <c r="X100" s="114"/>
      <c r="Y100" s="114"/>
      <c r="Z100" s="204"/>
      <c r="AA100" s="136">
        <f>IFERROR(LARGE($T100:$Z100,3), 0)</f>
        <v>0</v>
      </c>
      <c r="AB100" s="136">
        <f>IFERROR(LARGE($T100:$Z100,4),)</f>
        <v>0</v>
      </c>
      <c r="AC100" s="136">
        <f>IFERROR(LARGE($T100:$Z100,5),0)</f>
        <v>0</v>
      </c>
      <c r="AD100" s="136">
        <f>IFERROR(LARGE($AG100:AR100,1),0)</f>
        <v>0</v>
      </c>
      <c r="AE100" s="136">
        <f>IFERROR(LARGE($AG100:AR100,2),0)</f>
        <v>0</v>
      </c>
      <c r="AF100" s="136">
        <f>IFERROR(LARGE($AG100:AR100,3),0)</f>
        <v>0</v>
      </c>
      <c r="AG100" s="10"/>
      <c r="AH100" s="10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5" x14ac:dyDescent="0.3">
      <c r="A101" s="10"/>
      <c r="B101" s="10"/>
      <c r="C101" s="10"/>
      <c r="D101" s="10" t="s">
        <v>41</v>
      </c>
      <c r="E101" s="38">
        <f t="shared" si="1"/>
        <v>99</v>
      </c>
      <c r="F101" s="7" t="s">
        <v>59</v>
      </c>
      <c r="G101" s="8" t="s">
        <v>701</v>
      </c>
      <c r="H101" s="323">
        <v>37813</v>
      </c>
      <c r="I101" s="456">
        <v>40</v>
      </c>
      <c r="J101" s="457">
        <v>40</v>
      </c>
      <c r="K101" s="454"/>
      <c r="L101" s="379">
        <f>SUM(M101:N101)</f>
        <v>40</v>
      </c>
      <c r="M101" s="9">
        <v>40</v>
      </c>
      <c r="N101" s="261">
        <f>SUM(O101:S101)</f>
        <v>0</v>
      </c>
      <c r="O101" s="139">
        <f>IFERROR(LARGE(S101:Z101, 1),0)</f>
        <v>0</v>
      </c>
      <c r="P101" s="140">
        <f>IFERROR(LARGE(T101:Z101, 2),0)</f>
        <v>0</v>
      </c>
      <c r="Q101" s="141">
        <f>IFERROR(LARGE(AA101:AT101,1),0)</f>
        <v>0</v>
      </c>
      <c r="R101" s="141">
        <f>IFERROR(LARGE(AA101:AF101,2),0)</f>
        <v>0</v>
      </c>
      <c r="S101" s="147">
        <f>IFERROR(LARGE(AA101:AF101,3),0)</f>
        <v>0</v>
      </c>
      <c r="T101" s="125"/>
      <c r="U101" s="114"/>
      <c r="V101" s="271"/>
      <c r="W101" s="271"/>
      <c r="X101" s="114"/>
      <c r="Y101" s="114"/>
      <c r="Z101" s="204"/>
      <c r="AA101" s="136">
        <f>IFERROR(LARGE($T101:$Z101,3), 0)</f>
        <v>0</v>
      </c>
      <c r="AB101" s="136">
        <f>IFERROR(LARGE($T101:$Z101,4),)</f>
        <v>0</v>
      </c>
      <c r="AC101" s="136">
        <f>IFERROR(LARGE($T101:$Z101,5),0)</f>
        <v>0</v>
      </c>
      <c r="AD101" s="136">
        <f>IFERROR(LARGE($AG101:AR101,1),0)</f>
        <v>0</v>
      </c>
      <c r="AE101" s="136">
        <f>IFERROR(LARGE($AG101:AR101,2),0)</f>
        <v>0</v>
      </c>
      <c r="AF101" s="136">
        <f>IFERROR(LARGE($AG101:AR101,3),0)</f>
        <v>0</v>
      </c>
      <c r="AG101" s="10"/>
      <c r="AH101" s="10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5" x14ac:dyDescent="0.3">
      <c r="A102" s="322" t="s">
        <v>2365</v>
      </c>
      <c r="B102" s="324" t="s">
        <v>525</v>
      </c>
      <c r="C102" s="322" t="s">
        <v>526</v>
      </c>
      <c r="D102" s="322" t="s">
        <v>50</v>
      </c>
      <c r="E102" s="38">
        <f t="shared" si="1"/>
        <v>100</v>
      </c>
      <c r="F102" s="7" t="s">
        <v>59</v>
      </c>
      <c r="G102" s="8" t="s">
        <v>609</v>
      </c>
      <c r="H102" s="323">
        <v>37574</v>
      </c>
      <c r="I102" s="456">
        <v>40</v>
      </c>
      <c r="J102" s="457">
        <v>40</v>
      </c>
      <c r="K102" s="454"/>
      <c r="L102" s="379">
        <f>SUM(M102:N102)</f>
        <v>40</v>
      </c>
      <c r="M102" s="9"/>
      <c r="N102" s="261">
        <f>SUM(O102:S102)</f>
        <v>40</v>
      </c>
      <c r="O102" s="139">
        <f>IFERROR(LARGE(S102:Z102, 1),0)</f>
        <v>30</v>
      </c>
      <c r="P102" s="140">
        <f>IFERROR(LARGE(T102:Z102, 2),0)</f>
        <v>10</v>
      </c>
      <c r="Q102" s="141">
        <f>IFERROR(LARGE(AA102:AT102,1),0)</f>
        <v>0</v>
      </c>
      <c r="R102" s="141">
        <f>IFERROR(LARGE(AA102:AF102,2),0)</f>
        <v>0</v>
      </c>
      <c r="S102" s="147">
        <f>IFERROR(LARGE(AA102:AF102,3),0)</f>
        <v>0</v>
      </c>
      <c r="T102" s="127">
        <v>10</v>
      </c>
      <c r="U102" s="114">
        <v>0</v>
      </c>
      <c r="V102" s="271">
        <v>30</v>
      </c>
      <c r="W102" s="271"/>
      <c r="X102" s="114">
        <v>0</v>
      </c>
      <c r="Y102" s="114"/>
      <c r="Z102" s="204"/>
      <c r="AA102" s="136">
        <f>IFERROR(LARGE($T102:$Z102,3), 0)</f>
        <v>0</v>
      </c>
      <c r="AB102" s="136">
        <f>IFERROR(LARGE($T102:$Z102,4),)</f>
        <v>0</v>
      </c>
      <c r="AC102" s="136">
        <f>IFERROR(LARGE($T102:$Z102,5),0)</f>
        <v>0</v>
      </c>
      <c r="AD102" s="136">
        <f>IFERROR(LARGE($AG102:AR102,1),0)</f>
        <v>0</v>
      </c>
      <c r="AE102" s="136">
        <f>IFERROR(LARGE($AG102:AR102,2),0)</f>
        <v>0</v>
      </c>
      <c r="AF102" s="136">
        <f>IFERROR(LARGE($AG102:AR102,3),0)</f>
        <v>0</v>
      </c>
      <c r="AG102" s="10"/>
      <c r="AH102" s="10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5" x14ac:dyDescent="0.3">
      <c r="A103" s="10"/>
      <c r="B103" s="10"/>
      <c r="C103" s="10"/>
      <c r="D103" s="10" t="s">
        <v>41</v>
      </c>
      <c r="E103" s="38">
        <f t="shared" si="1"/>
        <v>101</v>
      </c>
      <c r="F103" s="7" t="s">
        <v>115</v>
      </c>
      <c r="G103" s="8" t="s">
        <v>669</v>
      </c>
      <c r="H103" s="323">
        <v>37449</v>
      </c>
      <c r="I103" s="456">
        <v>40</v>
      </c>
      <c r="J103" s="457">
        <v>40</v>
      </c>
      <c r="K103" s="454"/>
      <c r="L103" s="379">
        <f>SUM(M103:N103)</f>
        <v>40</v>
      </c>
      <c r="M103" s="9">
        <v>40</v>
      </c>
      <c r="N103" s="261">
        <f>SUM(O103:S103)</f>
        <v>0</v>
      </c>
      <c r="O103" s="139">
        <f>IFERROR(LARGE(S103:Z103, 1),0)</f>
        <v>0</v>
      </c>
      <c r="P103" s="140">
        <f>IFERROR(LARGE(T103:Z103, 2),0)</f>
        <v>0</v>
      </c>
      <c r="Q103" s="141">
        <f>IFERROR(LARGE(AA103:AT103,1),0)</f>
        <v>0</v>
      </c>
      <c r="R103" s="141">
        <f>IFERROR(LARGE(AA103:AF103,2),0)</f>
        <v>0</v>
      </c>
      <c r="S103" s="147">
        <f>IFERROR(LARGE(AA103:AF103,3),0)</f>
        <v>0</v>
      </c>
      <c r="T103" s="125"/>
      <c r="U103" s="114"/>
      <c r="V103" s="271"/>
      <c r="W103" s="271"/>
      <c r="X103" s="114"/>
      <c r="Y103" s="114"/>
      <c r="Z103" s="204"/>
      <c r="AA103" s="136">
        <f>IFERROR(LARGE($T103:$Z103,3), 0)</f>
        <v>0</v>
      </c>
      <c r="AB103" s="136">
        <f>IFERROR(LARGE($T103:$Z103,4),)</f>
        <v>0</v>
      </c>
      <c r="AC103" s="136">
        <f>IFERROR(LARGE($T103:$Z103,5),0)</f>
        <v>0</v>
      </c>
      <c r="AD103" s="136">
        <f>IFERROR(LARGE($AG103:AR103,1),0)</f>
        <v>0</v>
      </c>
      <c r="AE103" s="136">
        <f>IFERROR(LARGE($AG103:AR103,2),0)</f>
        <v>0</v>
      </c>
      <c r="AF103" s="136">
        <f>IFERROR(LARGE($AG103:AR103,3),0)</f>
        <v>0</v>
      </c>
      <c r="AG103" s="10"/>
      <c r="AH103" s="10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5" x14ac:dyDescent="0.3">
      <c r="A104" s="11" t="s">
        <v>3587</v>
      </c>
      <c r="B104" s="320" t="s">
        <v>372</v>
      </c>
      <c r="C104" s="11" t="s">
        <v>78</v>
      </c>
      <c r="D104" s="11" t="s">
        <v>43</v>
      </c>
      <c r="E104" s="38">
        <f t="shared" si="1"/>
        <v>102</v>
      </c>
      <c r="F104" s="7" t="s">
        <v>3588</v>
      </c>
      <c r="G104" s="8" t="s">
        <v>3330</v>
      </c>
      <c r="H104" s="60">
        <v>37990</v>
      </c>
      <c r="I104" s="456">
        <v>38</v>
      </c>
      <c r="J104" s="457">
        <v>38</v>
      </c>
      <c r="K104" s="434">
        <f>0.5*(L104)</f>
        <v>37.5</v>
      </c>
      <c r="L104" s="438">
        <f>SUM(M104:N104)</f>
        <v>75</v>
      </c>
      <c r="M104" s="78"/>
      <c r="N104" s="261">
        <f>SUM(O104:R104)</f>
        <v>75</v>
      </c>
      <c r="O104" s="415">
        <f>LARGE($S104:Z104, 1)</f>
        <v>65</v>
      </c>
      <c r="P104" s="388">
        <f>IFERROR(LARGE($S104:Z104,2),0)</f>
        <v>10</v>
      </c>
      <c r="Q104" s="388">
        <f>IFERROR(LARGE($S104:Z104,3),0)</f>
        <v>0</v>
      </c>
      <c r="R104" s="388">
        <f>IFERROR(LARGE($S104:Z104,4),0)</f>
        <v>0</v>
      </c>
      <c r="S104" s="418">
        <v>10</v>
      </c>
      <c r="T104" s="422">
        <v>65</v>
      </c>
      <c r="U104" s="400"/>
      <c r="V104" s="400"/>
      <c r="W104" s="400"/>
      <c r="X104" s="401"/>
      <c r="Y104" s="402"/>
      <c r="Z104" s="452">
        <v>0</v>
      </c>
      <c r="AA104" s="120"/>
      <c r="AB104" s="120"/>
      <c r="AC104" s="120"/>
      <c r="AD104" s="120"/>
      <c r="AE104" s="120"/>
      <c r="AF104" s="120"/>
      <c r="AG104" s="10"/>
      <c r="AH104" s="10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5" x14ac:dyDescent="0.3">
      <c r="A105" s="322" t="s">
        <v>2378</v>
      </c>
      <c r="B105" s="324" t="s">
        <v>2137</v>
      </c>
      <c r="C105" s="322" t="s">
        <v>72</v>
      </c>
      <c r="D105" s="322" t="s">
        <v>41</v>
      </c>
      <c r="E105" s="38">
        <f t="shared" si="1"/>
        <v>103</v>
      </c>
      <c r="F105" s="7" t="s">
        <v>67</v>
      </c>
      <c r="G105" s="8" t="s">
        <v>2004</v>
      </c>
      <c r="H105" s="323">
        <v>37948</v>
      </c>
      <c r="I105" s="456">
        <v>30</v>
      </c>
      <c r="J105" s="457">
        <v>30</v>
      </c>
      <c r="K105" s="454"/>
      <c r="L105" s="379">
        <f>SUM(M105:N105)</f>
        <v>30</v>
      </c>
      <c r="M105" s="9"/>
      <c r="N105" s="261">
        <f>SUM(O105:S105)</f>
        <v>30</v>
      </c>
      <c r="O105" s="139">
        <f>IFERROR(LARGE(S105:Z105, 1),0)</f>
        <v>30</v>
      </c>
      <c r="P105" s="140">
        <f>IFERROR(LARGE(T105:Z105, 2),0)</f>
        <v>0</v>
      </c>
      <c r="Q105" s="141">
        <f>IFERROR(LARGE(AA105:AT105,1),0)</f>
        <v>0</v>
      </c>
      <c r="R105" s="141">
        <f>IFERROR(LARGE(AA105:AF105,2),0)</f>
        <v>0</v>
      </c>
      <c r="S105" s="147">
        <f>IFERROR(LARGE(AA105:AF105,3),0)</f>
        <v>0</v>
      </c>
      <c r="T105" s="125"/>
      <c r="U105" s="114"/>
      <c r="V105" s="271">
        <v>30</v>
      </c>
      <c r="W105" s="271"/>
      <c r="X105" s="114"/>
      <c r="Y105" s="114"/>
      <c r="Z105" s="204"/>
      <c r="AA105" s="136">
        <f>IFERROR(LARGE($T105:$Z105,3), 0)</f>
        <v>0</v>
      </c>
      <c r="AB105" s="136">
        <f>IFERROR(LARGE($T105:$Z105,4),)</f>
        <v>0</v>
      </c>
      <c r="AC105" s="136">
        <f>IFERROR(LARGE($T105:$Z105,5),0)</f>
        <v>0</v>
      </c>
      <c r="AD105" s="136">
        <f>IFERROR(LARGE($AG105:AR105,1),0)</f>
        <v>0</v>
      </c>
      <c r="AE105" s="136">
        <f>IFERROR(LARGE($AG105:AR105,2),0)</f>
        <v>0</v>
      </c>
      <c r="AF105" s="136">
        <f>IFERROR(LARGE($AG105:AR105,3),0)</f>
        <v>0</v>
      </c>
      <c r="AG105" s="10"/>
      <c r="AH105" s="10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5" x14ac:dyDescent="0.3">
      <c r="A106" s="322" t="s">
        <v>2392</v>
      </c>
      <c r="B106" s="324" t="s">
        <v>457</v>
      </c>
      <c r="C106" s="322" t="s">
        <v>76</v>
      </c>
      <c r="D106" s="322" t="s">
        <v>50</v>
      </c>
      <c r="E106" s="38">
        <f t="shared" si="1"/>
        <v>104</v>
      </c>
      <c r="F106" s="7" t="s">
        <v>11</v>
      </c>
      <c r="G106" s="8" t="s">
        <v>616</v>
      </c>
      <c r="H106" s="323">
        <v>37942</v>
      </c>
      <c r="I106" s="456">
        <v>30</v>
      </c>
      <c r="J106" s="457">
        <v>30</v>
      </c>
      <c r="K106" s="454"/>
      <c r="L106" s="379">
        <f>SUM(M106:N106)</f>
        <v>30</v>
      </c>
      <c r="M106" s="9">
        <v>10</v>
      </c>
      <c r="N106" s="261">
        <f>SUM(O106:S106)</f>
        <v>20</v>
      </c>
      <c r="O106" s="139">
        <f>IFERROR(LARGE(S106:Z106, 1),0)</f>
        <v>10</v>
      </c>
      <c r="P106" s="140">
        <f>IFERROR(LARGE(T106:Z106, 2),0)</f>
        <v>10</v>
      </c>
      <c r="Q106" s="141">
        <f>IFERROR(LARGE(AA106:AT106,1),0)</f>
        <v>0</v>
      </c>
      <c r="R106" s="141">
        <f>IFERROR(LARGE(AA106:AF106,2),0)</f>
        <v>0</v>
      </c>
      <c r="S106" s="147">
        <f>IFERROR(LARGE(AA106:AF106,3),0)</f>
        <v>0</v>
      </c>
      <c r="T106" s="127">
        <v>10</v>
      </c>
      <c r="U106" s="114"/>
      <c r="V106" s="271">
        <v>10</v>
      </c>
      <c r="W106" s="271"/>
      <c r="X106" s="114"/>
      <c r="Y106" s="114"/>
      <c r="Z106" s="204"/>
      <c r="AA106" s="136">
        <f>IFERROR(LARGE($T106:$Z106,3), 0)</f>
        <v>0</v>
      </c>
      <c r="AB106" s="136">
        <f>IFERROR(LARGE($T106:$Z106,4),)</f>
        <v>0</v>
      </c>
      <c r="AC106" s="136">
        <f>IFERROR(LARGE($T106:$Z106,5),0)</f>
        <v>0</v>
      </c>
      <c r="AD106" s="136">
        <f>IFERROR(LARGE($AG106:AR106,1),0)</f>
        <v>0</v>
      </c>
      <c r="AE106" s="136">
        <f>IFERROR(LARGE($AG106:AR106,2),0)</f>
        <v>0</v>
      </c>
      <c r="AF106" s="136">
        <f>IFERROR(LARGE($AG106:AR106,3),0)</f>
        <v>0</v>
      </c>
      <c r="AG106" s="10"/>
      <c r="AH106" s="10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5" x14ac:dyDescent="0.3">
      <c r="A107" s="322" t="s">
        <v>2376</v>
      </c>
      <c r="B107" s="324" t="s">
        <v>2377</v>
      </c>
      <c r="C107" s="322" t="s">
        <v>1957</v>
      </c>
      <c r="D107" s="322" t="s">
        <v>46</v>
      </c>
      <c r="E107" s="38">
        <f t="shared" si="1"/>
        <v>105</v>
      </c>
      <c r="F107" s="7" t="s">
        <v>1956</v>
      </c>
      <c r="G107" s="8" t="s">
        <v>1955</v>
      </c>
      <c r="H107" s="323">
        <v>37937</v>
      </c>
      <c r="I107" s="456">
        <v>30</v>
      </c>
      <c r="J107" s="457">
        <v>30</v>
      </c>
      <c r="K107" s="454"/>
      <c r="L107" s="379">
        <f>SUM(M107:N107)</f>
        <v>30</v>
      </c>
      <c r="M107" s="9"/>
      <c r="N107" s="261">
        <f>SUM(O107:S107)</f>
        <v>30</v>
      </c>
      <c r="O107" s="139">
        <f>IFERROR(LARGE(S107:Z107, 1),0)</f>
        <v>30</v>
      </c>
      <c r="P107" s="140">
        <f>IFERROR(LARGE(T107:Z107, 2),0)</f>
        <v>0</v>
      </c>
      <c r="Q107" s="141">
        <f>IFERROR(LARGE(AA107:AT107,1),0)</f>
        <v>0</v>
      </c>
      <c r="R107" s="141">
        <f>IFERROR(LARGE(AA107:AF107,2),0)</f>
        <v>0</v>
      </c>
      <c r="S107" s="147">
        <f>IFERROR(LARGE(AA107:AF107,3),0)</f>
        <v>0</v>
      </c>
      <c r="T107" s="125"/>
      <c r="U107" s="114"/>
      <c r="V107" s="271">
        <v>30</v>
      </c>
      <c r="W107" s="271"/>
      <c r="X107" s="114"/>
      <c r="Y107" s="114"/>
      <c r="Z107" s="204"/>
      <c r="AA107" s="136">
        <f>IFERROR(LARGE($T107:$Z107,3), 0)</f>
        <v>0</v>
      </c>
      <c r="AB107" s="136">
        <f>IFERROR(LARGE($T107:$Z107,4),)</f>
        <v>0</v>
      </c>
      <c r="AC107" s="136">
        <f>IFERROR(LARGE($T107:$Z107,5),0)</f>
        <v>0</v>
      </c>
      <c r="AD107" s="136">
        <f>IFERROR(LARGE($AG107:AR107,1),0)</f>
        <v>0</v>
      </c>
      <c r="AE107" s="136">
        <f>IFERROR(LARGE($AG107:AR107,2),0)</f>
        <v>0</v>
      </c>
      <c r="AF107" s="136">
        <f>IFERROR(LARGE($AG107:AR107,3),0)</f>
        <v>0</v>
      </c>
      <c r="AG107" s="10"/>
      <c r="AH107" s="10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5" x14ac:dyDescent="0.3">
      <c r="A108" s="322" t="s">
        <v>2384</v>
      </c>
      <c r="B108" s="324" t="s">
        <v>2385</v>
      </c>
      <c r="C108" s="322" t="s">
        <v>2386</v>
      </c>
      <c r="D108" s="322" t="s">
        <v>47</v>
      </c>
      <c r="E108" s="38">
        <f t="shared" si="1"/>
        <v>106</v>
      </c>
      <c r="F108" s="7" t="s">
        <v>64</v>
      </c>
      <c r="G108" s="8" t="s">
        <v>2126</v>
      </c>
      <c r="H108" s="323">
        <v>37872</v>
      </c>
      <c r="I108" s="456">
        <v>30</v>
      </c>
      <c r="J108" s="457">
        <v>30</v>
      </c>
      <c r="K108" s="454"/>
      <c r="L108" s="379">
        <f>SUM(M108:N108)</f>
        <v>30</v>
      </c>
      <c r="M108" s="9"/>
      <c r="N108" s="261">
        <f>SUM(O108:S108)</f>
        <v>30</v>
      </c>
      <c r="O108" s="139">
        <f>IFERROR(LARGE(S108:Z108, 1),0)</f>
        <v>30</v>
      </c>
      <c r="P108" s="140">
        <f>IFERROR(LARGE(T108:Z108, 2),0)</f>
        <v>0</v>
      </c>
      <c r="Q108" s="141">
        <f>IFERROR(LARGE(AA108:AT108,1),0)</f>
        <v>0</v>
      </c>
      <c r="R108" s="141">
        <f>IFERROR(LARGE(AA108:AF108,2),0)</f>
        <v>0</v>
      </c>
      <c r="S108" s="147">
        <f>IFERROR(LARGE(AA108:AF108,3),0)</f>
        <v>0</v>
      </c>
      <c r="T108" s="125"/>
      <c r="U108" s="114"/>
      <c r="V108" s="271">
        <v>30</v>
      </c>
      <c r="W108" s="271"/>
      <c r="X108" s="114"/>
      <c r="Y108" s="114"/>
      <c r="Z108" s="204"/>
      <c r="AA108" s="136">
        <f>IFERROR(LARGE($T108:$Z108,3), 0)</f>
        <v>0</v>
      </c>
      <c r="AB108" s="136">
        <f>IFERROR(LARGE($T108:$Z108,4),)</f>
        <v>0</v>
      </c>
      <c r="AC108" s="136">
        <f>IFERROR(LARGE($T108:$Z108,5),0)</f>
        <v>0</v>
      </c>
      <c r="AD108" s="136">
        <f>IFERROR(LARGE($AG108:AR108,1),0)</f>
        <v>0</v>
      </c>
      <c r="AE108" s="136">
        <f>IFERROR(LARGE($AG108:AR108,2),0)</f>
        <v>0</v>
      </c>
      <c r="AF108" s="136">
        <f>IFERROR(LARGE($AG108:AR108,3),0)</f>
        <v>0</v>
      </c>
      <c r="AG108" s="10"/>
      <c r="AH108" s="10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5" x14ac:dyDescent="0.3">
      <c r="A109" s="322" t="s">
        <v>2367</v>
      </c>
      <c r="B109" s="324" t="s">
        <v>418</v>
      </c>
      <c r="C109" s="322" t="s">
        <v>153</v>
      </c>
      <c r="D109" s="322" t="s">
        <v>50</v>
      </c>
      <c r="E109" s="38">
        <f t="shared" si="1"/>
        <v>107</v>
      </c>
      <c r="F109" s="7" t="s">
        <v>2</v>
      </c>
      <c r="G109" s="8" t="s">
        <v>640</v>
      </c>
      <c r="H109" s="323">
        <v>37865</v>
      </c>
      <c r="I109" s="456">
        <v>30</v>
      </c>
      <c r="J109" s="457">
        <v>30</v>
      </c>
      <c r="K109" s="454"/>
      <c r="L109" s="379">
        <f>SUM(M109:N109)</f>
        <v>30</v>
      </c>
      <c r="M109" s="9"/>
      <c r="N109" s="261">
        <f>SUM(O109:S109)</f>
        <v>30</v>
      </c>
      <c r="O109" s="139">
        <f>IFERROR(LARGE(S109:Z109, 1),0)</f>
        <v>30</v>
      </c>
      <c r="P109" s="140">
        <f>IFERROR(LARGE(T109:Z109, 2),0)</f>
        <v>0</v>
      </c>
      <c r="Q109" s="141">
        <f>IFERROR(LARGE(AA109:AT109,1),0)</f>
        <v>0</v>
      </c>
      <c r="R109" s="141">
        <f>IFERROR(LARGE(AA109:AF109,2),0)</f>
        <v>0</v>
      </c>
      <c r="S109" s="147">
        <f>IFERROR(LARGE(AA109:AF109,3),0)</f>
        <v>0</v>
      </c>
      <c r="T109" s="127">
        <v>0</v>
      </c>
      <c r="U109" s="114"/>
      <c r="V109" s="271">
        <v>30</v>
      </c>
      <c r="W109" s="271"/>
      <c r="X109" s="114">
        <v>0</v>
      </c>
      <c r="Y109" s="114"/>
      <c r="Z109" s="204"/>
      <c r="AA109" s="136">
        <f>IFERROR(LARGE($T109:$Z109,3), 0)</f>
        <v>0</v>
      </c>
      <c r="AB109" s="136">
        <f>IFERROR(LARGE($T109:$Z109,4),)</f>
        <v>0</v>
      </c>
      <c r="AC109" s="136">
        <f>IFERROR(LARGE($T109:$Z109,5),0)</f>
        <v>0</v>
      </c>
      <c r="AD109" s="136">
        <f>IFERROR(LARGE($AG109:AR109,1),0)</f>
        <v>0</v>
      </c>
      <c r="AE109" s="136">
        <f>IFERROR(LARGE($AG109:AR109,2),0)</f>
        <v>0</v>
      </c>
      <c r="AF109" s="136">
        <f>IFERROR(LARGE($AG109:AR109,3),0)</f>
        <v>0</v>
      </c>
      <c r="AG109" s="10"/>
      <c r="AH109" s="10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5" x14ac:dyDescent="0.3">
      <c r="A110" s="322" t="s">
        <v>2368</v>
      </c>
      <c r="B110" s="324" t="s">
        <v>2369</v>
      </c>
      <c r="C110" s="322" t="s">
        <v>2370</v>
      </c>
      <c r="D110" s="322" t="s">
        <v>45</v>
      </c>
      <c r="E110" s="38">
        <f t="shared" si="1"/>
        <v>108</v>
      </c>
      <c r="F110" s="7" t="s">
        <v>69</v>
      </c>
      <c r="G110" s="8" t="s">
        <v>1190</v>
      </c>
      <c r="H110" s="323">
        <v>37865</v>
      </c>
      <c r="I110" s="456">
        <v>30</v>
      </c>
      <c r="J110" s="457">
        <v>30</v>
      </c>
      <c r="K110" s="454"/>
      <c r="L110" s="379">
        <f>SUM(M110:N110)</f>
        <v>30</v>
      </c>
      <c r="M110" s="9"/>
      <c r="N110" s="261">
        <f>SUM(O110:S110)</f>
        <v>30</v>
      </c>
      <c r="O110" s="139">
        <f>IFERROR(LARGE(S110:Z110, 1),0)</f>
        <v>30</v>
      </c>
      <c r="P110" s="140">
        <f>IFERROR(LARGE(T110:Z110, 2),0)</f>
        <v>0</v>
      </c>
      <c r="Q110" s="141">
        <f>IFERROR(LARGE(AA110:AT110,1),0)</f>
        <v>0</v>
      </c>
      <c r="R110" s="141">
        <f>IFERROR(LARGE(AA110:AF110,2),0)</f>
        <v>0</v>
      </c>
      <c r="S110" s="147">
        <f>IFERROR(LARGE(AA110:AF110,3),0)</f>
        <v>0</v>
      </c>
      <c r="T110" s="125"/>
      <c r="U110" s="114">
        <v>0</v>
      </c>
      <c r="V110" s="271">
        <v>30</v>
      </c>
      <c r="W110" s="271"/>
      <c r="X110" s="114"/>
      <c r="Y110" s="114"/>
      <c r="Z110" s="204"/>
      <c r="AA110" s="136">
        <f>IFERROR(LARGE($T110:$Z110,3), 0)</f>
        <v>0</v>
      </c>
      <c r="AB110" s="136">
        <f>IFERROR(LARGE($T110:$Z110,4),)</f>
        <v>0</v>
      </c>
      <c r="AC110" s="136">
        <f>IFERROR(LARGE($T110:$Z110,5),0)</f>
        <v>0</v>
      </c>
      <c r="AD110" s="136">
        <f>IFERROR(LARGE($AG110:AR110,1),0)</f>
        <v>0</v>
      </c>
      <c r="AE110" s="136">
        <f>IFERROR(LARGE($AG110:AR110,2),0)</f>
        <v>0</v>
      </c>
      <c r="AF110" s="136">
        <f>IFERROR(LARGE($AG110:AR110,3),0)</f>
        <v>0</v>
      </c>
      <c r="AG110" s="10"/>
      <c r="AH110" s="10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5" x14ac:dyDescent="0.3">
      <c r="A111" s="322" t="s">
        <v>2379</v>
      </c>
      <c r="B111" s="324" t="s">
        <v>2380</v>
      </c>
      <c r="C111" s="322" t="s">
        <v>1518</v>
      </c>
      <c r="D111" s="322" t="s">
        <v>47</v>
      </c>
      <c r="E111" s="38">
        <f t="shared" si="1"/>
        <v>109</v>
      </c>
      <c r="F111" s="7" t="s">
        <v>165</v>
      </c>
      <c r="G111" s="8" t="s">
        <v>2127</v>
      </c>
      <c r="H111" s="323">
        <v>37661</v>
      </c>
      <c r="I111" s="456">
        <v>30</v>
      </c>
      <c r="J111" s="457">
        <v>30</v>
      </c>
      <c r="K111" s="454"/>
      <c r="L111" s="379">
        <f>SUM(M111:N111)</f>
        <v>30</v>
      </c>
      <c r="M111" s="9"/>
      <c r="N111" s="261">
        <f>SUM(O111:S111)</f>
        <v>30</v>
      </c>
      <c r="O111" s="139">
        <f>IFERROR(LARGE(S111:Z111, 1),0)</f>
        <v>30</v>
      </c>
      <c r="P111" s="140">
        <f>IFERROR(LARGE(T111:Z111, 2),0)</f>
        <v>0</v>
      </c>
      <c r="Q111" s="141">
        <f>IFERROR(LARGE(AA111:AT111,1),0)</f>
        <v>0</v>
      </c>
      <c r="R111" s="141">
        <f>IFERROR(LARGE(AA111:AF111,2),0)</f>
        <v>0</v>
      </c>
      <c r="S111" s="147">
        <f>IFERROR(LARGE(AA111:AF111,3),0)</f>
        <v>0</v>
      </c>
      <c r="T111" s="125"/>
      <c r="U111" s="114"/>
      <c r="V111" s="271">
        <v>30</v>
      </c>
      <c r="W111" s="271"/>
      <c r="X111" s="114"/>
      <c r="Y111" s="114"/>
      <c r="Z111" s="204"/>
      <c r="AA111" s="136">
        <f>IFERROR(LARGE($T111:$Z111,3), 0)</f>
        <v>0</v>
      </c>
      <c r="AB111" s="136">
        <f>IFERROR(LARGE($T111:$Z111,4),)</f>
        <v>0</v>
      </c>
      <c r="AC111" s="136">
        <f>IFERROR(LARGE($T111:$Z111,5),0)</f>
        <v>0</v>
      </c>
      <c r="AD111" s="136">
        <f>IFERROR(LARGE($AG111:AR111,1),0)</f>
        <v>0</v>
      </c>
      <c r="AE111" s="136">
        <f>IFERROR(LARGE($AG111:AR111,2),0)</f>
        <v>0</v>
      </c>
      <c r="AF111" s="136">
        <f>IFERROR(LARGE($AG111:AR111,3),0)</f>
        <v>0</v>
      </c>
      <c r="AG111" s="10"/>
      <c r="AH111" s="10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5" x14ac:dyDescent="0.3">
      <c r="A112" s="322" t="s">
        <v>2371</v>
      </c>
      <c r="B112" s="324" t="s">
        <v>2178</v>
      </c>
      <c r="C112" s="322" t="s">
        <v>1909</v>
      </c>
      <c r="D112" s="322" t="s">
        <v>52</v>
      </c>
      <c r="E112" s="38">
        <f t="shared" si="1"/>
        <v>110</v>
      </c>
      <c r="F112" s="7" t="s">
        <v>1572</v>
      </c>
      <c r="G112" s="8" t="s">
        <v>1919</v>
      </c>
      <c r="H112" s="323">
        <v>37564</v>
      </c>
      <c r="I112" s="456">
        <v>30</v>
      </c>
      <c r="J112" s="457">
        <v>30</v>
      </c>
      <c r="K112" s="454"/>
      <c r="L112" s="379">
        <f>SUM(M112:N112)</f>
        <v>30</v>
      </c>
      <c r="M112" s="9"/>
      <c r="N112" s="261">
        <f>SUM(O112:S112)</f>
        <v>30</v>
      </c>
      <c r="O112" s="139">
        <f>IFERROR(LARGE(S112:Z112, 1),0)</f>
        <v>30</v>
      </c>
      <c r="P112" s="140">
        <f>IFERROR(LARGE(T112:Z112, 2),0)</f>
        <v>0</v>
      </c>
      <c r="Q112" s="141">
        <f>IFERROR(LARGE(AA112:AT112,1),0)</f>
        <v>0</v>
      </c>
      <c r="R112" s="141">
        <f>IFERROR(LARGE(AA112:AF112,2),0)</f>
        <v>0</v>
      </c>
      <c r="S112" s="147">
        <f>IFERROR(LARGE(AA112:AF112,3),0)</f>
        <v>0</v>
      </c>
      <c r="T112" s="123"/>
      <c r="U112" s="114"/>
      <c r="V112" s="271">
        <v>30</v>
      </c>
      <c r="W112" s="271"/>
      <c r="X112" s="114"/>
      <c r="Y112" s="114"/>
      <c r="Z112" s="114"/>
      <c r="AA112" s="136">
        <f>IFERROR(LARGE($T112:$Z112,3), 0)</f>
        <v>0</v>
      </c>
      <c r="AB112" s="136">
        <f>IFERROR(LARGE($T112:$Z112,4),)</f>
        <v>0</v>
      </c>
      <c r="AC112" s="136">
        <f>IFERROR(LARGE($T112:$Z112,5),0)</f>
        <v>0</v>
      </c>
      <c r="AD112" s="136">
        <f>IFERROR(LARGE($AG112:AR112,1),0)</f>
        <v>0</v>
      </c>
      <c r="AE112" s="136">
        <f>IFERROR(LARGE($AG112:AR112,2),0)</f>
        <v>0</v>
      </c>
      <c r="AF112" s="136">
        <f>IFERROR(LARGE($AG112:AR112,3),0)</f>
        <v>0</v>
      </c>
      <c r="AG112" s="274"/>
      <c r="AH112" s="10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178"/>
    </row>
    <row r="113" spans="1:45" x14ac:dyDescent="0.3">
      <c r="A113" s="322" t="s">
        <v>2383</v>
      </c>
      <c r="B113" s="324" t="s">
        <v>1258</v>
      </c>
      <c r="C113" s="322" t="s">
        <v>1259</v>
      </c>
      <c r="D113" s="322" t="s">
        <v>43</v>
      </c>
      <c r="E113" s="38">
        <f t="shared" si="1"/>
        <v>111</v>
      </c>
      <c r="F113" s="7" t="s">
        <v>1091</v>
      </c>
      <c r="G113" s="8" t="s">
        <v>1852</v>
      </c>
      <c r="H113" s="323">
        <v>37519</v>
      </c>
      <c r="I113" s="456">
        <v>30</v>
      </c>
      <c r="J113" s="457">
        <v>30</v>
      </c>
      <c r="K113" s="454"/>
      <c r="L113" s="379">
        <f>SUM(M113:N113)</f>
        <v>30</v>
      </c>
      <c r="M113" s="9"/>
      <c r="N113" s="261">
        <f>SUM(O113:S113)</f>
        <v>30</v>
      </c>
      <c r="O113" s="139">
        <f>IFERROR(LARGE(S113:Z113, 1),0)</f>
        <v>30</v>
      </c>
      <c r="P113" s="140">
        <f>IFERROR(LARGE(T113:Z113, 2),0)</f>
        <v>0</v>
      </c>
      <c r="Q113" s="141">
        <f>IFERROR(LARGE(AA113:AT113,1),0)</f>
        <v>0</v>
      </c>
      <c r="R113" s="141">
        <f>IFERROR(LARGE(AA113:AF113,2),0)</f>
        <v>0</v>
      </c>
      <c r="S113" s="147">
        <f>IFERROR(LARGE(AA113:AF113,3),0)</f>
        <v>0</v>
      </c>
      <c r="T113" s="123"/>
      <c r="U113" s="114"/>
      <c r="V113" s="271">
        <v>30</v>
      </c>
      <c r="W113" s="271"/>
      <c r="X113" s="114"/>
      <c r="Y113" s="114"/>
      <c r="Z113" s="114"/>
      <c r="AA113" s="136">
        <f>IFERROR(LARGE($T113:$Z113,3), 0)</f>
        <v>0</v>
      </c>
      <c r="AB113" s="136">
        <f>IFERROR(LARGE($T113:$Z113,4),)</f>
        <v>0</v>
      </c>
      <c r="AC113" s="136">
        <f>IFERROR(LARGE($T113:$Z113,5),0)</f>
        <v>0</v>
      </c>
      <c r="AD113" s="136">
        <f>IFERROR(LARGE($AG113:AR113,1),0)</f>
        <v>0</v>
      </c>
      <c r="AE113" s="136">
        <f>IFERROR(LARGE($AG113:AR113,2),0)</f>
        <v>0</v>
      </c>
      <c r="AF113" s="136">
        <f>IFERROR(LARGE($AG113:AR113,3),0)</f>
        <v>0</v>
      </c>
      <c r="AG113" s="274"/>
      <c r="AH113" s="10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5" x14ac:dyDescent="0.3">
      <c r="A114" s="322" t="s">
        <v>2372</v>
      </c>
      <c r="B114" s="324" t="s">
        <v>2373</v>
      </c>
      <c r="C114" s="322" t="s">
        <v>1770</v>
      </c>
      <c r="D114" s="322" t="s">
        <v>1484</v>
      </c>
      <c r="E114" s="38">
        <f t="shared" si="1"/>
        <v>112</v>
      </c>
      <c r="F114" s="7" t="s">
        <v>2</v>
      </c>
      <c r="G114" s="8" t="s">
        <v>1769</v>
      </c>
      <c r="H114" s="323">
        <v>37518</v>
      </c>
      <c r="I114" s="456">
        <v>30</v>
      </c>
      <c r="J114" s="457">
        <v>30</v>
      </c>
      <c r="K114" s="454"/>
      <c r="L114" s="379">
        <f>SUM(M114:N114)</f>
        <v>30</v>
      </c>
      <c r="M114" s="9"/>
      <c r="N114" s="261">
        <f>SUM(O114:S114)</f>
        <v>30</v>
      </c>
      <c r="O114" s="139">
        <f>IFERROR(LARGE(S114:Z114, 1),0)</f>
        <v>30</v>
      </c>
      <c r="P114" s="140">
        <f>IFERROR(LARGE(T114:Z114, 2),0)</f>
        <v>0</v>
      </c>
      <c r="Q114" s="141">
        <f>IFERROR(LARGE(AA114:AT114,1),0)</f>
        <v>0</v>
      </c>
      <c r="R114" s="141">
        <f>IFERROR(LARGE(AA114:AF114,2),0)</f>
        <v>0</v>
      </c>
      <c r="S114" s="147">
        <f>IFERROR(LARGE(AA114:AF114,3),0)</f>
        <v>0</v>
      </c>
      <c r="T114" s="123"/>
      <c r="U114" s="114"/>
      <c r="V114" s="271">
        <v>30</v>
      </c>
      <c r="W114" s="271"/>
      <c r="X114" s="114"/>
      <c r="Y114" s="114"/>
      <c r="Z114" s="114"/>
      <c r="AA114" s="136">
        <f>IFERROR(LARGE($T114:$Z114,3), 0)</f>
        <v>0</v>
      </c>
      <c r="AB114" s="136">
        <f>IFERROR(LARGE($T114:$Z114,4),)</f>
        <v>0</v>
      </c>
      <c r="AC114" s="136">
        <f>IFERROR(LARGE($T114:$Z114,5),0)</f>
        <v>0</v>
      </c>
      <c r="AD114" s="136">
        <f>IFERROR(LARGE($AG114:AR114,1),0)</f>
        <v>0</v>
      </c>
      <c r="AE114" s="136">
        <f>IFERROR(LARGE($AG114:AR114,2),0)</f>
        <v>0</v>
      </c>
      <c r="AF114" s="136">
        <f>IFERROR(LARGE($AG114:AR114,3),0)</f>
        <v>0</v>
      </c>
      <c r="AG114" s="274"/>
      <c r="AH114" s="10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5" x14ac:dyDescent="0.3">
      <c r="A115" s="322" t="s">
        <v>2388</v>
      </c>
      <c r="B115" s="324" t="s">
        <v>1214</v>
      </c>
      <c r="C115" s="322" t="s">
        <v>1215</v>
      </c>
      <c r="D115" s="322" t="s">
        <v>45</v>
      </c>
      <c r="E115" s="38">
        <f t="shared" si="1"/>
        <v>113</v>
      </c>
      <c r="F115" s="7" t="s">
        <v>1947</v>
      </c>
      <c r="G115" s="8" t="s">
        <v>2034</v>
      </c>
      <c r="H115" s="323">
        <v>37455</v>
      </c>
      <c r="I115" s="456">
        <v>30</v>
      </c>
      <c r="J115" s="457">
        <v>30</v>
      </c>
      <c r="K115" s="454"/>
      <c r="L115" s="379">
        <f>SUM(M115:N115)</f>
        <v>30</v>
      </c>
      <c r="M115" s="9"/>
      <c r="N115" s="261">
        <f>SUM(O115:S115)</f>
        <v>30</v>
      </c>
      <c r="O115" s="139">
        <f>IFERROR(LARGE(S115:Z115, 1),0)</f>
        <v>30</v>
      </c>
      <c r="P115" s="140">
        <f>IFERROR(LARGE(T115:Z115, 2),0)</f>
        <v>0</v>
      </c>
      <c r="Q115" s="141">
        <f>IFERROR(LARGE(AA115:AT115,1),0)</f>
        <v>0</v>
      </c>
      <c r="R115" s="141">
        <f>IFERROR(LARGE(AA115:AF115,2),0)</f>
        <v>0</v>
      </c>
      <c r="S115" s="147">
        <f>IFERROR(LARGE(AA115:AF115,3),0)</f>
        <v>0</v>
      </c>
      <c r="T115" s="123"/>
      <c r="U115" s="114"/>
      <c r="V115" s="271">
        <v>30</v>
      </c>
      <c r="W115" s="271"/>
      <c r="X115" s="114"/>
      <c r="Y115" s="114"/>
      <c r="Z115" s="114"/>
      <c r="AA115" s="136">
        <f>IFERROR(LARGE($T115:$Z115,3), 0)</f>
        <v>0</v>
      </c>
      <c r="AB115" s="136">
        <f>IFERROR(LARGE($T115:$Z115,4),)</f>
        <v>0</v>
      </c>
      <c r="AC115" s="136">
        <f>IFERROR(LARGE($T115:$Z115,5),0)</f>
        <v>0</v>
      </c>
      <c r="AD115" s="136">
        <f>IFERROR(LARGE($AG115:AR115,1),0)</f>
        <v>0</v>
      </c>
      <c r="AE115" s="136">
        <f>IFERROR(LARGE($AG115:AR115,2),0)</f>
        <v>0</v>
      </c>
      <c r="AF115" s="136">
        <f>IFERROR(LARGE($AG115:AR115,3),0)</f>
        <v>0</v>
      </c>
      <c r="AG115" s="274"/>
      <c r="AH115" s="10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5" x14ac:dyDescent="0.3">
      <c r="A116" s="322" t="s">
        <v>2375</v>
      </c>
      <c r="B116" s="324" t="s">
        <v>1210</v>
      </c>
      <c r="C116" s="322" t="s">
        <v>1211</v>
      </c>
      <c r="D116" s="322" t="s">
        <v>46</v>
      </c>
      <c r="E116" s="38">
        <f t="shared" si="1"/>
        <v>114</v>
      </c>
      <c r="F116" s="7" t="s">
        <v>115</v>
      </c>
      <c r="G116" s="8" t="s">
        <v>1183</v>
      </c>
      <c r="H116" s="323">
        <v>37401</v>
      </c>
      <c r="I116" s="456">
        <v>30</v>
      </c>
      <c r="J116" s="457">
        <v>30</v>
      </c>
      <c r="K116" s="454"/>
      <c r="L116" s="379">
        <f>SUM(M116:N116)</f>
        <v>30</v>
      </c>
      <c r="M116" s="9"/>
      <c r="N116" s="261">
        <f>SUM(O116:S116)</f>
        <v>30</v>
      </c>
      <c r="O116" s="139">
        <f>IFERROR(LARGE(S116:Z116, 1),0)</f>
        <v>30</v>
      </c>
      <c r="P116" s="140">
        <f>IFERROR(LARGE(T116:Z116, 2),0)</f>
        <v>0</v>
      </c>
      <c r="Q116" s="141">
        <f>IFERROR(LARGE(AA116:AT116,1),0)</f>
        <v>0</v>
      </c>
      <c r="R116" s="141">
        <f>IFERROR(LARGE(AA116:AF116,2),0)</f>
        <v>0</v>
      </c>
      <c r="S116" s="147">
        <f>IFERROR(LARGE(AA116:AF116,3),0)</f>
        <v>0</v>
      </c>
      <c r="T116" s="123"/>
      <c r="U116" s="114"/>
      <c r="V116" s="271">
        <v>30</v>
      </c>
      <c r="W116" s="271"/>
      <c r="X116" s="114"/>
      <c r="Y116" s="114"/>
      <c r="Z116" s="114"/>
      <c r="AA116" s="136">
        <f>IFERROR(LARGE($T116:$Z116,3), 0)</f>
        <v>0</v>
      </c>
      <c r="AB116" s="136">
        <f>IFERROR(LARGE($T116:$Z116,4),)</f>
        <v>0</v>
      </c>
      <c r="AC116" s="136">
        <f>IFERROR(LARGE($T116:$Z116,5),0)</f>
        <v>0</v>
      </c>
      <c r="AD116" s="136">
        <f>IFERROR(LARGE($AG116:AR116,1),0)</f>
        <v>0</v>
      </c>
      <c r="AE116" s="136">
        <f>IFERROR(LARGE($AG116:AR116,2),0)</f>
        <v>0</v>
      </c>
      <c r="AF116" s="136">
        <f>IFERROR(LARGE($AG116:AR116,3),0)</f>
        <v>0</v>
      </c>
      <c r="AG116" s="274"/>
      <c r="AH116" s="10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5" x14ac:dyDescent="0.3">
      <c r="A117" s="322" t="s">
        <v>2382</v>
      </c>
      <c r="B117" s="324" t="s">
        <v>474</v>
      </c>
      <c r="C117" s="322" t="s">
        <v>30</v>
      </c>
      <c r="D117" s="322" t="s">
        <v>44</v>
      </c>
      <c r="E117" s="38">
        <f t="shared" si="1"/>
        <v>115</v>
      </c>
      <c r="F117" s="7" t="s">
        <v>2104</v>
      </c>
      <c r="G117" s="8" t="s">
        <v>2103</v>
      </c>
      <c r="H117" s="323">
        <v>37385</v>
      </c>
      <c r="I117" s="456">
        <v>30</v>
      </c>
      <c r="J117" s="457">
        <v>30</v>
      </c>
      <c r="K117" s="454"/>
      <c r="L117" s="379">
        <f>SUM(M117:N117)</f>
        <v>30</v>
      </c>
      <c r="M117" s="9"/>
      <c r="N117" s="261">
        <f>SUM(O117:S117)</f>
        <v>30</v>
      </c>
      <c r="O117" s="139">
        <f>IFERROR(LARGE(S117:Z117, 1),0)</f>
        <v>30</v>
      </c>
      <c r="P117" s="140">
        <f>IFERROR(LARGE(T117:Z117, 2),0)</f>
        <v>0</v>
      </c>
      <c r="Q117" s="141">
        <f>IFERROR(LARGE(AA117:AT117,1),0)</f>
        <v>0</v>
      </c>
      <c r="R117" s="141">
        <f>IFERROR(LARGE(AA117:AF117,2),0)</f>
        <v>0</v>
      </c>
      <c r="S117" s="147">
        <f>IFERROR(LARGE(AA117:AF117,3),0)</f>
        <v>0</v>
      </c>
      <c r="T117" s="123"/>
      <c r="U117" s="114"/>
      <c r="V117" s="271">
        <v>30</v>
      </c>
      <c r="W117" s="271"/>
      <c r="X117" s="114"/>
      <c r="Y117" s="114"/>
      <c r="Z117" s="114"/>
      <c r="AA117" s="136">
        <f>IFERROR(LARGE($T117:$Z117,3), 0)</f>
        <v>0</v>
      </c>
      <c r="AB117" s="136">
        <f>IFERROR(LARGE($T117:$Z117,4),)</f>
        <v>0</v>
      </c>
      <c r="AC117" s="136">
        <f>IFERROR(LARGE($T117:$Z117,5),0)</f>
        <v>0</v>
      </c>
      <c r="AD117" s="136">
        <f>IFERROR(LARGE($AG117:AR117,1),0)</f>
        <v>0</v>
      </c>
      <c r="AE117" s="136">
        <f>IFERROR(LARGE($AG117:AR117,2),0)</f>
        <v>0</v>
      </c>
      <c r="AF117" s="136">
        <f>IFERROR(LARGE($AG117:AR117,3),0)</f>
        <v>0</v>
      </c>
      <c r="AG117" s="274"/>
      <c r="AH117" s="10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5" x14ac:dyDescent="0.3">
      <c r="A118" s="322" t="s">
        <v>2374</v>
      </c>
      <c r="B118" s="324" t="s">
        <v>361</v>
      </c>
      <c r="C118" s="322" t="s">
        <v>39</v>
      </c>
      <c r="D118" s="322" t="s">
        <v>40</v>
      </c>
      <c r="E118" s="38">
        <f t="shared" si="1"/>
        <v>116</v>
      </c>
      <c r="F118" s="7" t="s">
        <v>3</v>
      </c>
      <c r="G118" s="8" t="s">
        <v>639</v>
      </c>
      <c r="H118" s="323">
        <v>37363</v>
      </c>
      <c r="I118" s="456">
        <v>30</v>
      </c>
      <c r="J118" s="457">
        <v>30</v>
      </c>
      <c r="K118" s="454"/>
      <c r="L118" s="379">
        <f>SUM(M118:N118)</f>
        <v>30</v>
      </c>
      <c r="M118" s="9"/>
      <c r="N118" s="261">
        <f>SUM(O118:S118)</f>
        <v>30</v>
      </c>
      <c r="O118" s="139">
        <f>IFERROR(LARGE(S118:Z118, 1),0)</f>
        <v>30</v>
      </c>
      <c r="P118" s="140">
        <f>IFERROR(LARGE(T118:Z118, 2),0)</f>
        <v>0</v>
      </c>
      <c r="Q118" s="141">
        <f>IFERROR(LARGE(AA118:AT118,1),0)</f>
        <v>0</v>
      </c>
      <c r="R118" s="141">
        <f>IFERROR(LARGE(AA118:AF118,2),0)</f>
        <v>0</v>
      </c>
      <c r="S118" s="147">
        <f>IFERROR(LARGE(AA118:AF118,3),0)</f>
        <v>0</v>
      </c>
      <c r="T118" s="126">
        <v>0</v>
      </c>
      <c r="U118" s="114"/>
      <c r="V118" s="271">
        <v>30</v>
      </c>
      <c r="W118" s="271"/>
      <c r="X118" s="114"/>
      <c r="Y118" s="114"/>
      <c r="Z118" s="114"/>
      <c r="AA118" s="136">
        <f>IFERROR(LARGE($T118:$Z118,3), 0)</f>
        <v>0</v>
      </c>
      <c r="AB118" s="136">
        <f>IFERROR(LARGE($T118:$Z118,4),)</f>
        <v>0</v>
      </c>
      <c r="AC118" s="136">
        <f>IFERROR(LARGE($T118:$Z118,5),0)</f>
        <v>0</v>
      </c>
      <c r="AD118" s="136">
        <f>IFERROR(LARGE($AG118:AR118,1),0)</f>
        <v>0</v>
      </c>
      <c r="AE118" s="136">
        <f>IFERROR(LARGE($AG118:AR118,2),0)</f>
        <v>0</v>
      </c>
      <c r="AF118" s="136">
        <f>IFERROR(LARGE($AG118:AR118,3),0)</f>
        <v>0</v>
      </c>
      <c r="AG118" s="274"/>
      <c r="AH118" s="10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5" x14ac:dyDescent="0.3">
      <c r="A119" s="322" t="s">
        <v>2381</v>
      </c>
      <c r="B119" s="324" t="s">
        <v>807</v>
      </c>
      <c r="C119" s="322" t="s">
        <v>808</v>
      </c>
      <c r="D119" s="322" t="s">
        <v>44</v>
      </c>
      <c r="E119" s="38">
        <f t="shared" si="1"/>
        <v>117</v>
      </c>
      <c r="F119" s="7" t="s">
        <v>105</v>
      </c>
      <c r="G119" s="8" t="s">
        <v>2105</v>
      </c>
      <c r="H119" s="323">
        <v>37277</v>
      </c>
      <c r="I119" s="456">
        <v>30</v>
      </c>
      <c r="J119" s="457">
        <v>30</v>
      </c>
      <c r="K119" s="454"/>
      <c r="L119" s="379">
        <f>SUM(M119:N119)</f>
        <v>30</v>
      </c>
      <c r="M119" s="9"/>
      <c r="N119" s="261">
        <f>SUM(O119:S119)</f>
        <v>30</v>
      </c>
      <c r="O119" s="139">
        <f>IFERROR(LARGE(S119:Z119, 1),0)</f>
        <v>30</v>
      </c>
      <c r="P119" s="140">
        <f>IFERROR(LARGE(T119:Z119, 2),0)</f>
        <v>0</v>
      </c>
      <c r="Q119" s="141">
        <f>IFERROR(LARGE(AA119:AT119,1),0)</f>
        <v>0</v>
      </c>
      <c r="R119" s="141">
        <f>IFERROR(LARGE(AA119:AF119,2),0)</f>
        <v>0</v>
      </c>
      <c r="S119" s="147">
        <f>IFERROR(LARGE(AA119:AF119,3),0)</f>
        <v>0</v>
      </c>
      <c r="T119" s="123"/>
      <c r="U119" s="114"/>
      <c r="V119" s="271">
        <v>30</v>
      </c>
      <c r="W119" s="271"/>
      <c r="X119" s="114"/>
      <c r="Y119" s="114"/>
      <c r="Z119" s="114"/>
      <c r="AA119" s="136">
        <f>IFERROR(LARGE($T119:$Z119,3), 0)</f>
        <v>0</v>
      </c>
      <c r="AB119" s="136">
        <f>IFERROR(LARGE($T119:$Z119,4),)</f>
        <v>0</v>
      </c>
      <c r="AC119" s="136">
        <f>IFERROR(LARGE($T119:$Z119,5),0)</f>
        <v>0</v>
      </c>
      <c r="AD119" s="136">
        <f>IFERROR(LARGE($AG119:AR119,1),0)</f>
        <v>0</v>
      </c>
      <c r="AE119" s="136">
        <f>IFERROR(LARGE($AG119:AR119,2),0)</f>
        <v>0</v>
      </c>
      <c r="AF119" s="136">
        <f>IFERROR(LARGE($AG119:AR119,3),0)</f>
        <v>0</v>
      </c>
      <c r="AG119" s="274"/>
      <c r="AH119" s="10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5" x14ac:dyDescent="0.3">
      <c r="A120" s="10"/>
      <c r="B120" s="10"/>
      <c r="C120" s="10" t="s">
        <v>893</v>
      </c>
      <c r="D120" s="10" t="s">
        <v>50</v>
      </c>
      <c r="E120" s="38">
        <f t="shared" si="1"/>
        <v>118</v>
      </c>
      <c r="F120" s="7" t="s">
        <v>10</v>
      </c>
      <c r="G120" s="8" t="s">
        <v>1408</v>
      </c>
      <c r="H120" s="60">
        <v>38185</v>
      </c>
      <c r="I120" s="456">
        <v>25</v>
      </c>
      <c r="J120" s="457">
        <v>25</v>
      </c>
      <c r="K120" s="434">
        <f>0.5*(L120)</f>
        <v>25</v>
      </c>
      <c r="L120" s="438">
        <f>SUM(M120:N120)</f>
        <v>50</v>
      </c>
      <c r="M120" s="10"/>
      <c r="N120" s="261">
        <f>SUM(O120:R120)</f>
        <v>50</v>
      </c>
      <c r="O120" s="415">
        <f>LARGE($S120:Z120, 1)</f>
        <v>25</v>
      </c>
      <c r="P120" s="388">
        <f>IFERROR(LARGE($S120:Z120,2),0)</f>
        <v>15</v>
      </c>
      <c r="Q120" s="388">
        <f>IFERROR(LARGE($S120:Z120,3),0)</f>
        <v>10</v>
      </c>
      <c r="R120" s="388">
        <f>IFERROR(LARGE($S120:Z120,4),0)</f>
        <v>0</v>
      </c>
      <c r="S120" s="420"/>
      <c r="T120" s="9"/>
      <c r="U120" s="9">
        <v>25</v>
      </c>
      <c r="V120" s="9">
        <v>10</v>
      </c>
      <c r="W120" s="9"/>
      <c r="X120" s="405"/>
      <c r="Y120" s="406"/>
      <c r="Z120" s="407">
        <v>15</v>
      </c>
      <c r="AA120" s="120"/>
      <c r="AB120" s="120"/>
      <c r="AC120" s="120"/>
      <c r="AD120" s="120"/>
      <c r="AE120" s="120"/>
      <c r="AF120" s="120"/>
      <c r="AG120" s="274"/>
      <c r="AH120" s="10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5" x14ac:dyDescent="0.3">
      <c r="A121" s="10"/>
      <c r="B121" s="10"/>
      <c r="C121" s="10"/>
      <c r="D121" s="10" t="s">
        <v>1778</v>
      </c>
      <c r="E121" s="38">
        <f t="shared" si="1"/>
        <v>119</v>
      </c>
      <c r="F121" s="7" t="s">
        <v>1995</v>
      </c>
      <c r="G121" s="8" t="s">
        <v>544</v>
      </c>
      <c r="H121" s="319" t="s">
        <v>3318</v>
      </c>
      <c r="I121" s="456">
        <v>20</v>
      </c>
      <c r="J121" s="457">
        <v>20</v>
      </c>
      <c r="K121" s="439"/>
      <c r="L121" s="379">
        <f>SUM(M121:N121)</f>
        <v>20</v>
      </c>
      <c r="M121" s="9">
        <v>20</v>
      </c>
      <c r="N121" s="261">
        <f>SUM(O121:S121)</f>
        <v>0</v>
      </c>
      <c r="O121" s="139">
        <f>IFERROR(LARGE(S121:Z121, 1),0)</f>
        <v>0</v>
      </c>
      <c r="P121" s="140">
        <f>IFERROR(LARGE(T121:Z121, 2),0)</f>
        <v>0</v>
      </c>
      <c r="Q121" s="141">
        <f>IFERROR(LARGE(AA121:AT121,1),0)</f>
        <v>0</v>
      </c>
      <c r="R121" s="141">
        <f>IFERROR(LARGE(AA121:AF121,2),0)</f>
        <v>0</v>
      </c>
      <c r="S121" s="147">
        <f>IFERROR(LARGE(AA121:AF121,3),0)</f>
        <v>0</v>
      </c>
      <c r="T121" s="277"/>
      <c r="U121" s="114"/>
      <c r="V121" s="271"/>
      <c r="W121" s="271"/>
      <c r="X121" s="114"/>
      <c r="Y121" s="114"/>
      <c r="Z121" s="114"/>
      <c r="AA121" s="136">
        <f>IFERROR(LARGE($T121:$Z121,3), 0)</f>
        <v>0</v>
      </c>
      <c r="AB121" s="136">
        <f>IFERROR(LARGE($T121:$Z121,4),)</f>
        <v>0</v>
      </c>
      <c r="AC121" s="136">
        <f>IFERROR(LARGE($T121:$Z121,5),0)</f>
        <v>0</v>
      </c>
      <c r="AD121" s="136">
        <f>IFERROR(LARGE($AG121:AR121,1),0)</f>
        <v>0</v>
      </c>
      <c r="AE121" s="136">
        <f>IFERROR(LARGE($AG121:AR121,2),0)</f>
        <v>0</v>
      </c>
      <c r="AF121" s="136">
        <f>IFERROR(LARGE($AG121:AR121,3),0)</f>
        <v>0</v>
      </c>
      <c r="AG121" s="278"/>
      <c r="AH121" s="10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5" x14ac:dyDescent="0.3">
      <c r="A122" s="10"/>
      <c r="B122" s="10"/>
      <c r="C122" s="10" t="s">
        <v>659</v>
      </c>
      <c r="D122" s="10" t="s">
        <v>50</v>
      </c>
      <c r="E122" s="38">
        <f t="shared" si="1"/>
        <v>120</v>
      </c>
      <c r="F122" s="7" t="s">
        <v>2</v>
      </c>
      <c r="G122" s="8" t="s">
        <v>3652</v>
      </c>
      <c r="H122" s="60">
        <v>38299</v>
      </c>
      <c r="I122" s="456">
        <v>20</v>
      </c>
      <c r="J122" s="457">
        <v>20</v>
      </c>
      <c r="K122" s="434">
        <f>0.5*(L122)</f>
        <v>20</v>
      </c>
      <c r="L122" s="438">
        <f>SUM(M122:N122)</f>
        <v>40</v>
      </c>
      <c r="M122" s="10"/>
      <c r="N122" s="261">
        <f>SUM(O122:R122)</f>
        <v>40</v>
      </c>
      <c r="O122" s="415">
        <f>LARGE($S122:Z122, 1)</f>
        <v>30</v>
      </c>
      <c r="P122" s="388">
        <f>IFERROR(LARGE($S122:Z122,2),0)</f>
        <v>10</v>
      </c>
      <c r="Q122" s="388">
        <f>IFERROR(LARGE($S122:Z122,3),0)</f>
        <v>0</v>
      </c>
      <c r="R122" s="388">
        <f>IFERROR(LARGE($S122:Z122,4),0)</f>
        <v>0</v>
      </c>
      <c r="S122" s="420"/>
      <c r="T122" s="425"/>
      <c r="U122" s="9"/>
      <c r="V122" s="9"/>
      <c r="W122" s="9">
        <v>10</v>
      </c>
      <c r="X122" s="405"/>
      <c r="Y122" s="406"/>
      <c r="Z122" s="407">
        <v>30</v>
      </c>
      <c r="AA122" s="120"/>
      <c r="AB122" s="120"/>
      <c r="AC122" s="120"/>
      <c r="AD122" s="120"/>
      <c r="AE122" s="120"/>
      <c r="AF122" s="120"/>
      <c r="AG122" s="278"/>
      <c r="AH122" s="10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5" x14ac:dyDescent="0.3">
      <c r="A123" s="322" t="s">
        <v>2394</v>
      </c>
      <c r="B123" s="324" t="s">
        <v>516</v>
      </c>
      <c r="C123" s="322" t="s">
        <v>258</v>
      </c>
      <c r="D123" s="322" t="s">
        <v>40</v>
      </c>
      <c r="E123" s="38">
        <f t="shared" si="1"/>
        <v>121</v>
      </c>
      <c r="F123" s="7" t="s">
        <v>12</v>
      </c>
      <c r="G123" s="8" t="s">
        <v>1182</v>
      </c>
      <c r="H123" s="323">
        <v>37723</v>
      </c>
      <c r="I123" s="456">
        <v>20</v>
      </c>
      <c r="J123" s="457">
        <v>20</v>
      </c>
      <c r="K123" s="454"/>
      <c r="L123" s="379">
        <f>SUM(M123:N123)</f>
        <v>20</v>
      </c>
      <c r="M123" s="9"/>
      <c r="N123" s="261">
        <f>SUM(O123:S123)</f>
        <v>20</v>
      </c>
      <c r="O123" s="139">
        <f>IFERROR(LARGE(S123:Z123, 1),0)</f>
        <v>10</v>
      </c>
      <c r="P123" s="140">
        <f>IFERROR(LARGE(T123:Z123, 2),0)</f>
        <v>10</v>
      </c>
      <c r="Q123" s="141">
        <f>IFERROR(LARGE(AA123:AT123,1),0)</f>
        <v>0</v>
      </c>
      <c r="R123" s="141">
        <f>IFERROR(LARGE(AA123:AF123,2),0)</f>
        <v>0</v>
      </c>
      <c r="S123" s="147">
        <f>IFERROR(LARGE(AA123:AF123,3),0)</f>
        <v>0</v>
      </c>
      <c r="T123" s="277"/>
      <c r="U123" s="114">
        <v>10</v>
      </c>
      <c r="V123" s="271">
        <v>10</v>
      </c>
      <c r="W123" s="271"/>
      <c r="X123" s="114"/>
      <c r="Y123" s="114"/>
      <c r="Z123" s="114"/>
      <c r="AA123" s="136">
        <f>IFERROR(LARGE($T123:$Z123,3), 0)</f>
        <v>0</v>
      </c>
      <c r="AB123" s="136">
        <f>IFERROR(LARGE($T123:$Z123,4),)</f>
        <v>0</v>
      </c>
      <c r="AC123" s="136">
        <f>IFERROR(LARGE($T123:$Z123,5),0)</f>
        <v>0</v>
      </c>
      <c r="AD123" s="136">
        <f>IFERROR(LARGE($AG123:AR123,1),0)</f>
        <v>0</v>
      </c>
      <c r="AE123" s="136">
        <f>IFERROR(LARGE($AG123:AR123,2),0)</f>
        <v>0</v>
      </c>
      <c r="AF123" s="136">
        <f>IFERROR(LARGE($AG123:AR123,3),0)</f>
        <v>0</v>
      </c>
      <c r="AG123" s="278"/>
      <c r="AH123" s="10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178"/>
    </row>
    <row r="124" spans="1:45" x14ac:dyDescent="0.3">
      <c r="A124" s="322" t="s">
        <v>2405</v>
      </c>
      <c r="B124" s="324" t="s">
        <v>1616</v>
      </c>
      <c r="C124" s="322" t="s">
        <v>1617</v>
      </c>
      <c r="D124" s="322" t="s">
        <v>43</v>
      </c>
      <c r="E124" s="38">
        <f t="shared" si="1"/>
        <v>122</v>
      </c>
      <c r="F124" s="7" t="s">
        <v>66</v>
      </c>
      <c r="G124" s="8" t="s">
        <v>1854</v>
      </c>
      <c r="H124" s="323">
        <v>37668</v>
      </c>
      <c r="I124" s="456">
        <v>20</v>
      </c>
      <c r="J124" s="457">
        <v>20</v>
      </c>
      <c r="K124" s="454"/>
      <c r="L124" s="379">
        <f>SUM(M124:N124)</f>
        <v>20</v>
      </c>
      <c r="M124" s="9"/>
      <c r="N124" s="261">
        <f>SUM(O124:S124)</f>
        <v>20</v>
      </c>
      <c r="O124" s="139">
        <f>IFERROR(LARGE(S124:Z124, 1),0)</f>
        <v>10</v>
      </c>
      <c r="P124" s="140">
        <f>IFERROR(LARGE(T124:Z124, 2),0)</f>
        <v>10</v>
      </c>
      <c r="Q124" s="141">
        <f>IFERROR(LARGE(AA124:AT124,1),0)</f>
        <v>0</v>
      </c>
      <c r="R124" s="141">
        <f>IFERROR(LARGE(AA124:AF124,2),0)</f>
        <v>0</v>
      </c>
      <c r="S124" s="147">
        <f>IFERROR(LARGE(AA124:AF124,3),0)</f>
        <v>0</v>
      </c>
      <c r="T124" s="277"/>
      <c r="U124" s="114"/>
      <c r="V124" s="271">
        <v>10</v>
      </c>
      <c r="W124" s="271"/>
      <c r="X124" s="114"/>
      <c r="Y124" s="114"/>
      <c r="Z124" s="114">
        <v>10</v>
      </c>
      <c r="AA124" s="136">
        <f>IFERROR(LARGE($T124:$Z124,3), 0)</f>
        <v>0</v>
      </c>
      <c r="AB124" s="136">
        <f>IFERROR(LARGE($T124:$Z124,4),)</f>
        <v>0</v>
      </c>
      <c r="AC124" s="136">
        <f>IFERROR(LARGE($T124:$Z124,5),0)</f>
        <v>0</v>
      </c>
      <c r="AD124" s="136">
        <f>IFERROR(LARGE($AG124:AR124,1),0)</f>
        <v>0</v>
      </c>
      <c r="AE124" s="136">
        <f>IFERROR(LARGE($AG124:AR124,2),0)</f>
        <v>0</v>
      </c>
      <c r="AF124" s="136">
        <f>IFERROR(LARGE($AG124:AR124,3),0)</f>
        <v>0</v>
      </c>
      <c r="AG124" s="278"/>
      <c r="AH124" s="10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5" x14ac:dyDescent="0.3">
      <c r="A125" s="10"/>
      <c r="B125" s="10"/>
      <c r="C125" s="10"/>
      <c r="D125" s="10" t="s">
        <v>49</v>
      </c>
      <c r="E125" s="38">
        <f t="shared" si="1"/>
        <v>123</v>
      </c>
      <c r="F125" s="7" t="s">
        <v>114</v>
      </c>
      <c r="G125" s="8" t="s">
        <v>681</v>
      </c>
      <c r="H125" s="323">
        <v>37651</v>
      </c>
      <c r="I125" s="456">
        <v>20</v>
      </c>
      <c r="J125" s="457">
        <v>20</v>
      </c>
      <c r="K125" s="454"/>
      <c r="L125" s="379">
        <f>SUM(M125:N125)</f>
        <v>20</v>
      </c>
      <c r="M125" s="9">
        <v>20</v>
      </c>
      <c r="N125" s="261">
        <f>SUM(O125:S125)</f>
        <v>0</v>
      </c>
      <c r="O125" s="139">
        <f>IFERROR(LARGE(S125:Z125, 1),0)</f>
        <v>0</v>
      </c>
      <c r="P125" s="140">
        <f>IFERROR(LARGE(T125:Z125, 2),0)</f>
        <v>0</v>
      </c>
      <c r="Q125" s="141">
        <f>IFERROR(LARGE(AA125:AT125,1),0)</f>
        <v>0</v>
      </c>
      <c r="R125" s="141">
        <f>IFERROR(LARGE(AA125:AF125,2),0)</f>
        <v>0</v>
      </c>
      <c r="S125" s="147">
        <f>IFERROR(LARGE(AA125:AF125,3),0)</f>
        <v>0</v>
      </c>
      <c r="T125" s="277"/>
      <c r="U125" s="114"/>
      <c r="V125" s="271"/>
      <c r="W125" s="271"/>
      <c r="X125" s="114"/>
      <c r="Y125" s="114"/>
      <c r="Z125" s="114"/>
      <c r="AA125" s="136">
        <f>IFERROR(LARGE($T125:$Z125,3), 0)</f>
        <v>0</v>
      </c>
      <c r="AB125" s="136">
        <f>IFERROR(LARGE($T125:$Z125,4),)</f>
        <v>0</v>
      </c>
      <c r="AC125" s="136">
        <f>IFERROR(LARGE($T125:$Z125,5),0)</f>
        <v>0</v>
      </c>
      <c r="AD125" s="136">
        <f>IFERROR(LARGE($AG125:AR125,1),0)</f>
        <v>0</v>
      </c>
      <c r="AE125" s="136">
        <f>IFERROR(LARGE($AG125:AR125,2),0)</f>
        <v>0</v>
      </c>
      <c r="AF125" s="136">
        <f>IFERROR(LARGE($AG125:AR125,3),0)</f>
        <v>0</v>
      </c>
      <c r="AG125" s="278"/>
      <c r="AH125" s="10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5" x14ac:dyDescent="0.3">
      <c r="A126" s="10"/>
      <c r="B126" s="10"/>
      <c r="C126" s="10"/>
      <c r="D126" s="10" t="s">
        <v>47</v>
      </c>
      <c r="E126" s="38">
        <f t="shared" si="1"/>
        <v>124</v>
      </c>
      <c r="F126" s="7" t="s">
        <v>114</v>
      </c>
      <c r="G126" s="8" t="s">
        <v>629</v>
      </c>
      <c r="H126" s="323">
        <v>37391</v>
      </c>
      <c r="I126" s="456">
        <v>20</v>
      </c>
      <c r="J126" s="457">
        <v>20</v>
      </c>
      <c r="K126" s="454"/>
      <c r="L126" s="379">
        <f>SUM(M126:N126)</f>
        <v>20</v>
      </c>
      <c r="M126" s="9">
        <v>20</v>
      </c>
      <c r="N126" s="261">
        <f>SUM(O126:S126)</f>
        <v>0</v>
      </c>
      <c r="O126" s="139">
        <f>IFERROR(LARGE(S126:Z126, 1),0)</f>
        <v>0</v>
      </c>
      <c r="P126" s="140">
        <f>IFERROR(LARGE(T126:Z126, 2),0)</f>
        <v>0</v>
      </c>
      <c r="Q126" s="141">
        <f>IFERROR(LARGE(AA126:AT126,1),0)</f>
        <v>0</v>
      </c>
      <c r="R126" s="141">
        <f>IFERROR(LARGE(AA126:AF126,2),0)</f>
        <v>0</v>
      </c>
      <c r="S126" s="147">
        <f>IFERROR(LARGE(AA126:AF126,3),0)</f>
        <v>0</v>
      </c>
      <c r="T126" s="277"/>
      <c r="U126" s="114"/>
      <c r="V126" s="271"/>
      <c r="W126" s="271"/>
      <c r="X126" s="114"/>
      <c r="Y126" s="114"/>
      <c r="Z126" s="114"/>
      <c r="AA126" s="136">
        <f>IFERROR(LARGE($T126:$Z126,3), 0)</f>
        <v>0</v>
      </c>
      <c r="AB126" s="136">
        <f>IFERROR(LARGE($T126:$Z126,4),)</f>
        <v>0</v>
      </c>
      <c r="AC126" s="136">
        <f>IFERROR(LARGE($T126:$Z126,5),0)</f>
        <v>0</v>
      </c>
      <c r="AD126" s="136">
        <f>IFERROR(LARGE($AG126:AR126,1),0)</f>
        <v>0</v>
      </c>
      <c r="AE126" s="136">
        <f>IFERROR(LARGE($AG126:AR126,2),0)</f>
        <v>0</v>
      </c>
      <c r="AF126" s="136">
        <f>IFERROR(LARGE($AG126:AR126,3),0)</f>
        <v>0</v>
      </c>
      <c r="AG126" s="278"/>
      <c r="AH126" s="10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5" x14ac:dyDescent="0.3">
      <c r="A127" s="10"/>
      <c r="B127" s="10"/>
      <c r="C127" s="10"/>
      <c r="D127" s="10" t="s">
        <v>95</v>
      </c>
      <c r="E127" s="38">
        <f t="shared" si="1"/>
        <v>125</v>
      </c>
      <c r="F127" s="7" t="s">
        <v>493</v>
      </c>
      <c r="G127" s="8" t="s">
        <v>1491</v>
      </c>
      <c r="H127" s="323">
        <v>37389</v>
      </c>
      <c r="I127" s="456">
        <v>20</v>
      </c>
      <c r="J127" s="457">
        <v>20</v>
      </c>
      <c r="K127" s="454"/>
      <c r="L127" s="379">
        <f>SUM(M127:N127)</f>
        <v>20</v>
      </c>
      <c r="M127" s="9">
        <v>20</v>
      </c>
      <c r="N127" s="261">
        <f>SUM(O127:S127)</f>
        <v>0</v>
      </c>
      <c r="O127" s="139">
        <f>IFERROR(LARGE(S127:Z127, 1),0)</f>
        <v>0</v>
      </c>
      <c r="P127" s="140">
        <f>IFERROR(LARGE(T127:Z127, 2),0)</f>
        <v>0</v>
      </c>
      <c r="Q127" s="141">
        <f>IFERROR(LARGE(AA127:AT127,1),0)</f>
        <v>0</v>
      </c>
      <c r="R127" s="141">
        <f>IFERROR(LARGE(AA127:AF127,2),0)</f>
        <v>0</v>
      </c>
      <c r="S127" s="147">
        <f>IFERROR(LARGE(AA127:AF127,3),0)</f>
        <v>0</v>
      </c>
      <c r="T127" s="277"/>
      <c r="U127" s="114"/>
      <c r="V127" s="271"/>
      <c r="W127" s="271"/>
      <c r="X127" s="114"/>
      <c r="Y127" s="114"/>
      <c r="Z127" s="114"/>
      <c r="AA127" s="136">
        <f>IFERROR(LARGE($T127:$Z127,3), 0)</f>
        <v>0</v>
      </c>
      <c r="AB127" s="136">
        <f>IFERROR(LARGE($T127:$Z127,4),)</f>
        <v>0</v>
      </c>
      <c r="AC127" s="136">
        <f>IFERROR(LARGE($T127:$Z127,5),0)</f>
        <v>0</v>
      </c>
      <c r="AD127" s="136">
        <f>IFERROR(LARGE($AG127:AR127,1),0)</f>
        <v>0</v>
      </c>
      <c r="AE127" s="136">
        <f>IFERROR(LARGE($AG127:AR127,2),0)</f>
        <v>0</v>
      </c>
      <c r="AF127" s="136">
        <f>IFERROR(LARGE($AG127:AR127,3),0)</f>
        <v>0</v>
      </c>
      <c r="AG127" s="278"/>
      <c r="AH127" s="10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5" x14ac:dyDescent="0.3">
      <c r="A128" s="10"/>
      <c r="B128" s="10"/>
      <c r="C128" s="10" t="s">
        <v>2073</v>
      </c>
      <c r="D128" s="10" t="s">
        <v>48</v>
      </c>
      <c r="E128" s="38">
        <f t="shared" si="1"/>
        <v>126</v>
      </c>
      <c r="F128" s="7" t="s">
        <v>59</v>
      </c>
      <c r="G128" s="8" t="s">
        <v>3620</v>
      </c>
      <c r="H128" s="60">
        <v>38086</v>
      </c>
      <c r="I128" s="456">
        <v>18</v>
      </c>
      <c r="J128" s="457">
        <v>18</v>
      </c>
      <c r="K128" s="434">
        <f>0.5*(L128)</f>
        <v>17.5</v>
      </c>
      <c r="L128" s="438">
        <f>SUM(M128:N128)</f>
        <v>35</v>
      </c>
      <c r="M128" s="10"/>
      <c r="N128" s="261">
        <f>SUM(O128:R128)</f>
        <v>35</v>
      </c>
      <c r="O128" s="415">
        <f>LARGE($S128:Z128, 1)</f>
        <v>15</v>
      </c>
      <c r="P128" s="388">
        <f>IFERROR(LARGE($S128:Z128,2),0)</f>
        <v>10</v>
      </c>
      <c r="Q128" s="388">
        <f>IFERROR(LARGE($S128:Z128,3),0)</f>
        <v>10</v>
      </c>
      <c r="R128" s="388">
        <f>IFERROR(LARGE($S128:Z128,4),0)</f>
        <v>0</v>
      </c>
      <c r="S128" s="420"/>
      <c r="T128" s="425"/>
      <c r="U128" s="9"/>
      <c r="V128" s="9">
        <v>10</v>
      </c>
      <c r="W128" s="9">
        <v>10</v>
      </c>
      <c r="X128" s="405"/>
      <c r="Y128" s="406"/>
      <c r="Z128" s="407">
        <v>15</v>
      </c>
      <c r="AA128" s="120"/>
      <c r="AB128" s="120"/>
      <c r="AC128" s="120"/>
      <c r="AD128" s="120"/>
      <c r="AE128" s="120"/>
      <c r="AF128" s="120"/>
      <c r="AG128" s="278"/>
      <c r="AH128" s="10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5" x14ac:dyDescent="0.3">
      <c r="A129" s="10"/>
      <c r="B129" s="320" t="s">
        <v>3618</v>
      </c>
      <c r="C129" s="10" t="s">
        <v>3619</v>
      </c>
      <c r="D129" s="10" t="s">
        <v>50</v>
      </c>
      <c r="E129" s="38">
        <f t="shared" si="1"/>
        <v>127</v>
      </c>
      <c r="F129" s="7" t="s">
        <v>3517</v>
      </c>
      <c r="G129" s="8" t="s">
        <v>3518</v>
      </c>
      <c r="H129" s="60">
        <v>38085</v>
      </c>
      <c r="I129" s="456">
        <v>18</v>
      </c>
      <c r="J129" s="457">
        <v>18</v>
      </c>
      <c r="K129" s="434">
        <f>0.5*(L129)</f>
        <v>17.5</v>
      </c>
      <c r="L129" s="438">
        <f>SUM(M129:N129)</f>
        <v>35</v>
      </c>
      <c r="M129" s="10"/>
      <c r="N129" s="261">
        <f>SUM(O129:R129)</f>
        <v>35</v>
      </c>
      <c r="O129" s="415">
        <f>LARGE($S129:Z129, 1)</f>
        <v>25</v>
      </c>
      <c r="P129" s="388">
        <f>IFERROR(LARGE($S129:Z129,2),0)</f>
        <v>10</v>
      </c>
      <c r="Q129" s="388">
        <f>IFERROR(LARGE($S129:Z129,3),0)</f>
        <v>0</v>
      </c>
      <c r="R129" s="388">
        <f>IFERROR(LARGE($S129:Z129,4),0)</f>
        <v>0</v>
      </c>
      <c r="S129" s="420"/>
      <c r="T129" s="425">
        <v>25</v>
      </c>
      <c r="U129" s="9">
        <v>10</v>
      </c>
      <c r="V129" s="9"/>
      <c r="W129" s="9"/>
      <c r="X129" s="405"/>
      <c r="Y129" s="406"/>
      <c r="Z129" s="407"/>
      <c r="AA129" s="120"/>
      <c r="AB129" s="120"/>
      <c r="AC129" s="120"/>
      <c r="AD129" s="120"/>
      <c r="AE129" s="120"/>
      <c r="AF129" s="120"/>
      <c r="AG129" s="278"/>
      <c r="AH129" s="10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178"/>
    </row>
    <row r="130" spans="1:45" x14ac:dyDescent="0.3">
      <c r="A130" s="10"/>
      <c r="B130" s="325"/>
      <c r="C130" s="10" t="s">
        <v>39</v>
      </c>
      <c r="D130" s="10" t="s">
        <v>40</v>
      </c>
      <c r="E130" s="38">
        <f t="shared" si="1"/>
        <v>128</v>
      </c>
      <c r="F130" s="7" t="s">
        <v>10</v>
      </c>
      <c r="G130" s="8" t="s">
        <v>1090</v>
      </c>
      <c r="H130" s="323">
        <v>37500</v>
      </c>
      <c r="I130" s="456">
        <v>18</v>
      </c>
      <c r="J130" s="457">
        <v>18</v>
      </c>
      <c r="K130" s="454"/>
      <c r="L130" s="379">
        <f>SUM(M130:N130)</f>
        <v>18</v>
      </c>
      <c r="M130" s="9"/>
      <c r="N130" s="261">
        <f>SUM(O130:S130)</f>
        <v>18</v>
      </c>
      <c r="O130" s="139">
        <f>IFERROR(LARGE(S130:Z130, 1),0)</f>
        <v>10</v>
      </c>
      <c r="P130" s="140">
        <f>IFERROR(LARGE(T130:Z130, 2),0)</f>
        <v>0</v>
      </c>
      <c r="Q130" s="141">
        <f>IFERROR(LARGE(AA130:AT130,1),0)</f>
        <v>8</v>
      </c>
      <c r="R130" s="141">
        <f>IFERROR(LARGE(AA130:AF130,2),0)</f>
        <v>0</v>
      </c>
      <c r="S130" s="147">
        <f>IFERROR(LARGE(AA130:AF130,3),0)</f>
        <v>0</v>
      </c>
      <c r="T130" s="277"/>
      <c r="U130" s="114"/>
      <c r="V130" s="271"/>
      <c r="W130" s="271"/>
      <c r="X130" s="114"/>
      <c r="Y130" s="114"/>
      <c r="Z130" s="114">
        <v>10</v>
      </c>
      <c r="AA130" s="136">
        <f>IFERROR(LARGE($T130:$Z130,3), 0)</f>
        <v>0</v>
      </c>
      <c r="AB130" s="136">
        <f>IFERROR(LARGE($T130:$Z130,4),)</f>
        <v>0</v>
      </c>
      <c r="AC130" s="136">
        <f>IFERROR(LARGE($T130:$Z130,5),0)</f>
        <v>0</v>
      </c>
      <c r="AD130" s="136">
        <f>IFERROR(LARGE($AG130:AR130,1),0)</f>
        <v>8</v>
      </c>
      <c r="AE130" s="136">
        <f>IFERROR(LARGE($AG130:AR130,2),0)</f>
        <v>0</v>
      </c>
      <c r="AF130" s="136">
        <f>IFERROR(LARGE($AG130:AR130,3),0)</f>
        <v>0</v>
      </c>
      <c r="AG130" s="278"/>
      <c r="AH130" s="10"/>
      <c r="AI130" s="9"/>
      <c r="AJ130" s="9"/>
      <c r="AK130" s="9"/>
      <c r="AL130" s="9"/>
      <c r="AM130" s="9"/>
      <c r="AN130" s="9"/>
      <c r="AO130" s="9"/>
      <c r="AP130" s="9"/>
      <c r="AQ130" s="9">
        <v>8</v>
      </c>
      <c r="AR130" s="9"/>
    </row>
    <row r="131" spans="1:45" x14ac:dyDescent="0.3">
      <c r="A131" s="10"/>
      <c r="B131" s="10"/>
      <c r="C131" s="10" t="s">
        <v>125</v>
      </c>
      <c r="D131" s="10" t="s">
        <v>1738</v>
      </c>
      <c r="E131" s="38">
        <f t="shared" si="1"/>
        <v>129</v>
      </c>
      <c r="F131" s="7" t="s">
        <v>14</v>
      </c>
      <c r="G131" s="8" t="s">
        <v>3660</v>
      </c>
      <c r="H131" s="60">
        <v>38336</v>
      </c>
      <c r="I131" s="456">
        <v>15</v>
      </c>
      <c r="J131" s="457">
        <v>15</v>
      </c>
      <c r="K131" s="434">
        <f>0.5*(L131)</f>
        <v>15</v>
      </c>
      <c r="L131" s="438">
        <f>SUM(M131:N131)</f>
        <v>30</v>
      </c>
      <c r="M131" s="10"/>
      <c r="N131" s="261">
        <f>SUM(O131:R131)</f>
        <v>30</v>
      </c>
      <c r="O131" s="415">
        <f>LARGE($S131:Z131, 1)</f>
        <v>30</v>
      </c>
      <c r="P131" s="388">
        <f>IFERROR(LARGE($S131:Z131,2),0)</f>
        <v>0</v>
      </c>
      <c r="Q131" s="388">
        <f>IFERROR(LARGE($S131:Z131,3),0)</f>
        <v>0</v>
      </c>
      <c r="R131" s="388">
        <f>IFERROR(LARGE($S131:Z131,4),0)</f>
        <v>0</v>
      </c>
      <c r="S131" s="420"/>
      <c r="T131" s="425"/>
      <c r="U131" s="9"/>
      <c r="V131" s="9"/>
      <c r="W131" s="9"/>
      <c r="X131" s="405"/>
      <c r="Y131" s="406"/>
      <c r="Z131" s="407">
        <v>30</v>
      </c>
      <c r="AA131" s="120"/>
      <c r="AB131" s="120"/>
      <c r="AC131" s="120"/>
      <c r="AD131" s="120"/>
      <c r="AE131" s="120"/>
      <c r="AF131" s="120"/>
      <c r="AG131" s="278"/>
      <c r="AH131" s="10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5" x14ac:dyDescent="0.3">
      <c r="A132" s="10"/>
      <c r="B132" s="10"/>
      <c r="C132" s="10" t="s">
        <v>79</v>
      </c>
      <c r="D132" s="10" t="s">
        <v>40</v>
      </c>
      <c r="E132" s="38">
        <f t="shared" si="1"/>
        <v>130</v>
      </c>
      <c r="F132" s="7" t="s">
        <v>197</v>
      </c>
      <c r="G132" s="8" t="s">
        <v>1081</v>
      </c>
      <c r="H132" s="60">
        <v>38207</v>
      </c>
      <c r="I132" s="456">
        <v>15</v>
      </c>
      <c r="J132" s="457">
        <v>15</v>
      </c>
      <c r="K132" s="434">
        <f>0.5*(L132)</f>
        <v>7.5</v>
      </c>
      <c r="L132" s="438">
        <f>SUM(M132:N132)</f>
        <v>15</v>
      </c>
      <c r="M132" s="10"/>
      <c r="N132" s="261">
        <f>SUM(O132:R132)</f>
        <v>15</v>
      </c>
      <c r="O132" s="415">
        <f>LARGE($S132:Z132, 1)</f>
        <v>15</v>
      </c>
      <c r="P132" s="388">
        <f>IFERROR(LARGE($S132:Z132,2),0)</f>
        <v>0</v>
      </c>
      <c r="Q132" s="388">
        <f>IFERROR(LARGE($S132:Z132,3),0)</f>
        <v>0</v>
      </c>
      <c r="R132" s="388">
        <f>IFERROR(LARGE($S132:Z132,4),0)</f>
        <v>0</v>
      </c>
      <c r="S132" s="420"/>
      <c r="T132" s="425"/>
      <c r="U132" s="9"/>
      <c r="V132" s="9"/>
      <c r="W132" s="9"/>
      <c r="X132" s="405"/>
      <c r="Y132" s="406"/>
      <c r="Z132" s="407">
        <v>15</v>
      </c>
      <c r="AA132" s="120"/>
      <c r="AB132" s="120"/>
      <c r="AC132" s="120"/>
      <c r="AD132" s="120"/>
      <c r="AE132" s="120"/>
      <c r="AF132" s="120"/>
      <c r="AG132" s="278"/>
      <c r="AH132" s="10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5" x14ac:dyDescent="0.3">
      <c r="A133" s="10"/>
      <c r="B133" s="10"/>
      <c r="C133" s="10"/>
      <c r="D133" s="10" t="s">
        <v>44</v>
      </c>
      <c r="E133" s="38">
        <f t="shared" ref="E133:E196" si="2">E132+1</f>
        <v>131</v>
      </c>
      <c r="F133" s="7" t="s">
        <v>124</v>
      </c>
      <c r="G133" s="8" t="s">
        <v>3327</v>
      </c>
      <c r="H133" s="60">
        <v>38139</v>
      </c>
      <c r="I133" s="456">
        <v>15</v>
      </c>
      <c r="J133" s="457">
        <v>15</v>
      </c>
      <c r="K133" s="434">
        <f>0.5*(L133)</f>
        <v>15</v>
      </c>
      <c r="L133" s="438">
        <f>SUM(M133:N133)</f>
        <v>30</v>
      </c>
      <c r="M133" s="10">
        <v>30</v>
      </c>
      <c r="N133" s="261">
        <f>SUM(O133:R133)</f>
        <v>0</v>
      </c>
      <c r="O133" s="415">
        <f>LARGE($S133:Z133, 1)</f>
        <v>0</v>
      </c>
      <c r="P133" s="388">
        <f>IFERROR(LARGE($S133:Z133,2),0)</f>
        <v>0</v>
      </c>
      <c r="Q133" s="388">
        <f>IFERROR(LARGE($S133:Z133,3),0)</f>
        <v>0</v>
      </c>
      <c r="R133" s="388">
        <f>IFERROR(LARGE($S133:Z133,4),0)</f>
        <v>0</v>
      </c>
      <c r="S133" s="420">
        <v>0</v>
      </c>
      <c r="T133" s="425"/>
      <c r="U133" s="9"/>
      <c r="V133" s="9"/>
      <c r="W133" s="9"/>
      <c r="X133" s="405"/>
      <c r="Y133" s="406"/>
      <c r="Z133" s="407"/>
      <c r="AA133" s="120"/>
      <c r="AB133" s="120"/>
      <c r="AC133" s="120"/>
      <c r="AD133" s="120"/>
      <c r="AE133" s="120"/>
      <c r="AF133" s="120"/>
      <c r="AG133" s="278"/>
      <c r="AH133" s="10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178"/>
    </row>
    <row r="134" spans="1:45" x14ac:dyDescent="0.3">
      <c r="A134" s="10"/>
      <c r="B134" s="10"/>
      <c r="C134" s="10"/>
      <c r="D134" s="10" t="s">
        <v>1778</v>
      </c>
      <c r="E134" s="38">
        <f t="shared" si="2"/>
        <v>132</v>
      </c>
      <c r="F134" s="7" t="s">
        <v>3508</v>
      </c>
      <c r="G134" s="8" t="s">
        <v>3509</v>
      </c>
      <c r="H134" s="60">
        <v>38031</v>
      </c>
      <c r="I134" s="456">
        <v>15</v>
      </c>
      <c r="J134" s="457">
        <v>15</v>
      </c>
      <c r="K134" s="434">
        <f>0.5*(L134)</f>
        <v>15</v>
      </c>
      <c r="L134" s="438">
        <f>SUM(M134:N134)</f>
        <v>30</v>
      </c>
      <c r="M134" s="10">
        <v>30</v>
      </c>
      <c r="N134" s="261">
        <f>SUM(O134:R134)</f>
        <v>0</v>
      </c>
      <c r="O134" s="415">
        <f>LARGE($S134:Z134, 1)</f>
        <v>0</v>
      </c>
      <c r="P134" s="388">
        <f>IFERROR(LARGE($S134:Z134,2),0)</f>
        <v>0</v>
      </c>
      <c r="Q134" s="388">
        <f>IFERROR(LARGE($S134:Z134,3),0)</f>
        <v>0</v>
      </c>
      <c r="R134" s="388">
        <f>IFERROR(LARGE($S134:Z134,4),0)</f>
        <v>0</v>
      </c>
      <c r="S134" s="420">
        <v>0</v>
      </c>
      <c r="T134" s="425"/>
      <c r="U134" s="9"/>
      <c r="V134" s="9"/>
      <c r="W134" s="9"/>
      <c r="X134" s="405"/>
      <c r="Y134" s="406"/>
      <c r="Z134" s="407"/>
      <c r="AA134" s="120"/>
      <c r="AB134" s="120"/>
      <c r="AC134" s="120"/>
      <c r="AD134" s="120"/>
      <c r="AE134" s="120"/>
      <c r="AF134" s="120"/>
      <c r="AG134" s="278"/>
      <c r="AH134" s="10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5" x14ac:dyDescent="0.3">
      <c r="A135" s="10"/>
      <c r="B135" s="10"/>
      <c r="C135" s="10" t="s">
        <v>3641</v>
      </c>
      <c r="D135" s="10" t="s">
        <v>47</v>
      </c>
      <c r="E135" s="38">
        <f t="shared" si="2"/>
        <v>133</v>
      </c>
      <c r="F135" s="7" t="s">
        <v>164</v>
      </c>
      <c r="G135" s="8" t="s">
        <v>3642</v>
      </c>
      <c r="H135" s="60">
        <v>38264</v>
      </c>
      <c r="I135" s="456">
        <v>13</v>
      </c>
      <c r="J135" s="457">
        <v>13</v>
      </c>
      <c r="K135" s="434">
        <f>0.5*(L135)</f>
        <v>12.5</v>
      </c>
      <c r="L135" s="438">
        <f>SUM(M135:N135)</f>
        <v>25</v>
      </c>
      <c r="M135" s="10"/>
      <c r="N135" s="261">
        <f>SUM(O135:R135)</f>
        <v>25</v>
      </c>
      <c r="O135" s="415">
        <f>LARGE($S135:Z135, 1)</f>
        <v>25</v>
      </c>
      <c r="P135" s="388">
        <f>IFERROR(LARGE($S135:Z135,2),0)</f>
        <v>0</v>
      </c>
      <c r="Q135" s="388">
        <f>IFERROR(LARGE($S135:Z135,3),0)</f>
        <v>0</v>
      </c>
      <c r="R135" s="388">
        <f>IFERROR(LARGE($S135:Z135,4),0)</f>
        <v>0</v>
      </c>
      <c r="S135" s="420"/>
      <c r="T135" s="425"/>
      <c r="U135" s="9">
        <v>25</v>
      </c>
      <c r="V135" s="9"/>
      <c r="W135" s="9"/>
      <c r="X135" s="405"/>
      <c r="Y135" s="406"/>
      <c r="Z135" s="407"/>
      <c r="AA135" s="120"/>
      <c r="AB135" s="120"/>
      <c r="AC135" s="120"/>
      <c r="AD135" s="120"/>
      <c r="AE135" s="120"/>
      <c r="AF135" s="120"/>
      <c r="AG135" s="278"/>
      <c r="AH135" s="10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5" x14ac:dyDescent="0.3">
      <c r="A136" s="10"/>
      <c r="B136" s="10"/>
      <c r="C136" s="10" t="s">
        <v>3578</v>
      </c>
      <c r="D136" s="10" t="s">
        <v>49</v>
      </c>
      <c r="E136" s="38">
        <f t="shared" si="2"/>
        <v>134</v>
      </c>
      <c r="F136" s="7" t="s">
        <v>115</v>
      </c>
      <c r="G136" s="8" t="s">
        <v>3604</v>
      </c>
      <c r="H136" s="60">
        <v>38043</v>
      </c>
      <c r="I136" s="456">
        <v>13</v>
      </c>
      <c r="J136" s="457">
        <v>13</v>
      </c>
      <c r="K136" s="434">
        <f>0.5*(L136)</f>
        <v>12.5</v>
      </c>
      <c r="L136" s="438">
        <f>SUM(M136:N136)</f>
        <v>25</v>
      </c>
      <c r="M136" s="10"/>
      <c r="N136" s="261">
        <f>SUM(O136:R136)</f>
        <v>25</v>
      </c>
      <c r="O136" s="415">
        <f>LARGE($S136:Z136, 1)</f>
        <v>15</v>
      </c>
      <c r="P136" s="388">
        <f>IFERROR(LARGE($S136:Z136,2),0)</f>
        <v>10</v>
      </c>
      <c r="Q136" s="388">
        <f>IFERROR(LARGE($S136:Z136,3),0)</f>
        <v>0</v>
      </c>
      <c r="R136" s="388">
        <f>IFERROR(LARGE($S136:Z136,4),0)</f>
        <v>0</v>
      </c>
      <c r="S136" s="420"/>
      <c r="T136" s="425"/>
      <c r="U136" s="9"/>
      <c r="V136" s="9">
        <v>10</v>
      </c>
      <c r="W136" s="9"/>
      <c r="X136" s="405"/>
      <c r="Y136" s="406"/>
      <c r="Z136" s="407">
        <v>15</v>
      </c>
      <c r="AA136" s="120"/>
      <c r="AB136" s="120"/>
      <c r="AC136" s="120"/>
      <c r="AD136" s="120"/>
      <c r="AE136" s="120"/>
      <c r="AF136" s="120"/>
      <c r="AG136" s="278"/>
      <c r="AH136" s="10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5" x14ac:dyDescent="0.3">
      <c r="A137" s="10"/>
      <c r="B137" s="320" t="s">
        <v>3650</v>
      </c>
      <c r="C137" s="10" t="s">
        <v>646</v>
      </c>
      <c r="D137" s="10" t="s">
        <v>50</v>
      </c>
      <c r="E137" s="38">
        <f t="shared" si="2"/>
        <v>135</v>
      </c>
      <c r="F137" s="7" t="s">
        <v>15</v>
      </c>
      <c r="G137" s="8" t="s">
        <v>3651</v>
      </c>
      <c r="H137" s="60">
        <v>38286</v>
      </c>
      <c r="I137" s="456">
        <v>10</v>
      </c>
      <c r="J137" s="457">
        <v>10</v>
      </c>
      <c r="K137" s="434">
        <f>0.5*(L137)</f>
        <v>10</v>
      </c>
      <c r="L137" s="438">
        <f>SUM(M137:N137)</f>
        <v>20</v>
      </c>
      <c r="M137" s="10"/>
      <c r="N137" s="261">
        <f>SUM(O137:R137)</f>
        <v>20</v>
      </c>
      <c r="O137" s="415">
        <f>LARGE($S137:Z137, 1)</f>
        <v>10</v>
      </c>
      <c r="P137" s="388">
        <f>IFERROR(LARGE($S137:Z137,2),0)</f>
        <v>10</v>
      </c>
      <c r="Q137" s="388">
        <f>IFERROR(LARGE($S137:Z137,3),0)</f>
        <v>0</v>
      </c>
      <c r="R137" s="388">
        <f>IFERROR(LARGE($S137:Z137,4),0)</f>
        <v>0</v>
      </c>
      <c r="S137" s="420"/>
      <c r="T137" s="425">
        <v>10</v>
      </c>
      <c r="U137" s="9"/>
      <c r="V137" s="9"/>
      <c r="W137" s="9">
        <v>10</v>
      </c>
      <c r="X137" s="405"/>
      <c r="Y137" s="406"/>
      <c r="Z137" s="407">
        <v>0</v>
      </c>
      <c r="AA137" s="120"/>
      <c r="AB137" s="120"/>
      <c r="AC137" s="120"/>
      <c r="AD137" s="120"/>
      <c r="AE137" s="120"/>
      <c r="AF137" s="120"/>
      <c r="AG137" s="278"/>
      <c r="AH137" s="10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5" x14ac:dyDescent="0.3">
      <c r="A138" s="11" t="s">
        <v>3621</v>
      </c>
      <c r="B138" s="320" t="s">
        <v>2189</v>
      </c>
      <c r="C138" s="11" t="s">
        <v>160</v>
      </c>
      <c r="D138" s="11" t="s">
        <v>44</v>
      </c>
      <c r="E138" s="38">
        <f t="shared" si="2"/>
        <v>136</v>
      </c>
      <c r="F138" s="7" t="s">
        <v>67</v>
      </c>
      <c r="G138" s="8" t="s">
        <v>3622</v>
      </c>
      <c r="H138" s="60">
        <v>38129</v>
      </c>
      <c r="I138" s="456">
        <v>10</v>
      </c>
      <c r="J138" s="457">
        <v>10</v>
      </c>
      <c r="K138" s="434">
        <f>0.5*(L138)</f>
        <v>10</v>
      </c>
      <c r="L138" s="438">
        <f>SUM(M138:N138)</f>
        <v>20</v>
      </c>
      <c r="M138" s="78"/>
      <c r="N138" s="261">
        <f>SUM(O138:R138)</f>
        <v>20</v>
      </c>
      <c r="O138" s="415">
        <f>LARGE($S138:Z138, 1)</f>
        <v>10</v>
      </c>
      <c r="P138" s="388">
        <f>IFERROR(LARGE($S138:Z138,2),0)</f>
        <v>10</v>
      </c>
      <c r="Q138" s="388">
        <f>IFERROR(LARGE($S138:Z138,3),0)</f>
        <v>0</v>
      </c>
      <c r="R138" s="388">
        <f>IFERROR(LARGE($S138:Z138,4),0)</f>
        <v>0</v>
      </c>
      <c r="S138" s="418">
        <v>10</v>
      </c>
      <c r="T138" s="423"/>
      <c r="U138" s="400"/>
      <c r="V138" s="400">
        <v>10</v>
      </c>
      <c r="W138" s="400"/>
      <c r="X138" s="401"/>
      <c r="Y138" s="402"/>
      <c r="Z138" s="403">
        <v>0</v>
      </c>
      <c r="AA138" s="120"/>
      <c r="AB138" s="120"/>
      <c r="AC138" s="120"/>
      <c r="AD138" s="120"/>
      <c r="AE138" s="120"/>
      <c r="AF138" s="120"/>
      <c r="AG138" s="278"/>
      <c r="AH138" s="10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5" x14ac:dyDescent="0.3">
      <c r="A139" s="11" t="s">
        <v>3614</v>
      </c>
      <c r="B139" s="320" t="s">
        <v>531</v>
      </c>
      <c r="C139" s="11" t="s">
        <v>532</v>
      </c>
      <c r="D139" s="11" t="s">
        <v>51</v>
      </c>
      <c r="E139" s="38">
        <f t="shared" si="2"/>
        <v>137</v>
      </c>
      <c r="F139" s="7" t="s">
        <v>689</v>
      </c>
      <c r="G139" s="8" t="s">
        <v>3615</v>
      </c>
      <c r="H139" s="60">
        <v>38079</v>
      </c>
      <c r="I139" s="456">
        <v>10</v>
      </c>
      <c r="J139" s="457">
        <v>10</v>
      </c>
      <c r="K139" s="434">
        <f>0.5*(L139)</f>
        <v>10</v>
      </c>
      <c r="L139" s="438">
        <f>SUM(M139:N139)</f>
        <v>20</v>
      </c>
      <c r="M139" s="78"/>
      <c r="N139" s="261">
        <f>SUM(O139:R139)</f>
        <v>20</v>
      </c>
      <c r="O139" s="415">
        <f>LARGE($S139:Z139, 1)</f>
        <v>10</v>
      </c>
      <c r="P139" s="388">
        <f>IFERROR(LARGE($S139:Z139,2),0)</f>
        <v>10</v>
      </c>
      <c r="Q139" s="388">
        <f>IFERROR(LARGE($S139:Z139,3),0)</f>
        <v>0</v>
      </c>
      <c r="R139" s="388">
        <f>IFERROR(LARGE($S139:Z139,4),0)</f>
        <v>0</v>
      </c>
      <c r="S139" s="418">
        <v>10</v>
      </c>
      <c r="T139" s="423">
        <v>10</v>
      </c>
      <c r="U139" s="400"/>
      <c r="V139" s="400"/>
      <c r="W139" s="400"/>
      <c r="X139" s="401"/>
      <c r="Y139" s="402"/>
      <c r="Z139" s="403"/>
      <c r="AA139" s="120"/>
      <c r="AB139" s="120"/>
      <c r="AC139" s="120"/>
      <c r="AD139" s="120"/>
      <c r="AE139" s="120"/>
      <c r="AF139" s="120"/>
      <c r="AG139" s="278"/>
      <c r="AH139" s="10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5" x14ac:dyDescent="0.3">
      <c r="A140" s="10"/>
      <c r="B140" s="320" t="s">
        <v>3612</v>
      </c>
      <c r="C140" s="10" t="s">
        <v>176</v>
      </c>
      <c r="D140" s="10" t="s">
        <v>40</v>
      </c>
      <c r="E140" s="38">
        <f t="shared" si="2"/>
        <v>138</v>
      </c>
      <c r="F140" s="7" t="s">
        <v>64</v>
      </c>
      <c r="G140" s="8" t="s">
        <v>3613</v>
      </c>
      <c r="H140" s="60">
        <v>38071</v>
      </c>
      <c r="I140" s="456">
        <v>10</v>
      </c>
      <c r="J140" s="457">
        <v>10</v>
      </c>
      <c r="K140" s="434">
        <f>0.5*(L140)</f>
        <v>5</v>
      </c>
      <c r="L140" s="438">
        <f>SUM(M140:N140)</f>
        <v>10</v>
      </c>
      <c r="M140" s="10"/>
      <c r="N140" s="261">
        <f>SUM(O140:R140)</f>
        <v>10</v>
      </c>
      <c r="O140" s="415">
        <f>LARGE($S140:Z140, 1)</f>
        <v>10</v>
      </c>
      <c r="P140" s="388">
        <f>IFERROR(LARGE($S140:Z140,2),0)</f>
        <v>0</v>
      </c>
      <c r="Q140" s="388">
        <f>IFERROR(LARGE($S140:Z140,3),0)</f>
        <v>0</v>
      </c>
      <c r="R140" s="388">
        <f>IFERROR(LARGE($S140:Z140,4),0)</f>
        <v>0</v>
      </c>
      <c r="S140" s="420"/>
      <c r="T140" s="425">
        <v>10</v>
      </c>
      <c r="U140" s="9"/>
      <c r="V140" s="9"/>
      <c r="W140" s="9"/>
      <c r="X140" s="405"/>
      <c r="Y140" s="406"/>
      <c r="Z140" s="407"/>
      <c r="AA140" s="120"/>
      <c r="AB140" s="120"/>
      <c r="AC140" s="120"/>
      <c r="AD140" s="120"/>
      <c r="AE140" s="120"/>
      <c r="AF140" s="120"/>
      <c r="AG140" s="278"/>
      <c r="AH140" s="10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5" x14ac:dyDescent="0.3">
      <c r="A141" s="10"/>
      <c r="B141" s="320" t="s">
        <v>3595</v>
      </c>
      <c r="C141" s="10" t="s">
        <v>1144</v>
      </c>
      <c r="D141" s="10" t="s">
        <v>47</v>
      </c>
      <c r="E141" s="38">
        <f t="shared" si="2"/>
        <v>139</v>
      </c>
      <c r="F141" s="7" t="s">
        <v>3596</v>
      </c>
      <c r="G141" s="8" t="s">
        <v>3597</v>
      </c>
      <c r="H141" s="60">
        <v>38003</v>
      </c>
      <c r="I141" s="456">
        <v>10</v>
      </c>
      <c r="J141" s="457">
        <v>10</v>
      </c>
      <c r="K141" s="434">
        <f>0.5*(L141)</f>
        <v>10</v>
      </c>
      <c r="L141" s="438">
        <f>SUM(M141:N141)</f>
        <v>20</v>
      </c>
      <c r="M141" s="10"/>
      <c r="N141" s="261">
        <f>SUM(O141:R141)</f>
        <v>20</v>
      </c>
      <c r="O141" s="415">
        <f>LARGE($S141:Z141, 1)</f>
        <v>10</v>
      </c>
      <c r="P141" s="388">
        <f>IFERROR(LARGE($S141:Z141,2),0)</f>
        <v>10</v>
      </c>
      <c r="Q141" s="388">
        <f>IFERROR(LARGE($S141:Z141,3),0)</f>
        <v>0</v>
      </c>
      <c r="R141" s="388">
        <f>IFERROR(LARGE($S141:Z141,4),0)</f>
        <v>0</v>
      </c>
      <c r="S141" s="420"/>
      <c r="T141" s="425">
        <v>10</v>
      </c>
      <c r="U141" s="9"/>
      <c r="V141" s="9">
        <v>10</v>
      </c>
      <c r="W141" s="9"/>
      <c r="X141" s="405"/>
      <c r="Y141" s="406"/>
      <c r="Z141" s="407">
        <v>0</v>
      </c>
      <c r="AA141" s="120"/>
      <c r="AB141" s="120"/>
      <c r="AC141" s="120"/>
      <c r="AD141" s="120"/>
      <c r="AE141" s="120"/>
      <c r="AF141" s="120"/>
      <c r="AG141" s="278"/>
      <c r="AH141" s="10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5" x14ac:dyDescent="0.3">
      <c r="A142" s="322" t="s">
        <v>2396</v>
      </c>
      <c r="B142" s="324" t="s">
        <v>527</v>
      </c>
      <c r="C142" s="322" t="s">
        <v>528</v>
      </c>
      <c r="D142" s="322" t="s">
        <v>40</v>
      </c>
      <c r="E142" s="38">
        <f t="shared" si="2"/>
        <v>140</v>
      </c>
      <c r="F142" s="7" t="s">
        <v>14</v>
      </c>
      <c r="G142" s="8" t="s">
        <v>1174</v>
      </c>
      <c r="H142" s="323">
        <v>37970</v>
      </c>
      <c r="I142" s="456">
        <v>10</v>
      </c>
      <c r="J142" s="457">
        <v>10</v>
      </c>
      <c r="K142" s="454"/>
      <c r="L142" s="379">
        <f>SUM(M142:N142)</f>
        <v>10</v>
      </c>
      <c r="M142" s="9"/>
      <c r="N142" s="261">
        <f>SUM(O142:S142)</f>
        <v>10</v>
      </c>
      <c r="O142" s="139">
        <f>IFERROR(LARGE(S142:Z142, 1),0)</f>
        <v>10</v>
      </c>
      <c r="P142" s="140">
        <f>IFERROR(LARGE(T142:Z142, 2),0)</f>
        <v>0</v>
      </c>
      <c r="Q142" s="141">
        <f>IFERROR(LARGE(AA142:AT142,1),0)</f>
        <v>0</v>
      </c>
      <c r="R142" s="141">
        <f>IFERROR(LARGE(AA142:AF142,2),0)</f>
        <v>0</v>
      </c>
      <c r="S142" s="147">
        <f>IFERROR(LARGE(AA142:AF142,3),0)</f>
        <v>0</v>
      </c>
      <c r="T142" s="277"/>
      <c r="U142" s="114">
        <v>10</v>
      </c>
      <c r="V142" s="271"/>
      <c r="W142" s="271"/>
      <c r="X142" s="114"/>
      <c r="Y142" s="114"/>
      <c r="Z142" s="114"/>
      <c r="AA142" s="136">
        <f>IFERROR(LARGE($T142:$Z142,3), 0)</f>
        <v>0</v>
      </c>
      <c r="AB142" s="136">
        <f>IFERROR(LARGE($T142:$Z142,4),)</f>
        <v>0</v>
      </c>
      <c r="AC142" s="136">
        <f>IFERROR(LARGE($T142:$Z142,5),0)</f>
        <v>0</v>
      </c>
      <c r="AD142" s="136">
        <f>IFERROR(LARGE($AG142:AR142,1),0)</f>
        <v>0</v>
      </c>
      <c r="AE142" s="136">
        <f>IFERROR(LARGE($AG142:AR142,2),0)</f>
        <v>0</v>
      </c>
      <c r="AF142" s="136">
        <f>IFERROR(LARGE($AG142:AR142,3),0)</f>
        <v>0</v>
      </c>
      <c r="AG142" s="278"/>
      <c r="AH142" s="10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spans="1:45" x14ac:dyDescent="0.3">
      <c r="A143" s="322" t="s">
        <v>2397</v>
      </c>
      <c r="B143" s="324" t="s">
        <v>2308</v>
      </c>
      <c r="C143" s="322" t="s">
        <v>1764</v>
      </c>
      <c r="D143" s="322" t="s">
        <v>40</v>
      </c>
      <c r="E143" s="38">
        <f t="shared" si="2"/>
        <v>141</v>
      </c>
      <c r="F143" s="7" t="s">
        <v>1731</v>
      </c>
      <c r="G143" s="8" t="s">
        <v>1771</v>
      </c>
      <c r="H143" s="323">
        <v>37935</v>
      </c>
      <c r="I143" s="456">
        <v>10</v>
      </c>
      <c r="J143" s="457">
        <v>10</v>
      </c>
      <c r="K143" s="454"/>
      <c r="L143" s="379">
        <f>SUM(M143:N143)</f>
        <v>10</v>
      </c>
      <c r="M143" s="9"/>
      <c r="N143" s="261">
        <f>SUM(O143:S143)</f>
        <v>10</v>
      </c>
      <c r="O143" s="139">
        <f>IFERROR(LARGE(S143:Z143, 1),0)</f>
        <v>10</v>
      </c>
      <c r="P143" s="140">
        <f>IFERROR(LARGE(T143:Z143, 2),0)</f>
        <v>0</v>
      </c>
      <c r="Q143" s="141">
        <f>IFERROR(LARGE(AA143:AT143,1),0)</f>
        <v>0</v>
      </c>
      <c r="R143" s="141">
        <f>IFERROR(LARGE(AA143:AF143,2),0)</f>
        <v>0</v>
      </c>
      <c r="S143" s="147">
        <f>IFERROR(LARGE(AA143:AF143,3),0)</f>
        <v>0</v>
      </c>
      <c r="T143" s="277"/>
      <c r="U143" s="114"/>
      <c r="V143" s="271">
        <v>10</v>
      </c>
      <c r="W143" s="271"/>
      <c r="X143" s="114"/>
      <c r="Y143" s="114"/>
      <c r="Z143" s="114"/>
      <c r="AA143" s="136">
        <f>IFERROR(LARGE($T143:$Z143,3), 0)</f>
        <v>0</v>
      </c>
      <c r="AB143" s="136">
        <f>IFERROR(LARGE($T143:$Z143,4),)</f>
        <v>0</v>
      </c>
      <c r="AC143" s="136">
        <f>IFERROR(LARGE($T143:$Z143,5),0)</f>
        <v>0</v>
      </c>
      <c r="AD143" s="136">
        <f>IFERROR(LARGE($AG143:AR143,1),0)</f>
        <v>0</v>
      </c>
      <c r="AE143" s="136">
        <f>IFERROR(LARGE($AG143:AR143,2),0)</f>
        <v>0</v>
      </c>
      <c r="AF143" s="136">
        <f>IFERROR(LARGE($AG143:AR143,3),0)</f>
        <v>0</v>
      </c>
      <c r="AG143" s="278"/>
      <c r="AH143" s="10"/>
      <c r="AI143" s="9"/>
      <c r="AJ143" s="9"/>
      <c r="AK143" s="9"/>
      <c r="AL143" s="9"/>
      <c r="AM143" s="9"/>
      <c r="AN143" s="9"/>
      <c r="AO143" s="9"/>
      <c r="AP143" s="9"/>
      <c r="AQ143" s="9"/>
      <c r="AR143" s="9"/>
    </row>
    <row r="144" spans="1:45" x14ac:dyDescent="0.3">
      <c r="A144" s="322" t="s">
        <v>2398</v>
      </c>
      <c r="B144" s="324" t="s">
        <v>649</v>
      </c>
      <c r="C144" s="322" t="s">
        <v>650</v>
      </c>
      <c r="D144" s="322" t="s">
        <v>50</v>
      </c>
      <c r="E144" s="38">
        <f t="shared" si="2"/>
        <v>142</v>
      </c>
      <c r="F144" s="7" t="s">
        <v>197</v>
      </c>
      <c r="G144" s="8" t="s">
        <v>166</v>
      </c>
      <c r="H144" s="323">
        <v>37871</v>
      </c>
      <c r="I144" s="456">
        <v>10</v>
      </c>
      <c r="J144" s="457">
        <v>10</v>
      </c>
      <c r="K144" s="454"/>
      <c r="L144" s="379">
        <f>SUM(M144:N144)</f>
        <v>10</v>
      </c>
      <c r="M144" s="9"/>
      <c r="N144" s="261">
        <f>SUM(O144:S144)</f>
        <v>10</v>
      </c>
      <c r="O144" s="139">
        <f>IFERROR(LARGE(S144:Z144, 1),0)</f>
        <v>10</v>
      </c>
      <c r="P144" s="140">
        <f>IFERROR(LARGE(T144:Z144, 2),0)</f>
        <v>0</v>
      </c>
      <c r="Q144" s="141">
        <f>IFERROR(LARGE(AA144:AT144,1),0)</f>
        <v>0</v>
      </c>
      <c r="R144" s="141">
        <f>IFERROR(LARGE(AA144:AF144,2),0)</f>
        <v>0</v>
      </c>
      <c r="S144" s="147">
        <f>IFERROR(LARGE(AA144:AF144,3),0)</f>
        <v>0</v>
      </c>
      <c r="T144" s="305">
        <v>10</v>
      </c>
      <c r="U144" s="114"/>
      <c r="V144" s="271"/>
      <c r="W144" s="271"/>
      <c r="X144" s="114"/>
      <c r="Y144" s="114"/>
      <c r="Z144" s="114"/>
      <c r="AA144" s="136">
        <f>IFERROR(LARGE($T144:$Z144,3), 0)</f>
        <v>0</v>
      </c>
      <c r="AB144" s="136">
        <f>IFERROR(LARGE($T144:$Z144,4),)</f>
        <v>0</v>
      </c>
      <c r="AC144" s="136">
        <f>IFERROR(LARGE($T144:$Z144,5),0)</f>
        <v>0</v>
      </c>
      <c r="AD144" s="136">
        <f>IFERROR(LARGE($AG144:AR144,1),0)</f>
        <v>0</v>
      </c>
      <c r="AE144" s="136">
        <f>IFERROR(LARGE($AG144:AR144,2),0)</f>
        <v>0</v>
      </c>
      <c r="AF144" s="136">
        <f>IFERROR(LARGE($AG144:AR144,3),0)</f>
        <v>0</v>
      </c>
      <c r="AG144" s="278"/>
      <c r="AH144" s="10"/>
      <c r="AI144" s="9"/>
      <c r="AJ144" s="9"/>
      <c r="AK144" s="9"/>
      <c r="AL144" s="9"/>
      <c r="AM144" s="9"/>
      <c r="AN144" s="9"/>
      <c r="AO144" s="9"/>
      <c r="AP144" s="9"/>
      <c r="AQ144" s="9"/>
      <c r="AR144" s="9"/>
    </row>
    <row r="145" spans="1:44" x14ac:dyDescent="0.3">
      <c r="A145" s="322" t="s">
        <v>2409</v>
      </c>
      <c r="B145" s="324" t="s">
        <v>1145</v>
      </c>
      <c r="C145" s="322" t="s">
        <v>1146</v>
      </c>
      <c r="D145" s="322" t="s">
        <v>44</v>
      </c>
      <c r="E145" s="38">
        <f t="shared" si="2"/>
        <v>143</v>
      </c>
      <c r="F145" s="7" t="s">
        <v>229</v>
      </c>
      <c r="G145" s="8" t="s">
        <v>2103</v>
      </c>
      <c r="H145" s="323">
        <v>37859</v>
      </c>
      <c r="I145" s="456">
        <v>10</v>
      </c>
      <c r="J145" s="457">
        <v>10</v>
      </c>
      <c r="K145" s="454"/>
      <c r="L145" s="379">
        <f>SUM(M145:N145)</f>
        <v>10</v>
      </c>
      <c r="M145" s="9"/>
      <c r="N145" s="261">
        <f>SUM(O145:S145)</f>
        <v>10</v>
      </c>
      <c r="O145" s="139">
        <f>IFERROR(LARGE(S145:Z145, 1),0)</f>
        <v>10</v>
      </c>
      <c r="P145" s="140">
        <f>IFERROR(LARGE(T145:Z145, 2),0)</f>
        <v>0</v>
      </c>
      <c r="Q145" s="141">
        <f>IFERROR(LARGE(AA145:AT145,1),0)</f>
        <v>0</v>
      </c>
      <c r="R145" s="141">
        <f>IFERROR(LARGE(AA145:AF145,2),0)</f>
        <v>0</v>
      </c>
      <c r="S145" s="147">
        <f>IFERROR(LARGE(AA145:AF145,3),0)</f>
        <v>0</v>
      </c>
      <c r="T145" s="277"/>
      <c r="U145" s="114"/>
      <c r="V145" s="271">
        <v>10</v>
      </c>
      <c r="W145" s="271"/>
      <c r="X145" s="114"/>
      <c r="Y145" s="114"/>
      <c r="Z145" s="114"/>
      <c r="AA145" s="136">
        <f>IFERROR(LARGE($T145:$Z145,3), 0)</f>
        <v>0</v>
      </c>
      <c r="AB145" s="136">
        <f>IFERROR(LARGE($T145:$Z145,4),)</f>
        <v>0</v>
      </c>
      <c r="AC145" s="136">
        <f>IFERROR(LARGE($T145:$Z145,5),0)</f>
        <v>0</v>
      </c>
      <c r="AD145" s="136">
        <f>IFERROR(LARGE($AG145:AR145,1),0)</f>
        <v>0</v>
      </c>
      <c r="AE145" s="136">
        <f>IFERROR(LARGE($AG145:AR145,2),0)</f>
        <v>0</v>
      </c>
      <c r="AF145" s="136">
        <f>IFERROR(LARGE($AG145:AR145,3),0)</f>
        <v>0</v>
      </c>
      <c r="AG145" s="278"/>
      <c r="AH145" s="10"/>
      <c r="AI145" s="9"/>
      <c r="AJ145" s="9"/>
      <c r="AK145" s="9"/>
      <c r="AL145" s="9"/>
      <c r="AM145" s="9"/>
      <c r="AN145" s="9"/>
      <c r="AO145" s="9"/>
      <c r="AP145" s="9"/>
      <c r="AQ145" s="9"/>
      <c r="AR145" s="9"/>
    </row>
    <row r="146" spans="1:44" x14ac:dyDescent="0.3">
      <c r="A146" s="322" t="s">
        <v>2399</v>
      </c>
      <c r="B146" s="324" t="s">
        <v>478</v>
      </c>
      <c r="C146" s="322" t="s">
        <v>225</v>
      </c>
      <c r="D146" s="322" t="s">
        <v>50</v>
      </c>
      <c r="E146" s="38">
        <f t="shared" si="2"/>
        <v>144</v>
      </c>
      <c r="F146" s="7" t="s">
        <v>110</v>
      </c>
      <c r="G146" s="8" t="s">
        <v>1204</v>
      </c>
      <c r="H146" s="323">
        <v>37834</v>
      </c>
      <c r="I146" s="456">
        <v>10</v>
      </c>
      <c r="J146" s="457">
        <v>10</v>
      </c>
      <c r="K146" s="454"/>
      <c r="L146" s="379">
        <f>SUM(M146:N146)</f>
        <v>10</v>
      </c>
      <c r="M146" s="9"/>
      <c r="N146" s="261">
        <f>SUM(O146:S146)</f>
        <v>10</v>
      </c>
      <c r="O146" s="139">
        <f>IFERROR(LARGE(S146:Z146, 1),0)</f>
        <v>10</v>
      </c>
      <c r="P146" s="140">
        <f>IFERROR(LARGE(T146:Z146, 2),0)</f>
        <v>0</v>
      </c>
      <c r="Q146" s="141">
        <f>IFERROR(LARGE(AA146:AT146,1),0)</f>
        <v>0</v>
      </c>
      <c r="R146" s="141">
        <f>IFERROR(LARGE(AA146:AF146,2),0)</f>
        <v>0</v>
      </c>
      <c r="S146" s="147">
        <f>IFERROR(LARGE(AA146:AF146,3),0)</f>
        <v>0</v>
      </c>
      <c r="T146" s="277"/>
      <c r="U146" s="114">
        <v>0</v>
      </c>
      <c r="V146" s="271">
        <v>10</v>
      </c>
      <c r="W146" s="271"/>
      <c r="X146" s="114"/>
      <c r="Y146" s="114"/>
      <c r="Z146" s="114"/>
      <c r="AA146" s="136">
        <f>IFERROR(LARGE($T146:$Z146,3), 0)</f>
        <v>0</v>
      </c>
      <c r="AB146" s="136">
        <f>IFERROR(LARGE($T146:$Z146,4),)</f>
        <v>0</v>
      </c>
      <c r="AC146" s="136">
        <f>IFERROR(LARGE($T146:$Z146,5),0)</f>
        <v>0</v>
      </c>
      <c r="AD146" s="136">
        <f>IFERROR(LARGE($AG146:AR146,1),0)</f>
        <v>0</v>
      </c>
      <c r="AE146" s="136">
        <f>IFERROR(LARGE($AG146:AR146,2),0)</f>
        <v>0</v>
      </c>
      <c r="AF146" s="136">
        <f>IFERROR(LARGE($AG146:AR146,3),0)</f>
        <v>0</v>
      </c>
      <c r="AG146" s="278"/>
      <c r="AH146" s="10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spans="1:44" x14ac:dyDescent="0.3">
      <c r="A147" s="322" t="s">
        <v>2406</v>
      </c>
      <c r="B147" s="324" t="s">
        <v>1145</v>
      </c>
      <c r="C147" s="322" t="s">
        <v>1146</v>
      </c>
      <c r="D147" s="322" t="s">
        <v>44</v>
      </c>
      <c r="E147" s="38">
        <f t="shared" si="2"/>
        <v>145</v>
      </c>
      <c r="F147" s="7" t="s">
        <v>1</v>
      </c>
      <c r="G147" s="8" t="s">
        <v>2107</v>
      </c>
      <c r="H147" s="323">
        <v>37748</v>
      </c>
      <c r="I147" s="456">
        <v>10</v>
      </c>
      <c r="J147" s="457">
        <v>10</v>
      </c>
      <c r="K147" s="454"/>
      <c r="L147" s="379">
        <f>SUM(M147:N147)</f>
        <v>10</v>
      </c>
      <c r="M147" s="9"/>
      <c r="N147" s="48">
        <f>SUM(O147:S147)</f>
        <v>10</v>
      </c>
      <c r="O147" s="140">
        <f>IFERROR(LARGE(S147:Z147, 1),0)</f>
        <v>10</v>
      </c>
      <c r="P147" s="140">
        <f>IFERROR(LARGE(T147:Z147, 2),0)</f>
        <v>0</v>
      </c>
      <c r="Q147" s="141">
        <f>IFERROR(LARGE(AA147:AT147,1),0)</f>
        <v>0</v>
      </c>
      <c r="R147" s="141">
        <f>IFERROR(LARGE(AA147:AF147,2),0)</f>
        <v>0</v>
      </c>
      <c r="S147" s="141">
        <f>IFERROR(LARGE(AA147:AF147,3),0)</f>
        <v>0</v>
      </c>
      <c r="T147" s="123"/>
      <c r="U147" s="114"/>
      <c r="V147" s="271">
        <v>10</v>
      </c>
      <c r="W147" s="271"/>
      <c r="X147" s="114"/>
      <c r="Y147" s="114"/>
      <c r="Z147" s="114"/>
      <c r="AA147" s="181">
        <f>IFERROR(LARGE($T147:$Z147,3), 0)</f>
        <v>0</v>
      </c>
      <c r="AB147" s="181">
        <f>IFERROR(LARGE($T147:$Z147,4),)</f>
        <v>0</v>
      </c>
      <c r="AC147" s="181">
        <f>IFERROR(LARGE($T147:$Z147,5),0)</f>
        <v>0</v>
      </c>
      <c r="AD147" s="181">
        <f>IFERROR(LARGE($AG147:AR147,1),0)</f>
        <v>0</v>
      </c>
      <c r="AE147" s="181">
        <f>IFERROR(LARGE($AG147:AR147,2),0)</f>
        <v>0</v>
      </c>
      <c r="AF147" s="181">
        <f>IFERROR(LARGE($AG147:AR147,3),0)</f>
        <v>0</v>
      </c>
      <c r="AG147" s="385"/>
      <c r="AH147" s="385"/>
    </row>
    <row r="148" spans="1:44" x14ac:dyDescent="0.3">
      <c r="A148" s="322" t="s">
        <v>2426</v>
      </c>
      <c r="B148" s="324" t="s">
        <v>1115</v>
      </c>
      <c r="C148" s="322" t="s">
        <v>1116</v>
      </c>
      <c r="D148" s="322" t="s">
        <v>52</v>
      </c>
      <c r="E148" s="38">
        <f t="shared" si="2"/>
        <v>146</v>
      </c>
      <c r="F148" s="7" t="s">
        <v>1191</v>
      </c>
      <c r="G148" s="8" t="s">
        <v>1192</v>
      </c>
      <c r="H148" s="323">
        <v>37711</v>
      </c>
      <c r="I148" s="456">
        <v>10</v>
      </c>
      <c r="J148" s="457">
        <v>10</v>
      </c>
      <c r="K148" s="454"/>
      <c r="L148" s="379">
        <f>SUM(M148:N148)</f>
        <v>10</v>
      </c>
      <c r="M148" s="9">
        <v>10</v>
      </c>
      <c r="N148" s="12">
        <f>SUM(O148:S148)</f>
        <v>0</v>
      </c>
      <c r="O148" s="140">
        <f>IFERROR(LARGE(S148:Z148, 1),0)</f>
        <v>0</v>
      </c>
      <c r="P148" s="140">
        <f>IFERROR(LARGE(T148:Z148, 2),0)</f>
        <v>0</v>
      </c>
      <c r="Q148" s="141">
        <f>IFERROR(LARGE(AA148:AT148,1),0)</f>
        <v>0</v>
      </c>
      <c r="R148" s="141">
        <f>IFERROR(LARGE(AA148:AF148,2),0)</f>
        <v>0</v>
      </c>
      <c r="S148" s="141">
        <f>IFERROR(LARGE(AA148:AF148,3),0)</f>
        <v>0</v>
      </c>
      <c r="T148" s="123"/>
      <c r="U148" s="114">
        <v>0</v>
      </c>
      <c r="V148" s="271"/>
      <c r="W148" s="271"/>
      <c r="X148" s="114"/>
      <c r="Y148" s="114"/>
      <c r="Z148" s="114"/>
      <c r="AA148" s="181">
        <f>IFERROR(LARGE($T148:$Z148,3), 0)</f>
        <v>0</v>
      </c>
      <c r="AB148" s="181">
        <f>IFERROR(LARGE($T148:$Z148,4),)</f>
        <v>0</v>
      </c>
      <c r="AC148" s="181">
        <f>IFERROR(LARGE($T148:$Z148,5),0)</f>
        <v>0</v>
      </c>
      <c r="AD148" s="181">
        <f>IFERROR(LARGE($AG148:AR148,1),0)</f>
        <v>0</v>
      </c>
      <c r="AE148" s="181">
        <f>IFERROR(LARGE($AG148:AR148,2),0)</f>
        <v>0</v>
      </c>
      <c r="AF148" s="181">
        <f>IFERROR(LARGE($AG148:AR148,3),0)</f>
        <v>0</v>
      </c>
      <c r="AG148" s="505"/>
      <c r="AH148" s="505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</row>
    <row r="149" spans="1:44" x14ac:dyDescent="0.3">
      <c r="A149" s="10"/>
      <c r="B149" s="10"/>
      <c r="C149" s="10"/>
      <c r="D149" s="10" t="s">
        <v>46</v>
      </c>
      <c r="E149" s="38">
        <f t="shared" si="2"/>
        <v>147</v>
      </c>
      <c r="F149" s="7" t="s">
        <v>18</v>
      </c>
      <c r="G149" s="8" t="s">
        <v>1492</v>
      </c>
      <c r="H149" s="323">
        <v>37711</v>
      </c>
      <c r="I149" s="456">
        <v>10</v>
      </c>
      <c r="J149" s="457">
        <v>10</v>
      </c>
      <c r="K149" s="454"/>
      <c r="L149" s="379">
        <f>SUM(M149:N149)</f>
        <v>10</v>
      </c>
      <c r="M149" s="350">
        <v>10</v>
      </c>
      <c r="N149" s="12">
        <f>SUM(O149:S149)</f>
        <v>0</v>
      </c>
      <c r="O149" s="140">
        <f>IFERROR(LARGE(S149:Z149, 1),0)</f>
        <v>0</v>
      </c>
      <c r="P149" s="140">
        <f>IFERROR(LARGE(T149:Z149, 2),0)</f>
        <v>0</v>
      </c>
      <c r="Q149" s="141">
        <f>IFERROR(LARGE(AA149:AT149,1),0)</f>
        <v>0</v>
      </c>
      <c r="R149" s="141">
        <f>IFERROR(LARGE(AA149:AF149,2),0)</f>
        <v>0</v>
      </c>
      <c r="S149" s="141">
        <f>IFERROR(LARGE(AA149:AF149,3),0)</f>
        <v>0</v>
      </c>
      <c r="T149" s="123"/>
      <c r="U149" s="114"/>
      <c r="V149" s="271"/>
      <c r="W149" s="271"/>
      <c r="X149" s="114"/>
      <c r="Y149" s="114"/>
      <c r="Z149" s="114"/>
      <c r="AA149" s="181">
        <f>IFERROR(LARGE($T149:$Z149,3), 0)</f>
        <v>0</v>
      </c>
      <c r="AB149" s="181">
        <f>IFERROR(LARGE($T149:$Z149,4),)</f>
        <v>0</v>
      </c>
      <c r="AC149" s="181">
        <f>IFERROR(LARGE($T149:$Z149,5),0)</f>
        <v>0</v>
      </c>
      <c r="AD149" s="181">
        <f>IFERROR(LARGE($AG149:AR149,1),0)</f>
        <v>0</v>
      </c>
      <c r="AE149" s="181">
        <f>IFERROR(LARGE($AG149:AR149,2),0)</f>
        <v>0</v>
      </c>
      <c r="AF149" s="181">
        <f>IFERROR(LARGE($AG149:AR149,3),0)</f>
        <v>0</v>
      </c>
      <c r="AG149" s="505"/>
      <c r="AH149" s="505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</row>
    <row r="150" spans="1:44" x14ac:dyDescent="0.3">
      <c r="A150" s="10"/>
      <c r="B150" s="325"/>
      <c r="C150" s="10" t="s">
        <v>258</v>
      </c>
      <c r="D150" s="10" t="s">
        <v>40</v>
      </c>
      <c r="E150" s="38">
        <f t="shared" si="2"/>
        <v>148</v>
      </c>
      <c r="F150" s="7" t="s">
        <v>66</v>
      </c>
      <c r="G150" s="8" t="s">
        <v>494</v>
      </c>
      <c r="H150" s="323">
        <v>37709</v>
      </c>
      <c r="I150" s="456">
        <v>10</v>
      </c>
      <c r="J150" s="457">
        <v>10</v>
      </c>
      <c r="K150" s="454"/>
      <c r="L150" s="379">
        <f>SUM(M150:N150)</f>
        <v>10</v>
      </c>
      <c r="M150" s="9"/>
      <c r="N150" s="12">
        <f>SUM(O150:S150)</f>
        <v>10</v>
      </c>
      <c r="O150" s="140">
        <f>IFERROR(LARGE(S150:Z150, 1),0)</f>
        <v>10</v>
      </c>
      <c r="P150" s="140">
        <f>IFERROR(LARGE(T150:Z150, 2),0)</f>
        <v>0</v>
      </c>
      <c r="Q150" s="141">
        <f>IFERROR(LARGE(AA150:AT150,1),0)</f>
        <v>0</v>
      </c>
      <c r="R150" s="141">
        <f>IFERROR(LARGE(AA150:AF150,2),0)</f>
        <v>0</v>
      </c>
      <c r="S150" s="141">
        <f>IFERROR(LARGE(AA150:AF150,3),0)</f>
        <v>0</v>
      </c>
      <c r="T150" s="123"/>
      <c r="U150" s="114"/>
      <c r="V150" s="271"/>
      <c r="W150" s="271"/>
      <c r="X150" s="114"/>
      <c r="Y150" s="114"/>
      <c r="Z150" s="114">
        <v>10</v>
      </c>
      <c r="AA150" s="181">
        <f>IFERROR(LARGE($T150:$Z150,3), 0)</f>
        <v>0</v>
      </c>
      <c r="AB150" s="181">
        <f>IFERROR(LARGE($T150:$Z150,4),)</f>
        <v>0</v>
      </c>
      <c r="AC150" s="181">
        <f>IFERROR(LARGE($T150:$Z150,5),0)</f>
        <v>0</v>
      </c>
      <c r="AD150" s="181">
        <f>IFERROR(LARGE($AG150:AR150,1),0)</f>
        <v>0</v>
      </c>
      <c r="AE150" s="181">
        <f>IFERROR(LARGE($AG150:AR150,2),0)</f>
        <v>0</v>
      </c>
      <c r="AF150" s="181">
        <f>IFERROR(LARGE($AG150:AR150,3),0)</f>
        <v>0</v>
      </c>
      <c r="AG150" s="505"/>
      <c r="AH150" s="505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</row>
    <row r="151" spans="1:44" x14ac:dyDescent="0.3">
      <c r="A151" s="322" t="s">
        <v>2400</v>
      </c>
      <c r="B151" s="324" t="s">
        <v>1214</v>
      </c>
      <c r="C151" s="322" t="s">
        <v>1215</v>
      </c>
      <c r="D151" s="322" t="s">
        <v>45</v>
      </c>
      <c r="E151" s="38">
        <f t="shared" si="2"/>
        <v>149</v>
      </c>
      <c r="F151" s="7" t="s">
        <v>1</v>
      </c>
      <c r="G151" s="8" t="s">
        <v>1185</v>
      </c>
      <c r="H151" s="323">
        <v>37696</v>
      </c>
      <c r="I151" s="456">
        <v>10</v>
      </c>
      <c r="J151" s="457">
        <v>10</v>
      </c>
      <c r="K151" s="454"/>
      <c r="L151" s="379">
        <f>SUM(M151:N151)</f>
        <v>10</v>
      </c>
      <c r="M151" s="9"/>
      <c r="N151" s="12">
        <f>SUM(O151:S151)</f>
        <v>10</v>
      </c>
      <c r="O151" s="140">
        <f>IFERROR(LARGE(S151:Z151, 1),0)</f>
        <v>10</v>
      </c>
      <c r="P151" s="140">
        <f>IFERROR(LARGE(T151:Z151, 2),0)</f>
        <v>0</v>
      </c>
      <c r="Q151" s="141">
        <f>IFERROR(LARGE(AA151:AT151,1),0)</f>
        <v>0</v>
      </c>
      <c r="R151" s="141">
        <f>IFERROR(LARGE(AA151:AF151,2),0)</f>
        <v>0</v>
      </c>
      <c r="S151" s="141">
        <f>IFERROR(LARGE(AA151:AF151,3),0)</f>
        <v>0</v>
      </c>
      <c r="T151" s="123"/>
      <c r="U151" s="114">
        <v>0</v>
      </c>
      <c r="V151" s="271">
        <v>10</v>
      </c>
      <c r="W151" s="271"/>
      <c r="X151" s="114"/>
      <c r="Y151" s="114"/>
      <c r="Z151" s="114"/>
      <c r="AA151" s="181">
        <f>IFERROR(LARGE($T151:$Z151,3), 0)</f>
        <v>0</v>
      </c>
      <c r="AB151" s="181">
        <f>IFERROR(LARGE($T151:$Z151,4),)</f>
        <v>0</v>
      </c>
      <c r="AC151" s="181">
        <f>IFERROR(LARGE($T151:$Z151,5),0)</f>
        <v>0</v>
      </c>
      <c r="AD151" s="181">
        <f>IFERROR(LARGE($AG151:AR151,1),0)</f>
        <v>0</v>
      </c>
      <c r="AE151" s="181">
        <f>IFERROR(LARGE($AG151:AR151,2),0)</f>
        <v>0</v>
      </c>
      <c r="AF151" s="181">
        <f>IFERROR(LARGE($AG151:AR151,3),0)</f>
        <v>0</v>
      </c>
      <c r="AG151" s="505"/>
      <c r="AH151" s="505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</row>
    <row r="152" spans="1:44" x14ac:dyDescent="0.3">
      <c r="A152" s="322">
        <v>615637</v>
      </c>
      <c r="B152" s="324" t="s">
        <v>2408</v>
      </c>
      <c r="C152" s="322" t="s">
        <v>2106</v>
      </c>
      <c r="D152" s="322" t="s">
        <v>44</v>
      </c>
      <c r="E152" s="38">
        <f t="shared" si="2"/>
        <v>150</v>
      </c>
      <c r="F152" s="7" t="s">
        <v>11</v>
      </c>
      <c r="G152" s="8" t="s">
        <v>2407</v>
      </c>
      <c r="H152" s="323">
        <v>37601</v>
      </c>
      <c r="I152" s="456">
        <v>10</v>
      </c>
      <c r="J152" s="457">
        <v>10</v>
      </c>
      <c r="K152" s="454"/>
      <c r="L152" s="379">
        <f>SUM(M152:N152)</f>
        <v>10</v>
      </c>
      <c r="M152" s="9"/>
      <c r="N152" s="12">
        <f>SUM(O152:S152)</f>
        <v>10</v>
      </c>
      <c r="O152" s="140">
        <f>IFERROR(LARGE(S152:Z152, 1),0)</f>
        <v>10</v>
      </c>
      <c r="P152" s="140">
        <f>IFERROR(LARGE(T152:Z152, 2),0)</f>
        <v>0</v>
      </c>
      <c r="Q152" s="141">
        <f>IFERROR(LARGE(AA152:AT152,1),0)</f>
        <v>0</v>
      </c>
      <c r="R152" s="141">
        <f>IFERROR(LARGE(AA152:AF152,2),0)</f>
        <v>0</v>
      </c>
      <c r="S152" s="141">
        <f>IFERROR(LARGE(AA152:AF152,3),0)</f>
        <v>0</v>
      </c>
      <c r="T152" s="123"/>
      <c r="U152" s="114"/>
      <c r="V152" s="271">
        <v>10</v>
      </c>
      <c r="W152" s="271"/>
      <c r="X152" s="114"/>
      <c r="Y152" s="114"/>
      <c r="Z152" s="114"/>
      <c r="AA152" s="181">
        <f>IFERROR(LARGE($T152:$Z152,3), 0)</f>
        <v>0</v>
      </c>
      <c r="AB152" s="181">
        <f>IFERROR(LARGE($T152:$Z152,4),)</f>
        <v>0</v>
      </c>
      <c r="AC152" s="181">
        <f>IFERROR(LARGE($T152:$Z152,5),0)</f>
        <v>0</v>
      </c>
      <c r="AD152" s="181">
        <f>IFERROR(LARGE($AG152:AR152,1),0)</f>
        <v>0</v>
      </c>
      <c r="AE152" s="181">
        <f>IFERROR(LARGE($AG152:AR152,2),0)</f>
        <v>0</v>
      </c>
      <c r="AF152" s="181">
        <f>IFERROR(LARGE($AG152:AR152,3),0)</f>
        <v>0</v>
      </c>
      <c r="AG152" s="385"/>
      <c r="AH152" s="385"/>
    </row>
    <row r="153" spans="1:44" x14ac:dyDescent="0.3">
      <c r="A153" s="10"/>
      <c r="B153" s="325"/>
      <c r="C153" s="10"/>
      <c r="D153" s="10"/>
      <c r="E153" s="38">
        <f t="shared" si="2"/>
        <v>151</v>
      </c>
      <c r="F153" s="7" t="s">
        <v>493</v>
      </c>
      <c r="G153" s="8" t="s">
        <v>232</v>
      </c>
      <c r="H153" s="323">
        <v>37595</v>
      </c>
      <c r="I153" s="456">
        <v>10</v>
      </c>
      <c r="J153" s="457">
        <v>10</v>
      </c>
      <c r="K153" s="454"/>
      <c r="L153" s="379">
        <f>SUM(M153:N153)</f>
        <v>10</v>
      </c>
      <c r="M153" s="9"/>
      <c r="N153" s="12">
        <f>SUM(O153:S153)</f>
        <v>10</v>
      </c>
      <c r="O153" s="140">
        <f>IFERROR(LARGE(S153:Z153, 1),0)</f>
        <v>10</v>
      </c>
      <c r="P153" s="140">
        <f>IFERROR(LARGE(T153:Z153, 2),0)</f>
        <v>0</v>
      </c>
      <c r="Q153" s="141">
        <f>IFERROR(LARGE(AA153:AT153,1),0)</f>
        <v>0</v>
      </c>
      <c r="R153" s="141">
        <f>IFERROR(LARGE(AA153:AF153,2),0)</f>
        <v>0</v>
      </c>
      <c r="S153" s="141">
        <f>IFERROR(LARGE(AA153:AF153,3),0)</f>
        <v>0</v>
      </c>
      <c r="T153" s="123"/>
      <c r="U153" s="114"/>
      <c r="V153" s="271"/>
      <c r="W153" s="271"/>
      <c r="X153" s="114"/>
      <c r="Y153" s="114">
        <v>10</v>
      </c>
      <c r="Z153" s="114"/>
      <c r="AA153" s="181">
        <f>IFERROR(LARGE($T153:$Z153,3), 0)</f>
        <v>0</v>
      </c>
      <c r="AB153" s="181">
        <f>IFERROR(LARGE($T153:$Z153,4),)</f>
        <v>0</v>
      </c>
      <c r="AC153" s="181">
        <f>IFERROR(LARGE($T153:$Z153,5),0)</f>
        <v>0</v>
      </c>
      <c r="AD153" s="181">
        <f>IFERROR(LARGE($AG153:AR153,1),0)</f>
        <v>0</v>
      </c>
      <c r="AE153" s="181">
        <f>IFERROR(LARGE($AG153:AR153,2),0)</f>
        <v>0</v>
      </c>
      <c r="AF153" s="181">
        <f>IFERROR(LARGE($AG153:AR153,3),0)</f>
        <v>0</v>
      </c>
      <c r="AG153" s="505"/>
      <c r="AH153" s="505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</row>
    <row r="154" spans="1:44" x14ac:dyDescent="0.3">
      <c r="A154" s="322" t="s">
        <v>2410</v>
      </c>
      <c r="B154" s="324" t="s">
        <v>2411</v>
      </c>
      <c r="C154" s="322" t="s">
        <v>2412</v>
      </c>
      <c r="D154" s="322" t="s">
        <v>47</v>
      </c>
      <c r="E154" s="38">
        <f t="shared" si="2"/>
        <v>152</v>
      </c>
      <c r="F154" s="7" t="s">
        <v>2129</v>
      </c>
      <c r="G154" s="8" t="s">
        <v>2128</v>
      </c>
      <c r="H154" s="323">
        <v>37502</v>
      </c>
      <c r="I154" s="456">
        <v>10</v>
      </c>
      <c r="J154" s="457">
        <v>10</v>
      </c>
      <c r="K154" s="454"/>
      <c r="L154" s="379">
        <f>SUM(M154:N154)</f>
        <v>10</v>
      </c>
      <c r="M154" s="9"/>
      <c r="N154" s="12">
        <f>SUM(O154:S154)</f>
        <v>10</v>
      </c>
      <c r="O154" s="140">
        <f>IFERROR(LARGE(S154:Z154, 1),0)</f>
        <v>10</v>
      </c>
      <c r="P154" s="140">
        <f>IFERROR(LARGE(T154:Z154, 2),0)</f>
        <v>0</v>
      </c>
      <c r="Q154" s="141">
        <f>IFERROR(LARGE(AA154:AT154,1),0)</f>
        <v>0</v>
      </c>
      <c r="R154" s="141">
        <f>IFERROR(LARGE(AA154:AF154,2),0)</f>
        <v>0</v>
      </c>
      <c r="S154" s="141">
        <f>IFERROR(LARGE(AA154:AF154,3),0)</f>
        <v>0</v>
      </c>
      <c r="T154" s="123"/>
      <c r="U154" s="114"/>
      <c r="V154" s="271">
        <v>10</v>
      </c>
      <c r="W154" s="271"/>
      <c r="X154" s="114"/>
      <c r="Y154" s="114"/>
      <c r="Z154" s="114"/>
      <c r="AA154" s="181">
        <f>IFERROR(LARGE($T154:$Z154,3), 0)</f>
        <v>0</v>
      </c>
      <c r="AB154" s="181">
        <f>IFERROR(LARGE($T154:$Z154,4),)</f>
        <v>0</v>
      </c>
      <c r="AC154" s="181">
        <f>IFERROR(LARGE($T154:$Z154,5),0)</f>
        <v>0</v>
      </c>
      <c r="AD154" s="181">
        <f>IFERROR(LARGE($AG154:AR154,1),0)</f>
        <v>0</v>
      </c>
      <c r="AE154" s="181">
        <f>IFERROR(LARGE($AG154:AR154,2),0)</f>
        <v>0</v>
      </c>
      <c r="AF154" s="181">
        <f>IFERROR(LARGE($AG154:AR154,3),0)</f>
        <v>0</v>
      </c>
      <c r="AG154" s="385"/>
      <c r="AH154" s="385"/>
    </row>
    <row r="155" spans="1:44" x14ac:dyDescent="0.3">
      <c r="A155" s="10"/>
      <c r="B155" s="325"/>
      <c r="C155" s="10"/>
      <c r="D155" s="10"/>
      <c r="E155" s="38">
        <f t="shared" si="2"/>
        <v>153</v>
      </c>
      <c r="F155" s="7" t="s">
        <v>1</v>
      </c>
      <c r="G155" s="8" t="s">
        <v>63</v>
      </c>
      <c r="H155" s="323">
        <v>37481</v>
      </c>
      <c r="I155" s="456">
        <v>10</v>
      </c>
      <c r="J155" s="457">
        <v>10</v>
      </c>
      <c r="K155" s="454"/>
      <c r="L155" s="379">
        <f>SUM(M155:N155)</f>
        <v>10</v>
      </c>
      <c r="M155" s="9"/>
      <c r="N155" s="12">
        <f>SUM(O155:S155)</f>
        <v>10</v>
      </c>
      <c r="O155" s="140">
        <f>IFERROR(LARGE(S155:Z155, 1),0)</f>
        <v>10</v>
      </c>
      <c r="P155" s="140">
        <f>IFERROR(LARGE(T155:Z155, 2),0)</f>
        <v>0</v>
      </c>
      <c r="Q155" s="141">
        <f>IFERROR(LARGE(AA155:AT155,1),0)</f>
        <v>0</v>
      </c>
      <c r="R155" s="141">
        <f>IFERROR(LARGE(AA155:AF155,2),0)</f>
        <v>0</v>
      </c>
      <c r="S155" s="141">
        <f>IFERROR(LARGE(AA155:AF155,3),0)</f>
        <v>0</v>
      </c>
      <c r="T155" s="123"/>
      <c r="U155" s="114"/>
      <c r="V155" s="271"/>
      <c r="W155" s="271"/>
      <c r="X155" s="114"/>
      <c r="Y155" s="114">
        <v>10</v>
      </c>
      <c r="Z155" s="114"/>
      <c r="AA155" s="181">
        <f>IFERROR(LARGE($T155:$Z155,3), 0)</f>
        <v>0</v>
      </c>
      <c r="AB155" s="181">
        <f>IFERROR(LARGE($T155:$Z155,4),)</f>
        <v>0</v>
      </c>
      <c r="AC155" s="181">
        <f>IFERROR(LARGE($T155:$Z155,5),0)</f>
        <v>0</v>
      </c>
      <c r="AD155" s="181">
        <f>IFERROR(LARGE($AG155:AR155,1),0)</f>
        <v>0</v>
      </c>
      <c r="AE155" s="181">
        <f>IFERROR(LARGE($AG155:AR155,2),0)</f>
        <v>0</v>
      </c>
      <c r="AF155" s="181">
        <f>IFERROR(LARGE($AG155:AR155,3),0)</f>
        <v>0</v>
      </c>
      <c r="AG155" s="385"/>
      <c r="AH155" s="385"/>
    </row>
    <row r="156" spans="1:44" x14ac:dyDescent="0.3">
      <c r="A156" s="322" t="s">
        <v>2401</v>
      </c>
      <c r="B156" s="324" t="s">
        <v>521</v>
      </c>
      <c r="C156" s="322" t="s">
        <v>296</v>
      </c>
      <c r="D156" s="322" t="s">
        <v>50</v>
      </c>
      <c r="E156" s="38">
        <f t="shared" si="2"/>
        <v>154</v>
      </c>
      <c r="F156" s="7" t="s">
        <v>636</v>
      </c>
      <c r="G156" s="8" t="s">
        <v>637</v>
      </c>
      <c r="H156" s="323">
        <v>37426</v>
      </c>
      <c r="I156" s="456">
        <v>10</v>
      </c>
      <c r="J156" s="457">
        <v>10</v>
      </c>
      <c r="K156" s="454"/>
      <c r="L156" s="379">
        <f>SUM(M156:N156)</f>
        <v>10</v>
      </c>
      <c r="M156" s="9"/>
      <c r="N156" s="12">
        <f>SUM(O156:S156)</f>
        <v>10</v>
      </c>
      <c r="O156" s="140">
        <f>IFERROR(LARGE(S156:Z156, 1),0)</f>
        <v>10</v>
      </c>
      <c r="P156" s="140">
        <f>IFERROR(LARGE(T156:Z156, 2),0)</f>
        <v>0</v>
      </c>
      <c r="Q156" s="141">
        <f>IFERROR(LARGE(AA156:AT156,1),0)</f>
        <v>0</v>
      </c>
      <c r="R156" s="141">
        <f>IFERROR(LARGE(AA156:AF156,2),0)</f>
        <v>0</v>
      </c>
      <c r="S156" s="141">
        <f>IFERROR(LARGE(AA156:AF156,3),0)</f>
        <v>0</v>
      </c>
      <c r="T156" s="126">
        <v>0</v>
      </c>
      <c r="U156" s="114">
        <v>10</v>
      </c>
      <c r="V156" s="271"/>
      <c r="W156" s="271"/>
      <c r="X156" s="114"/>
      <c r="Y156" s="114"/>
      <c r="Z156" s="114"/>
      <c r="AA156" s="181">
        <f>IFERROR(LARGE($T156:$Z156,3), 0)</f>
        <v>0</v>
      </c>
      <c r="AB156" s="181">
        <f>IFERROR(LARGE($T156:$Z156,4),)</f>
        <v>0</v>
      </c>
      <c r="AC156" s="181">
        <f>IFERROR(LARGE($T156:$Z156,5),0)</f>
        <v>0</v>
      </c>
      <c r="AD156" s="181">
        <f>IFERROR(LARGE($AG156:AR156,1),0)</f>
        <v>0</v>
      </c>
      <c r="AE156" s="181">
        <f>IFERROR(LARGE($AG156:AR156,2),0)</f>
        <v>0</v>
      </c>
      <c r="AF156" s="181">
        <f>IFERROR(LARGE($AG156:AR156,3),0)</f>
        <v>0</v>
      </c>
      <c r="AG156" s="505"/>
      <c r="AH156" s="505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</row>
    <row r="157" spans="1:44" x14ac:dyDescent="0.3">
      <c r="A157" s="322" t="s">
        <v>2402</v>
      </c>
      <c r="B157" s="324" t="s">
        <v>641</v>
      </c>
      <c r="C157" s="322" t="s">
        <v>642</v>
      </c>
      <c r="D157" s="322" t="s">
        <v>1738</v>
      </c>
      <c r="E157" s="38">
        <f t="shared" si="2"/>
        <v>155</v>
      </c>
      <c r="F157" s="7" t="s">
        <v>18</v>
      </c>
      <c r="G157" s="8" t="s">
        <v>606</v>
      </c>
      <c r="H157" s="323">
        <v>37364</v>
      </c>
      <c r="I157" s="456">
        <v>10</v>
      </c>
      <c r="J157" s="457">
        <v>10</v>
      </c>
      <c r="K157" s="454"/>
      <c r="L157" s="379">
        <f>SUM(M157:N157)</f>
        <v>10</v>
      </c>
      <c r="M157" s="9"/>
      <c r="N157" s="12">
        <f>SUM(O157:S157)</f>
        <v>10</v>
      </c>
      <c r="O157" s="140">
        <f>IFERROR(LARGE(S157:Z157, 1),0)</f>
        <v>10</v>
      </c>
      <c r="P157" s="140">
        <f>IFERROR(LARGE(T157:Z157, 2),0)</f>
        <v>0</v>
      </c>
      <c r="Q157" s="141">
        <f>IFERROR(LARGE(AA157:AT157,1),0)</f>
        <v>0</v>
      </c>
      <c r="R157" s="141">
        <f>IFERROR(LARGE(AA157:AF157,2),0)</f>
        <v>0</v>
      </c>
      <c r="S157" s="141">
        <f>IFERROR(LARGE(AA157:AF157,3),0)</f>
        <v>0</v>
      </c>
      <c r="T157" s="126">
        <v>10</v>
      </c>
      <c r="U157" s="114">
        <v>0</v>
      </c>
      <c r="V157" s="271"/>
      <c r="W157" s="271"/>
      <c r="X157" s="114"/>
      <c r="Y157" s="114"/>
      <c r="Z157" s="114"/>
      <c r="AA157" s="181">
        <f>IFERROR(LARGE($T157:$Z157,3), 0)</f>
        <v>0</v>
      </c>
      <c r="AB157" s="181">
        <f>IFERROR(LARGE($T157:$Z157,4),)</f>
        <v>0</v>
      </c>
      <c r="AC157" s="181">
        <f>IFERROR(LARGE($T157:$Z157,5),0)</f>
        <v>0</v>
      </c>
      <c r="AD157" s="181">
        <f>IFERROR(LARGE($AG157:AR157,1),0)</f>
        <v>0</v>
      </c>
      <c r="AE157" s="181">
        <f>IFERROR(LARGE($AG157:AR157,2),0)</f>
        <v>0</v>
      </c>
      <c r="AF157" s="181">
        <f>IFERROR(LARGE($AG157:AR157,3),0)</f>
        <v>0</v>
      </c>
      <c r="AG157" s="505"/>
      <c r="AH157" s="505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</row>
    <row r="158" spans="1:44" x14ac:dyDescent="0.3">
      <c r="A158" s="322" t="s">
        <v>2403</v>
      </c>
      <c r="B158" s="324" t="s">
        <v>1214</v>
      </c>
      <c r="C158" s="322" t="s">
        <v>1215</v>
      </c>
      <c r="D158" s="322" t="s">
        <v>45</v>
      </c>
      <c r="E158" s="38">
        <f t="shared" si="2"/>
        <v>156</v>
      </c>
      <c r="F158" s="7" t="s">
        <v>55</v>
      </c>
      <c r="G158" s="8" t="s">
        <v>1198</v>
      </c>
      <c r="H158" s="323">
        <v>37349</v>
      </c>
      <c r="I158" s="456">
        <v>10</v>
      </c>
      <c r="J158" s="457">
        <v>10</v>
      </c>
      <c r="K158" s="454"/>
      <c r="L158" s="379">
        <f>SUM(M158:N158)</f>
        <v>10</v>
      </c>
      <c r="M158" s="9"/>
      <c r="N158" s="12">
        <f>SUM(O158:S158)</f>
        <v>10</v>
      </c>
      <c r="O158" s="140">
        <f>IFERROR(LARGE(S158:Z158, 1),0)</f>
        <v>10</v>
      </c>
      <c r="P158" s="140">
        <f>IFERROR(LARGE(T158:Z158, 2),0)</f>
        <v>0</v>
      </c>
      <c r="Q158" s="141">
        <f>IFERROR(LARGE(AA158:AT158,1),0)</f>
        <v>0</v>
      </c>
      <c r="R158" s="141">
        <f>IFERROR(LARGE(AA158:AF158,2),0)</f>
        <v>0</v>
      </c>
      <c r="S158" s="141">
        <f>IFERROR(LARGE(AA158:AF158,3),0)</f>
        <v>0</v>
      </c>
      <c r="T158" s="123"/>
      <c r="U158" s="114">
        <v>0</v>
      </c>
      <c r="V158" s="271">
        <v>10</v>
      </c>
      <c r="W158" s="271"/>
      <c r="X158" s="114"/>
      <c r="Y158" s="114"/>
      <c r="Z158" s="114"/>
      <c r="AA158" s="181">
        <f>IFERROR(LARGE($T158:$Z158,3), 0)</f>
        <v>0</v>
      </c>
      <c r="AB158" s="181">
        <f>IFERROR(LARGE($T158:$Z158,4),)</f>
        <v>0</v>
      </c>
      <c r="AC158" s="181">
        <f>IFERROR(LARGE($T158:$Z158,5),0)</f>
        <v>0</v>
      </c>
      <c r="AD158" s="181">
        <f>IFERROR(LARGE($AG158:AR158,1),0)</f>
        <v>0</v>
      </c>
      <c r="AE158" s="181">
        <f>IFERROR(LARGE($AG158:AR158,2),0)</f>
        <v>0</v>
      </c>
      <c r="AF158" s="181">
        <f>IFERROR(LARGE($AG158:AR158,3),0)</f>
        <v>0</v>
      </c>
      <c r="AG158" s="505"/>
      <c r="AH158" s="505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</row>
    <row r="159" spans="1:44" x14ac:dyDescent="0.3">
      <c r="A159" s="10"/>
      <c r="B159" s="10"/>
      <c r="C159" s="10" t="s">
        <v>3638</v>
      </c>
      <c r="D159" s="10" t="s">
        <v>45</v>
      </c>
      <c r="E159" s="38">
        <f t="shared" si="2"/>
        <v>157</v>
      </c>
      <c r="F159" s="7" t="s">
        <v>3639</v>
      </c>
      <c r="G159" s="8" t="s">
        <v>3640</v>
      </c>
      <c r="H159" s="60">
        <v>38240</v>
      </c>
      <c r="I159" s="456">
        <v>8</v>
      </c>
      <c r="J159" s="457">
        <v>8</v>
      </c>
      <c r="K159" s="434">
        <f>0.5*(L159)</f>
        <v>7.5</v>
      </c>
      <c r="L159" s="438">
        <f>SUM(M159:N159)</f>
        <v>15</v>
      </c>
      <c r="M159" s="10"/>
      <c r="N159" s="12">
        <f>SUM(O159:R159)</f>
        <v>15</v>
      </c>
      <c r="O159" s="387">
        <f>LARGE($S159:Z159, 1)</f>
        <v>15</v>
      </c>
      <c r="P159" s="388">
        <f>IFERROR(LARGE($S159:Z159,2),0)</f>
        <v>0</v>
      </c>
      <c r="Q159" s="388">
        <f>IFERROR(LARGE($S159:Z159,3),0)</f>
        <v>0</v>
      </c>
      <c r="R159" s="388">
        <f>IFERROR(LARGE($S159:Z159,4),0)</f>
        <v>0</v>
      </c>
      <c r="S159" s="10"/>
      <c r="T159" s="9"/>
      <c r="U159" s="9"/>
      <c r="V159" s="9"/>
      <c r="W159" s="9"/>
      <c r="X159" s="405"/>
      <c r="Y159" s="406"/>
      <c r="Z159" s="407">
        <v>15</v>
      </c>
      <c r="AG159" s="505"/>
      <c r="AH159" s="505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</row>
    <row r="160" spans="1:44" x14ac:dyDescent="0.3">
      <c r="A160" s="10"/>
      <c r="B160" s="10"/>
      <c r="C160" s="10" t="s">
        <v>1520</v>
      </c>
      <c r="D160" s="10" t="s">
        <v>40</v>
      </c>
      <c r="E160" s="38">
        <f t="shared" si="2"/>
        <v>158</v>
      </c>
      <c r="F160" s="7" t="s">
        <v>60</v>
      </c>
      <c r="G160" s="8" t="s">
        <v>3605</v>
      </c>
      <c r="H160" s="60">
        <v>38043</v>
      </c>
      <c r="I160" s="456">
        <v>8</v>
      </c>
      <c r="J160" s="457">
        <v>8</v>
      </c>
      <c r="K160" s="434">
        <f>0.5*(L160)</f>
        <v>7.5</v>
      </c>
      <c r="L160" s="438">
        <f>SUM(M160:N160)</f>
        <v>15</v>
      </c>
      <c r="M160" s="10"/>
      <c r="N160" s="12">
        <f>SUM(O160:R160)</f>
        <v>15</v>
      </c>
      <c r="O160" s="387">
        <f>LARGE($S160:Z160, 1)</f>
        <v>15</v>
      </c>
      <c r="P160" s="388">
        <f>IFERROR(LARGE($S160:Z160,2),0)</f>
        <v>0</v>
      </c>
      <c r="Q160" s="388">
        <f>IFERROR(LARGE($S160:Z160,3),0)</f>
        <v>0</v>
      </c>
      <c r="R160" s="388">
        <f>IFERROR(LARGE($S160:Z160,4),0)</f>
        <v>0</v>
      </c>
      <c r="S160" s="10"/>
      <c r="T160" s="9"/>
      <c r="U160" s="9"/>
      <c r="V160" s="9"/>
      <c r="W160" s="9"/>
      <c r="X160" s="405"/>
      <c r="Y160" s="406"/>
      <c r="Z160" s="407">
        <v>15</v>
      </c>
      <c r="AG160" s="505"/>
      <c r="AH160" s="505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</row>
    <row r="161" spans="1:44" x14ac:dyDescent="0.3">
      <c r="A161" s="10"/>
      <c r="B161" s="10"/>
      <c r="C161" s="10" t="s">
        <v>1637</v>
      </c>
      <c r="D161" s="10" t="s">
        <v>52</v>
      </c>
      <c r="E161" s="38">
        <f t="shared" si="2"/>
        <v>159</v>
      </c>
      <c r="F161" s="7" t="s">
        <v>114</v>
      </c>
      <c r="G161" s="8" t="s">
        <v>3420</v>
      </c>
      <c r="H161" s="60">
        <v>38002</v>
      </c>
      <c r="I161" s="456">
        <v>8</v>
      </c>
      <c r="J161" s="457">
        <v>8</v>
      </c>
      <c r="K161" s="434">
        <f>0.5*(L161)</f>
        <v>7.5</v>
      </c>
      <c r="L161" s="438">
        <f>SUM(M161:N161)</f>
        <v>15</v>
      </c>
      <c r="M161" s="10"/>
      <c r="N161" s="12">
        <f>SUM(O161:R161)</f>
        <v>15</v>
      </c>
      <c r="O161" s="387">
        <f>LARGE($S161:Z161, 1)</f>
        <v>15</v>
      </c>
      <c r="P161" s="388">
        <f>IFERROR(LARGE($S161:Z161,2),0)</f>
        <v>0</v>
      </c>
      <c r="Q161" s="388">
        <f>IFERROR(LARGE($S161:Z161,3),0)</f>
        <v>0</v>
      </c>
      <c r="R161" s="388">
        <f>IFERROR(LARGE($S161:Z161,4),0)</f>
        <v>0</v>
      </c>
      <c r="S161" s="10"/>
      <c r="T161" s="9"/>
      <c r="U161" s="9"/>
      <c r="V161" s="9"/>
      <c r="W161" s="9"/>
      <c r="X161" s="405"/>
      <c r="Y161" s="406"/>
      <c r="Z161" s="407">
        <v>15</v>
      </c>
      <c r="AG161" s="385"/>
      <c r="AH161" s="385"/>
    </row>
    <row r="162" spans="1:44" x14ac:dyDescent="0.3">
      <c r="A162" s="10"/>
      <c r="B162" s="10"/>
      <c r="C162" s="10"/>
      <c r="D162" s="10"/>
      <c r="E162" s="38">
        <f t="shared" si="2"/>
        <v>160</v>
      </c>
      <c r="F162" s="7" t="s">
        <v>3658</v>
      </c>
      <c r="G162" s="8" t="s">
        <v>3659</v>
      </c>
      <c r="H162" s="60">
        <v>38334</v>
      </c>
      <c r="I162" s="456">
        <v>5</v>
      </c>
      <c r="J162" s="457">
        <v>5</v>
      </c>
      <c r="K162" s="434">
        <f>0.5*(L162)</f>
        <v>5</v>
      </c>
      <c r="L162" s="438">
        <f>SUM(M162:N162)</f>
        <v>10</v>
      </c>
      <c r="M162" s="10"/>
      <c r="N162" s="12">
        <f>SUM(O162:R162)</f>
        <v>10</v>
      </c>
      <c r="O162" s="387">
        <f>LARGE($S162:Z162, 1)</f>
        <v>10</v>
      </c>
      <c r="P162" s="388">
        <f>IFERROR(LARGE($S162:Z162,2),0)</f>
        <v>0</v>
      </c>
      <c r="Q162" s="388">
        <f>IFERROR(LARGE($S162:Z162,3),0)</f>
        <v>0</v>
      </c>
      <c r="R162" s="388">
        <f>IFERROR(LARGE($S162:Z162,4),0)</f>
        <v>0</v>
      </c>
      <c r="S162" s="10"/>
      <c r="T162" s="9"/>
      <c r="U162" s="9"/>
      <c r="V162" s="9">
        <v>10</v>
      </c>
      <c r="W162" s="9"/>
      <c r="X162" s="405"/>
      <c r="Y162" s="406"/>
      <c r="Z162" s="407"/>
      <c r="AG162" s="505"/>
      <c r="AH162" s="505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</row>
    <row r="163" spans="1:44" x14ac:dyDescent="0.3">
      <c r="A163" s="10"/>
      <c r="B163" s="10"/>
      <c r="C163" s="10"/>
      <c r="D163" s="10" t="s">
        <v>40</v>
      </c>
      <c r="E163" s="38">
        <f t="shared" si="2"/>
        <v>161</v>
      </c>
      <c r="F163" s="7" t="s">
        <v>3648</v>
      </c>
      <c r="G163" s="8" t="s">
        <v>3649</v>
      </c>
      <c r="H163" s="60">
        <v>38285</v>
      </c>
      <c r="I163" s="456">
        <v>5</v>
      </c>
      <c r="J163" s="457">
        <v>5</v>
      </c>
      <c r="K163" s="434">
        <f>0.5*(L163)</f>
        <v>5</v>
      </c>
      <c r="L163" s="438">
        <f>SUM(M163:N163)</f>
        <v>10</v>
      </c>
      <c r="M163" s="10"/>
      <c r="N163" s="12">
        <f>SUM(O163:R163)</f>
        <v>10</v>
      </c>
      <c r="O163" s="387">
        <f>LARGE($S163:Z163, 1)</f>
        <v>10</v>
      </c>
      <c r="P163" s="388">
        <f>IFERROR(LARGE($S163:Z163,2),0)</f>
        <v>0</v>
      </c>
      <c r="Q163" s="388">
        <f>IFERROR(LARGE($S163:Z163,3),0)</f>
        <v>0</v>
      </c>
      <c r="R163" s="388">
        <f>IFERROR(LARGE($S163:Z163,4),0)</f>
        <v>0</v>
      </c>
      <c r="S163" s="10"/>
      <c r="T163" s="9"/>
      <c r="U163" s="9"/>
      <c r="V163" s="9">
        <v>10</v>
      </c>
      <c r="W163" s="9"/>
      <c r="X163" s="405"/>
      <c r="Y163" s="406"/>
      <c r="Z163" s="407"/>
      <c r="AG163" s="505"/>
      <c r="AH163" s="505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</row>
    <row r="164" spans="1:44" x14ac:dyDescent="0.3">
      <c r="A164" s="10"/>
      <c r="B164" s="320" t="s">
        <v>3644</v>
      </c>
      <c r="C164" s="10" t="s">
        <v>1500</v>
      </c>
      <c r="D164" s="10" t="s">
        <v>49</v>
      </c>
      <c r="E164" s="38">
        <f t="shared" si="2"/>
        <v>162</v>
      </c>
      <c r="F164" s="7" t="s">
        <v>2</v>
      </c>
      <c r="G164" s="8" t="s">
        <v>3645</v>
      </c>
      <c r="H164" s="60">
        <v>38278</v>
      </c>
      <c r="I164" s="456">
        <v>5</v>
      </c>
      <c r="J164" s="457">
        <v>5</v>
      </c>
      <c r="K164" s="434">
        <f>0.5*(L164)</f>
        <v>5</v>
      </c>
      <c r="L164" s="438">
        <f>SUM(M164:N164)</f>
        <v>10</v>
      </c>
      <c r="M164" s="10"/>
      <c r="N164" s="12">
        <f>SUM(O164:R164)</f>
        <v>10</v>
      </c>
      <c r="O164" s="387">
        <f>LARGE($S164:Z164, 1)</f>
        <v>10</v>
      </c>
      <c r="P164" s="388">
        <f>IFERROR(LARGE($S164:Z164,2),0)</f>
        <v>0</v>
      </c>
      <c r="Q164" s="388">
        <f>IFERROR(LARGE($S164:Z164,3),0)</f>
        <v>0</v>
      </c>
      <c r="R164" s="388">
        <f>IFERROR(LARGE($S164:Z164,4),0)</f>
        <v>0</v>
      </c>
      <c r="S164" s="10"/>
      <c r="T164" s="9">
        <v>10</v>
      </c>
      <c r="U164" s="9"/>
      <c r="V164" s="9"/>
      <c r="W164" s="9"/>
      <c r="X164" s="405"/>
      <c r="Y164" s="406"/>
      <c r="Z164" s="407"/>
      <c r="AG164" s="505"/>
      <c r="AH164" s="505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</row>
    <row r="165" spans="1:44" x14ac:dyDescent="0.3">
      <c r="A165" s="11" t="s">
        <v>3646</v>
      </c>
      <c r="B165" s="320" t="s">
        <v>373</v>
      </c>
      <c r="C165" s="11" t="s">
        <v>214</v>
      </c>
      <c r="D165" s="11" t="s">
        <v>40</v>
      </c>
      <c r="E165" s="38">
        <f t="shared" si="2"/>
        <v>163</v>
      </c>
      <c r="F165" s="7" t="s">
        <v>1284</v>
      </c>
      <c r="G165" s="8" t="s">
        <v>3647</v>
      </c>
      <c r="H165" s="60">
        <v>38278</v>
      </c>
      <c r="I165" s="456">
        <v>5</v>
      </c>
      <c r="J165" s="457">
        <v>5</v>
      </c>
      <c r="K165" s="434">
        <f>0.5*(L165)</f>
        <v>5</v>
      </c>
      <c r="L165" s="438">
        <f>SUM(M165:N165)</f>
        <v>10</v>
      </c>
      <c r="M165" s="78"/>
      <c r="N165" s="12">
        <f>SUM(O165:R165)</f>
        <v>10</v>
      </c>
      <c r="O165" s="387">
        <f>LARGE($S165:Z165, 1)</f>
        <v>10</v>
      </c>
      <c r="P165" s="388">
        <f>IFERROR(LARGE($S165:Z165,2),0)</f>
        <v>0</v>
      </c>
      <c r="Q165" s="388">
        <f>IFERROR(LARGE($S165:Z165,3),0)</f>
        <v>0</v>
      </c>
      <c r="R165" s="388">
        <f>IFERROR(LARGE($S165:Z165,4),0)</f>
        <v>0</v>
      </c>
      <c r="S165" s="399">
        <v>10</v>
      </c>
      <c r="T165" s="400"/>
      <c r="U165" s="400"/>
      <c r="V165" s="400"/>
      <c r="W165" s="400"/>
      <c r="X165" s="401"/>
      <c r="Y165" s="402"/>
      <c r="Z165" s="403"/>
      <c r="AG165" s="385"/>
      <c r="AH165" s="385"/>
    </row>
    <row r="166" spans="1:44" x14ac:dyDescent="0.3">
      <c r="A166" s="10"/>
      <c r="B166" s="10"/>
      <c r="C166" s="10" t="s">
        <v>962</v>
      </c>
      <c r="D166" s="10" t="s">
        <v>50</v>
      </c>
      <c r="E166" s="38">
        <f t="shared" si="2"/>
        <v>164</v>
      </c>
      <c r="F166" s="7" t="s">
        <v>106</v>
      </c>
      <c r="G166" s="8" t="s">
        <v>3643</v>
      </c>
      <c r="H166" s="60">
        <v>38275</v>
      </c>
      <c r="I166" s="456">
        <v>5</v>
      </c>
      <c r="J166" s="457">
        <v>5</v>
      </c>
      <c r="K166" s="434">
        <f>0.5*(L166)</f>
        <v>5</v>
      </c>
      <c r="L166" s="438">
        <f>SUM(M166:N166)</f>
        <v>10</v>
      </c>
      <c r="M166" s="10"/>
      <c r="N166" s="12">
        <f>SUM(O166:R166)</f>
        <v>10</v>
      </c>
      <c r="O166" s="387">
        <f>LARGE($S166:Z166, 1)</f>
        <v>10</v>
      </c>
      <c r="P166" s="388">
        <f>IFERROR(LARGE($S166:Z166,2),0)</f>
        <v>0</v>
      </c>
      <c r="Q166" s="388">
        <f>IFERROR(LARGE($S166:Z166,3),0)</f>
        <v>0</v>
      </c>
      <c r="R166" s="388">
        <f>IFERROR(LARGE($S166:Z166,4),0)</f>
        <v>0</v>
      </c>
      <c r="S166" s="10"/>
      <c r="T166" s="9"/>
      <c r="U166" s="9"/>
      <c r="V166" s="9"/>
      <c r="W166" s="9">
        <v>10</v>
      </c>
      <c r="X166" s="405"/>
      <c r="Y166" s="406"/>
      <c r="Z166" s="407"/>
      <c r="AG166" s="505"/>
      <c r="AH166" s="505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</row>
    <row r="167" spans="1:44" x14ac:dyDescent="0.3">
      <c r="A167" s="10"/>
      <c r="B167" s="10"/>
      <c r="C167" s="10"/>
      <c r="D167" s="10"/>
      <c r="E167" s="38">
        <f t="shared" si="2"/>
        <v>165</v>
      </c>
      <c r="F167" s="7" t="s">
        <v>68</v>
      </c>
      <c r="G167" s="8" t="s">
        <v>1182</v>
      </c>
      <c r="H167" s="60">
        <v>38266</v>
      </c>
      <c r="I167" s="456">
        <v>5</v>
      </c>
      <c r="J167" s="457">
        <v>5</v>
      </c>
      <c r="K167" s="434">
        <f>0.5*(L167)</f>
        <v>5</v>
      </c>
      <c r="L167" s="438">
        <f>SUM(M167:N167)</f>
        <v>10</v>
      </c>
      <c r="M167" s="10"/>
      <c r="N167" s="12">
        <f>SUM(O167:R167)</f>
        <v>10</v>
      </c>
      <c r="O167" s="387">
        <f>LARGE($S167:Z167, 1)</f>
        <v>10</v>
      </c>
      <c r="P167" s="388">
        <f>IFERROR(LARGE($S167:Z167,2),0)</f>
        <v>0</v>
      </c>
      <c r="Q167" s="388">
        <f>IFERROR(LARGE($S167:Z167,3),0)</f>
        <v>0</v>
      </c>
      <c r="R167" s="388">
        <f>IFERROR(LARGE($S167:Z167,4),0)</f>
        <v>0</v>
      </c>
      <c r="S167" s="10"/>
      <c r="T167" s="9"/>
      <c r="U167" s="9"/>
      <c r="V167" s="9">
        <v>10</v>
      </c>
      <c r="W167" s="9"/>
      <c r="X167" s="405"/>
      <c r="Y167" s="406"/>
      <c r="Z167" s="407"/>
      <c r="AG167" s="505"/>
      <c r="AH167" s="505"/>
      <c r="AI167" s="178"/>
      <c r="AJ167" s="178"/>
      <c r="AK167" s="178"/>
      <c r="AL167" s="178"/>
      <c r="AM167" s="178"/>
      <c r="AN167" s="178"/>
      <c r="AO167" s="178"/>
      <c r="AP167" s="178"/>
      <c r="AQ167" s="178"/>
      <c r="AR167" s="178"/>
    </row>
    <row r="168" spans="1:44" x14ac:dyDescent="0.3">
      <c r="A168" s="10"/>
      <c r="B168" s="10"/>
      <c r="C168" s="10" t="s">
        <v>3636</v>
      </c>
      <c r="D168" s="10" t="s">
        <v>45</v>
      </c>
      <c r="E168" s="38">
        <f t="shared" si="2"/>
        <v>166</v>
      </c>
      <c r="F168" s="7" t="s">
        <v>1947</v>
      </c>
      <c r="G168" s="8" t="s">
        <v>3637</v>
      </c>
      <c r="H168" s="60">
        <v>38225</v>
      </c>
      <c r="I168" s="456">
        <v>5</v>
      </c>
      <c r="J168" s="457">
        <v>5</v>
      </c>
      <c r="K168" s="434">
        <f>0.5*(L168)</f>
        <v>5</v>
      </c>
      <c r="L168" s="438">
        <f>SUM(M168:N168)</f>
        <v>10</v>
      </c>
      <c r="M168" s="10"/>
      <c r="N168" s="12">
        <f>SUM(O168:R168)</f>
        <v>10</v>
      </c>
      <c r="O168" s="387">
        <f>LARGE($S168:Z168, 1)</f>
        <v>10</v>
      </c>
      <c r="P168" s="388">
        <f>IFERROR(LARGE($S168:Z168,2),0)</f>
        <v>0</v>
      </c>
      <c r="Q168" s="388">
        <f>IFERROR(LARGE($S168:Z168,3),0)</f>
        <v>0</v>
      </c>
      <c r="R168" s="388">
        <f>IFERROR(LARGE($S168:Z168,4),0)</f>
        <v>0</v>
      </c>
      <c r="S168" s="10"/>
      <c r="T168" s="9"/>
      <c r="U168" s="9"/>
      <c r="V168" s="9"/>
      <c r="W168" s="9">
        <v>10</v>
      </c>
      <c r="X168" s="405"/>
      <c r="Y168" s="406"/>
      <c r="Z168" s="407"/>
      <c r="AG168" s="505"/>
      <c r="AH168" s="505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</row>
    <row r="169" spans="1:44" x14ac:dyDescent="0.3">
      <c r="A169" s="10"/>
      <c r="B169" s="10"/>
      <c r="C169" s="10" t="s">
        <v>184</v>
      </c>
      <c r="D169" s="10" t="s">
        <v>48</v>
      </c>
      <c r="E169" s="38">
        <f t="shared" si="2"/>
        <v>167</v>
      </c>
      <c r="F169" s="7" t="s">
        <v>104</v>
      </c>
      <c r="G169" s="8" t="s">
        <v>3632</v>
      </c>
      <c r="H169" s="60">
        <v>38205</v>
      </c>
      <c r="I169" s="456">
        <v>5</v>
      </c>
      <c r="J169" s="457">
        <v>5</v>
      </c>
      <c r="K169" s="434">
        <f>0.5*(L169)</f>
        <v>5</v>
      </c>
      <c r="L169" s="438">
        <f>SUM(M169:N169)</f>
        <v>10</v>
      </c>
      <c r="M169" s="10"/>
      <c r="N169" s="12">
        <f>SUM(O169:R169)</f>
        <v>10</v>
      </c>
      <c r="O169" s="387">
        <f>LARGE($S169:Z169, 1)</f>
        <v>10</v>
      </c>
      <c r="P169" s="388">
        <f>IFERROR(LARGE($S169:Z169,2),0)</f>
        <v>0</v>
      </c>
      <c r="Q169" s="388">
        <f>IFERROR(LARGE($S169:Z169,3),0)</f>
        <v>0</v>
      </c>
      <c r="R169" s="388">
        <f>IFERROR(LARGE($S169:Z169,4),0)</f>
        <v>0</v>
      </c>
      <c r="S169" s="10"/>
      <c r="T169" s="9"/>
      <c r="U169" s="9"/>
      <c r="V169" s="9"/>
      <c r="W169" s="9">
        <v>10</v>
      </c>
      <c r="X169" s="405"/>
      <c r="Y169" s="406"/>
      <c r="Z169" s="407">
        <v>0</v>
      </c>
      <c r="AG169" s="505"/>
      <c r="AH169" s="505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</row>
    <row r="170" spans="1:44" x14ac:dyDescent="0.3">
      <c r="A170" s="11" t="s">
        <v>3628</v>
      </c>
      <c r="B170" s="320" t="s">
        <v>3362</v>
      </c>
      <c r="C170" s="11" t="s">
        <v>3363</v>
      </c>
      <c r="D170" s="11" t="s">
        <v>46</v>
      </c>
      <c r="E170" s="38">
        <f t="shared" si="2"/>
        <v>168</v>
      </c>
      <c r="F170" s="7" t="s">
        <v>4</v>
      </c>
      <c r="G170" s="8" t="s">
        <v>3629</v>
      </c>
      <c r="H170" s="60">
        <v>38189</v>
      </c>
      <c r="I170" s="456">
        <v>5</v>
      </c>
      <c r="J170" s="457">
        <v>5</v>
      </c>
      <c r="K170" s="434">
        <f>0.5*(L170)</f>
        <v>5</v>
      </c>
      <c r="L170" s="438">
        <f>SUM(M170:N170)</f>
        <v>10</v>
      </c>
      <c r="M170" s="78"/>
      <c r="N170" s="12">
        <f>SUM(O170:R170)</f>
        <v>10</v>
      </c>
      <c r="O170" s="387">
        <f>LARGE($S170:Z170, 1)</f>
        <v>10</v>
      </c>
      <c r="P170" s="388">
        <f>IFERROR(LARGE($S170:Z170,2),0)</f>
        <v>0</v>
      </c>
      <c r="Q170" s="388">
        <f>IFERROR(LARGE($S170:Z170,3),0)</f>
        <v>0</v>
      </c>
      <c r="R170" s="388">
        <f>IFERROR(LARGE($S170:Z170,4),0)</f>
        <v>0</v>
      </c>
      <c r="S170" s="399">
        <v>0</v>
      </c>
      <c r="T170" s="400">
        <v>10</v>
      </c>
      <c r="U170" s="400"/>
      <c r="V170" s="400"/>
      <c r="W170" s="400"/>
      <c r="X170" s="401"/>
      <c r="Y170" s="402"/>
      <c r="Z170" s="403">
        <v>0</v>
      </c>
      <c r="AG170" s="505"/>
      <c r="AH170" s="505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</row>
    <row r="171" spans="1:44" x14ac:dyDescent="0.3">
      <c r="A171" s="10"/>
      <c r="B171" s="10"/>
      <c r="C171" s="10" t="s">
        <v>3578</v>
      </c>
      <c r="D171" s="10" t="s">
        <v>49</v>
      </c>
      <c r="E171" s="38">
        <f t="shared" si="2"/>
        <v>169</v>
      </c>
      <c r="F171" s="7" t="s">
        <v>495</v>
      </c>
      <c r="G171" s="8" t="s">
        <v>3626</v>
      </c>
      <c r="H171" s="60">
        <v>38163</v>
      </c>
      <c r="I171" s="456">
        <v>5</v>
      </c>
      <c r="J171" s="457">
        <v>5</v>
      </c>
      <c r="K171" s="434">
        <f>0.5*(L171)</f>
        <v>5</v>
      </c>
      <c r="L171" s="438">
        <f>SUM(M171:N171)</f>
        <v>10</v>
      </c>
      <c r="M171" s="10"/>
      <c r="N171" s="12">
        <f>SUM(O171:R171)</f>
        <v>10</v>
      </c>
      <c r="O171" s="387">
        <f>LARGE($S171:Z171, 1)</f>
        <v>10</v>
      </c>
      <c r="P171" s="388">
        <f>IFERROR(LARGE($S171:Z171,2),0)</f>
        <v>0</v>
      </c>
      <c r="Q171" s="388">
        <f>IFERROR(LARGE($S171:Z171,3),0)</f>
        <v>0</v>
      </c>
      <c r="R171" s="388">
        <f>IFERROR(LARGE($S171:Z171,4),0)</f>
        <v>0</v>
      </c>
      <c r="S171" s="10"/>
      <c r="T171" s="9"/>
      <c r="U171" s="9"/>
      <c r="V171" s="9">
        <v>10</v>
      </c>
      <c r="W171" s="9"/>
      <c r="X171" s="405"/>
      <c r="Y171" s="406"/>
      <c r="Z171" s="407">
        <v>0</v>
      </c>
      <c r="AG171" s="505"/>
      <c r="AH171" s="505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</row>
    <row r="172" spans="1:44" x14ac:dyDescent="0.3">
      <c r="A172" s="10"/>
      <c r="B172" s="10"/>
      <c r="C172" s="10"/>
      <c r="D172" s="10"/>
      <c r="E172" s="38">
        <f t="shared" si="2"/>
        <v>170</v>
      </c>
      <c r="F172" s="7" t="s">
        <v>3390</v>
      </c>
      <c r="G172" s="8" t="s">
        <v>3625</v>
      </c>
      <c r="H172" s="60">
        <v>38161</v>
      </c>
      <c r="I172" s="456">
        <v>5</v>
      </c>
      <c r="J172" s="457">
        <v>5</v>
      </c>
      <c r="K172" s="434">
        <f>0.5*(L172)</f>
        <v>5</v>
      </c>
      <c r="L172" s="438">
        <f>SUM(M172:N172)</f>
        <v>10</v>
      </c>
      <c r="M172" s="10"/>
      <c r="N172" s="12">
        <f>SUM(O172:R172)</f>
        <v>10</v>
      </c>
      <c r="O172" s="387">
        <f>LARGE($S172:Z172, 1)</f>
        <v>10</v>
      </c>
      <c r="P172" s="388">
        <f>IFERROR(LARGE($S172:Z172,2),0)</f>
        <v>0</v>
      </c>
      <c r="Q172" s="388">
        <f>IFERROR(LARGE($S172:Z172,3),0)</f>
        <v>0</v>
      </c>
      <c r="R172" s="388">
        <f>IFERROR(LARGE($S172:Z172,4),0)</f>
        <v>0</v>
      </c>
      <c r="S172" s="10"/>
      <c r="T172" s="9"/>
      <c r="U172" s="9"/>
      <c r="V172" s="9">
        <v>10</v>
      </c>
      <c r="W172" s="9"/>
      <c r="X172" s="405"/>
      <c r="Y172" s="406"/>
      <c r="Z172" s="407"/>
      <c r="AG172" s="505"/>
      <c r="AH172" s="505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</row>
    <row r="173" spans="1:44" x14ac:dyDescent="0.3">
      <c r="A173" s="10"/>
      <c r="B173" s="10"/>
      <c r="C173" s="10" t="s">
        <v>578</v>
      </c>
      <c r="D173" s="10" t="s">
        <v>45</v>
      </c>
      <c r="E173" s="38">
        <f t="shared" si="2"/>
        <v>171</v>
      </c>
      <c r="F173" s="7" t="s">
        <v>10</v>
      </c>
      <c r="G173" s="8" t="s">
        <v>3371</v>
      </c>
      <c r="H173" s="60">
        <v>38159</v>
      </c>
      <c r="I173" s="456">
        <v>5</v>
      </c>
      <c r="J173" s="457">
        <v>5</v>
      </c>
      <c r="K173" s="434">
        <f>0.5*(L173)</f>
        <v>5</v>
      </c>
      <c r="L173" s="438">
        <f>SUM(M173:N173)</f>
        <v>10</v>
      </c>
      <c r="M173" s="10"/>
      <c r="N173" s="12">
        <f>SUM(O173:R173)</f>
        <v>10</v>
      </c>
      <c r="O173" s="387">
        <f>LARGE($S173:Z173, 1)</f>
        <v>10</v>
      </c>
      <c r="P173" s="388">
        <f>IFERROR(LARGE($S173:Z173,2),0)</f>
        <v>0</v>
      </c>
      <c r="Q173" s="388">
        <f>IFERROR(LARGE($S173:Z173,3),0)</f>
        <v>0</v>
      </c>
      <c r="R173" s="388">
        <f>IFERROR(LARGE($S173:Z173,4),0)</f>
        <v>0</v>
      </c>
      <c r="S173" s="10"/>
      <c r="T173" s="9"/>
      <c r="U173" s="9"/>
      <c r="V173" s="9"/>
      <c r="W173" s="9">
        <v>10</v>
      </c>
      <c r="X173" s="405"/>
      <c r="Y173" s="406"/>
      <c r="Z173" s="407"/>
      <c r="AG173" s="505"/>
      <c r="AH173" s="505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</row>
    <row r="174" spans="1:44" x14ac:dyDescent="0.3">
      <c r="A174" s="10"/>
      <c r="B174" s="10"/>
      <c r="C174" s="10" t="s">
        <v>155</v>
      </c>
      <c r="D174" s="10" t="s">
        <v>48</v>
      </c>
      <c r="E174" s="38">
        <f t="shared" si="2"/>
        <v>172</v>
      </c>
      <c r="F174" s="7" t="s">
        <v>3623</v>
      </c>
      <c r="G174" s="8" t="s">
        <v>3624</v>
      </c>
      <c r="H174" s="60">
        <v>38157</v>
      </c>
      <c r="I174" s="456">
        <v>5</v>
      </c>
      <c r="J174" s="457">
        <v>5</v>
      </c>
      <c r="K174" s="434">
        <f>0.5*(L174)</f>
        <v>5</v>
      </c>
      <c r="L174" s="438">
        <f>SUM(M174:N174)</f>
        <v>10</v>
      </c>
      <c r="M174" s="10"/>
      <c r="N174" s="12">
        <f>SUM(O174:R174)</f>
        <v>10</v>
      </c>
      <c r="O174" s="387">
        <f>LARGE($S174:Z174, 1)</f>
        <v>10</v>
      </c>
      <c r="P174" s="388">
        <f>IFERROR(LARGE($S174:Z174,2),0)</f>
        <v>0</v>
      </c>
      <c r="Q174" s="388">
        <f>IFERROR(LARGE($S174:Z174,3),0)</f>
        <v>0</v>
      </c>
      <c r="R174" s="388">
        <f>IFERROR(LARGE($S174:Z174,4),0)</f>
        <v>0</v>
      </c>
      <c r="S174" s="10"/>
      <c r="T174" s="9"/>
      <c r="U174" s="9"/>
      <c r="V174" s="9"/>
      <c r="W174" s="9">
        <v>10</v>
      </c>
      <c r="X174" s="405"/>
      <c r="Y174" s="406"/>
      <c r="Z174" s="407">
        <v>0</v>
      </c>
      <c r="AG174" s="505"/>
      <c r="AH174" s="505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</row>
    <row r="175" spans="1:44" x14ac:dyDescent="0.3">
      <c r="A175" s="10"/>
      <c r="B175" s="10"/>
      <c r="C175" s="10"/>
      <c r="D175" s="10"/>
      <c r="E175" s="38">
        <f t="shared" si="2"/>
        <v>173</v>
      </c>
      <c r="F175" s="7" t="s">
        <v>69</v>
      </c>
      <c r="G175" s="8" t="s">
        <v>3516</v>
      </c>
      <c r="H175" s="60">
        <v>38074</v>
      </c>
      <c r="I175" s="456">
        <v>5</v>
      </c>
      <c r="J175" s="457">
        <v>5</v>
      </c>
      <c r="K175" s="434">
        <f>0.5*(L175)</f>
        <v>5</v>
      </c>
      <c r="L175" s="438">
        <f>SUM(M175:N175)</f>
        <v>10</v>
      </c>
      <c r="M175" s="10"/>
      <c r="N175" s="12">
        <f>SUM(O175:R175)</f>
        <v>10</v>
      </c>
      <c r="O175" s="387">
        <f>LARGE($S175:Z175, 1)</f>
        <v>10</v>
      </c>
      <c r="P175" s="388">
        <f>IFERROR(LARGE($S175:Z175,2),0)</f>
        <v>0</v>
      </c>
      <c r="Q175" s="388">
        <f>IFERROR(LARGE($S175:Z175,3),0)</f>
        <v>0</v>
      </c>
      <c r="R175" s="388">
        <f>IFERROR(LARGE($S175:Z175,4),0)</f>
        <v>0</v>
      </c>
      <c r="S175" s="10"/>
      <c r="T175" s="9"/>
      <c r="U175" s="9"/>
      <c r="V175" s="9">
        <v>10</v>
      </c>
      <c r="W175" s="9"/>
      <c r="X175" s="405"/>
      <c r="Y175" s="406"/>
      <c r="Z175" s="407"/>
      <c r="AG175" s="505"/>
      <c r="AH175" s="505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</row>
    <row r="176" spans="1:44" x14ac:dyDescent="0.3">
      <c r="A176" s="11" t="s">
        <v>3611</v>
      </c>
      <c r="B176" s="320" t="s">
        <v>353</v>
      </c>
      <c r="C176" s="11" t="s">
        <v>80</v>
      </c>
      <c r="D176" s="11" t="s">
        <v>40</v>
      </c>
      <c r="E176" s="38">
        <f t="shared" si="2"/>
        <v>174</v>
      </c>
      <c r="F176" s="7" t="s">
        <v>7</v>
      </c>
      <c r="G176" s="8" t="s">
        <v>1503</v>
      </c>
      <c r="H176" s="60">
        <v>38055</v>
      </c>
      <c r="I176" s="456">
        <v>5</v>
      </c>
      <c r="J176" s="457">
        <v>5</v>
      </c>
      <c r="K176" s="434">
        <f>0.5*(L176)</f>
        <v>5</v>
      </c>
      <c r="L176" s="438">
        <f>SUM(M176:N176)</f>
        <v>10</v>
      </c>
      <c r="M176" s="78"/>
      <c r="N176" s="12">
        <f>SUM(O176:R176)</f>
        <v>10</v>
      </c>
      <c r="O176" s="387">
        <f>LARGE($S176:Z176, 1)</f>
        <v>10</v>
      </c>
      <c r="P176" s="388">
        <f>IFERROR(LARGE($S176:Z176,2),0)</f>
        <v>0</v>
      </c>
      <c r="Q176" s="388">
        <f>IFERROR(LARGE($S176:Z176,3),0)</f>
        <v>0</v>
      </c>
      <c r="R176" s="388">
        <f>IFERROR(LARGE($S176:Z176,4),0)</f>
        <v>0</v>
      </c>
      <c r="S176" s="399">
        <v>0</v>
      </c>
      <c r="T176" s="400">
        <v>10</v>
      </c>
      <c r="U176" s="400"/>
      <c r="V176" s="400"/>
      <c r="W176" s="400"/>
      <c r="X176" s="401"/>
      <c r="Y176" s="402"/>
      <c r="Z176" s="403"/>
      <c r="AG176" s="386"/>
      <c r="AH176" s="385"/>
    </row>
    <row r="177" spans="1:44" x14ac:dyDescent="0.3">
      <c r="A177" s="10"/>
      <c r="B177" s="10"/>
      <c r="C177" s="10"/>
      <c r="D177" s="10"/>
      <c r="E177" s="38">
        <f t="shared" si="2"/>
        <v>175</v>
      </c>
      <c r="F177" s="7" t="s">
        <v>3599</v>
      </c>
      <c r="G177" s="8" t="s">
        <v>3600</v>
      </c>
      <c r="H177" s="60">
        <v>38014</v>
      </c>
      <c r="I177" s="456">
        <v>5</v>
      </c>
      <c r="J177" s="457">
        <v>5</v>
      </c>
      <c r="K177" s="434">
        <f>0.5*(L177)</f>
        <v>5</v>
      </c>
      <c r="L177" s="438">
        <f>SUM(M177:N177)</f>
        <v>10</v>
      </c>
      <c r="M177" s="10"/>
      <c r="N177" s="12">
        <f>SUM(O177:R177)</f>
        <v>10</v>
      </c>
      <c r="O177" s="387">
        <f>LARGE($S177:Z177, 1)</f>
        <v>10</v>
      </c>
      <c r="P177" s="388">
        <f>IFERROR(LARGE($S177:Z177,2),0)</f>
        <v>0</v>
      </c>
      <c r="Q177" s="388">
        <f>IFERROR(LARGE($S177:Z177,3),0)</f>
        <v>0</v>
      </c>
      <c r="R177" s="388">
        <f>IFERROR(LARGE($S177:Z177,4),0)</f>
        <v>0</v>
      </c>
      <c r="S177" s="10"/>
      <c r="T177" s="9"/>
      <c r="U177" s="9"/>
      <c r="V177" s="9">
        <v>10</v>
      </c>
      <c r="W177" s="9"/>
      <c r="X177" s="405"/>
      <c r="Y177" s="406"/>
      <c r="Z177" s="407"/>
      <c r="AG177" s="505"/>
      <c r="AH177" s="505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</row>
    <row r="178" spans="1:44" x14ac:dyDescent="0.3">
      <c r="A178" s="11" t="s">
        <v>3601</v>
      </c>
      <c r="B178" s="320" t="s">
        <v>2428</v>
      </c>
      <c r="C178" s="11" t="s">
        <v>655</v>
      </c>
      <c r="D178" s="11" t="s">
        <v>43</v>
      </c>
      <c r="E178" s="38">
        <f t="shared" si="2"/>
        <v>176</v>
      </c>
      <c r="F178" s="7" t="s">
        <v>69</v>
      </c>
      <c r="G178" s="8" t="s">
        <v>3602</v>
      </c>
      <c r="H178" s="60">
        <v>38014</v>
      </c>
      <c r="I178" s="456">
        <v>5</v>
      </c>
      <c r="J178" s="457">
        <v>5</v>
      </c>
      <c r="K178" s="434">
        <f>0.5*(L178)</f>
        <v>5</v>
      </c>
      <c r="L178" s="438">
        <f>SUM(M178:N178)</f>
        <v>10</v>
      </c>
      <c r="M178" s="78"/>
      <c r="N178" s="12">
        <f>SUM(O178:R178)</f>
        <v>10</v>
      </c>
      <c r="O178" s="387">
        <f>LARGE($S178:Z178, 1)</f>
        <v>10</v>
      </c>
      <c r="P178" s="388">
        <f>IFERROR(LARGE($S178:Z178,2),0)</f>
        <v>0</v>
      </c>
      <c r="Q178" s="388">
        <f>IFERROR(LARGE($S178:Z178,3),0)</f>
        <v>0</v>
      </c>
      <c r="R178" s="388">
        <f>IFERROR(LARGE($S178:Z178,4),0)</f>
        <v>0</v>
      </c>
      <c r="S178" s="399">
        <v>10</v>
      </c>
      <c r="T178" s="400"/>
      <c r="U178" s="400"/>
      <c r="V178" s="400"/>
      <c r="W178" s="400"/>
      <c r="X178" s="401"/>
      <c r="Y178" s="402"/>
      <c r="Z178" s="403"/>
      <c r="AG178" s="385"/>
      <c r="AH178" s="385"/>
    </row>
    <row r="179" spans="1:44" x14ac:dyDescent="0.3">
      <c r="A179" s="10"/>
      <c r="B179" s="10"/>
      <c r="C179" s="10" t="s">
        <v>76</v>
      </c>
      <c r="D179" s="10" t="s">
        <v>50</v>
      </c>
      <c r="E179" s="38">
        <f t="shared" si="2"/>
        <v>177</v>
      </c>
      <c r="F179" s="7" t="s">
        <v>495</v>
      </c>
      <c r="G179" s="8" t="s">
        <v>3598</v>
      </c>
      <c r="H179" s="60">
        <v>38013</v>
      </c>
      <c r="I179" s="456">
        <v>5</v>
      </c>
      <c r="J179" s="457">
        <v>5</v>
      </c>
      <c r="K179" s="434">
        <f>0.5*(L179)</f>
        <v>5</v>
      </c>
      <c r="L179" s="438">
        <f>SUM(M179:N179)</f>
        <v>10</v>
      </c>
      <c r="M179" s="10"/>
      <c r="N179" s="12">
        <f>SUM(O179:R179)</f>
        <v>10</v>
      </c>
      <c r="O179" s="387">
        <f>LARGE($S179:Z179, 1)</f>
        <v>10</v>
      </c>
      <c r="P179" s="388">
        <f>IFERROR(LARGE($S179:Z179,2),0)</f>
        <v>0</v>
      </c>
      <c r="Q179" s="388">
        <f>IFERROR(LARGE($S179:Z179,3),0)</f>
        <v>0</v>
      </c>
      <c r="R179" s="388">
        <f>IFERROR(LARGE($S179:Z179,4),0)</f>
        <v>0</v>
      </c>
      <c r="S179" s="10"/>
      <c r="T179" s="9"/>
      <c r="U179" s="9"/>
      <c r="V179" s="9"/>
      <c r="W179" s="9">
        <v>10</v>
      </c>
      <c r="X179" s="405"/>
      <c r="Y179" s="406"/>
      <c r="Z179" s="407">
        <v>0</v>
      </c>
      <c r="AG179" s="505"/>
      <c r="AH179" s="505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</row>
    <row r="180" spans="1:44" x14ac:dyDescent="0.3">
      <c r="A180" s="322" t="s">
        <v>2415</v>
      </c>
      <c r="B180" s="324" t="s">
        <v>1523</v>
      </c>
      <c r="C180" s="322" t="s">
        <v>1524</v>
      </c>
      <c r="D180" s="322" t="s">
        <v>50</v>
      </c>
      <c r="E180" s="38">
        <f t="shared" si="2"/>
        <v>178</v>
      </c>
      <c r="F180" s="7" t="s">
        <v>1539</v>
      </c>
      <c r="G180" s="8" t="s">
        <v>870</v>
      </c>
      <c r="H180" s="323">
        <v>37790</v>
      </c>
      <c r="I180" s="456">
        <v>5</v>
      </c>
      <c r="J180" s="457">
        <v>5</v>
      </c>
      <c r="K180" s="454"/>
      <c r="L180" s="379">
        <f>SUM(M180:N180)</f>
        <v>5</v>
      </c>
      <c r="M180" s="9"/>
      <c r="N180" s="12">
        <f>SUM(O180:S180)</f>
        <v>5</v>
      </c>
      <c r="O180" s="140">
        <f>IFERROR(LARGE(S180:Z180, 1),0)</f>
        <v>5</v>
      </c>
      <c r="P180" s="140">
        <f>IFERROR(LARGE(T180:Z180, 2),0)</f>
        <v>0</v>
      </c>
      <c r="Q180" s="141">
        <f>IFERROR(LARGE(AA180:AT180,1),0)</f>
        <v>0</v>
      </c>
      <c r="R180" s="141">
        <f>IFERROR(LARGE(AA180:AF180,2),0)</f>
        <v>0</v>
      </c>
      <c r="S180" s="141">
        <f>IFERROR(LARGE(AA180:AF180,3),0)</f>
        <v>0</v>
      </c>
      <c r="T180" s="123"/>
      <c r="U180" s="114"/>
      <c r="V180" s="271">
        <v>5</v>
      </c>
      <c r="W180" s="271"/>
      <c r="X180" s="114"/>
      <c r="Y180" s="114"/>
      <c r="Z180" s="114"/>
      <c r="AA180" s="181">
        <f>IFERROR(LARGE($T180:$Z180,3), 0)</f>
        <v>0</v>
      </c>
      <c r="AB180" s="181">
        <f>IFERROR(LARGE($T180:$Z180,4),)</f>
        <v>0</v>
      </c>
      <c r="AC180" s="181">
        <f>IFERROR(LARGE($T180:$Z180,5),0)</f>
        <v>0</v>
      </c>
      <c r="AD180" s="181">
        <f>IFERROR(LARGE($AG180:AR180,1),0)</f>
        <v>0</v>
      </c>
      <c r="AE180" s="181">
        <f>IFERROR(LARGE($AG180:AR180,2),0)</f>
        <v>0</v>
      </c>
      <c r="AF180" s="181">
        <f>IFERROR(LARGE($AG180:AR180,3),0)</f>
        <v>0</v>
      </c>
      <c r="AG180" s="385"/>
      <c r="AH180" s="385"/>
    </row>
    <row r="181" spans="1:44" x14ac:dyDescent="0.3">
      <c r="A181" s="322" t="s">
        <v>2413</v>
      </c>
      <c r="B181" s="324" t="s">
        <v>523</v>
      </c>
      <c r="C181" s="322" t="s">
        <v>524</v>
      </c>
      <c r="D181" s="322" t="s">
        <v>50</v>
      </c>
      <c r="E181" s="38">
        <f t="shared" si="2"/>
        <v>179</v>
      </c>
      <c r="F181" s="7" t="s">
        <v>3</v>
      </c>
      <c r="G181" s="8" t="s">
        <v>1188</v>
      </c>
      <c r="H181" s="323">
        <v>37636</v>
      </c>
      <c r="I181" s="456">
        <v>5</v>
      </c>
      <c r="J181" s="457">
        <v>5</v>
      </c>
      <c r="K181" s="454"/>
      <c r="L181" s="379">
        <f>SUM(M181:N181)</f>
        <v>5</v>
      </c>
      <c r="M181" s="9"/>
      <c r="N181" s="12">
        <f>SUM(O181:S181)</f>
        <v>5</v>
      </c>
      <c r="O181" s="140">
        <f>IFERROR(LARGE(S181:Z181, 1),0)</f>
        <v>5</v>
      </c>
      <c r="P181" s="140">
        <f>IFERROR(LARGE(T181:Z181, 2),0)</f>
        <v>0</v>
      </c>
      <c r="Q181" s="141">
        <f>IFERROR(LARGE(AA181:AT181,1),0)</f>
        <v>0</v>
      </c>
      <c r="R181" s="141">
        <f>IFERROR(LARGE(AA181:AF181,2),0)</f>
        <v>0</v>
      </c>
      <c r="S181" s="141">
        <f>IFERROR(LARGE(AA181:AF181,3),0)</f>
        <v>0</v>
      </c>
      <c r="T181" s="123"/>
      <c r="U181" s="114">
        <v>0</v>
      </c>
      <c r="V181" s="271">
        <v>5</v>
      </c>
      <c r="W181" s="271"/>
      <c r="X181" s="114"/>
      <c r="Y181" s="114"/>
      <c r="Z181" s="114"/>
      <c r="AA181" s="181">
        <f>IFERROR(LARGE($T181:$Z181,3), 0)</f>
        <v>0</v>
      </c>
      <c r="AB181" s="181">
        <f>IFERROR(LARGE($T181:$Z181,4),)</f>
        <v>0</v>
      </c>
      <c r="AC181" s="181">
        <f>IFERROR(LARGE($T181:$Z181,5),0)</f>
        <v>0</v>
      </c>
      <c r="AD181" s="181">
        <f>IFERROR(LARGE($AG181:AR181,1),0)</f>
        <v>0</v>
      </c>
      <c r="AE181" s="181">
        <f>IFERROR(LARGE($AG181:AR181,2),0)</f>
        <v>0</v>
      </c>
      <c r="AF181" s="181">
        <f>IFERROR(LARGE($AG181:AR181,3),0)</f>
        <v>0</v>
      </c>
      <c r="AG181" s="505"/>
      <c r="AH181" s="505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</row>
    <row r="182" spans="1:44" x14ac:dyDescent="0.3">
      <c r="A182" s="322" t="s">
        <v>2414</v>
      </c>
      <c r="B182" s="324" t="s">
        <v>590</v>
      </c>
      <c r="C182" s="322" t="s">
        <v>591</v>
      </c>
      <c r="D182" s="322" t="s">
        <v>50</v>
      </c>
      <c r="E182" s="38">
        <f t="shared" si="2"/>
        <v>180</v>
      </c>
      <c r="F182" s="7" t="s">
        <v>10</v>
      </c>
      <c r="G182" s="8" t="s">
        <v>604</v>
      </c>
      <c r="H182" s="323">
        <v>37356</v>
      </c>
      <c r="I182" s="456">
        <v>5</v>
      </c>
      <c r="J182" s="457">
        <v>5</v>
      </c>
      <c r="K182" s="454"/>
      <c r="L182" s="379">
        <f>SUM(M182:N182)</f>
        <v>5</v>
      </c>
      <c r="M182" s="9"/>
      <c r="N182" s="12">
        <f>SUM(O182:S182)</f>
        <v>5</v>
      </c>
      <c r="O182" s="140">
        <f>IFERROR(LARGE(S182:Z182, 1),0)</f>
        <v>5</v>
      </c>
      <c r="P182" s="140">
        <f>IFERROR(LARGE(T182:Z182, 2),0)</f>
        <v>0</v>
      </c>
      <c r="Q182" s="141">
        <f>IFERROR(LARGE(AA182:AT182,1),0)</f>
        <v>0</v>
      </c>
      <c r="R182" s="141">
        <f>IFERROR(LARGE(AA182:AF182,2),0)</f>
        <v>0</v>
      </c>
      <c r="S182" s="141">
        <f>IFERROR(LARGE(AA182:AF182,3),0)</f>
        <v>0</v>
      </c>
      <c r="T182" s="123"/>
      <c r="U182" s="114">
        <v>0</v>
      </c>
      <c r="V182" s="271">
        <v>5</v>
      </c>
      <c r="W182" s="271"/>
      <c r="X182" s="114"/>
      <c r="Y182" s="114"/>
      <c r="Z182" s="114"/>
      <c r="AA182" s="181">
        <f>IFERROR(LARGE($T182:$Z182,3), 0)</f>
        <v>0</v>
      </c>
      <c r="AB182" s="181">
        <f>IFERROR(LARGE($T182:$Z182,4),)</f>
        <v>0</v>
      </c>
      <c r="AC182" s="181">
        <f>IFERROR(LARGE($T182:$Z182,5),0)</f>
        <v>0</v>
      </c>
      <c r="AD182" s="181">
        <f>IFERROR(LARGE($AG182:AR182,1),0)</f>
        <v>0</v>
      </c>
      <c r="AE182" s="181">
        <f>IFERROR(LARGE($AG182:AR182,2),0)</f>
        <v>0</v>
      </c>
      <c r="AF182" s="181">
        <f>IFERROR(LARGE($AG182:AR182,3),0)</f>
        <v>0</v>
      </c>
      <c r="AG182" s="385"/>
      <c r="AH182" s="385"/>
    </row>
    <row r="183" spans="1:44" x14ac:dyDescent="0.3">
      <c r="A183" s="11" t="s">
        <v>3633</v>
      </c>
      <c r="B183" s="320" t="s">
        <v>2475</v>
      </c>
      <c r="C183" s="11" t="s">
        <v>188</v>
      </c>
      <c r="D183" s="11" t="s">
        <v>52</v>
      </c>
      <c r="E183" s="38">
        <f t="shared" si="2"/>
        <v>181</v>
      </c>
      <c r="F183" s="7" t="s">
        <v>16</v>
      </c>
      <c r="G183" s="8" t="s">
        <v>3634</v>
      </c>
      <c r="H183" s="60">
        <v>38208</v>
      </c>
      <c r="I183" s="456">
        <v>0</v>
      </c>
      <c r="J183" s="457">
        <v>0</v>
      </c>
      <c r="K183" s="434">
        <f>0.5*(L183)</f>
        <v>0</v>
      </c>
      <c r="L183" s="438">
        <f>SUM(M183:N183)</f>
        <v>0</v>
      </c>
      <c r="M183" s="78"/>
      <c r="N183" s="12">
        <f>SUM(O183:R183)</f>
        <v>0</v>
      </c>
      <c r="O183" s="387">
        <f>LARGE($S183:Z183, 1)</f>
        <v>0</v>
      </c>
      <c r="P183" s="388">
        <f>IFERROR(LARGE($S183:Z183,2),0)</f>
        <v>0</v>
      </c>
      <c r="Q183" s="388">
        <f>IFERROR(LARGE($S183:Z183,3),0)</f>
        <v>0</v>
      </c>
      <c r="R183" s="388">
        <f>IFERROR(LARGE($S183:Z183,4),0)</f>
        <v>0</v>
      </c>
      <c r="S183" s="78">
        <v>0</v>
      </c>
      <c r="T183" s="414"/>
      <c r="U183" s="400"/>
      <c r="V183" s="400"/>
      <c r="W183" s="400"/>
      <c r="X183" s="401"/>
      <c r="Y183" s="402"/>
      <c r="Z183" s="403"/>
      <c r="AG183" s="505"/>
      <c r="AH183" s="505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</row>
    <row r="184" spans="1:44" x14ac:dyDescent="0.3">
      <c r="A184" s="11" t="s">
        <v>3608</v>
      </c>
      <c r="B184" s="320" t="s">
        <v>888</v>
      </c>
      <c r="C184" s="11" t="s">
        <v>256</v>
      </c>
      <c r="D184" s="11" t="s">
        <v>95</v>
      </c>
      <c r="E184" s="38">
        <f t="shared" si="2"/>
        <v>182</v>
      </c>
      <c r="F184" s="7" t="s">
        <v>1891</v>
      </c>
      <c r="G184" s="8" t="s">
        <v>3609</v>
      </c>
      <c r="H184" s="60">
        <v>38048</v>
      </c>
      <c r="I184" s="456">
        <v>0</v>
      </c>
      <c r="J184" s="457">
        <v>0</v>
      </c>
      <c r="K184" s="434">
        <f>0.5*(L184)</f>
        <v>0</v>
      </c>
      <c r="L184" s="438">
        <f>SUM(M184:N184)</f>
        <v>0</v>
      </c>
      <c r="M184" s="78"/>
      <c r="N184" s="12">
        <f>SUM(O184:R184)</f>
        <v>0</v>
      </c>
      <c r="O184" s="387">
        <f>LARGE($S184:Z184, 1)</f>
        <v>0</v>
      </c>
      <c r="P184" s="388">
        <f>IFERROR(LARGE($S184:Z184,2),0)</f>
        <v>0</v>
      </c>
      <c r="Q184" s="388">
        <f>IFERROR(LARGE($S184:Z184,3),0)</f>
        <v>0</v>
      </c>
      <c r="R184" s="388">
        <f>IFERROR(LARGE($S184:Z184,4),0)</f>
        <v>0</v>
      </c>
      <c r="S184" s="399">
        <v>0</v>
      </c>
      <c r="T184" s="400"/>
      <c r="U184" s="400"/>
      <c r="V184" s="400"/>
      <c r="W184" s="400"/>
      <c r="X184" s="401"/>
      <c r="Y184" s="402"/>
      <c r="Z184" s="403"/>
      <c r="AG184" s="505"/>
      <c r="AH184" s="505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</row>
    <row r="185" spans="1:44" x14ac:dyDescent="0.3">
      <c r="A185" s="322" t="s">
        <v>2416</v>
      </c>
      <c r="B185" s="324" t="s">
        <v>961</v>
      </c>
      <c r="C185" s="322" t="s">
        <v>962</v>
      </c>
      <c r="D185" s="322" t="s">
        <v>50</v>
      </c>
      <c r="E185" s="38">
        <f t="shared" si="2"/>
        <v>183</v>
      </c>
      <c r="F185" s="7" t="s">
        <v>1193</v>
      </c>
      <c r="G185" s="8" t="s">
        <v>1194</v>
      </c>
      <c r="H185" s="323">
        <v>37922</v>
      </c>
      <c r="I185" s="456">
        <v>0</v>
      </c>
      <c r="J185" s="457">
        <v>0</v>
      </c>
      <c r="K185" s="454"/>
      <c r="L185" s="379">
        <f>SUM(M185:N185)</f>
        <v>0</v>
      </c>
      <c r="M185" s="9"/>
      <c r="N185" s="12">
        <f>SUM(O185:S185)</f>
        <v>0</v>
      </c>
      <c r="O185" s="140">
        <f>IFERROR(LARGE(S185:Z185, 1),0)</f>
        <v>0</v>
      </c>
      <c r="P185" s="140">
        <f>IFERROR(LARGE(T185:Z185, 2),0)</f>
        <v>0</v>
      </c>
      <c r="Q185" s="141">
        <f>IFERROR(LARGE(AA185:AT185,1),0)</f>
        <v>0</v>
      </c>
      <c r="R185" s="141">
        <f>IFERROR(LARGE(AA185:AF185,2),0)</f>
        <v>0</v>
      </c>
      <c r="S185" s="141">
        <f>IFERROR(LARGE(AA185:AF185,3),0)</f>
        <v>0</v>
      </c>
      <c r="T185" s="123"/>
      <c r="U185" s="114">
        <v>0</v>
      </c>
      <c r="V185" s="271"/>
      <c r="W185" s="271"/>
      <c r="X185" s="114"/>
      <c r="Y185" s="114"/>
      <c r="Z185" s="114"/>
      <c r="AA185" s="181">
        <f>IFERROR(LARGE($T185:$Z185,3), 0)</f>
        <v>0</v>
      </c>
      <c r="AB185" s="181">
        <f>IFERROR(LARGE($T185:$Z185,4),)</f>
        <v>0</v>
      </c>
      <c r="AC185" s="181">
        <f>IFERROR(LARGE($T185:$Z185,5),0)</f>
        <v>0</v>
      </c>
      <c r="AD185" s="181">
        <f>IFERROR(LARGE($AG185:AR185,1),0)</f>
        <v>0</v>
      </c>
      <c r="AE185" s="181">
        <f>IFERROR(LARGE($AG185:AR185,2),0)</f>
        <v>0</v>
      </c>
      <c r="AF185" s="181">
        <f>IFERROR(LARGE($AG185:AR185,3),0)</f>
        <v>0</v>
      </c>
      <c r="AG185" s="505"/>
      <c r="AH185" s="505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</row>
    <row r="186" spans="1:44" x14ac:dyDescent="0.3">
      <c r="A186" s="322" t="s">
        <v>2417</v>
      </c>
      <c r="B186" s="324" t="s">
        <v>1218</v>
      </c>
      <c r="C186" s="322" t="s">
        <v>1219</v>
      </c>
      <c r="D186" s="322" t="s">
        <v>47</v>
      </c>
      <c r="E186" s="38">
        <f t="shared" si="2"/>
        <v>184</v>
      </c>
      <c r="F186" s="7" t="s">
        <v>1</v>
      </c>
      <c r="G186" s="8" t="s">
        <v>1142</v>
      </c>
      <c r="H186" s="323">
        <v>37918</v>
      </c>
      <c r="I186" s="456">
        <v>0</v>
      </c>
      <c r="J186" s="457">
        <v>0</v>
      </c>
      <c r="K186" s="454"/>
      <c r="L186" s="379">
        <f>SUM(M186:N186)</f>
        <v>0</v>
      </c>
      <c r="M186" s="9"/>
      <c r="N186" s="12">
        <f>SUM(O186:S186)</f>
        <v>0</v>
      </c>
      <c r="O186" s="140">
        <f>IFERROR(LARGE(S186:Z186, 1),0)</f>
        <v>0</v>
      </c>
      <c r="P186" s="140">
        <f>IFERROR(LARGE(T186:Z186, 2),0)</f>
        <v>0</v>
      </c>
      <c r="Q186" s="141">
        <f>IFERROR(LARGE(AA186:AT186,1),0)</f>
        <v>0</v>
      </c>
      <c r="R186" s="141">
        <f>IFERROR(LARGE(AA186:AF186,2),0)</f>
        <v>0</v>
      </c>
      <c r="S186" s="141">
        <f>IFERROR(LARGE(AA186:AF186,3),0)</f>
        <v>0</v>
      </c>
      <c r="T186" s="123"/>
      <c r="U186" s="114">
        <v>0</v>
      </c>
      <c r="V186" s="271"/>
      <c r="W186" s="271"/>
      <c r="X186" s="114"/>
      <c r="Y186" s="114"/>
      <c r="Z186" s="114"/>
      <c r="AA186" s="181">
        <f>IFERROR(LARGE($T186:$Z186,3), 0)</f>
        <v>0</v>
      </c>
      <c r="AB186" s="181">
        <f>IFERROR(LARGE($T186:$Z186,4),)</f>
        <v>0</v>
      </c>
      <c r="AC186" s="181">
        <f>IFERROR(LARGE($T186:$Z186,5),0)</f>
        <v>0</v>
      </c>
      <c r="AD186" s="181">
        <f>IFERROR(LARGE($AG186:AR186,1),0)</f>
        <v>0</v>
      </c>
      <c r="AE186" s="181">
        <f>IFERROR(LARGE($AG186:AR186,2),0)</f>
        <v>0</v>
      </c>
      <c r="AF186" s="181">
        <f>IFERROR(LARGE($AG186:AR186,3),0)</f>
        <v>0</v>
      </c>
      <c r="AG186" s="385"/>
      <c r="AH186" s="385"/>
    </row>
    <row r="187" spans="1:44" x14ac:dyDescent="0.3">
      <c r="A187" s="322" t="s">
        <v>2418</v>
      </c>
      <c r="B187" s="324" t="s">
        <v>1166</v>
      </c>
      <c r="C187" s="322" t="s">
        <v>1167</v>
      </c>
      <c r="D187" s="322" t="s">
        <v>45</v>
      </c>
      <c r="E187" s="38">
        <f t="shared" si="2"/>
        <v>185</v>
      </c>
      <c r="F187" s="7" t="s">
        <v>107</v>
      </c>
      <c r="G187" s="8" t="s">
        <v>1201</v>
      </c>
      <c r="H187" s="323">
        <v>37887</v>
      </c>
      <c r="I187" s="456">
        <v>0</v>
      </c>
      <c r="J187" s="457">
        <v>0</v>
      </c>
      <c r="K187" s="454"/>
      <c r="L187" s="379">
        <f>SUM(M187:N187)</f>
        <v>0</v>
      </c>
      <c r="M187" s="9"/>
      <c r="N187" s="12">
        <f>SUM(O187:S187)</f>
        <v>0</v>
      </c>
      <c r="O187" s="140">
        <f>IFERROR(LARGE(S187:Z187, 1),0)</f>
        <v>0</v>
      </c>
      <c r="P187" s="140">
        <f>IFERROR(LARGE(T187:Z187, 2),0)</f>
        <v>0</v>
      </c>
      <c r="Q187" s="141">
        <f>IFERROR(LARGE(AA187:AT187,1),0)</f>
        <v>0</v>
      </c>
      <c r="R187" s="141">
        <f>IFERROR(LARGE(AA187:AF187,2),0)</f>
        <v>0</v>
      </c>
      <c r="S187" s="141">
        <f>IFERROR(LARGE(AA187:AF187,3),0)</f>
        <v>0</v>
      </c>
      <c r="T187" s="123"/>
      <c r="U187" s="114">
        <v>0</v>
      </c>
      <c r="V187" s="271"/>
      <c r="W187" s="271"/>
      <c r="X187" s="114"/>
      <c r="Y187" s="114"/>
      <c r="Z187" s="114"/>
      <c r="AA187" s="181">
        <f>IFERROR(LARGE($T187:$Z187,3), 0)</f>
        <v>0</v>
      </c>
      <c r="AB187" s="181">
        <f>IFERROR(LARGE($T187:$Z187,4),)</f>
        <v>0</v>
      </c>
      <c r="AC187" s="181">
        <f>IFERROR(LARGE($T187:$Z187,5),0)</f>
        <v>0</v>
      </c>
      <c r="AD187" s="181">
        <f>IFERROR(LARGE($AG187:AR187,1),0)</f>
        <v>0</v>
      </c>
      <c r="AE187" s="181">
        <f>IFERROR(LARGE($AG187:AR187,2),0)</f>
        <v>0</v>
      </c>
      <c r="AF187" s="181">
        <f>IFERROR(LARGE($AG187:AR187,3),0)</f>
        <v>0</v>
      </c>
      <c r="AG187" s="505"/>
      <c r="AH187" s="505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</row>
    <row r="188" spans="1:44" x14ac:dyDescent="0.3">
      <c r="A188" s="322" t="s">
        <v>2419</v>
      </c>
      <c r="B188" s="324" t="s">
        <v>1216</v>
      </c>
      <c r="C188" s="322" t="s">
        <v>1217</v>
      </c>
      <c r="D188" s="322" t="s">
        <v>43</v>
      </c>
      <c r="E188" s="38">
        <f t="shared" si="2"/>
        <v>186</v>
      </c>
      <c r="F188" s="7" t="s">
        <v>170</v>
      </c>
      <c r="G188" s="8" t="s">
        <v>1186</v>
      </c>
      <c r="H188" s="323">
        <v>37882</v>
      </c>
      <c r="I188" s="456">
        <v>0</v>
      </c>
      <c r="J188" s="457">
        <v>0</v>
      </c>
      <c r="K188" s="454"/>
      <c r="L188" s="379">
        <f>SUM(M188:N188)</f>
        <v>0</v>
      </c>
      <c r="M188" s="9"/>
      <c r="N188" s="12">
        <f>SUM(O188:S188)</f>
        <v>0</v>
      </c>
      <c r="O188" s="140">
        <f>IFERROR(LARGE(S188:Z188, 1),0)</f>
        <v>0</v>
      </c>
      <c r="P188" s="140">
        <f>IFERROR(LARGE(T188:Z188, 2),0)</f>
        <v>0</v>
      </c>
      <c r="Q188" s="141">
        <f>IFERROR(LARGE(AA188:AT188,1),0)</f>
        <v>0</v>
      </c>
      <c r="R188" s="141">
        <f>IFERROR(LARGE(AA188:AF188,2),0)</f>
        <v>0</v>
      </c>
      <c r="S188" s="141">
        <f>IFERROR(LARGE(AA188:AF188,3),0)</f>
        <v>0</v>
      </c>
      <c r="T188" s="123"/>
      <c r="U188" s="114">
        <v>0</v>
      </c>
      <c r="V188" s="271"/>
      <c r="W188" s="271"/>
      <c r="X188" s="114"/>
      <c r="Y188" s="114"/>
      <c r="Z188" s="114"/>
      <c r="AA188" s="181">
        <f>IFERROR(LARGE($T188:$Z188,3), 0)</f>
        <v>0</v>
      </c>
      <c r="AB188" s="181">
        <f>IFERROR(LARGE($T188:$Z188,4),)</f>
        <v>0</v>
      </c>
      <c r="AC188" s="181">
        <f>IFERROR(LARGE($T188:$Z188,5),0)</f>
        <v>0</v>
      </c>
      <c r="AD188" s="181">
        <f>IFERROR(LARGE($AG188:AR188,1),0)</f>
        <v>0</v>
      </c>
      <c r="AE188" s="181">
        <f>IFERROR(LARGE($AG188:AR188,2),0)</f>
        <v>0</v>
      </c>
      <c r="AF188" s="181">
        <f>IFERROR(LARGE($AG188:AR188,3),0)</f>
        <v>0</v>
      </c>
      <c r="AG188" s="505"/>
      <c r="AH188" s="505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</row>
    <row r="189" spans="1:44" x14ac:dyDescent="0.3">
      <c r="A189" s="322" t="s">
        <v>2420</v>
      </c>
      <c r="B189" s="324" t="s">
        <v>1210</v>
      </c>
      <c r="C189" s="322" t="s">
        <v>1211</v>
      </c>
      <c r="D189" s="322" t="s">
        <v>46</v>
      </c>
      <c r="E189" s="38">
        <f t="shared" si="2"/>
        <v>187</v>
      </c>
      <c r="F189" s="7" t="s">
        <v>2</v>
      </c>
      <c r="G189" s="8" t="s">
        <v>1200</v>
      </c>
      <c r="H189" s="323">
        <v>37867</v>
      </c>
      <c r="I189" s="456">
        <v>0</v>
      </c>
      <c r="J189" s="457">
        <v>0</v>
      </c>
      <c r="K189" s="454"/>
      <c r="L189" s="379">
        <f>SUM(M189:N189)</f>
        <v>0</v>
      </c>
      <c r="M189" s="9"/>
      <c r="N189" s="12">
        <f>SUM(O189:S189)</f>
        <v>0</v>
      </c>
      <c r="O189" s="140">
        <f>IFERROR(LARGE(S189:Z189, 1),0)</f>
        <v>0</v>
      </c>
      <c r="P189" s="140">
        <f>IFERROR(LARGE(T189:Z189, 2),0)</f>
        <v>0</v>
      </c>
      <c r="Q189" s="141">
        <f>IFERROR(LARGE(AA189:AT189,1),0)</f>
        <v>0</v>
      </c>
      <c r="R189" s="141">
        <f>IFERROR(LARGE(AA189:AF189,2),0)</f>
        <v>0</v>
      </c>
      <c r="S189" s="141">
        <f>IFERROR(LARGE(AA189:AF189,3),0)</f>
        <v>0</v>
      </c>
      <c r="T189" s="123"/>
      <c r="U189" s="114">
        <v>0</v>
      </c>
      <c r="V189" s="271"/>
      <c r="W189" s="271"/>
      <c r="X189" s="114"/>
      <c r="Y189" s="114"/>
      <c r="Z189" s="114"/>
      <c r="AA189" s="181">
        <f>IFERROR(LARGE($T189:$Z189,3), 0)</f>
        <v>0</v>
      </c>
      <c r="AB189" s="181">
        <f>IFERROR(LARGE($T189:$Z189,4),)</f>
        <v>0</v>
      </c>
      <c r="AC189" s="181">
        <f>IFERROR(LARGE($T189:$Z189,5),0)</f>
        <v>0</v>
      </c>
      <c r="AD189" s="181">
        <f>IFERROR(LARGE($AG189:AR189,1),0)</f>
        <v>0</v>
      </c>
      <c r="AE189" s="181">
        <f>IFERROR(LARGE($AG189:AR189,2),0)</f>
        <v>0</v>
      </c>
      <c r="AF189" s="181">
        <f>IFERROR(LARGE($AG189:AR189,3),0)</f>
        <v>0</v>
      </c>
      <c r="AG189" s="505"/>
      <c r="AH189" s="505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</row>
    <row r="190" spans="1:44" x14ac:dyDescent="0.3">
      <c r="A190" s="322" t="s">
        <v>2421</v>
      </c>
      <c r="B190" s="324" t="s">
        <v>1216</v>
      </c>
      <c r="C190" s="322" t="s">
        <v>1217</v>
      </c>
      <c r="D190" s="322" t="s">
        <v>43</v>
      </c>
      <c r="E190" s="38">
        <f t="shared" si="2"/>
        <v>188</v>
      </c>
      <c r="F190" s="7" t="s">
        <v>111</v>
      </c>
      <c r="G190" s="8" t="s">
        <v>1203</v>
      </c>
      <c r="H190" s="323">
        <v>37843</v>
      </c>
      <c r="I190" s="456">
        <v>0</v>
      </c>
      <c r="J190" s="457">
        <v>0</v>
      </c>
      <c r="K190" s="454"/>
      <c r="L190" s="379">
        <f>SUM(M190:N190)</f>
        <v>0</v>
      </c>
      <c r="M190" s="9"/>
      <c r="N190" s="12">
        <f>SUM(O190:S190)</f>
        <v>0</v>
      </c>
      <c r="O190" s="140">
        <f>IFERROR(LARGE(S190:Z190, 1),0)</f>
        <v>0</v>
      </c>
      <c r="P190" s="140">
        <f>IFERROR(LARGE(T190:Z190, 2),0)</f>
        <v>0</v>
      </c>
      <c r="Q190" s="141">
        <f>IFERROR(LARGE(AA190:AT190,1),0)</f>
        <v>0</v>
      </c>
      <c r="R190" s="141">
        <f>IFERROR(LARGE(AA190:AF190,2),0)</f>
        <v>0</v>
      </c>
      <c r="S190" s="141">
        <f>IFERROR(LARGE(AA190:AF190,3),0)</f>
        <v>0</v>
      </c>
      <c r="T190" s="123"/>
      <c r="U190" s="114">
        <v>0</v>
      </c>
      <c r="V190" s="271"/>
      <c r="W190" s="271"/>
      <c r="X190" s="114"/>
      <c r="Y190" s="114"/>
      <c r="Z190" s="114"/>
      <c r="AA190" s="181">
        <f>IFERROR(LARGE($T190:$Z190,3), 0)</f>
        <v>0</v>
      </c>
      <c r="AB190" s="181">
        <f>IFERROR(LARGE($T190:$Z190,4),)</f>
        <v>0</v>
      </c>
      <c r="AC190" s="181">
        <f>IFERROR(LARGE($T190:$Z190,5),0)</f>
        <v>0</v>
      </c>
      <c r="AD190" s="181">
        <f>IFERROR(LARGE($AG190:AR190,1),0)</f>
        <v>0</v>
      </c>
      <c r="AE190" s="181">
        <f>IFERROR(LARGE($AG190:AR190,2),0)</f>
        <v>0</v>
      </c>
      <c r="AF190" s="181">
        <f>IFERROR(LARGE($AG190:AR190,3),0)</f>
        <v>0</v>
      </c>
      <c r="AG190" s="505"/>
      <c r="AH190" s="505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</row>
    <row r="191" spans="1:44" x14ac:dyDescent="0.3">
      <c r="A191" s="451" t="s">
        <v>2422</v>
      </c>
      <c r="B191" s="324" t="s">
        <v>660</v>
      </c>
      <c r="C191" s="451" t="s">
        <v>661</v>
      </c>
      <c r="D191" s="451" t="s">
        <v>41</v>
      </c>
      <c r="E191" s="38">
        <f t="shared" si="2"/>
        <v>189</v>
      </c>
      <c r="F191" s="236" t="s">
        <v>20</v>
      </c>
      <c r="G191" s="316" t="s">
        <v>632</v>
      </c>
      <c r="H191" s="323">
        <v>37832</v>
      </c>
      <c r="I191" s="456">
        <v>0</v>
      </c>
      <c r="J191" s="457">
        <v>0</v>
      </c>
      <c r="K191" s="454"/>
      <c r="L191" s="379">
        <f>SUM(M191:N191)</f>
        <v>0</v>
      </c>
      <c r="M191" s="9"/>
      <c r="N191" s="12">
        <f>SUM(O191:S191)</f>
        <v>0</v>
      </c>
      <c r="O191" s="140">
        <f>IFERROR(LARGE(S191:Z191, 1),0)</f>
        <v>0</v>
      </c>
      <c r="P191" s="140">
        <f>IFERROR(LARGE(T191:Z191, 2),0)</f>
        <v>0</v>
      </c>
      <c r="Q191" s="141">
        <f>IFERROR(LARGE(AA191:AT191,1),0)</f>
        <v>0</v>
      </c>
      <c r="R191" s="141">
        <f>IFERROR(LARGE(AA191:AF191,2),0)</f>
        <v>0</v>
      </c>
      <c r="S191" s="141">
        <f>IFERROR(LARGE(AA191:AF191,3),0)</f>
        <v>0</v>
      </c>
      <c r="T191" s="126">
        <v>0</v>
      </c>
      <c r="U191" s="114"/>
      <c r="V191" s="271"/>
      <c r="W191" s="271"/>
      <c r="X191" s="114"/>
      <c r="Y191" s="114"/>
      <c r="Z191" s="114"/>
      <c r="AA191" s="181">
        <f>IFERROR(LARGE($T191:$Z191,3), 0)</f>
        <v>0</v>
      </c>
      <c r="AB191" s="181">
        <f>IFERROR(LARGE($T191:$Z191,4),)</f>
        <v>0</v>
      </c>
      <c r="AC191" s="181">
        <f>IFERROR(LARGE($T191:$Z191,5),0)</f>
        <v>0</v>
      </c>
      <c r="AD191" s="181">
        <f>IFERROR(LARGE($AG191:AR191,1),0)</f>
        <v>0</v>
      </c>
      <c r="AE191" s="181">
        <f>IFERROR(LARGE($AG191:AR191,2),0)</f>
        <v>0</v>
      </c>
      <c r="AF191" s="181">
        <f>IFERROR(LARGE($AG191:AR191,3),0)</f>
        <v>0</v>
      </c>
      <c r="AG191" s="385"/>
      <c r="AH191" s="385"/>
    </row>
    <row r="192" spans="1:44" x14ac:dyDescent="0.3">
      <c r="A192" s="322" t="s">
        <v>2209</v>
      </c>
      <c r="B192" s="324" t="s">
        <v>527</v>
      </c>
      <c r="C192" s="322" t="s">
        <v>528</v>
      </c>
      <c r="D192" s="322" t="s">
        <v>40</v>
      </c>
      <c r="E192" s="38">
        <f t="shared" si="2"/>
        <v>190</v>
      </c>
      <c r="F192" s="7" t="s">
        <v>1</v>
      </c>
      <c r="G192" s="8" t="s">
        <v>541</v>
      </c>
      <c r="H192" s="323">
        <v>37808</v>
      </c>
      <c r="I192" s="456">
        <v>0</v>
      </c>
      <c r="J192" s="457">
        <v>0</v>
      </c>
      <c r="K192" s="454"/>
      <c r="L192" s="379">
        <f>SUM(M192:N192)</f>
        <v>0</v>
      </c>
      <c r="M192" s="9"/>
      <c r="N192" s="12">
        <f>SUM(O192:S192)</f>
        <v>0</v>
      </c>
      <c r="O192" s="140">
        <f>IFERROR(LARGE(S192:Z192, 1),0)</f>
        <v>0</v>
      </c>
      <c r="P192" s="140">
        <f>IFERROR(LARGE(T192:Z192, 2),0)</f>
        <v>0</v>
      </c>
      <c r="Q192" s="141">
        <f>IFERROR(LARGE(AA192:AT192,1),0)</f>
        <v>0</v>
      </c>
      <c r="R192" s="141">
        <f>IFERROR(LARGE(AA192:AF192,2),0)</f>
        <v>0</v>
      </c>
      <c r="S192" s="141">
        <f>IFERROR(LARGE(AA192:AF192,3),0)</f>
        <v>0</v>
      </c>
      <c r="T192" s="123"/>
      <c r="U192" s="114"/>
      <c r="V192" s="271"/>
      <c r="W192" s="271"/>
      <c r="X192" s="114"/>
      <c r="Y192" s="114"/>
      <c r="Z192" s="114"/>
      <c r="AA192" s="181">
        <f>IFERROR(LARGE($T192:$Z192,3), 0)</f>
        <v>0</v>
      </c>
      <c r="AB192" s="181">
        <f>IFERROR(LARGE($T192:$Z192,4),)</f>
        <v>0</v>
      </c>
      <c r="AC192" s="181">
        <f>IFERROR(LARGE($T192:$Z192,5),0)</f>
        <v>0</v>
      </c>
      <c r="AD192" s="181">
        <f>IFERROR(LARGE($AG192:AR192,1),0)</f>
        <v>0</v>
      </c>
      <c r="AE192" s="181">
        <f>IFERROR(LARGE($AG192:AR192,2),0)</f>
        <v>0</v>
      </c>
      <c r="AF192" s="181">
        <f>IFERROR(LARGE($AG192:AR192,3),0)</f>
        <v>0</v>
      </c>
      <c r="AG192" s="505"/>
      <c r="AH192" s="505"/>
      <c r="AI192" s="178"/>
      <c r="AJ192" s="178"/>
      <c r="AK192" s="178"/>
      <c r="AL192" s="178"/>
      <c r="AM192" s="178"/>
      <c r="AN192" s="178">
        <v>0</v>
      </c>
      <c r="AO192" s="178"/>
      <c r="AP192" s="178"/>
      <c r="AQ192" s="178"/>
      <c r="AR192" s="178"/>
    </row>
    <row r="193" spans="1:44" x14ac:dyDescent="0.3">
      <c r="A193" s="322" t="s">
        <v>2423</v>
      </c>
      <c r="B193" s="324" t="s">
        <v>658</v>
      </c>
      <c r="C193" s="451" t="s">
        <v>659</v>
      </c>
      <c r="D193" s="322" t="s">
        <v>50</v>
      </c>
      <c r="E193" s="38">
        <f t="shared" si="2"/>
        <v>191</v>
      </c>
      <c r="F193" s="7" t="s">
        <v>118</v>
      </c>
      <c r="G193" s="8" t="s">
        <v>628</v>
      </c>
      <c r="H193" s="323">
        <v>37805</v>
      </c>
      <c r="I193" s="456">
        <v>0</v>
      </c>
      <c r="J193" s="457">
        <v>0</v>
      </c>
      <c r="K193" s="454"/>
      <c r="L193" s="379">
        <f>SUM(M193:N193)</f>
        <v>0</v>
      </c>
      <c r="M193" s="9"/>
      <c r="N193" s="12">
        <f>SUM(O193:S193)</f>
        <v>0</v>
      </c>
      <c r="O193" s="140">
        <f>IFERROR(LARGE(S193:Z193, 1),0)</f>
        <v>0</v>
      </c>
      <c r="P193" s="140">
        <f>IFERROR(LARGE(T193:Z193, 2),0)</f>
        <v>0</v>
      </c>
      <c r="Q193" s="141">
        <f>IFERROR(LARGE(AA193:AT193,1),0)</f>
        <v>0</v>
      </c>
      <c r="R193" s="141">
        <f>IFERROR(LARGE(AA193:AF193,2),0)</f>
        <v>0</v>
      </c>
      <c r="S193" s="141">
        <f>IFERROR(LARGE(AA193:AF193,3),0)</f>
        <v>0</v>
      </c>
      <c r="T193" s="126">
        <v>0</v>
      </c>
      <c r="U193" s="114">
        <v>0</v>
      </c>
      <c r="V193" s="271"/>
      <c r="W193" s="271"/>
      <c r="X193" s="114"/>
      <c r="Y193" s="114"/>
      <c r="Z193" s="114"/>
      <c r="AA193" s="181">
        <f>IFERROR(LARGE($T193:$Z193,3), 0)</f>
        <v>0</v>
      </c>
      <c r="AB193" s="181">
        <f>IFERROR(LARGE($T193:$Z193,4),)</f>
        <v>0</v>
      </c>
      <c r="AC193" s="181">
        <f>IFERROR(LARGE($T193:$Z193,5),0)</f>
        <v>0</v>
      </c>
      <c r="AD193" s="181">
        <f>IFERROR(LARGE($AG193:AR193,1),0)</f>
        <v>0</v>
      </c>
      <c r="AE193" s="181">
        <f>IFERROR(LARGE($AG193:AR193,2),0)</f>
        <v>0</v>
      </c>
      <c r="AF193" s="181">
        <f>IFERROR(LARGE($AG193:AR193,3),0)</f>
        <v>0</v>
      </c>
      <c r="AG193" s="505"/>
      <c r="AH193" s="505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</row>
    <row r="194" spans="1:44" x14ac:dyDescent="0.3">
      <c r="A194" s="322" t="s">
        <v>2424</v>
      </c>
      <c r="B194" s="324" t="s">
        <v>445</v>
      </c>
      <c r="C194" s="322" t="s">
        <v>152</v>
      </c>
      <c r="D194" s="322" t="s">
        <v>45</v>
      </c>
      <c r="E194" s="38">
        <f t="shared" si="2"/>
        <v>192</v>
      </c>
      <c r="F194" s="7" t="s">
        <v>18</v>
      </c>
      <c r="G194" s="8" t="s">
        <v>1202</v>
      </c>
      <c r="H194" s="323">
        <v>37760</v>
      </c>
      <c r="I194" s="456">
        <v>0</v>
      </c>
      <c r="J194" s="457">
        <v>0</v>
      </c>
      <c r="K194" s="454"/>
      <c r="L194" s="379">
        <f>SUM(M194:N194)</f>
        <v>0</v>
      </c>
      <c r="M194" s="9"/>
      <c r="N194" s="12">
        <f>SUM(O194:S194)</f>
        <v>0</v>
      </c>
      <c r="O194" s="140">
        <f>IFERROR(LARGE(S194:Z194, 1),0)</f>
        <v>0</v>
      </c>
      <c r="P194" s="140">
        <f>IFERROR(LARGE(T194:Z194, 2),0)</f>
        <v>0</v>
      </c>
      <c r="Q194" s="141">
        <f>IFERROR(LARGE(AA194:AT194,1),0)</f>
        <v>0</v>
      </c>
      <c r="R194" s="141">
        <f>IFERROR(LARGE(AA194:AF194,2),0)</f>
        <v>0</v>
      </c>
      <c r="S194" s="141">
        <f>IFERROR(LARGE(AA194:AF194,3),0)</f>
        <v>0</v>
      </c>
      <c r="T194" s="123"/>
      <c r="U194" s="114">
        <v>0</v>
      </c>
      <c r="V194" s="271"/>
      <c r="W194" s="271"/>
      <c r="X194" s="114"/>
      <c r="Y194" s="114"/>
      <c r="Z194" s="114"/>
      <c r="AA194" s="181">
        <f>IFERROR(LARGE($T194:$Z194,3), 0)</f>
        <v>0</v>
      </c>
      <c r="AB194" s="181">
        <f>IFERROR(LARGE($T194:$Z194,4),)</f>
        <v>0</v>
      </c>
      <c r="AC194" s="181">
        <f>IFERROR(LARGE($T194:$Z194,5),0)</f>
        <v>0</v>
      </c>
      <c r="AD194" s="181">
        <f>IFERROR(LARGE($AG194:AR194,1),0)</f>
        <v>0</v>
      </c>
      <c r="AE194" s="181">
        <f>IFERROR(LARGE($AG194:AR194,2),0)</f>
        <v>0</v>
      </c>
      <c r="AF194" s="181">
        <f>IFERROR(LARGE($AG194:AR194,3),0)</f>
        <v>0</v>
      </c>
      <c r="AG194" s="385"/>
      <c r="AH194" s="385"/>
    </row>
    <row r="195" spans="1:44" x14ac:dyDescent="0.3">
      <c r="A195" s="322" t="s">
        <v>2425</v>
      </c>
      <c r="B195" s="324" t="s">
        <v>1212</v>
      </c>
      <c r="C195" s="322" t="s">
        <v>1213</v>
      </c>
      <c r="D195" s="322" t="s">
        <v>52</v>
      </c>
      <c r="E195" s="38">
        <f t="shared" si="2"/>
        <v>193</v>
      </c>
      <c r="F195" s="7" t="s">
        <v>18</v>
      </c>
      <c r="G195" s="8" t="s">
        <v>1184</v>
      </c>
      <c r="H195" s="323">
        <v>37727</v>
      </c>
      <c r="I195" s="456">
        <v>0</v>
      </c>
      <c r="J195" s="457">
        <v>0</v>
      </c>
      <c r="K195" s="454"/>
      <c r="L195" s="379">
        <f>SUM(M195:N195)</f>
        <v>0</v>
      </c>
      <c r="M195" s="9"/>
      <c r="N195" s="12">
        <f>SUM(O195:S195)</f>
        <v>0</v>
      </c>
      <c r="O195" s="140">
        <f>IFERROR(LARGE(S195:Z195, 1),0)</f>
        <v>0</v>
      </c>
      <c r="P195" s="140">
        <f>IFERROR(LARGE(T195:Z195, 2),0)</f>
        <v>0</v>
      </c>
      <c r="Q195" s="141">
        <f>IFERROR(LARGE(AA195:AT195,1),0)</f>
        <v>0</v>
      </c>
      <c r="R195" s="141">
        <f>IFERROR(LARGE(AA195:AF195,2),0)</f>
        <v>0</v>
      </c>
      <c r="S195" s="141">
        <f>IFERROR(LARGE(AA195:AF195,3),0)</f>
        <v>0</v>
      </c>
      <c r="T195" s="123"/>
      <c r="U195" s="114">
        <v>0</v>
      </c>
      <c r="V195" s="271"/>
      <c r="W195" s="271"/>
      <c r="X195" s="114"/>
      <c r="Y195" s="114"/>
      <c r="Z195" s="114"/>
      <c r="AA195" s="181">
        <f>IFERROR(LARGE($T195:$Z195,3), 0)</f>
        <v>0</v>
      </c>
      <c r="AB195" s="181">
        <f>IFERROR(LARGE($T195:$Z195,4),)</f>
        <v>0</v>
      </c>
      <c r="AC195" s="181">
        <f>IFERROR(LARGE($T195:$Z195,5),0)</f>
        <v>0</v>
      </c>
      <c r="AD195" s="181">
        <f>IFERROR(LARGE($AG195:AR195,1),0)</f>
        <v>0</v>
      </c>
      <c r="AE195" s="181">
        <f>IFERROR(LARGE($AG195:AR195,2),0)</f>
        <v>0</v>
      </c>
      <c r="AF195" s="181">
        <f>IFERROR(LARGE($AG195:AR195,3),0)</f>
        <v>0</v>
      </c>
      <c r="AG195" s="505"/>
      <c r="AH195" s="505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</row>
    <row r="196" spans="1:44" x14ac:dyDescent="0.3">
      <c r="A196" s="322" t="s">
        <v>2427</v>
      </c>
      <c r="B196" s="324" t="s">
        <v>2428</v>
      </c>
      <c r="C196" s="322" t="s">
        <v>655</v>
      </c>
      <c r="D196" s="322" t="s">
        <v>43</v>
      </c>
      <c r="E196" s="38">
        <f t="shared" si="2"/>
        <v>194</v>
      </c>
      <c r="F196" s="7" t="s">
        <v>199</v>
      </c>
      <c r="G196" s="8" t="s">
        <v>625</v>
      </c>
      <c r="H196" s="323">
        <v>37706</v>
      </c>
      <c r="I196" s="456">
        <v>0</v>
      </c>
      <c r="J196" s="457">
        <v>0</v>
      </c>
      <c r="K196" s="454"/>
      <c r="L196" s="379">
        <f>SUM(M196:N196)</f>
        <v>0</v>
      </c>
      <c r="M196" s="9"/>
      <c r="N196" s="12">
        <f>SUM(O196:S196)</f>
        <v>0</v>
      </c>
      <c r="O196" s="140">
        <f>IFERROR(LARGE(S196:Z196, 1),0)</f>
        <v>0</v>
      </c>
      <c r="P196" s="140">
        <f>IFERROR(LARGE(T196:Z196, 2),0)</f>
        <v>0</v>
      </c>
      <c r="Q196" s="141">
        <f>IFERROR(LARGE(AA196:AT196,1),0)</f>
        <v>0</v>
      </c>
      <c r="R196" s="141">
        <f>IFERROR(LARGE(AA196:AF196,2),0)</f>
        <v>0</v>
      </c>
      <c r="S196" s="141">
        <f>IFERROR(LARGE(AA196:AF196,3),0)</f>
        <v>0</v>
      </c>
      <c r="T196" s="126">
        <v>0</v>
      </c>
      <c r="U196" s="114"/>
      <c r="V196" s="271"/>
      <c r="W196" s="271"/>
      <c r="X196" s="114"/>
      <c r="Y196" s="114"/>
      <c r="Z196" s="114"/>
      <c r="AA196" s="181">
        <f>IFERROR(LARGE($T196:$Z196,3), 0)</f>
        <v>0</v>
      </c>
      <c r="AB196" s="181">
        <f>IFERROR(LARGE($T196:$Z196,4),)</f>
        <v>0</v>
      </c>
      <c r="AC196" s="181">
        <f>IFERROR(LARGE($T196:$Z196,5),0)</f>
        <v>0</v>
      </c>
      <c r="AD196" s="181">
        <f>IFERROR(LARGE($AG196:AR196,1),0)</f>
        <v>0</v>
      </c>
      <c r="AE196" s="181">
        <f>IFERROR(LARGE($AG196:AR196,2),0)</f>
        <v>0</v>
      </c>
      <c r="AF196" s="181">
        <f>IFERROR(LARGE($AG196:AR196,3),0)</f>
        <v>0</v>
      </c>
      <c r="AG196" s="505"/>
      <c r="AH196" s="505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</row>
    <row r="197" spans="1:44" x14ac:dyDescent="0.3">
      <c r="A197" s="322" t="s">
        <v>2429</v>
      </c>
      <c r="B197" s="324" t="s">
        <v>2430</v>
      </c>
      <c r="C197" s="322" t="s">
        <v>2431</v>
      </c>
      <c r="D197" s="322" t="s">
        <v>41</v>
      </c>
      <c r="E197" s="38">
        <f t="shared" ref="E197:E201" si="3">E196+1</f>
        <v>195</v>
      </c>
      <c r="F197" s="7" t="s">
        <v>12</v>
      </c>
      <c r="G197" s="8" t="s">
        <v>1189</v>
      </c>
      <c r="H197" s="323">
        <v>37631</v>
      </c>
      <c r="I197" s="456">
        <v>0</v>
      </c>
      <c r="J197" s="457">
        <v>0</v>
      </c>
      <c r="K197" s="454"/>
      <c r="L197" s="379">
        <f>SUM(M197:N197)</f>
        <v>0</v>
      </c>
      <c r="M197" s="9"/>
      <c r="N197" s="12">
        <f>SUM(O197:S197)</f>
        <v>0</v>
      </c>
      <c r="O197" s="140">
        <f>IFERROR(LARGE(S197:Z197, 1),0)</f>
        <v>0</v>
      </c>
      <c r="P197" s="140">
        <f>IFERROR(LARGE(T197:Z197, 2),0)</f>
        <v>0</v>
      </c>
      <c r="Q197" s="141">
        <f>IFERROR(LARGE(AA197:AT197,1),0)</f>
        <v>0</v>
      </c>
      <c r="R197" s="141">
        <f>IFERROR(LARGE(AA197:AF197,2),0)</f>
        <v>0</v>
      </c>
      <c r="S197" s="141">
        <f>IFERROR(LARGE(AA197:AF197,3),0)</f>
        <v>0</v>
      </c>
      <c r="T197" s="123"/>
      <c r="U197" s="114">
        <v>0</v>
      </c>
      <c r="V197" s="271"/>
      <c r="W197" s="271"/>
      <c r="X197" s="114"/>
      <c r="Y197" s="114"/>
      <c r="Z197" s="114"/>
      <c r="AA197" s="181">
        <f>IFERROR(LARGE($T197:$Z197,3), 0)</f>
        <v>0</v>
      </c>
      <c r="AB197" s="181">
        <f>IFERROR(LARGE($T197:$Z197,4),)</f>
        <v>0</v>
      </c>
      <c r="AC197" s="181">
        <f>IFERROR(LARGE($T197:$Z197,5),0)</f>
        <v>0</v>
      </c>
      <c r="AD197" s="181">
        <f>IFERROR(LARGE($AG197:AR197,1),0)</f>
        <v>0</v>
      </c>
      <c r="AE197" s="181">
        <f>IFERROR(LARGE($AG197:AR197,2),0)</f>
        <v>0</v>
      </c>
      <c r="AF197" s="181">
        <f>IFERROR(LARGE($AG197:AR197,3),0)</f>
        <v>0</v>
      </c>
      <c r="AG197" s="505"/>
      <c r="AH197" s="505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</row>
    <row r="198" spans="1:44" x14ac:dyDescent="0.3">
      <c r="A198" s="322" t="s">
        <v>2432</v>
      </c>
      <c r="B198" s="324" t="s">
        <v>662</v>
      </c>
      <c r="C198" s="322" t="s">
        <v>282</v>
      </c>
      <c r="D198" s="322" t="s">
        <v>50</v>
      </c>
      <c r="E198" s="38">
        <f t="shared" si="3"/>
        <v>196</v>
      </c>
      <c r="F198" s="7" t="s">
        <v>110</v>
      </c>
      <c r="G198" s="8" t="s">
        <v>634</v>
      </c>
      <c r="H198" s="323">
        <v>37526</v>
      </c>
      <c r="I198" s="456">
        <v>0</v>
      </c>
      <c r="J198" s="457">
        <v>0</v>
      </c>
      <c r="K198" s="454"/>
      <c r="L198" s="379">
        <f>SUM(M198:N198)</f>
        <v>0</v>
      </c>
      <c r="M198" s="9"/>
      <c r="N198" s="12">
        <f>SUM(O198:S198)</f>
        <v>0</v>
      </c>
      <c r="O198" s="140">
        <f>IFERROR(LARGE(S198:Z198, 1),0)</f>
        <v>0</v>
      </c>
      <c r="P198" s="140">
        <f>IFERROR(LARGE(T198:Z198, 2),0)</f>
        <v>0</v>
      </c>
      <c r="Q198" s="141">
        <f>IFERROR(LARGE(AA198:AT198,1),0)</f>
        <v>0</v>
      </c>
      <c r="R198" s="141">
        <f>IFERROR(LARGE(AA198:AF198,2),0)</f>
        <v>0</v>
      </c>
      <c r="S198" s="141">
        <f>IFERROR(LARGE(AA198:AF198,3),0)</f>
        <v>0</v>
      </c>
      <c r="T198" s="126">
        <v>0</v>
      </c>
      <c r="U198" s="114"/>
      <c r="V198" s="271"/>
      <c r="W198" s="271"/>
      <c r="X198" s="114"/>
      <c r="Y198" s="114"/>
      <c r="Z198" s="114"/>
      <c r="AA198" s="181">
        <f>IFERROR(LARGE($T198:$Z198,3), 0)</f>
        <v>0</v>
      </c>
      <c r="AB198" s="181">
        <f>IFERROR(LARGE($T198:$Z198,4),)</f>
        <v>0</v>
      </c>
      <c r="AC198" s="181">
        <f>IFERROR(LARGE($T198:$Z198,5),0)</f>
        <v>0</v>
      </c>
      <c r="AD198" s="181">
        <f>IFERROR(LARGE($AG198:AR198,1),0)</f>
        <v>0</v>
      </c>
      <c r="AE198" s="181">
        <f>IFERROR(LARGE($AG198:AR198,2),0)</f>
        <v>0</v>
      </c>
      <c r="AF198" s="181">
        <f>IFERROR(LARGE($AG198:AR198,3),0)</f>
        <v>0</v>
      </c>
      <c r="AG198" s="505"/>
      <c r="AH198" s="505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</row>
    <row r="199" spans="1:44" x14ac:dyDescent="0.3">
      <c r="A199" s="322" t="s">
        <v>2433</v>
      </c>
      <c r="B199" s="324" t="s">
        <v>584</v>
      </c>
      <c r="C199" s="322" t="s">
        <v>585</v>
      </c>
      <c r="D199" s="322" t="s">
        <v>43</v>
      </c>
      <c r="E199" s="38">
        <f t="shared" si="3"/>
        <v>197</v>
      </c>
      <c r="F199" s="7" t="s">
        <v>619</v>
      </c>
      <c r="G199" s="8" t="s">
        <v>620</v>
      </c>
      <c r="H199" s="323">
        <v>37454</v>
      </c>
      <c r="I199" s="456">
        <v>0</v>
      </c>
      <c r="J199" s="457">
        <v>0</v>
      </c>
      <c r="K199" s="454"/>
      <c r="L199" s="379">
        <f>SUM(M199:N199)</f>
        <v>0</v>
      </c>
      <c r="M199" s="9"/>
      <c r="N199" s="12">
        <f>SUM(O199:S199)</f>
        <v>0</v>
      </c>
      <c r="O199" s="140">
        <f>IFERROR(LARGE(S199:Z199, 1),0)</f>
        <v>0</v>
      </c>
      <c r="P199" s="140">
        <f>IFERROR(LARGE(T199:Z199, 2),0)</f>
        <v>0</v>
      </c>
      <c r="Q199" s="141">
        <f>IFERROR(LARGE(AA199:AT199,1),0)</f>
        <v>0</v>
      </c>
      <c r="R199" s="141">
        <f>IFERROR(LARGE(AA199:AF199,2),0)</f>
        <v>0</v>
      </c>
      <c r="S199" s="141">
        <f>IFERROR(LARGE(AA199:AF199,3),0)</f>
        <v>0</v>
      </c>
      <c r="T199" s="126">
        <v>0</v>
      </c>
      <c r="U199" s="114"/>
      <c r="V199" s="271"/>
      <c r="W199" s="271"/>
      <c r="X199" s="114"/>
      <c r="Y199" s="114"/>
      <c r="Z199" s="114"/>
      <c r="AA199" s="181">
        <f>IFERROR(LARGE($T199:$Z199,3), 0)</f>
        <v>0</v>
      </c>
      <c r="AB199" s="181">
        <f>IFERROR(LARGE($T199:$Z199,4),)</f>
        <v>0</v>
      </c>
      <c r="AC199" s="181">
        <f>IFERROR(LARGE($T199:$Z199,5),0)</f>
        <v>0</v>
      </c>
      <c r="AD199" s="181">
        <f>IFERROR(LARGE($AG199:AR199,1),0)</f>
        <v>0</v>
      </c>
      <c r="AE199" s="181">
        <f>IFERROR(LARGE($AG199:AR199,2),0)</f>
        <v>0</v>
      </c>
      <c r="AF199" s="181">
        <f>IFERROR(LARGE($AG199:AR199,3),0)</f>
        <v>0</v>
      </c>
      <c r="AG199" s="385"/>
      <c r="AH199" s="385"/>
    </row>
    <row r="200" spans="1:44" x14ac:dyDescent="0.3">
      <c r="A200" s="322" t="s">
        <v>2434</v>
      </c>
      <c r="B200" s="324" t="s">
        <v>363</v>
      </c>
      <c r="C200" s="322" t="s">
        <v>146</v>
      </c>
      <c r="D200" s="322" t="s">
        <v>41</v>
      </c>
      <c r="E200" s="38">
        <f t="shared" si="3"/>
        <v>198</v>
      </c>
      <c r="F200" s="7" t="s">
        <v>107</v>
      </c>
      <c r="G200" s="8" t="s">
        <v>624</v>
      </c>
      <c r="H200" s="323">
        <v>37416</v>
      </c>
      <c r="I200" s="456">
        <v>0</v>
      </c>
      <c r="J200" s="457">
        <v>0</v>
      </c>
      <c r="K200" s="454"/>
      <c r="L200" s="379">
        <f>SUM(M200:N200)</f>
        <v>0</v>
      </c>
      <c r="M200" s="9"/>
      <c r="N200" s="12">
        <f>SUM(O200:S200)</f>
        <v>0</v>
      </c>
      <c r="O200" s="140">
        <f>IFERROR(LARGE(S200:Z200, 1),0)</f>
        <v>0</v>
      </c>
      <c r="P200" s="140">
        <f>IFERROR(LARGE(T200:Z200, 2),0)</f>
        <v>0</v>
      </c>
      <c r="Q200" s="141">
        <f>IFERROR(LARGE(AA200:AT200,1),0)</f>
        <v>0</v>
      </c>
      <c r="R200" s="141">
        <f>IFERROR(LARGE(AA200:AF200,2),0)</f>
        <v>0</v>
      </c>
      <c r="S200" s="141">
        <f>IFERROR(LARGE(AA200:AF200,3),0)</f>
        <v>0</v>
      </c>
      <c r="T200" s="126">
        <v>0</v>
      </c>
      <c r="U200" s="114"/>
      <c r="V200" s="271"/>
      <c r="W200" s="271"/>
      <c r="X200" s="114"/>
      <c r="Y200" s="114"/>
      <c r="Z200" s="114"/>
      <c r="AA200" s="181">
        <f>IFERROR(LARGE($T200:$Z200,3), 0)</f>
        <v>0</v>
      </c>
      <c r="AB200" s="181">
        <f>IFERROR(LARGE($T200:$Z200,4),)</f>
        <v>0</v>
      </c>
      <c r="AC200" s="181">
        <f>IFERROR(LARGE($T200:$Z200,5),0)</f>
        <v>0</v>
      </c>
      <c r="AD200" s="181">
        <f>IFERROR(LARGE($AG200:AR200,1),0)</f>
        <v>0</v>
      </c>
      <c r="AE200" s="181">
        <f>IFERROR(LARGE($AG200:AR200,2),0)</f>
        <v>0</v>
      </c>
      <c r="AF200" s="181">
        <f>IFERROR(LARGE($AG200:AR200,3),0)</f>
        <v>0</v>
      </c>
      <c r="AG200" s="505"/>
      <c r="AH200" s="505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</row>
    <row r="201" spans="1:44" x14ac:dyDescent="0.3">
      <c r="A201" s="322" t="s">
        <v>2375</v>
      </c>
      <c r="B201" s="324" t="s">
        <v>1210</v>
      </c>
      <c r="C201" s="322" t="s">
        <v>1211</v>
      </c>
      <c r="D201" s="322" t="s">
        <v>46</v>
      </c>
      <c r="E201" s="38">
        <f t="shared" si="3"/>
        <v>199</v>
      </c>
      <c r="F201" s="7" t="s">
        <v>115</v>
      </c>
      <c r="G201" s="8" t="s">
        <v>1183</v>
      </c>
      <c r="H201" s="323">
        <v>37401</v>
      </c>
      <c r="I201" s="456">
        <v>0</v>
      </c>
      <c r="J201" s="457">
        <v>0</v>
      </c>
      <c r="K201" s="454"/>
      <c r="L201" s="379">
        <f>SUM(M201:N201)</f>
        <v>0</v>
      </c>
      <c r="M201" s="9"/>
      <c r="N201" s="12">
        <f>SUM(O201:S201)</f>
        <v>0</v>
      </c>
      <c r="O201" s="140">
        <f>IFERROR(LARGE(S201:Z201, 1),0)</f>
        <v>0</v>
      </c>
      <c r="P201" s="140">
        <f>IFERROR(LARGE(T201:Z201, 2),0)</f>
        <v>0</v>
      </c>
      <c r="Q201" s="141">
        <f>IFERROR(LARGE(AA201:AT201,1),0)</f>
        <v>0</v>
      </c>
      <c r="R201" s="141">
        <f>IFERROR(LARGE(AA201:AF201,2),0)</f>
        <v>0</v>
      </c>
      <c r="S201" s="141">
        <f>IFERROR(LARGE(AA201:AF201,3),0)</f>
        <v>0</v>
      </c>
      <c r="T201" s="123"/>
      <c r="U201" s="114">
        <v>0</v>
      </c>
      <c r="V201" s="271"/>
      <c r="W201" s="271"/>
      <c r="X201" s="114"/>
      <c r="Y201" s="114"/>
      <c r="Z201" s="114"/>
      <c r="AA201" s="181">
        <f>IFERROR(LARGE($T201:$Z201,3), 0)</f>
        <v>0</v>
      </c>
      <c r="AB201" s="181">
        <f>IFERROR(LARGE($T201:$Z201,4),)</f>
        <v>0</v>
      </c>
      <c r="AC201" s="181">
        <f>IFERROR(LARGE($T201:$Z201,5),0)</f>
        <v>0</v>
      </c>
      <c r="AD201" s="181">
        <f>IFERROR(LARGE($AG201:AR201,1),0)</f>
        <v>0</v>
      </c>
      <c r="AE201" s="181">
        <f>IFERROR(LARGE($AG201:AR201,2),0)</f>
        <v>0</v>
      </c>
      <c r="AF201" s="181">
        <f>IFERROR(LARGE($AG201:AR201,3),0)</f>
        <v>0</v>
      </c>
      <c r="AG201" s="505"/>
      <c r="AH201" s="505"/>
      <c r="AI201" s="178"/>
      <c r="AJ201" s="178"/>
      <c r="AK201" s="178"/>
      <c r="AL201" s="178"/>
      <c r="AM201" s="178"/>
      <c r="AN201" s="178"/>
      <c r="AO201" s="178"/>
      <c r="AP201" s="178"/>
      <c r="AQ201" s="178"/>
      <c r="AR201" s="178"/>
    </row>
  </sheetData>
  <sheetProtection autoFilter="0"/>
  <autoFilter ref="A2:AR113"/>
  <sortState ref="A3:AR201">
    <sortCondition descending="1" ref="I3:I201"/>
    <sortCondition descending="1" ref="H3:H201"/>
  </sortState>
  <mergeCells count="1">
    <mergeCell ref="A1:D1"/>
  </mergeCells>
  <pageMargins left="0.23622047244094491" right="0.23622047244094491" top="0.74803149606299213" bottom="0.74803149606299213" header="0.31496062992125984" footer="0.31496062992125984"/>
  <pageSetup paperSize="9" scale="73" fitToHeight="5" orientation="portrait" r:id="rId1"/>
  <headerFooter>
    <oddFooter>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4" tint="-0.249977111117893"/>
    <pageSetUpPr fitToPage="1"/>
  </sheetPr>
  <dimension ref="A1:AR209"/>
  <sheetViews>
    <sheetView zoomScale="91" zoomScaleNormal="91" zoomScaleSheetLayoutView="86" workbookViewId="0">
      <pane ySplit="2" topLeftCell="A3" activePane="bottomLeft" state="frozen"/>
      <selection activeCell="AA7" sqref="AA7"/>
      <selection pane="bottomLeft" activeCell="A3" sqref="A3"/>
    </sheetView>
  </sheetViews>
  <sheetFormatPr defaultRowHeight="14.4" x14ac:dyDescent="0.3"/>
  <cols>
    <col min="1" max="1" width="9.109375" style="315"/>
    <col min="2" max="2" width="3.88671875" style="315" customWidth="1"/>
    <col min="3" max="3" width="11.6640625" style="315" customWidth="1"/>
    <col min="4" max="4" width="9.109375" style="315"/>
    <col min="5" max="5" width="6.88671875" style="39" customWidth="1"/>
    <col min="6" max="6" width="17" style="3" customWidth="1"/>
    <col min="7" max="7" width="17" style="4" customWidth="1"/>
    <col min="8" max="11" width="12" style="65" customWidth="1"/>
    <col min="12" max="12" width="7" style="65" customWidth="1"/>
    <col min="13" max="13" width="6.5546875" style="65" customWidth="1"/>
    <col min="14" max="14" width="5.44140625" style="133" customWidth="1"/>
    <col min="15" max="18" width="4.5546875" style="18" customWidth="1"/>
    <col min="19" max="19" width="4.5546875" style="96" customWidth="1"/>
    <col min="20" max="21" width="5.44140625" style="130" customWidth="1"/>
    <col min="22" max="23" width="5.44140625" style="272" customWidth="1"/>
    <col min="24" max="25" width="5.44140625" style="115" customWidth="1"/>
    <col min="26" max="26" width="5.44140625" style="138" customWidth="1"/>
    <col min="27" max="27" width="5.109375" style="312" customWidth="1"/>
    <col min="28" max="31" width="4.88671875" style="138" customWidth="1"/>
    <col min="32" max="32" width="5.33203125" style="138" customWidth="1"/>
    <col min="33" max="41" width="5" customWidth="1"/>
    <col min="42" max="42" width="5" style="185" customWidth="1"/>
    <col min="43" max="44" width="5" customWidth="1"/>
    <col min="45" max="45" width="4.109375" customWidth="1"/>
    <col min="46" max="46" width="4.5546875" customWidth="1"/>
    <col min="47" max="47" width="3.88671875" customWidth="1"/>
  </cols>
  <sheetData>
    <row r="1" spans="1:44" s="6" customFormat="1" ht="153.6" x14ac:dyDescent="1.1000000000000001">
      <c r="A1" s="497" t="s">
        <v>488</v>
      </c>
      <c r="B1" s="498"/>
      <c r="C1" s="498"/>
      <c r="D1" s="498"/>
      <c r="E1" s="43" t="s">
        <v>192</v>
      </c>
      <c r="F1" s="41" t="s">
        <v>343</v>
      </c>
      <c r="G1" s="19" t="s">
        <v>53</v>
      </c>
      <c r="H1" s="63" t="s">
        <v>54</v>
      </c>
      <c r="I1" s="429" t="s">
        <v>3501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49" t="s">
        <v>194</v>
      </c>
      <c r="O1" s="142" t="s">
        <v>1430</v>
      </c>
      <c r="P1" s="143" t="s">
        <v>1431</v>
      </c>
      <c r="Q1" s="97" t="s">
        <v>1432</v>
      </c>
      <c r="R1" s="97" t="s">
        <v>1433</v>
      </c>
      <c r="S1" s="98" t="s">
        <v>1434</v>
      </c>
      <c r="T1" s="117" t="s">
        <v>535</v>
      </c>
      <c r="U1" s="111" t="s">
        <v>1102</v>
      </c>
      <c r="V1" s="265" t="s">
        <v>1420</v>
      </c>
      <c r="W1" s="353" t="s">
        <v>3333</v>
      </c>
      <c r="X1" s="358" t="s">
        <v>1421</v>
      </c>
      <c r="Y1" s="116" t="s">
        <v>1419</v>
      </c>
      <c r="Z1" s="116" t="s">
        <v>3270</v>
      </c>
      <c r="AA1" s="309"/>
      <c r="AB1" s="134"/>
      <c r="AC1" s="134"/>
      <c r="AD1" s="134"/>
      <c r="AE1" s="134"/>
      <c r="AF1" s="134"/>
      <c r="AG1" s="20" t="s">
        <v>1083</v>
      </c>
      <c r="AH1" s="20" t="s">
        <v>1079</v>
      </c>
      <c r="AI1" s="20" t="s">
        <v>1135</v>
      </c>
      <c r="AJ1" s="20" t="s">
        <v>1721</v>
      </c>
      <c r="AK1" s="20" t="s">
        <v>1418</v>
      </c>
      <c r="AL1" s="20" t="s">
        <v>1422</v>
      </c>
      <c r="AM1" s="20" t="s">
        <v>1423</v>
      </c>
      <c r="AN1" s="20" t="s">
        <v>1424</v>
      </c>
      <c r="AO1" s="20" t="s">
        <v>1425</v>
      </c>
      <c r="AP1" s="183" t="s">
        <v>1426</v>
      </c>
      <c r="AQ1" s="20" t="s">
        <v>1427</v>
      </c>
      <c r="AR1" s="20" t="s">
        <v>1428</v>
      </c>
    </row>
    <row r="2" spans="1:44" s="21" customFormat="1" ht="12" customHeight="1" x14ac:dyDescent="0.3">
      <c r="A2" s="56" t="s">
        <v>242</v>
      </c>
      <c r="B2" s="56"/>
      <c r="C2" s="56" t="s">
        <v>241</v>
      </c>
      <c r="D2" s="57" t="s">
        <v>193</v>
      </c>
      <c r="E2" s="58"/>
      <c r="F2" s="42"/>
      <c r="G2" s="22"/>
      <c r="H2" s="64"/>
      <c r="I2" s="64"/>
      <c r="J2" s="64"/>
      <c r="K2" s="64"/>
      <c r="L2" s="64"/>
      <c r="M2" s="64"/>
      <c r="N2" s="64"/>
      <c r="O2" s="46">
        <v>1</v>
      </c>
      <c r="P2" s="36">
        <v>1</v>
      </c>
      <c r="Q2" s="36">
        <v>1</v>
      </c>
      <c r="R2" s="36">
        <v>1</v>
      </c>
      <c r="S2" s="95">
        <v>1</v>
      </c>
      <c r="T2" s="112"/>
      <c r="U2" s="112"/>
      <c r="V2" s="270"/>
      <c r="W2" s="270"/>
      <c r="X2" s="112"/>
      <c r="Y2" s="112"/>
      <c r="Z2" s="234"/>
      <c r="AA2" s="310"/>
      <c r="AB2" s="135"/>
      <c r="AC2" s="135"/>
      <c r="AD2" s="135"/>
      <c r="AE2" s="135"/>
      <c r="AF2" s="135"/>
      <c r="AG2" s="23"/>
      <c r="AH2" s="23"/>
      <c r="AI2" s="23"/>
      <c r="AJ2" s="262"/>
      <c r="AP2" s="184"/>
    </row>
    <row r="3" spans="1:44" x14ac:dyDescent="0.3">
      <c r="A3" s="10"/>
      <c r="B3" s="10"/>
      <c r="C3" s="10" t="s">
        <v>3745</v>
      </c>
      <c r="D3" s="10" t="s">
        <v>41</v>
      </c>
      <c r="E3" s="38">
        <v>1</v>
      </c>
      <c r="F3" s="7" t="s">
        <v>493</v>
      </c>
      <c r="G3" s="8" t="s">
        <v>3746</v>
      </c>
      <c r="H3" s="60">
        <v>38342</v>
      </c>
      <c r="I3" s="455">
        <v>495</v>
      </c>
      <c r="J3" s="458">
        <v>495</v>
      </c>
      <c r="K3" s="434">
        <f>0.5*(L3)</f>
        <v>247.5</v>
      </c>
      <c r="L3" s="465">
        <f>SUM(O3,P3,Q3,R3,M3)</f>
        <v>495</v>
      </c>
      <c r="M3" s="10"/>
      <c r="N3" s="48">
        <f>SUM(O3:R3)</f>
        <v>495</v>
      </c>
      <c r="O3" s="415">
        <f>LARGE($S3:Z3, 1)</f>
        <v>195</v>
      </c>
      <c r="P3" s="388">
        <f>IFERROR(LARGE($S3:Z3,2),0)</f>
        <v>150</v>
      </c>
      <c r="Q3" s="388">
        <f>IFERROR(LARGE($S3:Z3,3),0)</f>
        <v>95</v>
      </c>
      <c r="R3" s="388">
        <f>IFERROR(LARGE($S3:Z3,4),0)</f>
        <v>55</v>
      </c>
      <c r="S3" s="466"/>
      <c r="T3" s="55"/>
      <c r="U3" s="9"/>
      <c r="V3" s="9">
        <v>195</v>
      </c>
      <c r="W3" s="9">
        <v>95</v>
      </c>
      <c r="X3" s="405"/>
      <c r="Y3" s="406">
        <v>150</v>
      </c>
      <c r="Z3" s="469">
        <v>55</v>
      </c>
      <c r="AA3" s="471"/>
      <c r="AB3" s="114"/>
      <c r="AC3" s="114"/>
      <c r="AD3" s="114"/>
      <c r="AE3" s="114"/>
      <c r="AF3" s="235"/>
      <c r="AG3" s="329"/>
      <c r="AH3" s="9"/>
      <c r="AI3" s="9"/>
      <c r="AJ3" s="9"/>
      <c r="AK3" s="9"/>
      <c r="AL3" s="9"/>
      <c r="AM3" s="9"/>
      <c r="AN3" s="9"/>
      <c r="AO3" s="9"/>
      <c r="AP3" s="83"/>
      <c r="AQ3" s="9"/>
      <c r="AR3" s="9"/>
    </row>
    <row r="4" spans="1:44" x14ac:dyDescent="0.3">
      <c r="A4" s="11" t="s">
        <v>2469</v>
      </c>
      <c r="B4" s="320" t="s">
        <v>361</v>
      </c>
      <c r="C4" s="11" t="s">
        <v>39</v>
      </c>
      <c r="D4" s="11" t="s">
        <v>40</v>
      </c>
      <c r="E4" s="38">
        <f>E3+1</f>
        <v>2</v>
      </c>
      <c r="F4" s="7" t="s">
        <v>70</v>
      </c>
      <c r="G4" s="8" t="s">
        <v>696</v>
      </c>
      <c r="H4" s="319">
        <v>37388</v>
      </c>
      <c r="I4" s="436">
        <v>456</v>
      </c>
      <c r="J4" s="437">
        <v>456</v>
      </c>
      <c r="K4" s="426"/>
      <c r="L4" s="379">
        <f>SUM(M4:N4)</f>
        <v>456</v>
      </c>
      <c r="M4" s="10">
        <v>150</v>
      </c>
      <c r="N4" s="12">
        <f>SUM(O4:S4)</f>
        <v>306</v>
      </c>
      <c r="O4" s="139">
        <f>LARGE($T4:Z4, 1)</f>
        <v>150</v>
      </c>
      <c r="P4" s="140">
        <f>IFERROR(LARGE(T4:Z4, 2),0)</f>
        <v>80</v>
      </c>
      <c r="Q4" s="141">
        <f>IFERROR(LARGE(AA4:AF4,1),0)</f>
        <v>60</v>
      </c>
      <c r="R4" s="141">
        <f>IFERROR(LARGE(AA4:AF4,2),0)</f>
        <v>8</v>
      </c>
      <c r="S4" s="147">
        <f>IFERROR(LARGE(AA4:AF4,3),0)</f>
        <v>8</v>
      </c>
      <c r="T4" s="119">
        <v>0</v>
      </c>
      <c r="U4" s="129"/>
      <c r="V4" s="271"/>
      <c r="W4" s="271">
        <v>150</v>
      </c>
      <c r="X4" s="359">
        <v>80</v>
      </c>
      <c r="Y4" s="114"/>
      <c r="Z4" s="235"/>
      <c r="AA4" s="311">
        <f>IFERROR(LARGE($T4:$Z4,3), 0)</f>
        <v>0</v>
      </c>
      <c r="AB4" s="145">
        <f>IFERROR(LARGE($T4:$Z4,4),)</f>
        <v>0</v>
      </c>
      <c r="AC4" s="145">
        <f>IFERROR(LARGE($T4:$Z4,5),0)</f>
        <v>0</v>
      </c>
      <c r="AD4" s="145">
        <f>IFERROR(LARGE($AG4:AR4,1),0)</f>
        <v>60</v>
      </c>
      <c r="AE4" s="145">
        <f>IFERROR(LARGE($AG4:AR4,2),0)</f>
        <v>8</v>
      </c>
      <c r="AF4" s="273">
        <f>IFERROR(LARGE($AG4:AR4,3),0)</f>
        <v>8</v>
      </c>
      <c r="AG4" s="329">
        <v>8</v>
      </c>
      <c r="AH4" s="9">
        <v>8</v>
      </c>
      <c r="AI4" s="9">
        <v>8</v>
      </c>
      <c r="AJ4" s="9"/>
      <c r="AK4" s="9"/>
      <c r="AL4" s="9"/>
      <c r="AM4" s="9">
        <v>8</v>
      </c>
      <c r="AN4" s="9"/>
      <c r="AO4" s="9"/>
      <c r="AP4" s="83"/>
      <c r="AQ4" s="9">
        <v>60</v>
      </c>
      <c r="AR4" s="9">
        <v>0</v>
      </c>
    </row>
    <row r="5" spans="1:44" x14ac:dyDescent="0.3">
      <c r="A5" s="11" t="s">
        <v>2506</v>
      </c>
      <c r="B5" s="320" t="s">
        <v>2507</v>
      </c>
      <c r="C5" s="11" t="s">
        <v>234</v>
      </c>
      <c r="D5" s="11" t="s">
        <v>40</v>
      </c>
      <c r="E5" s="38">
        <f t="shared" ref="E5:E68" si="0">E4+1</f>
        <v>3</v>
      </c>
      <c r="F5" s="7" t="s">
        <v>15</v>
      </c>
      <c r="G5" s="8" t="s">
        <v>680</v>
      </c>
      <c r="H5" s="319">
        <v>37784</v>
      </c>
      <c r="I5" s="436">
        <v>435</v>
      </c>
      <c r="J5" s="437">
        <v>435</v>
      </c>
      <c r="K5" s="426"/>
      <c r="L5" s="379">
        <f>SUM(M5:N5)</f>
        <v>435</v>
      </c>
      <c r="M5" s="10">
        <v>60</v>
      </c>
      <c r="N5" s="12">
        <f>SUM(O5:S5)</f>
        <v>375</v>
      </c>
      <c r="O5" s="139">
        <f>LARGE($T5:Z5, 1)</f>
        <v>150</v>
      </c>
      <c r="P5" s="140">
        <f>IFERROR(LARGE(T5:Z5, 2),0)</f>
        <v>95</v>
      </c>
      <c r="Q5" s="141">
        <f>IFERROR(LARGE(AA5:AF5,1),0)</f>
        <v>95</v>
      </c>
      <c r="R5" s="141">
        <f>IFERROR(LARGE(AA5:AF5,2),0)</f>
        <v>25</v>
      </c>
      <c r="S5" s="147">
        <f>IFERROR(LARGE(AA5:AF5,3),0)</f>
        <v>10</v>
      </c>
      <c r="T5" s="119">
        <v>10</v>
      </c>
      <c r="U5" s="129">
        <v>25</v>
      </c>
      <c r="V5" s="271"/>
      <c r="W5" s="271">
        <v>150</v>
      </c>
      <c r="X5" s="359">
        <v>0</v>
      </c>
      <c r="Y5" s="114">
        <v>95</v>
      </c>
      <c r="Z5" s="235">
        <v>95</v>
      </c>
      <c r="AA5" s="311">
        <f>IFERROR(LARGE($T5:$Z5,3), 0)</f>
        <v>95</v>
      </c>
      <c r="AB5" s="145">
        <f>IFERROR(LARGE($T5:$Z5,4),)</f>
        <v>25</v>
      </c>
      <c r="AC5" s="145">
        <f>IFERROR(LARGE($T5:$Z5,5),0)</f>
        <v>10</v>
      </c>
      <c r="AD5" s="145">
        <f>IFERROR(LARGE($AG5:AR5,1),0)</f>
        <v>8</v>
      </c>
      <c r="AE5" s="145">
        <f>IFERROR(LARGE($AG5:AR5,2),0)</f>
        <v>0</v>
      </c>
      <c r="AF5" s="273">
        <f>IFERROR(LARGE($AG5:AR5,3),0)</f>
        <v>0</v>
      </c>
      <c r="AG5" s="329">
        <v>8</v>
      </c>
      <c r="AH5" s="9"/>
      <c r="AI5" s="9"/>
      <c r="AJ5" s="9"/>
      <c r="AK5" s="9"/>
      <c r="AL5" s="9"/>
      <c r="AM5" s="9"/>
      <c r="AN5" s="9"/>
      <c r="AO5" s="9"/>
      <c r="AP5" s="83"/>
      <c r="AQ5" s="9"/>
      <c r="AR5" s="9"/>
    </row>
    <row r="6" spans="1:44" x14ac:dyDescent="0.3">
      <c r="A6" s="11" t="s">
        <v>3696</v>
      </c>
      <c r="B6" s="320" t="s">
        <v>372</v>
      </c>
      <c r="C6" s="11" t="s">
        <v>78</v>
      </c>
      <c r="D6" s="11" t="s">
        <v>43</v>
      </c>
      <c r="E6" s="38">
        <f t="shared" si="0"/>
        <v>4</v>
      </c>
      <c r="F6" s="7" t="s">
        <v>1096</v>
      </c>
      <c r="G6" s="8" t="s">
        <v>117</v>
      </c>
      <c r="H6" s="60">
        <v>38136</v>
      </c>
      <c r="I6" s="455">
        <v>370</v>
      </c>
      <c r="J6" s="458">
        <v>370</v>
      </c>
      <c r="K6" s="434">
        <f>0.5*(L6)</f>
        <v>370</v>
      </c>
      <c r="L6" s="465">
        <f>SUM(O6,P6,Q6,R6,M6)</f>
        <v>740</v>
      </c>
      <c r="M6" s="78">
        <v>50</v>
      </c>
      <c r="N6" s="12">
        <f>SUM(O6:R6)</f>
        <v>690</v>
      </c>
      <c r="O6" s="415">
        <f>LARGE($S6:Z6, 1)</f>
        <v>195</v>
      </c>
      <c r="P6" s="388">
        <f>IFERROR(LARGE($S6:Z6,2),0)</f>
        <v>195</v>
      </c>
      <c r="Q6" s="388">
        <f>IFERROR(LARGE($S6:Z6,3),0)</f>
        <v>150</v>
      </c>
      <c r="R6" s="388">
        <f>IFERROR(LARGE($S6:Z6,4),0)</f>
        <v>150</v>
      </c>
      <c r="S6" s="418">
        <v>195</v>
      </c>
      <c r="T6" s="422">
        <v>195</v>
      </c>
      <c r="U6" s="400"/>
      <c r="V6" s="400">
        <v>95</v>
      </c>
      <c r="W6" s="400"/>
      <c r="X6" s="401"/>
      <c r="Y6" s="402">
        <v>150</v>
      </c>
      <c r="Z6" s="468">
        <v>150</v>
      </c>
      <c r="AA6" s="471"/>
      <c r="AB6" s="114"/>
      <c r="AC6" s="114"/>
      <c r="AD6" s="114"/>
      <c r="AE6" s="114"/>
      <c r="AF6" s="235"/>
      <c r="AG6" s="329"/>
      <c r="AH6" s="9"/>
      <c r="AI6" s="9"/>
      <c r="AJ6" s="9"/>
      <c r="AK6" s="9"/>
      <c r="AL6" s="9"/>
      <c r="AM6" s="9"/>
      <c r="AN6" s="9"/>
      <c r="AO6" s="9"/>
      <c r="AP6" s="83"/>
      <c r="AQ6" s="9"/>
      <c r="AR6" s="9"/>
    </row>
    <row r="7" spans="1:44" x14ac:dyDescent="0.3">
      <c r="A7" s="11" t="s">
        <v>2449</v>
      </c>
      <c r="B7" s="320" t="s">
        <v>2137</v>
      </c>
      <c r="C7" s="11" t="s">
        <v>72</v>
      </c>
      <c r="D7" s="11" t="s">
        <v>41</v>
      </c>
      <c r="E7" s="38">
        <f t="shared" si="0"/>
        <v>5</v>
      </c>
      <c r="F7" s="7" t="s">
        <v>106</v>
      </c>
      <c r="G7" s="8" t="s">
        <v>674</v>
      </c>
      <c r="H7" s="319">
        <v>37685</v>
      </c>
      <c r="I7" s="436">
        <v>353</v>
      </c>
      <c r="J7" s="437">
        <v>353</v>
      </c>
      <c r="K7" s="426"/>
      <c r="L7" s="379">
        <f>SUM(M7:N7)</f>
        <v>353</v>
      </c>
      <c r="M7" s="10">
        <v>60</v>
      </c>
      <c r="N7" s="12">
        <f>SUM(O7:S7)</f>
        <v>293</v>
      </c>
      <c r="O7" s="139">
        <f>LARGE($T7:Z7, 1)</f>
        <v>150</v>
      </c>
      <c r="P7" s="140">
        <f>IFERROR(LARGE(T7:Z7, 2),0)</f>
        <v>95</v>
      </c>
      <c r="Q7" s="141">
        <f>IFERROR(LARGE(AA7:AF7,1),0)</f>
        <v>30</v>
      </c>
      <c r="R7" s="141">
        <f>IFERROR(LARGE(AA7:AF7,2),0)</f>
        <v>10</v>
      </c>
      <c r="S7" s="147">
        <f>IFERROR(LARGE(AA7:AF7,3),0)</f>
        <v>8</v>
      </c>
      <c r="T7" s="119">
        <v>10</v>
      </c>
      <c r="U7" s="129">
        <v>95</v>
      </c>
      <c r="V7" s="271"/>
      <c r="W7" s="271">
        <v>150</v>
      </c>
      <c r="X7" s="359">
        <v>30</v>
      </c>
      <c r="Y7" s="114"/>
      <c r="Z7" s="235"/>
      <c r="AA7" s="311">
        <f>IFERROR(LARGE($T7:$Z7,3), 0)</f>
        <v>30</v>
      </c>
      <c r="AB7" s="145">
        <f>IFERROR(LARGE($T7:$Z7,4),)</f>
        <v>10</v>
      </c>
      <c r="AC7" s="145">
        <f>IFERROR(LARGE($T7:$Z7,5),0)</f>
        <v>0</v>
      </c>
      <c r="AD7" s="145">
        <f>IFERROR(LARGE($AG7:AR7,1),0)</f>
        <v>8</v>
      </c>
      <c r="AE7" s="145">
        <f>IFERROR(LARGE($AG7:AR7,2),0)</f>
        <v>8</v>
      </c>
      <c r="AF7" s="273">
        <f>IFERROR(LARGE($AG7:AR7,3),0)</f>
        <v>0</v>
      </c>
      <c r="AG7" s="329">
        <v>0</v>
      </c>
      <c r="AH7" s="9"/>
      <c r="AI7" s="9"/>
      <c r="AJ7" s="9"/>
      <c r="AK7" s="9"/>
      <c r="AL7" s="9"/>
      <c r="AM7" s="9">
        <v>8</v>
      </c>
      <c r="AN7" s="9"/>
      <c r="AO7" s="9"/>
      <c r="AP7" s="83"/>
      <c r="AQ7" s="9">
        <v>8</v>
      </c>
      <c r="AR7" s="9"/>
    </row>
    <row r="8" spans="1:44" x14ac:dyDescent="0.3">
      <c r="A8" s="11" t="s">
        <v>2443</v>
      </c>
      <c r="B8" s="320" t="s">
        <v>380</v>
      </c>
      <c r="C8" s="11" t="s">
        <v>22</v>
      </c>
      <c r="D8" s="11" t="s">
        <v>41</v>
      </c>
      <c r="E8" s="38">
        <f t="shared" si="0"/>
        <v>6</v>
      </c>
      <c r="F8" s="7" t="s">
        <v>1</v>
      </c>
      <c r="G8" s="8" t="s">
        <v>665</v>
      </c>
      <c r="H8" s="319">
        <v>37401</v>
      </c>
      <c r="I8" s="436">
        <v>323</v>
      </c>
      <c r="J8" s="437">
        <v>323</v>
      </c>
      <c r="K8" s="426"/>
      <c r="L8" s="379">
        <f>SUM(M8:N8)</f>
        <v>323</v>
      </c>
      <c r="M8" s="10">
        <v>30</v>
      </c>
      <c r="N8" s="12">
        <f>SUM(O8:S8)</f>
        <v>293</v>
      </c>
      <c r="O8" s="139">
        <f>LARGE($T8:Z8, 1)</f>
        <v>150</v>
      </c>
      <c r="P8" s="140">
        <f>IFERROR(LARGE(T8:Z8, 2),0)</f>
        <v>95</v>
      </c>
      <c r="Q8" s="141">
        <f>IFERROR(LARGE(AA8:AF8,1),0)</f>
        <v>25</v>
      </c>
      <c r="R8" s="141">
        <f>IFERROR(LARGE(AA8:AF8,2),0)</f>
        <v>15</v>
      </c>
      <c r="S8" s="147">
        <f>IFERROR(LARGE(AA8:AF8,3),0)</f>
        <v>8</v>
      </c>
      <c r="T8" s="119">
        <v>95</v>
      </c>
      <c r="U8" s="129">
        <v>25</v>
      </c>
      <c r="V8" s="271"/>
      <c r="W8" s="271">
        <v>150</v>
      </c>
      <c r="X8" s="359">
        <v>15</v>
      </c>
      <c r="Y8" s="114"/>
      <c r="Z8" s="235"/>
      <c r="AA8" s="311">
        <f>IFERROR(LARGE($T8:$Z8,3), 0)</f>
        <v>25</v>
      </c>
      <c r="AB8" s="145">
        <f>IFERROR(LARGE($T8:$Z8,4),)</f>
        <v>15</v>
      </c>
      <c r="AC8" s="145">
        <f>IFERROR(LARGE($T8:$Z8,5),0)</f>
        <v>0</v>
      </c>
      <c r="AD8" s="145">
        <f>IFERROR(LARGE($AG8:AR8,1),0)</f>
        <v>8</v>
      </c>
      <c r="AE8" s="145">
        <f>IFERROR(LARGE($AG8:AR8,2),0)</f>
        <v>8</v>
      </c>
      <c r="AF8" s="273">
        <f>IFERROR(LARGE($AG8:AR8,3),0)</f>
        <v>8</v>
      </c>
      <c r="AG8" s="329">
        <v>8</v>
      </c>
      <c r="AH8" s="9">
        <v>8</v>
      </c>
      <c r="AI8" s="9"/>
      <c r="AJ8" s="9"/>
      <c r="AK8" s="9"/>
      <c r="AL8" s="9">
        <v>8</v>
      </c>
      <c r="AM8" s="9"/>
      <c r="AN8" s="9"/>
      <c r="AO8" s="9"/>
      <c r="AP8" s="83"/>
      <c r="AQ8" s="9"/>
      <c r="AR8" s="9"/>
    </row>
    <row r="9" spans="1:44" x14ac:dyDescent="0.3">
      <c r="A9" s="11" t="s">
        <v>3719</v>
      </c>
      <c r="B9" s="320" t="s">
        <v>3720</v>
      </c>
      <c r="C9" s="11" t="s">
        <v>3721</v>
      </c>
      <c r="D9" s="11" t="s">
        <v>50</v>
      </c>
      <c r="E9" s="38">
        <f t="shared" si="0"/>
        <v>7</v>
      </c>
      <c r="F9" s="7" t="s">
        <v>15</v>
      </c>
      <c r="G9" s="8" t="s">
        <v>3722</v>
      </c>
      <c r="H9" s="60">
        <v>38224</v>
      </c>
      <c r="I9" s="455">
        <v>320</v>
      </c>
      <c r="J9" s="458">
        <v>320</v>
      </c>
      <c r="K9" s="434">
        <f>0.5*(L9)</f>
        <v>320</v>
      </c>
      <c r="L9" s="465">
        <f>SUM(O9,P9,Q9,R9,M9)</f>
        <v>640</v>
      </c>
      <c r="M9" s="78"/>
      <c r="N9" s="12">
        <f>SUM(O9:R9)</f>
        <v>640</v>
      </c>
      <c r="O9" s="415">
        <f>LARGE($S9:Z9, 1)</f>
        <v>250</v>
      </c>
      <c r="P9" s="388">
        <f>IFERROR(LARGE($S9:Z9,2),0)</f>
        <v>150</v>
      </c>
      <c r="Q9" s="388">
        <f>IFERROR(LARGE($S9:Z9,3),0)</f>
        <v>145</v>
      </c>
      <c r="R9" s="388">
        <f>IFERROR(LARGE($S9:Z9,4),0)</f>
        <v>95</v>
      </c>
      <c r="S9" s="418">
        <v>95</v>
      </c>
      <c r="T9" s="422">
        <v>145</v>
      </c>
      <c r="U9" s="400">
        <v>95</v>
      </c>
      <c r="V9" s="400">
        <v>45</v>
      </c>
      <c r="W9" s="400">
        <v>45</v>
      </c>
      <c r="X9" s="401"/>
      <c r="Y9" s="402">
        <v>150</v>
      </c>
      <c r="Z9" s="468">
        <v>250</v>
      </c>
      <c r="AA9" s="471"/>
      <c r="AB9" s="114"/>
      <c r="AC9" s="114"/>
      <c r="AD9" s="114"/>
      <c r="AE9" s="114"/>
      <c r="AF9" s="235"/>
      <c r="AG9" s="329"/>
      <c r="AH9" s="9"/>
      <c r="AI9" s="9"/>
      <c r="AJ9" s="9"/>
      <c r="AK9" s="9"/>
      <c r="AL9" s="9"/>
      <c r="AM9" s="9"/>
      <c r="AN9" s="9"/>
      <c r="AO9" s="9"/>
      <c r="AP9" s="83"/>
      <c r="AQ9" s="9"/>
      <c r="AR9" s="9"/>
    </row>
    <row r="10" spans="1:44" x14ac:dyDescent="0.3">
      <c r="A10" s="11" t="s">
        <v>2459</v>
      </c>
      <c r="B10" s="320" t="s">
        <v>436</v>
      </c>
      <c r="C10" s="11" t="s">
        <v>144</v>
      </c>
      <c r="D10" s="11" t="s">
        <v>44</v>
      </c>
      <c r="E10" s="38">
        <f t="shared" si="0"/>
        <v>8</v>
      </c>
      <c r="F10" s="7" t="s">
        <v>167</v>
      </c>
      <c r="G10" s="8" t="s">
        <v>673</v>
      </c>
      <c r="H10" s="319">
        <v>37852</v>
      </c>
      <c r="I10" s="436">
        <v>310</v>
      </c>
      <c r="J10" s="437">
        <v>310</v>
      </c>
      <c r="K10" s="426"/>
      <c r="L10" s="379">
        <f>SUM(M10:N10)</f>
        <v>310</v>
      </c>
      <c r="M10" s="10">
        <v>50</v>
      </c>
      <c r="N10" s="12">
        <f>SUM(O10:S10)</f>
        <v>260</v>
      </c>
      <c r="O10" s="139">
        <f>LARGE($T10:Z10, 1)</f>
        <v>150</v>
      </c>
      <c r="P10" s="140">
        <f>IFERROR(LARGE(T10:Z10, 2),0)</f>
        <v>55</v>
      </c>
      <c r="Q10" s="141">
        <f>IFERROR(LARGE(AA10:AF10,1),0)</f>
        <v>45</v>
      </c>
      <c r="R10" s="141">
        <f>IFERROR(LARGE(AA10:AF10,2),0)</f>
        <v>10</v>
      </c>
      <c r="S10" s="147">
        <f>IFERROR(LARGE(AA10:AF10,3),0)</f>
        <v>0</v>
      </c>
      <c r="T10" s="119">
        <v>10</v>
      </c>
      <c r="U10" s="129">
        <v>45</v>
      </c>
      <c r="V10" s="271"/>
      <c r="W10" s="271">
        <v>150</v>
      </c>
      <c r="X10" s="359">
        <v>55</v>
      </c>
      <c r="Y10" s="114"/>
      <c r="Z10" s="235"/>
      <c r="AA10" s="311">
        <f>IFERROR(LARGE($T10:$Z10,3), 0)</f>
        <v>45</v>
      </c>
      <c r="AB10" s="145">
        <f>IFERROR(LARGE($T10:$Z10,4),)</f>
        <v>10</v>
      </c>
      <c r="AC10" s="145">
        <f>IFERROR(LARGE($T10:$Z10,5),0)</f>
        <v>0</v>
      </c>
      <c r="AD10" s="145">
        <f>IFERROR(LARGE($AG10:AR10,1),0)</f>
        <v>0</v>
      </c>
      <c r="AE10" s="145">
        <f>IFERROR(LARGE($AG10:AR10,2),0)</f>
        <v>0</v>
      </c>
      <c r="AF10" s="273">
        <f>IFERROR(LARGE($AG10:AR10,3),0)</f>
        <v>0</v>
      </c>
      <c r="AG10" s="329">
        <v>0</v>
      </c>
      <c r="AH10" s="9">
        <v>0</v>
      </c>
      <c r="AI10" s="9"/>
      <c r="AJ10" s="9"/>
      <c r="AK10" s="9"/>
      <c r="AL10" s="9"/>
      <c r="AM10" s="9"/>
      <c r="AN10" s="9"/>
      <c r="AO10" s="9"/>
      <c r="AP10" s="83"/>
      <c r="AQ10" s="9"/>
      <c r="AR10" s="9"/>
    </row>
    <row r="11" spans="1:44" x14ac:dyDescent="0.3">
      <c r="A11" s="11" t="s">
        <v>2576</v>
      </c>
      <c r="B11" s="320" t="s">
        <v>390</v>
      </c>
      <c r="C11" s="11" t="s">
        <v>32</v>
      </c>
      <c r="D11" s="11" t="s">
        <v>44</v>
      </c>
      <c r="E11" s="38">
        <f t="shared" si="0"/>
        <v>9</v>
      </c>
      <c r="F11" s="7" t="s">
        <v>114</v>
      </c>
      <c r="G11" s="8" t="s">
        <v>1084</v>
      </c>
      <c r="H11" s="319">
        <v>37291</v>
      </c>
      <c r="I11" s="436">
        <v>303</v>
      </c>
      <c r="J11" s="437">
        <v>303</v>
      </c>
      <c r="K11" s="426"/>
      <c r="L11" s="379">
        <f>SUM(M11:N11)</f>
        <v>303</v>
      </c>
      <c r="M11" s="10">
        <v>100</v>
      </c>
      <c r="N11" s="12">
        <f>SUM(O11:S11)</f>
        <v>203</v>
      </c>
      <c r="O11" s="139">
        <f>LARGE($T11:Z11, 1)</f>
        <v>195</v>
      </c>
      <c r="P11" s="140">
        <f>IFERROR(LARGE(T11:Z11, 2),0)</f>
        <v>0</v>
      </c>
      <c r="Q11" s="141">
        <f>IFERROR(LARGE(AA11:AF11,1),0)</f>
        <v>8</v>
      </c>
      <c r="R11" s="141">
        <f>IFERROR(LARGE(AA11:AF11,2),0)</f>
        <v>0</v>
      </c>
      <c r="S11" s="147">
        <f>IFERROR(LARGE(AA11:AF11,3),0)</f>
        <v>0</v>
      </c>
      <c r="T11" s="119">
        <v>0</v>
      </c>
      <c r="U11" s="129"/>
      <c r="V11" s="271"/>
      <c r="W11" s="271"/>
      <c r="X11" s="359"/>
      <c r="Y11" s="114"/>
      <c r="Z11" s="235">
        <v>195</v>
      </c>
      <c r="AA11" s="311">
        <f>IFERROR(LARGE($T11:$Z11,3), 0)</f>
        <v>0</v>
      </c>
      <c r="AB11" s="145">
        <f>IFERROR(LARGE($T11:$Z11,4),)</f>
        <v>0</v>
      </c>
      <c r="AC11" s="145">
        <f>IFERROR(LARGE($T11:$Z11,5),0)</f>
        <v>0</v>
      </c>
      <c r="AD11" s="145">
        <f>IFERROR(LARGE($AG11:AR11,1),0)</f>
        <v>8</v>
      </c>
      <c r="AE11" s="145">
        <f>IFERROR(LARGE($AG11:AR11,2),0)</f>
        <v>0</v>
      </c>
      <c r="AF11" s="273">
        <f>IFERROR(LARGE($AG11:AR11,3),0)</f>
        <v>0</v>
      </c>
      <c r="AG11" s="329"/>
      <c r="AH11" s="9">
        <v>0</v>
      </c>
      <c r="AI11" s="9"/>
      <c r="AJ11" s="9"/>
      <c r="AK11" s="9"/>
      <c r="AL11" s="9"/>
      <c r="AM11" s="9"/>
      <c r="AN11" s="9"/>
      <c r="AO11" s="9"/>
      <c r="AP11" s="83"/>
      <c r="AQ11" s="9">
        <v>8</v>
      </c>
      <c r="AR11" s="9"/>
    </row>
    <row r="12" spans="1:44" x14ac:dyDescent="0.3">
      <c r="A12" s="11" t="s">
        <v>2450</v>
      </c>
      <c r="B12" s="320" t="s">
        <v>451</v>
      </c>
      <c r="C12" s="11" t="s">
        <v>157</v>
      </c>
      <c r="D12" s="11" t="s">
        <v>47</v>
      </c>
      <c r="E12" s="38">
        <f t="shared" si="0"/>
        <v>10</v>
      </c>
      <c r="F12" s="7" t="s">
        <v>114</v>
      </c>
      <c r="G12" s="8" t="s">
        <v>666</v>
      </c>
      <c r="H12" s="319">
        <v>37835</v>
      </c>
      <c r="I12" s="436">
        <v>288</v>
      </c>
      <c r="J12" s="437">
        <v>288</v>
      </c>
      <c r="K12" s="426"/>
      <c r="L12" s="379">
        <f>SUM(M12:N12)</f>
        <v>288</v>
      </c>
      <c r="M12" s="10"/>
      <c r="N12" s="12">
        <f>SUM(O12:S12)</f>
        <v>288</v>
      </c>
      <c r="O12" s="139">
        <f>LARGE($T12:Z12, 1)</f>
        <v>150</v>
      </c>
      <c r="P12" s="140">
        <f>IFERROR(LARGE(T12:Z12, 2),0)</f>
        <v>65</v>
      </c>
      <c r="Q12" s="141">
        <f>IFERROR(LARGE(AA12:AF12,1),0)</f>
        <v>55</v>
      </c>
      <c r="R12" s="141">
        <f>IFERROR(LARGE(AA12:AF12,2),0)</f>
        <v>10</v>
      </c>
      <c r="S12" s="147">
        <f>IFERROR(LARGE(AA12:AF12,3),0)</f>
        <v>8</v>
      </c>
      <c r="T12" s="119">
        <v>65</v>
      </c>
      <c r="U12" s="129"/>
      <c r="V12" s="271"/>
      <c r="W12" s="271">
        <v>150</v>
      </c>
      <c r="X12" s="359">
        <v>55</v>
      </c>
      <c r="Y12" s="114">
        <v>10</v>
      </c>
      <c r="Z12" s="235"/>
      <c r="AA12" s="311">
        <f>IFERROR(LARGE($T12:$Z12,3), 0)</f>
        <v>55</v>
      </c>
      <c r="AB12" s="145">
        <f>IFERROR(LARGE($T12:$Z12,4),)</f>
        <v>10</v>
      </c>
      <c r="AC12" s="145">
        <f>IFERROR(LARGE($T12:$Z12,5),0)</f>
        <v>0</v>
      </c>
      <c r="AD12" s="145">
        <f>IFERROR(LARGE($AG12:AR12,1),0)</f>
        <v>8</v>
      </c>
      <c r="AE12" s="145">
        <f>IFERROR(LARGE($AG12:AR12,2),0)</f>
        <v>0</v>
      </c>
      <c r="AF12" s="273">
        <f>IFERROR(LARGE($AG12:AR12,3),0)</f>
        <v>0</v>
      </c>
      <c r="AG12" s="329">
        <v>8</v>
      </c>
      <c r="AH12" s="9"/>
      <c r="AI12" s="9"/>
      <c r="AJ12" s="9"/>
      <c r="AK12" s="9"/>
      <c r="AL12" s="9"/>
      <c r="AM12" s="9"/>
      <c r="AN12" s="9"/>
      <c r="AO12" s="9"/>
      <c r="AP12" s="83"/>
      <c r="AQ12" s="9"/>
      <c r="AR12" s="9"/>
    </row>
    <row r="13" spans="1:44" x14ac:dyDescent="0.3">
      <c r="A13" s="11" t="s">
        <v>2470</v>
      </c>
      <c r="B13" s="320" t="s">
        <v>363</v>
      </c>
      <c r="C13" s="11" t="s">
        <v>146</v>
      </c>
      <c r="D13" s="11" t="s">
        <v>41</v>
      </c>
      <c r="E13" s="38">
        <f t="shared" si="0"/>
        <v>11</v>
      </c>
      <c r="F13" s="7" t="s">
        <v>1</v>
      </c>
      <c r="G13" s="8" t="s">
        <v>716</v>
      </c>
      <c r="H13" s="319">
        <v>37461</v>
      </c>
      <c r="I13" s="436">
        <v>286</v>
      </c>
      <c r="J13" s="437">
        <v>286</v>
      </c>
      <c r="K13" s="426"/>
      <c r="L13" s="379">
        <f>SUM(M13:N13)</f>
        <v>286</v>
      </c>
      <c r="M13" s="10">
        <v>40</v>
      </c>
      <c r="N13" s="12">
        <f>SUM(O13:S13)</f>
        <v>246</v>
      </c>
      <c r="O13" s="139">
        <f>LARGE($T13:Z13, 1)</f>
        <v>150</v>
      </c>
      <c r="P13" s="140">
        <f>IFERROR(LARGE(T13:Z13, 2),0)</f>
        <v>65</v>
      </c>
      <c r="Q13" s="141">
        <f>IFERROR(LARGE(AA13:AF13,1),0)</f>
        <v>15</v>
      </c>
      <c r="R13" s="141">
        <f>IFERROR(LARGE(AA13:AF13,2),0)</f>
        <v>8</v>
      </c>
      <c r="S13" s="147">
        <f>IFERROR(LARGE(AA13:AF13,3),0)</f>
        <v>8</v>
      </c>
      <c r="T13" s="119">
        <v>0</v>
      </c>
      <c r="U13" s="129">
        <v>65</v>
      </c>
      <c r="V13" s="271"/>
      <c r="W13" s="271">
        <v>150</v>
      </c>
      <c r="X13" s="359">
        <v>15</v>
      </c>
      <c r="Y13" s="114"/>
      <c r="Z13" s="235"/>
      <c r="AA13" s="311">
        <f>IFERROR(LARGE($T13:$Z13,3), 0)</f>
        <v>15</v>
      </c>
      <c r="AB13" s="145">
        <f>IFERROR(LARGE($T13:$Z13,4),)</f>
        <v>0</v>
      </c>
      <c r="AC13" s="145">
        <f>IFERROR(LARGE($T13:$Z13,5),0)</f>
        <v>0</v>
      </c>
      <c r="AD13" s="145">
        <f>IFERROR(LARGE($AG13:AR13,1),0)</f>
        <v>8</v>
      </c>
      <c r="AE13" s="145">
        <f>IFERROR(LARGE($AG13:AR13,2),0)</f>
        <v>8</v>
      </c>
      <c r="AF13" s="273">
        <f>IFERROR(LARGE($AG13:AR13,3),0)</f>
        <v>0</v>
      </c>
      <c r="AG13" s="329">
        <v>8</v>
      </c>
      <c r="AH13" s="9">
        <v>8</v>
      </c>
      <c r="AI13" s="9"/>
      <c r="AJ13" s="9"/>
      <c r="AK13" s="9"/>
      <c r="AL13" s="9"/>
      <c r="AM13" s="9"/>
      <c r="AN13" s="9"/>
      <c r="AO13" s="9"/>
      <c r="AP13" s="83"/>
      <c r="AQ13" s="9"/>
      <c r="AR13" s="9"/>
    </row>
    <row r="14" spans="1:44" x14ac:dyDescent="0.3">
      <c r="A14" s="11" t="s">
        <v>2438</v>
      </c>
      <c r="B14" s="320" t="s">
        <v>406</v>
      </c>
      <c r="C14" s="11" t="s">
        <v>180</v>
      </c>
      <c r="D14" s="11" t="s">
        <v>42</v>
      </c>
      <c r="E14" s="38">
        <f t="shared" si="0"/>
        <v>12</v>
      </c>
      <c r="F14" s="7" t="s">
        <v>106</v>
      </c>
      <c r="G14" s="8" t="s">
        <v>597</v>
      </c>
      <c r="H14" s="319">
        <v>37330</v>
      </c>
      <c r="I14" s="436">
        <v>270</v>
      </c>
      <c r="J14" s="437">
        <v>270</v>
      </c>
      <c r="K14" s="426"/>
      <c r="L14" s="379">
        <f>SUM(M14:N14)</f>
        <v>270</v>
      </c>
      <c r="M14" s="10"/>
      <c r="N14" s="12">
        <f>SUM(O14:S14)</f>
        <v>270</v>
      </c>
      <c r="O14" s="139">
        <f>LARGE($T14:Z14, 1)</f>
        <v>150</v>
      </c>
      <c r="P14" s="140">
        <f>IFERROR(LARGE(T14:Z14, 2),0)</f>
        <v>95</v>
      </c>
      <c r="Q14" s="141">
        <f>IFERROR(LARGE(AA14:AF14,1),0)</f>
        <v>15</v>
      </c>
      <c r="R14" s="141">
        <f>IFERROR(LARGE(AA14:AF14,2),0)</f>
        <v>10</v>
      </c>
      <c r="S14" s="147">
        <f>IFERROR(LARGE(AA14:AF14,3),0)</f>
        <v>0</v>
      </c>
      <c r="T14" s="206"/>
      <c r="U14" s="129">
        <v>10</v>
      </c>
      <c r="V14" s="271">
        <v>150</v>
      </c>
      <c r="W14" s="271"/>
      <c r="X14" s="359">
        <v>15</v>
      </c>
      <c r="Y14" s="114"/>
      <c r="Z14" s="235">
        <v>95</v>
      </c>
      <c r="AA14" s="311">
        <f>IFERROR(LARGE($T14:$Z14,3), 0)</f>
        <v>15</v>
      </c>
      <c r="AB14" s="145">
        <f>IFERROR(LARGE($T14:$Z14,4),)</f>
        <v>10</v>
      </c>
      <c r="AC14" s="145">
        <f>IFERROR(LARGE($T14:$Z14,5),0)</f>
        <v>0</v>
      </c>
      <c r="AD14" s="145">
        <f>IFERROR(LARGE($AG14:AR14,1),0)</f>
        <v>0</v>
      </c>
      <c r="AE14" s="145">
        <f>IFERROR(LARGE($AG14:AR14,2),0)</f>
        <v>0</v>
      </c>
      <c r="AF14" s="273">
        <f>IFERROR(LARGE($AG14:AR14,3),0)</f>
        <v>0</v>
      </c>
      <c r="AG14" s="329"/>
      <c r="AH14" s="9"/>
      <c r="AI14" s="9"/>
      <c r="AJ14" s="9"/>
      <c r="AK14" s="9"/>
      <c r="AL14" s="9"/>
      <c r="AM14" s="9"/>
      <c r="AN14" s="9"/>
      <c r="AO14" s="9"/>
      <c r="AP14" s="83"/>
      <c r="AQ14" s="9"/>
      <c r="AR14" s="9"/>
    </row>
    <row r="15" spans="1:44" x14ac:dyDescent="0.3">
      <c r="A15" s="10"/>
      <c r="B15" s="320"/>
      <c r="C15" s="10" t="s">
        <v>186</v>
      </c>
      <c r="D15" s="10" t="s">
        <v>50</v>
      </c>
      <c r="E15" s="38">
        <f t="shared" si="0"/>
        <v>13</v>
      </c>
      <c r="F15" s="7" t="s">
        <v>10</v>
      </c>
      <c r="G15" s="8" t="s">
        <v>3702</v>
      </c>
      <c r="H15" s="60">
        <v>38157</v>
      </c>
      <c r="I15" s="455">
        <v>268</v>
      </c>
      <c r="J15" s="458">
        <v>268</v>
      </c>
      <c r="K15" s="434">
        <f>0.5*(L15)</f>
        <v>267.5</v>
      </c>
      <c r="L15" s="465">
        <f>SUM(O15,P15,Q15,R15,M15)</f>
        <v>535</v>
      </c>
      <c r="M15" s="78"/>
      <c r="N15" s="12">
        <f>SUM(O15:R15)</f>
        <v>535</v>
      </c>
      <c r="O15" s="415">
        <f>LARGE($S15:Z15, 1)</f>
        <v>195</v>
      </c>
      <c r="P15" s="388">
        <f>IFERROR(LARGE($S15:Z15,2),0)</f>
        <v>150</v>
      </c>
      <c r="Q15" s="388">
        <f>IFERROR(LARGE($S15:Z15,3),0)</f>
        <v>95</v>
      </c>
      <c r="R15" s="388">
        <f>IFERROR(LARGE($S15:Z15,4),0)</f>
        <v>95</v>
      </c>
      <c r="S15" s="419"/>
      <c r="T15" s="422">
        <v>95</v>
      </c>
      <c r="U15" s="400">
        <v>195</v>
      </c>
      <c r="V15" s="400">
        <v>95</v>
      </c>
      <c r="W15" s="400"/>
      <c r="X15" s="401"/>
      <c r="Y15" s="402">
        <v>150</v>
      </c>
      <c r="Z15" s="468">
        <v>80</v>
      </c>
      <c r="AA15" s="471"/>
      <c r="AB15" s="114"/>
      <c r="AC15" s="114"/>
      <c r="AD15" s="114"/>
      <c r="AE15" s="114"/>
      <c r="AF15" s="235"/>
      <c r="AG15" s="329"/>
      <c r="AH15" s="9"/>
      <c r="AI15" s="9"/>
      <c r="AJ15" s="9"/>
      <c r="AK15" s="9"/>
      <c r="AL15" s="9"/>
      <c r="AM15" s="9"/>
      <c r="AN15" s="9"/>
      <c r="AO15" s="9"/>
      <c r="AP15" s="83"/>
      <c r="AQ15" s="9"/>
      <c r="AR15" s="9"/>
    </row>
    <row r="16" spans="1:44" x14ac:dyDescent="0.3">
      <c r="A16" s="11" t="s">
        <v>2476</v>
      </c>
      <c r="B16" s="320" t="s">
        <v>390</v>
      </c>
      <c r="C16" s="11" t="s">
        <v>32</v>
      </c>
      <c r="D16" s="11" t="s">
        <v>44</v>
      </c>
      <c r="E16" s="38">
        <f t="shared" si="0"/>
        <v>14</v>
      </c>
      <c r="F16" s="7" t="s">
        <v>702</v>
      </c>
      <c r="G16" s="8" t="s">
        <v>703</v>
      </c>
      <c r="H16" s="319">
        <v>37536</v>
      </c>
      <c r="I16" s="436">
        <v>268</v>
      </c>
      <c r="J16" s="437">
        <v>268</v>
      </c>
      <c r="K16" s="426"/>
      <c r="L16" s="379">
        <f>SUM(M16:N16)</f>
        <v>268</v>
      </c>
      <c r="M16" s="10"/>
      <c r="N16" s="12">
        <f>SUM(O16:S16)</f>
        <v>268</v>
      </c>
      <c r="O16" s="139">
        <f>LARGE($T16:Z16, 1)</f>
        <v>150</v>
      </c>
      <c r="P16" s="140">
        <f>IFERROR(LARGE(T16:Z16, 2),0)</f>
        <v>65</v>
      </c>
      <c r="Q16" s="141">
        <f>IFERROR(LARGE(AA16:AF16,1),0)</f>
        <v>45</v>
      </c>
      <c r="R16" s="141">
        <f>IFERROR(LARGE(AA16:AF16,2),0)</f>
        <v>8</v>
      </c>
      <c r="S16" s="147">
        <f>IFERROR(LARGE(AA16:AF16,3),0)</f>
        <v>0</v>
      </c>
      <c r="T16" s="119">
        <v>0</v>
      </c>
      <c r="U16" s="129">
        <v>65</v>
      </c>
      <c r="V16" s="271"/>
      <c r="W16" s="271">
        <v>150</v>
      </c>
      <c r="X16" s="359">
        <v>0</v>
      </c>
      <c r="Y16" s="114">
        <v>45</v>
      </c>
      <c r="Z16" s="235"/>
      <c r="AA16" s="311">
        <f>IFERROR(LARGE($T16:$Z16,3), 0)</f>
        <v>45</v>
      </c>
      <c r="AB16" s="145">
        <f>IFERROR(LARGE($T16:$Z16,4),)</f>
        <v>0</v>
      </c>
      <c r="AC16" s="145">
        <f>IFERROR(LARGE($T16:$Z16,5),0)</f>
        <v>0</v>
      </c>
      <c r="AD16" s="145">
        <f>IFERROR(LARGE($AG16:AR16,1),0)</f>
        <v>8</v>
      </c>
      <c r="AE16" s="145">
        <f>IFERROR(LARGE($AG16:AR16,2),0)</f>
        <v>0</v>
      </c>
      <c r="AF16" s="273">
        <f>IFERROR(LARGE($AG16:AR16,3),0)</f>
        <v>0</v>
      </c>
      <c r="AG16" s="329">
        <v>8</v>
      </c>
      <c r="AH16" s="9">
        <v>0</v>
      </c>
      <c r="AI16" s="9"/>
      <c r="AJ16" s="9"/>
      <c r="AK16" s="9"/>
      <c r="AL16" s="9"/>
      <c r="AM16" s="9"/>
      <c r="AN16" s="9"/>
      <c r="AO16" s="9"/>
      <c r="AP16" s="83"/>
      <c r="AQ16" s="9"/>
      <c r="AR16" s="9"/>
    </row>
    <row r="17" spans="1:44" x14ac:dyDescent="0.3">
      <c r="A17" s="11" t="s">
        <v>3690</v>
      </c>
      <c r="B17" s="320" t="s">
        <v>3362</v>
      </c>
      <c r="C17" s="11" t="s">
        <v>3363</v>
      </c>
      <c r="D17" s="11" t="s">
        <v>46</v>
      </c>
      <c r="E17" s="38">
        <f t="shared" si="0"/>
        <v>15</v>
      </c>
      <c r="F17" s="7" t="s">
        <v>495</v>
      </c>
      <c r="G17" s="8" t="s">
        <v>3391</v>
      </c>
      <c r="H17" s="60">
        <v>38110</v>
      </c>
      <c r="I17" s="455">
        <v>260</v>
      </c>
      <c r="J17" s="458">
        <v>260</v>
      </c>
      <c r="K17" s="434">
        <f>0.5*(L17)</f>
        <v>260</v>
      </c>
      <c r="L17" s="465">
        <f>SUM(O17,P17,Q17,R17,M17)</f>
        <v>520</v>
      </c>
      <c r="M17" s="78">
        <v>30</v>
      </c>
      <c r="N17" s="12">
        <f>SUM(O17:R17)</f>
        <v>490</v>
      </c>
      <c r="O17" s="415">
        <f>LARGE($S17:Z17, 1)</f>
        <v>200</v>
      </c>
      <c r="P17" s="388">
        <f>IFERROR(LARGE($S17:Z17,2),0)</f>
        <v>150</v>
      </c>
      <c r="Q17" s="388">
        <f>IFERROR(LARGE($S17:Z17,3),0)</f>
        <v>95</v>
      </c>
      <c r="R17" s="388">
        <f>IFERROR(LARGE($S17:Z17,4),0)</f>
        <v>45</v>
      </c>
      <c r="S17" s="418">
        <v>10</v>
      </c>
      <c r="T17" s="422">
        <v>10</v>
      </c>
      <c r="U17" s="400">
        <v>95</v>
      </c>
      <c r="V17" s="400">
        <v>45</v>
      </c>
      <c r="W17" s="400">
        <v>25</v>
      </c>
      <c r="X17" s="401"/>
      <c r="Y17" s="402">
        <v>150</v>
      </c>
      <c r="Z17" s="468">
        <v>200</v>
      </c>
      <c r="AA17" s="471"/>
      <c r="AB17" s="114"/>
      <c r="AC17" s="114"/>
      <c r="AD17" s="114"/>
      <c r="AE17" s="114"/>
      <c r="AF17" s="235"/>
      <c r="AG17" s="329"/>
      <c r="AH17" s="9"/>
      <c r="AI17" s="9"/>
      <c r="AJ17" s="9"/>
      <c r="AK17" s="9"/>
      <c r="AL17" s="9"/>
      <c r="AM17" s="9"/>
      <c r="AN17" s="9"/>
      <c r="AO17" s="9"/>
      <c r="AP17" s="83"/>
      <c r="AQ17" s="9"/>
      <c r="AR17" s="9"/>
    </row>
    <row r="18" spans="1:44" x14ac:dyDescent="0.3">
      <c r="A18" s="11" t="s">
        <v>2436</v>
      </c>
      <c r="B18" s="320" t="s">
        <v>371</v>
      </c>
      <c r="C18" s="11" t="s">
        <v>91</v>
      </c>
      <c r="D18" s="11" t="s">
        <v>92</v>
      </c>
      <c r="E18" s="38">
        <f t="shared" si="0"/>
        <v>16</v>
      </c>
      <c r="F18" s="7" t="s">
        <v>112</v>
      </c>
      <c r="G18" s="8" t="s">
        <v>667</v>
      </c>
      <c r="H18" s="319">
        <v>37531</v>
      </c>
      <c r="I18" s="436">
        <v>240</v>
      </c>
      <c r="J18" s="437">
        <v>240</v>
      </c>
      <c r="K18" s="426"/>
      <c r="L18" s="379">
        <f>SUM(M18:N18)</f>
        <v>240</v>
      </c>
      <c r="M18" s="10">
        <v>20</v>
      </c>
      <c r="N18" s="12">
        <f>SUM(O18:S18)</f>
        <v>220</v>
      </c>
      <c r="O18" s="139">
        <f>LARGE($T18:Z18, 1)</f>
        <v>150</v>
      </c>
      <c r="P18" s="140">
        <f>IFERROR(LARGE(T18:Z18, 2),0)</f>
        <v>45</v>
      </c>
      <c r="Q18" s="141">
        <f>IFERROR(LARGE(AA18:AF18,1),0)</f>
        <v>15</v>
      </c>
      <c r="R18" s="141">
        <f>IFERROR(LARGE(AA18:AF18,2),0)</f>
        <v>10</v>
      </c>
      <c r="S18" s="147">
        <f>IFERROR(LARGE(AA18:AF18,3),0)</f>
        <v>0</v>
      </c>
      <c r="T18" s="119">
        <v>45</v>
      </c>
      <c r="U18" s="129">
        <v>10</v>
      </c>
      <c r="V18" s="271">
        <v>150</v>
      </c>
      <c r="W18" s="271"/>
      <c r="X18" s="359">
        <v>15</v>
      </c>
      <c r="Y18" s="114"/>
      <c r="Z18" s="235"/>
      <c r="AA18" s="311">
        <f>IFERROR(LARGE($T18:$Z18,3), 0)</f>
        <v>15</v>
      </c>
      <c r="AB18" s="145">
        <f>IFERROR(LARGE($T18:$Z18,4),)</f>
        <v>10</v>
      </c>
      <c r="AC18" s="145">
        <f>IFERROR(LARGE($T18:$Z18,5),0)</f>
        <v>0</v>
      </c>
      <c r="AD18" s="145">
        <f>IFERROR(LARGE($AG18:AR18,1),0)</f>
        <v>0</v>
      </c>
      <c r="AE18" s="145">
        <f>IFERROR(LARGE($AG18:AR18,2),0)</f>
        <v>0</v>
      </c>
      <c r="AF18" s="273">
        <f>IFERROR(LARGE($AG18:AR18,3),0)</f>
        <v>0</v>
      </c>
      <c r="AG18" s="329"/>
      <c r="AH18" s="9"/>
      <c r="AI18" s="9"/>
      <c r="AJ18" s="9"/>
      <c r="AK18" s="9"/>
      <c r="AL18" s="9"/>
      <c r="AM18" s="9"/>
      <c r="AN18" s="9"/>
      <c r="AO18" s="9"/>
      <c r="AP18" s="83"/>
      <c r="AQ18" s="9"/>
      <c r="AR18" s="9"/>
    </row>
    <row r="19" spans="1:44" x14ac:dyDescent="0.3">
      <c r="A19" s="10"/>
      <c r="B19" s="320"/>
      <c r="C19" s="10" t="s">
        <v>147</v>
      </c>
      <c r="D19" s="10" t="s">
        <v>1738</v>
      </c>
      <c r="E19" s="38">
        <f t="shared" si="0"/>
        <v>17</v>
      </c>
      <c r="F19" s="7" t="s">
        <v>3593</v>
      </c>
      <c r="G19" s="8" t="s">
        <v>3594</v>
      </c>
      <c r="H19" s="60">
        <v>38001</v>
      </c>
      <c r="I19" s="455">
        <v>228</v>
      </c>
      <c r="J19" s="458">
        <v>228</v>
      </c>
      <c r="K19" s="434">
        <f>0.5*(L19)</f>
        <v>227.5</v>
      </c>
      <c r="L19" s="465">
        <f>SUM(O19,P19,Q19,R19,M19)</f>
        <v>455</v>
      </c>
      <c r="M19" s="10"/>
      <c r="N19" s="12">
        <f>SUM(O19:R19)</f>
        <v>455</v>
      </c>
      <c r="O19" s="415">
        <f>LARGE($S19:Z19, 1)</f>
        <v>150</v>
      </c>
      <c r="P19" s="388">
        <f>IFERROR(LARGE($S19:Z19,2),0)</f>
        <v>145</v>
      </c>
      <c r="Q19" s="388">
        <f>IFERROR(LARGE($S19:Z19,3),0)</f>
        <v>95</v>
      </c>
      <c r="R19" s="388">
        <f>IFERROR(LARGE($S19:Z19,4),0)</f>
        <v>65</v>
      </c>
      <c r="S19" s="466"/>
      <c r="T19" s="55"/>
      <c r="U19" s="9">
        <v>145</v>
      </c>
      <c r="V19" s="9">
        <v>65</v>
      </c>
      <c r="W19" s="9">
        <v>95</v>
      </c>
      <c r="X19" s="405"/>
      <c r="Y19" s="406">
        <v>150</v>
      </c>
      <c r="Z19" s="469">
        <v>55</v>
      </c>
      <c r="AA19" s="471"/>
      <c r="AB19" s="114"/>
      <c r="AC19" s="114"/>
      <c r="AD19" s="114"/>
      <c r="AE19" s="114"/>
      <c r="AF19" s="235"/>
      <c r="AG19" s="329"/>
      <c r="AH19" s="9"/>
      <c r="AI19" s="9"/>
      <c r="AJ19" s="9"/>
      <c r="AK19" s="9"/>
      <c r="AL19" s="9"/>
      <c r="AM19" s="9"/>
      <c r="AN19" s="9"/>
      <c r="AO19" s="9"/>
      <c r="AP19" s="83"/>
      <c r="AQ19" s="9"/>
      <c r="AR19" s="9"/>
    </row>
    <row r="20" spans="1:44" x14ac:dyDescent="0.3">
      <c r="A20" s="11" t="s">
        <v>2471</v>
      </c>
      <c r="B20" s="320" t="s">
        <v>395</v>
      </c>
      <c r="C20" s="11" t="s">
        <v>187</v>
      </c>
      <c r="D20" s="11" t="s">
        <v>41</v>
      </c>
      <c r="E20" s="38">
        <f t="shared" si="0"/>
        <v>18</v>
      </c>
      <c r="F20" s="7" t="s">
        <v>115</v>
      </c>
      <c r="G20" s="8" t="s">
        <v>669</v>
      </c>
      <c r="H20" s="319">
        <v>37449</v>
      </c>
      <c r="I20" s="436">
        <v>228</v>
      </c>
      <c r="J20" s="437">
        <v>228</v>
      </c>
      <c r="K20" s="426"/>
      <c r="L20" s="379">
        <f>SUM(M20:N20)</f>
        <v>228</v>
      </c>
      <c r="M20" s="10"/>
      <c r="N20" s="12">
        <f>SUM(O20:S20)</f>
        <v>228</v>
      </c>
      <c r="O20" s="139">
        <f>LARGE($T20:Z20, 1)</f>
        <v>150</v>
      </c>
      <c r="P20" s="140">
        <f>IFERROR(LARGE(T20:Z20, 2),0)</f>
        <v>45</v>
      </c>
      <c r="Q20" s="141">
        <f>IFERROR(LARGE(AA20:AF20,1),0)</f>
        <v>15</v>
      </c>
      <c r="R20" s="141">
        <f>IFERROR(LARGE(AA20:AF20,2),0)</f>
        <v>10</v>
      </c>
      <c r="S20" s="147">
        <f>IFERROR(LARGE(AA20:AF20,3),0)</f>
        <v>8</v>
      </c>
      <c r="T20" s="119">
        <v>10</v>
      </c>
      <c r="U20" s="129">
        <v>45</v>
      </c>
      <c r="V20" s="271"/>
      <c r="W20" s="271">
        <v>150</v>
      </c>
      <c r="X20" s="359">
        <v>15</v>
      </c>
      <c r="Y20" s="114"/>
      <c r="Z20" s="235"/>
      <c r="AA20" s="311">
        <f>IFERROR(LARGE($T20:$Z20,3), 0)</f>
        <v>15</v>
      </c>
      <c r="AB20" s="145">
        <f>IFERROR(LARGE($T20:$Z20,4),)</f>
        <v>10</v>
      </c>
      <c r="AC20" s="145">
        <f>IFERROR(LARGE($T20:$Z20,5),0)</f>
        <v>0</v>
      </c>
      <c r="AD20" s="145">
        <f>IFERROR(LARGE($AG20:AR20,1),0)</f>
        <v>8</v>
      </c>
      <c r="AE20" s="145">
        <f>IFERROR(LARGE($AG20:AR20,2),0)</f>
        <v>8</v>
      </c>
      <c r="AF20" s="273">
        <f>IFERROR(LARGE($AG20:AR20,3),0)</f>
        <v>8</v>
      </c>
      <c r="AG20" s="329">
        <v>8</v>
      </c>
      <c r="AH20" s="9">
        <v>8</v>
      </c>
      <c r="AI20" s="9"/>
      <c r="AJ20" s="9"/>
      <c r="AK20" s="9"/>
      <c r="AL20" s="9"/>
      <c r="AM20" s="9"/>
      <c r="AN20" s="9"/>
      <c r="AO20" s="9"/>
      <c r="AP20" s="83"/>
      <c r="AQ20" s="9">
        <v>8</v>
      </c>
      <c r="AR20" s="9"/>
    </row>
    <row r="21" spans="1:44" x14ac:dyDescent="0.3">
      <c r="A21" s="11" t="s">
        <v>2539</v>
      </c>
      <c r="B21" s="320" t="s">
        <v>353</v>
      </c>
      <c r="C21" s="11" t="s">
        <v>80</v>
      </c>
      <c r="D21" s="11" t="s">
        <v>40</v>
      </c>
      <c r="E21" s="38">
        <f t="shared" si="0"/>
        <v>19</v>
      </c>
      <c r="F21" s="7" t="s">
        <v>109</v>
      </c>
      <c r="G21" s="8" t="s">
        <v>1485</v>
      </c>
      <c r="H21" s="319">
        <v>37338</v>
      </c>
      <c r="I21" s="436">
        <v>205</v>
      </c>
      <c r="J21" s="437">
        <v>205</v>
      </c>
      <c r="K21" s="426"/>
      <c r="L21" s="379">
        <f>SUM(M21:N21)</f>
        <v>205</v>
      </c>
      <c r="M21" s="10">
        <v>40</v>
      </c>
      <c r="N21" s="12">
        <f>SUM(O21:S21)</f>
        <v>165</v>
      </c>
      <c r="O21" s="139">
        <f>LARGE($T21:Z21, 1)</f>
        <v>150</v>
      </c>
      <c r="P21" s="140">
        <f>IFERROR(LARGE(T21:Z21, 2),0)</f>
        <v>15</v>
      </c>
      <c r="Q21" s="141">
        <f>IFERROR(LARGE(AA21:AF21,1),0)</f>
        <v>0</v>
      </c>
      <c r="R21" s="141">
        <f>IFERROR(LARGE(AA21:AF21,2),0)</f>
        <v>0</v>
      </c>
      <c r="S21" s="147">
        <f>IFERROR(LARGE(AA21:AF21,3),0)</f>
        <v>0</v>
      </c>
      <c r="T21" s="206"/>
      <c r="U21" s="129"/>
      <c r="V21" s="271"/>
      <c r="W21" s="271">
        <v>150</v>
      </c>
      <c r="X21" s="359">
        <v>15</v>
      </c>
      <c r="Y21" s="114"/>
      <c r="Z21" s="235"/>
      <c r="AA21" s="311">
        <f>IFERROR(LARGE($T21:$Z21,3), 0)</f>
        <v>0</v>
      </c>
      <c r="AB21" s="145">
        <f>IFERROR(LARGE($T21:$Z21,4),)</f>
        <v>0</v>
      </c>
      <c r="AC21" s="145">
        <f>IFERROR(LARGE($T21:$Z21,5),0)</f>
        <v>0</v>
      </c>
      <c r="AD21" s="145">
        <f>IFERROR(LARGE($AG21:AR21,1),0)</f>
        <v>0</v>
      </c>
      <c r="AE21" s="145">
        <f>IFERROR(LARGE($AG21:AR21,2),0)</f>
        <v>0</v>
      </c>
      <c r="AF21" s="273">
        <f>IFERROR(LARGE($AG21:AR21,3),0)</f>
        <v>0</v>
      </c>
      <c r="AG21" s="329"/>
      <c r="AH21" s="9"/>
      <c r="AI21" s="9"/>
      <c r="AJ21" s="9"/>
      <c r="AK21" s="9"/>
      <c r="AL21" s="9"/>
      <c r="AM21" s="9"/>
      <c r="AN21" s="9"/>
      <c r="AO21" s="9"/>
      <c r="AP21" s="83"/>
      <c r="AQ21" s="9"/>
      <c r="AR21" s="9"/>
    </row>
    <row r="22" spans="1:44" x14ac:dyDescent="0.3">
      <c r="A22" s="11" t="s">
        <v>2531</v>
      </c>
      <c r="B22" s="320" t="s">
        <v>726</v>
      </c>
      <c r="C22" s="11" t="s">
        <v>293</v>
      </c>
      <c r="D22" s="11" t="s">
        <v>45</v>
      </c>
      <c r="E22" s="38">
        <f t="shared" si="0"/>
        <v>20</v>
      </c>
      <c r="F22" s="7" t="s">
        <v>14</v>
      </c>
      <c r="G22" s="8" t="s">
        <v>683</v>
      </c>
      <c r="H22" s="319">
        <v>37538</v>
      </c>
      <c r="I22" s="436">
        <v>203</v>
      </c>
      <c r="J22" s="437">
        <v>203</v>
      </c>
      <c r="K22" s="426"/>
      <c r="L22" s="379">
        <f>SUM(M22:N22)</f>
        <v>203</v>
      </c>
      <c r="M22" s="10">
        <v>30</v>
      </c>
      <c r="N22" s="12">
        <f>SUM(O22:S22)</f>
        <v>173</v>
      </c>
      <c r="O22" s="139">
        <f>LARGE($T22:Z22, 1)</f>
        <v>150</v>
      </c>
      <c r="P22" s="140">
        <f>IFERROR(LARGE(T22:Z22, 2),0)</f>
        <v>15</v>
      </c>
      <c r="Q22" s="141">
        <f>IFERROR(LARGE(AA22:AF22,1),0)</f>
        <v>8</v>
      </c>
      <c r="R22" s="141">
        <f>IFERROR(LARGE(AA22:AF22,2),0)</f>
        <v>0</v>
      </c>
      <c r="S22" s="147">
        <f>IFERROR(LARGE(AA22:AF22,3),0)</f>
        <v>0</v>
      </c>
      <c r="T22" s="119">
        <v>0</v>
      </c>
      <c r="U22" s="129">
        <v>0</v>
      </c>
      <c r="V22" s="271"/>
      <c r="W22" s="271">
        <v>150</v>
      </c>
      <c r="X22" s="359">
        <v>15</v>
      </c>
      <c r="Y22" s="114"/>
      <c r="Z22" s="235"/>
      <c r="AA22" s="311">
        <f>IFERROR(LARGE($T22:$Z22,3), 0)</f>
        <v>0</v>
      </c>
      <c r="AB22" s="145">
        <f>IFERROR(LARGE($T22:$Z22,4),)</f>
        <v>0</v>
      </c>
      <c r="AC22" s="145">
        <f>IFERROR(LARGE($T22:$Z22,5),0)</f>
        <v>0</v>
      </c>
      <c r="AD22" s="145">
        <f>IFERROR(LARGE($AG22:AR22,1),0)</f>
        <v>8</v>
      </c>
      <c r="AE22" s="145">
        <f>IFERROR(LARGE($AG22:AR22,2),0)</f>
        <v>0</v>
      </c>
      <c r="AF22" s="273">
        <f>IFERROR(LARGE($AG22:AR22,3),0)</f>
        <v>0</v>
      </c>
      <c r="AG22" s="329">
        <v>8</v>
      </c>
      <c r="AH22" s="9"/>
      <c r="AI22" s="9"/>
      <c r="AJ22" s="9"/>
      <c r="AK22" s="9"/>
      <c r="AL22" s="9"/>
      <c r="AM22" s="9"/>
      <c r="AN22" s="9"/>
      <c r="AO22" s="9"/>
      <c r="AP22" s="83"/>
      <c r="AQ22" s="9"/>
      <c r="AR22" s="9"/>
    </row>
    <row r="23" spans="1:44" x14ac:dyDescent="0.3">
      <c r="A23" s="11" t="s">
        <v>2440</v>
      </c>
      <c r="B23" s="320" t="s">
        <v>2137</v>
      </c>
      <c r="C23" s="11" t="s">
        <v>72</v>
      </c>
      <c r="D23" s="11" t="s">
        <v>41</v>
      </c>
      <c r="E23" s="38">
        <f t="shared" si="0"/>
        <v>21</v>
      </c>
      <c r="F23" s="7" t="s">
        <v>1</v>
      </c>
      <c r="G23" s="8" t="s">
        <v>686</v>
      </c>
      <c r="H23" s="319">
        <v>37363</v>
      </c>
      <c r="I23" s="436">
        <v>190</v>
      </c>
      <c r="J23" s="437">
        <v>190</v>
      </c>
      <c r="K23" s="426"/>
      <c r="L23" s="379">
        <f>SUM(M23:N23)</f>
        <v>190</v>
      </c>
      <c r="M23" s="10">
        <v>20</v>
      </c>
      <c r="N23" s="12">
        <f>SUM(O23:S23)</f>
        <v>170</v>
      </c>
      <c r="O23" s="139">
        <f>LARGE($T23:Z23, 1)</f>
        <v>150</v>
      </c>
      <c r="P23" s="140">
        <f>IFERROR(LARGE(T23:Z23, 2),0)</f>
        <v>10</v>
      </c>
      <c r="Q23" s="141">
        <f>IFERROR(LARGE(AA23:AF23,1),0)</f>
        <v>10</v>
      </c>
      <c r="R23" s="141">
        <f>IFERROR(LARGE(AA23:AF23,2),0)</f>
        <v>0</v>
      </c>
      <c r="S23" s="147">
        <f>IFERROR(LARGE(AA23:AF23,3),0)</f>
        <v>0</v>
      </c>
      <c r="T23" s="119">
        <v>10</v>
      </c>
      <c r="U23" s="129">
        <v>10</v>
      </c>
      <c r="V23" s="271">
        <v>150</v>
      </c>
      <c r="W23" s="271"/>
      <c r="X23" s="359">
        <v>0</v>
      </c>
      <c r="Y23" s="114"/>
      <c r="Z23" s="235"/>
      <c r="AA23" s="311">
        <f>IFERROR(LARGE($T23:$Z23,3), 0)</f>
        <v>10</v>
      </c>
      <c r="AB23" s="145">
        <f>IFERROR(LARGE($T23:$Z23,4),)</f>
        <v>0</v>
      </c>
      <c r="AC23" s="145">
        <f>IFERROR(LARGE($T23:$Z23,5),0)</f>
        <v>0</v>
      </c>
      <c r="AD23" s="145">
        <f>IFERROR(LARGE($AG23:AR23,1),0)</f>
        <v>0</v>
      </c>
      <c r="AE23" s="145">
        <f>IFERROR(LARGE($AG23:AR23,2),0)</f>
        <v>0</v>
      </c>
      <c r="AF23" s="273">
        <f>IFERROR(LARGE($AG23:AR23,3),0)</f>
        <v>0</v>
      </c>
      <c r="AG23" s="329"/>
      <c r="AH23" s="9"/>
      <c r="AI23" s="9"/>
      <c r="AJ23" s="9"/>
      <c r="AK23" s="9"/>
      <c r="AL23" s="9"/>
      <c r="AM23" s="9"/>
      <c r="AN23" s="9"/>
      <c r="AO23" s="9"/>
      <c r="AP23" s="83"/>
      <c r="AQ23" s="9"/>
      <c r="AR23" s="9"/>
    </row>
    <row r="24" spans="1:44" x14ac:dyDescent="0.3">
      <c r="A24" s="11" t="s">
        <v>2448</v>
      </c>
      <c r="B24" s="320" t="s">
        <v>721</v>
      </c>
      <c r="C24" s="11" t="s">
        <v>722</v>
      </c>
      <c r="D24" s="11" t="s">
        <v>41</v>
      </c>
      <c r="E24" s="38">
        <f t="shared" si="0"/>
        <v>22</v>
      </c>
      <c r="F24" s="7" t="s">
        <v>114</v>
      </c>
      <c r="G24" s="8" t="s">
        <v>672</v>
      </c>
      <c r="H24" s="319">
        <v>37263</v>
      </c>
      <c r="I24" s="436">
        <v>190</v>
      </c>
      <c r="J24" s="437">
        <v>190</v>
      </c>
      <c r="K24" s="426"/>
      <c r="L24" s="379">
        <f>SUM(M24:N24)</f>
        <v>190</v>
      </c>
      <c r="M24" s="10"/>
      <c r="N24" s="12">
        <f>SUM(O24:S24)</f>
        <v>190</v>
      </c>
      <c r="O24" s="139">
        <f>LARGE($T24:Z24, 1)</f>
        <v>110</v>
      </c>
      <c r="P24" s="140">
        <f>IFERROR(LARGE(T24:Z24, 2),0)</f>
        <v>45</v>
      </c>
      <c r="Q24" s="141">
        <f>IFERROR(LARGE(AA24:AF24,1),0)</f>
        <v>15</v>
      </c>
      <c r="R24" s="141">
        <f>IFERROR(LARGE(AA24:AF24,2),0)</f>
        <v>10</v>
      </c>
      <c r="S24" s="147">
        <f>IFERROR(LARGE(AA24:AF24,3),0)</f>
        <v>10</v>
      </c>
      <c r="T24" s="119">
        <v>10</v>
      </c>
      <c r="U24" s="129">
        <v>10</v>
      </c>
      <c r="V24" s="271">
        <v>110</v>
      </c>
      <c r="W24" s="271"/>
      <c r="X24" s="359">
        <v>15</v>
      </c>
      <c r="Y24" s="114">
        <v>10</v>
      </c>
      <c r="Z24" s="235">
        <v>45</v>
      </c>
      <c r="AA24" s="311">
        <f>IFERROR(LARGE($T24:$Z24,3), 0)</f>
        <v>15</v>
      </c>
      <c r="AB24" s="145">
        <f>IFERROR(LARGE($T24:$Z24,4),)</f>
        <v>10</v>
      </c>
      <c r="AC24" s="145">
        <f>IFERROR(LARGE($T24:$Z24,5),0)</f>
        <v>10</v>
      </c>
      <c r="AD24" s="145">
        <f>IFERROR(LARGE($AG24:AR24,1),0)</f>
        <v>0</v>
      </c>
      <c r="AE24" s="145">
        <f>IFERROR(LARGE($AG24:AR24,2),0)</f>
        <v>0</v>
      </c>
      <c r="AF24" s="273">
        <f>IFERROR(LARGE($AG24:AR24,3),0)</f>
        <v>0</v>
      </c>
      <c r="AG24" s="329"/>
      <c r="AH24" s="9"/>
      <c r="AI24" s="9"/>
      <c r="AJ24" s="9"/>
      <c r="AK24" s="9"/>
      <c r="AL24" s="9"/>
      <c r="AM24" s="9"/>
      <c r="AN24" s="9"/>
      <c r="AO24" s="9"/>
      <c r="AP24" s="83"/>
      <c r="AQ24" s="9"/>
      <c r="AR24" s="9"/>
    </row>
    <row r="25" spans="1:44" x14ac:dyDescent="0.3">
      <c r="A25" s="11" t="s">
        <v>2536</v>
      </c>
      <c r="B25" s="320" t="s">
        <v>361</v>
      </c>
      <c r="C25" s="11" t="s">
        <v>39</v>
      </c>
      <c r="D25" s="11" t="s">
        <v>40</v>
      </c>
      <c r="E25" s="38">
        <f t="shared" si="0"/>
        <v>23</v>
      </c>
      <c r="F25" s="7" t="s">
        <v>69</v>
      </c>
      <c r="G25" s="8" t="s">
        <v>1486</v>
      </c>
      <c r="H25" s="319">
        <v>37821</v>
      </c>
      <c r="I25" s="436">
        <v>185</v>
      </c>
      <c r="J25" s="437">
        <v>185</v>
      </c>
      <c r="K25" s="426"/>
      <c r="L25" s="379">
        <f>SUM(M25:N25)</f>
        <v>185</v>
      </c>
      <c r="M25" s="10">
        <v>20</v>
      </c>
      <c r="N25" s="12">
        <f>SUM(O25:S25)</f>
        <v>165</v>
      </c>
      <c r="O25" s="139">
        <f>LARGE($T25:Z25, 1)</f>
        <v>150</v>
      </c>
      <c r="P25" s="140">
        <f>IFERROR(LARGE(T25:Z25, 2),0)</f>
        <v>15</v>
      </c>
      <c r="Q25" s="141">
        <f>IFERROR(LARGE(AA25:AF25,1),0)</f>
        <v>0</v>
      </c>
      <c r="R25" s="141">
        <f>IFERROR(LARGE(AA25:AF25,2),0)</f>
        <v>0</v>
      </c>
      <c r="S25" s="147">
        <f>IFERROR(LARGE(AA25:AF25,3),0)</f>
        <v>0</v>
      </c>
      <c r="T25" s="206"/>
      <c r="U25" s="129"/>
      <c r="V25" s="271"/>
      <c r="W25" s="271">
        <v>150</v>
      </c>
      <c r="X25" s="359">
        <v>15</v>
      </c>
      <c r="Y25" s="114"/>
      <c r="Z25" s="235"/>
      <c r="AA25" s="311">
        <f>IFERROR(LARGE($T25:$Z25,3), 0)</f>
        <v>0</v>
      </c>
      <c r="AB25" s="145">
        <f>IFERROR(LARGE($T25:$Z25,4),)</f>
        <v>0</v>
      </c>
      <c r="AC25" s="145">
        <f>IFERROR(LARGE($T25:$Z25,5),0)</f>
        <v>0</v>
      </c>
      <c r="AD25" s="145">
        <f>IFERROR(LARGE($AG25:AR25,1),0)</f>
        <v>0</v>
      </c>
      <c r="AE25" s="145">
        <f>IFERROR(LARGE($AG25:AR25,2),0)</f>
        <v>0</v>
      </c>
      <c r="AF25" s="273">
        <f>IFERROR(LARGE($AG25:AR25,3),0)</f>
        <v>0</v>
      </c>
      <c r="AG25" s="329"/>
      <c r="AH25" s="9"/>
      <c r="AI25" s="9"/>
      <c r="AJ25" s="9"/>
      <c r="AK25" s="9"/>
      <c r="AL25" s="9"/>
      <c r="AM25" s="9"/>
      <c r="AN25" s="9"/>
      <c r="AO25" s="9"/>
      <c r="AP25" s="83"/>
      <c r="AQ25" s="9"/>
      <c r="AR25" s="9"/>
    </row>
    <row r="26" spans="1:44" x14ac:dyDescent="0.3">
      <c r="A26" s="11" t="s">
        <v>2437</v>
      </c>
      <c r="B26" s="320" t="s">
        <v>656</v>
      </c>
      <c r="C26" s="11" t="s">
        <v>657</v>
      </c>
      <c r="D26" s="11" t="s">
        <v>50</v>
      </c>
      <c r="E26" s="38">
        <f t="shared" si="0"/>
        <v>24</v>
      </c>
      <c r="F26" s="7" t="s">
        <v>15</v>
      </c>
      <c r="G26" s="8" t="s">
        <v>3321</v>
      </c>
      <c r="H26" s="319">
        <v>37716</v>
      </c>
      <c r="I26" s="436">
        <v>185</v>
      </c>
      <c r="J26" s="437">
        <v>185</v>
      </c>
      <c r="K26" s="426"/>
      <c r="L26" s="379">
        <f>SUM(M26:N26)</f>
        <v>185</v>
      </c>
      <c r="M26" s="10">
        <v>10</v>
      </c>
      <c r="N26" s="12">
        <f>SUM(O26:S26)</f>
        <v>175</v>
      </c>
      <c r="O26" s="139">
        <f>LARGE($T26:Z26, 1)</f>
        <v>150</v>
      </c>
      <c r="P26" s="140">
        <f>IFERROR(LARGE(T26:Z26, 2),0)</f>
        <v>15</v>
      </c>
      <c r="Q26" s="141">
        <f>IFERROR(LARGE(AA26:AF26,1),0)</f>
        <v>10</v>
      </c>
      <c r="R26" s="141">
        <f>IFERROR(LARGE(AA26:AF26,2),0)</f>
        <v>0</v>
      </c>
      <c r="S26" s="147">
        <f>IFERROR(LARGE(AA26:AF26,3),0)</f>
        <v>0</v>
      </c>
      <c r="T26" s="119">
        <v>10</v>
      </c>
      <c r="U26" s="129">
        <v>0</v>
      </c>
      <c r="V26" s="271">
        <v>150</v>
      </c>
      <c r="W26" s="271"/>
      <c r="X26" s="359">
        <v>15</v>
      </c>
      <c r="Y26" s="114"/>
      <c r="Z26" s="235"/>
      <c r="AA26" s="311">
        <f>IFERROR(LARGE($T26:$Z26,3), 0)</f>
        <v>10</v>
      </c>
      <c r="AB26" s="145">
        <f>IFERROR(LARGE($T26:$Z26,4),)</f>
        <v>0</v>
      </c>
      <c r="AC26" s="145">
        <f>IFERROR(LARGE($T26:$Z26,5),0)</f>
        <v>0</v>
      </c>
      <c r="AD26" s="145">
        <f>IFERROR(LARGE($AG26:AR26,1),0)</f>
        <v>0</v>
      </c>
      <c r="AE26" s="145">
        <f>IFERROR(LARGE($AG26:AR26,2),0)</f>
        <v>0</v>
      </c>
      <c r="AF26" s="273">
        <f>IFERROR(LARGE($AG26:AR26,3),0)</f>
        <v>0</v>
      </c>
      <c r="AG26" s="329"/>
      <c r="AH26" s="9"/>
      <c r="AI26" s="9"/>
      <c r="AJ26" s="9"/>
      <c r="AK26" s="9"/>
      <c r="AL26" s="9"/>
      <c r="AM26" s="9"/>
      <c r="AN26" s="9"/>
      <c r="AO26" s="9"/>
      <c r="AP26" s="83"/>
      <c r="AQ26" s="9"/>
      <c r="AR26" s="9"/>
    </row>
    <row r="27" spans="1:44" x14ac:dyDescent="0.3">
      <c r="A27" s="11" t="s">
        <v>2566</v>
      </c>
      <c r="B27" s="320" t="s">
        <v>381</v>
      </c>
      <c r="C27" s="11" t="s">
        <v>203</v>
      </c>
      <c r="D27" s="11" t="s">
        <v>41</v>
      </c>
      <c r="E27" s="38">
        <f t="shared" si="0"/>
        <v>25</v>
      </c>
      <c r="F27" s="7" t="s">
        <v>123</v>
      </c>
      <c r="G27" s="8" t="s">
        <v>684</v>
      </c>
      <c r="H27" s="319">
        <v>37915</v>
      </c>
      <c r="I27" s="436">
        <v>180</v>
      </c>
      <c r="J27" s="437">
        <v>180</v>
      </c>
      <c r="K27" s="426"/>
      <c r="L27" s="379">
        <f>SUM(M27:N27)</f>
        <v>180</v>
      </c>
      <c r="M27" s="10">
        <v>30</v>
      </c>
      <c r="N27" s="12">
        <f>SUM(O27:S27)</f>
        <v>150</v>
      </c>
      <c r="O27" s="139">
        <f>LARGE($T27:Z27, 1)</f>
        <v>150</v>
      </c>
      <c r="P27" s="140">
        <f>IFERROR(LARGE(T27:Z27, 2),0)</f>
        <v>0</v>
      </c>
      <c r="Q27" s="141">
        <f>IFERROR(LARGE(AA27:AF27,1),0)</f>
        <v>0</v>
      </c>
      <c r="R27" s="141">
        <f>IFERROR(LARGE(AA27:AF27,2),0)</f>
        <v>0</v>
      </c>
      <c r="S27" s="147">
        <f>IFERROR(LARGE(AA27:AF27,3),0)</f>
        <v>0</v>
      </c>
      <c r="T27" s="119">
        <v>0</v>
      </c>
      <c r="U27" s="129">
        <v>0</v>
      </c>
      <c r="V27" s="271"/>
      <c r="W27" s="271">
        <v>150</v>
      </c>
      <c r="X27" s="359">
        <v>0</v>
      </c>
      <c r="Y27" s="114"/>
      <c r="Z27" s="235"/>
      <c r="AA27" s="311">
        <f>IFERROR(LARGE($T27:$Z27,3), 0)</f>
        <v>0</v>
      </c>
      <c r="AB27" s="145">
        <f>IFERROR(LARGE($T27:$Z27,4),)</f>
        <v>0</v>
      </c>
      <c r="AC27" s="145">
        <f>IFERROR(LARGE($T27:$Z27,5),0)</f>
        <v>0</v>
      </c>
      <c r="AD27" s="145">
        <f>IFERROR(LARGE($AG27:AR27,1),0)</f>
        <v>0</v>
      </c>
      <c r="AE27" s="145">
        <f>IFERROR(LARGE($AG27:AR27,2),0)</f>
        <v>0</v>
      </c>
      <c r="AF27" s="273">
        <f>IFERROR(LARGE($AG27:AR27,3),0)</f>
        <v>0</v>
      </c>
      <c r="AG27" s="329"/>
      <c r="AH27" s="9"/>
      <c r="AI27" s="9"/>
      <c r="AJ27" s="9"/>
      <c r="AK27" s="9"/>
      <c r="AL27" s="9"/>
      <c r="AM27" s="9"/>
      <c r="AN27" s="9"/>
      <c r="AO27" s="9"/>
      <c r="AP27" s="83"/>
      <c r="AQ27" s="9"/>
      <c r="AR27" s="9"/>
    </row>
    <row r="28" spans="1:44" x14ac:dyDescent="0.3">
      <c r="A28" s="11" t="s">
        <v>2542</v>
      </c>
      <c r="B28" s="320" t="s">
        <v>376</v>
      </c>
      <c r="C28" s="11" t="s">
        <v>154</v>
      </c>
      <c r="D28" s="11" t="s">
        <v>40</v>
      </c>
      <c r="E28" s="38">
        <f t="shared" si="0"/>
        <v>26</v>
      </c>
      <c r="F28" s="7" t="s">
        <v>11</v>
      </c>
      <c r="G28" s="8" t="s">
        <v>1222</v>
      </c>
      <c r="H28" s="319">
        <v>37740</v>
      </c>
      <c r="I28" s="436">
        <v>180</v>
      </c>
      <c r="J28" s="437">
        <v>180</v>
      </c>
      <c r="K28" s="426"/>
      <c r="L28" s="379">
        <f>SUM(M28:N28)</f>
        <v>180</v>
      </c>
      <c r="M28" s="10">
        <v>20</v>
      </c>
      <c r="N28" s="12">
        <f>SUM(O28:S28)</f>
        <v>160</v>
      </c>
      <c r="O28" s="139">
        <f>LARGE($T28:Z28, 1)</f>
        <v>150</v>
      </c>
      <c r="P28" s="140">
        <f>IFERROR(LARGE(T28:Z28, 2),0)</f>
        <v>10</v>
      </c>
      <c r="Q28" s="141">
        <f>IFERROR(LARGE(AA28:AF28,1),0)</f>
        <v>0</v>
      </c>
      <c r="R28" s="141">
        <f>IFERROR(LARGE(AA28:AF28,2),0)</f>
        <v>0</v>
      </c>
      <c r="S28" s="147">
        <f>IFERROR(LARGE(AA28:AF28,3),0)</f>
        <v>0</v>
      </c>
      <c r="T28" s="206"/>
      <c r="U28" s="129">
        <v>10</v>
      </c>
      <c r="V28" s="271"/>
      <c r="W28" s="271">
        <v>150</v>
      </c>
      <c r="X28" s="359">
        <v>0</v>
      </c>
      <c r="Y28" s="114"/>
      <c r="Z28" s="235"/>
      <c r="AA28" s="311">
        <f>IFERROR(LARGE($T28:$Z28,3), 0)</f>
        <v>0</v>
      </c>
      <c r="AB28" s="145">
        <f>IFERROR(LARGE($T28:$Z28,4),)</f>
        <v>0</v>
      </c>
      <c r="AC28" s="145">
        <f>IFERROR(LARGE($T28:$Z28,5),0)</f>
        <v>0</v>
      </c>
      <c r="AD28" s="145">
        <f>IFERROR(LARGE($AG28:AR28,1),0)</f>
        <v>0</v>
      </c>
      <c r="AE28" s="145">
        <f>IFERROR(LARGE($AG28:AR28,2),0)</f>
        <v>0</v>
      </c>
      <c r="AF28" s="273">
        <f>IFERROR(LARGE($AG28:AR28,3),0)</f>
        <v>0</v>
      </c>
      <c r="AG28" s="329"/>
      <c r="AH28" s="9"/>
      <c r="AI28" s="9"/>
      <c r="AJ28" s="9"/>
      <c r="AK28" s="9"/>
      <c r="AL28" s="9"/>
      <c r="AM28" s="9"/>
      <c r="AN28" s="9"/>
      <c r="AO28" s="9"/>
      <c r="AP28" s="83"/>
      <c r="AQ28" s="9"/>
      <c r="AR28" s="9"/>
    </row>
    <row r="29" spans="1:44" x14ac:dyDescent="0.3">
      <c r="A29" s="11" t="s">
        <v>2442</v>
      </c>
      <c r="B29" s="320" t="s">
        <v>361</v>
      </c>
      <c r="C29" s="11" t="s">
        <v>39</v>
      </c>
      <c r="D29" s="11" t="s">
        <v>40</v>
      </c>
      <c r="E29" s="38">
        <f t="shared" si="0"/>
        <v>27</v>
      </c>
      <c r="F29" s="7" t="s">
        <v>69</v>
      </c>
      <c r="G29" s="8" t="s">
        <v>700</v>
      </c>
      <c r="H29" s="319">
        <v>37317</v>
      </c>
      <c r="I29" s="436">
        <v>180</v>
      </c>
      <c r="J29" s="437">
        <v>180</v>
      </c>
      <c r="K29" s="426"/>
      <c r="L29" s="379">
        <f>SUM(M29:N29)</f>
        <v>180</v>
      </c>
      <c r="M29" s="10">
        <v>20</v>
      </c>
      <c r="N29" s="12">
        <f>SUM(O29:S29)</f>
        <v>160</v>
      </c>
      <c r="O29" s="139">
        <f>LARGE($T29:Z29, 1)</f>
        <v>150</v>
      </c>
      <c r="P29" s="140">
        <f>IFERROR(LARGE(T29:Z29, 2),0)</f>
        <v>10</v>
      </c>
      <c r="Q29" s="141">
        <f>IFERROR(LARGE(AA29:AF29,1),0)</f>
        <v>0</v>
      </c>
      <c r="R29" s="141">
        <f>IFERROR(LARGE(AA29:AF29,2),0)</f>
        <v>0</v>
      </c>
      <c r="S29" s="147">
        <f>IFERROR(LARGE(AA29:AF29,3),0)</f>
        <v>0</v>
      </c>
      <c r="T29" s="119">
        <v>0</v>
      </c>
      <c r="U29" s="129">
        <v>10</v>
      </c>
      <c r="V29" s="271">
        <v>150</v>
      </c>
      <c r="W29" s="271"/>
      <c r="X29" s="359">
        <v>0</v>
      </c>
      <c r="Y29" s="114"/>
      <c r="Z29" s="235"/>
      <c r="AA29" s="311">
        <f>IFERROR(LARGE($T29:$Z29,3), 0)</f>
        <v>0</v>
      </c>
      <c r="AB29" s="145">
        <f>IFERROR(LARGE($T29:$Z29,4),)</f>
        <v>0</v>
      </c>
      <c r="AC29" s="145">
        <f>IFERROR(LARGE($T29:$Z29,5),0)</f>
        <v>0</v>
      </c>
      <c r="AD29" s="145">
        <f>IFERROR(LARGE($AG29:AR29,1),0)</f>
        <v>0</v>
      </c>
      <c r="AE29" s="145">
        <f>IFERROR(LARGE($AG29:AR29,2),0)</f>
        <v>0</v>
      </c>
      <c r="AF29" s="273">
        <f>IFERROR(LARGE($AG29:AR29,3),0)</f>
        <v>0</v>
      </c>
      <c r="AG29" s="329"/>
      <c r="AH29" s="9"/>
      <c r="AI29" s="9"/>
      <c r="AJ29" s="9"/>
      <c r="AK29" s="9"/>
      <c r="AL29" s="9"/>
      <c r="AM29" s="9"/>
      <c r="AN29" s="9"/>
      <c r="AO29" s="9"/>
      <c r="AP29" s="83"/>
      <c r="AQ29" s="9"/>
      <c r="AR29" s="9"/>
    </row>
    <row r="30" spans="1:44" x14ac:dyDescent="0.3">
      <c r="A30" s="11" t="s">
        <v>2529</v>
      </c>
      <c r="B30" s="320" t="s">
        <v>2137</v>
      </c>
      <c r="C30" s="11" t="s">
        <v>72</v>
      </c>
      <c r="D30" s="11" t="s">
        <v>41</v>
      </c>
      <c r="E30" s="38">
        <f t="shared" si="0"/>
        <v>28</v>
      </c>
      <c r="F30" s="7" t="s">
        <v>59</v>
      </c>
      <c r="G30" s="8" t="s">
        <v>701</v>
      </c>
      <c r="H30" s="319">
        <v>37813</v>
      </c>
      <c r="I30" s="436">
        <v>175</v>
      </c>
      <c r="J30" s="437">
        <v>175</v>
      </c>
      <c r="K30" s="426"/>
      <c r="L30" s="379">
        <f>SUM(M30:N30)</f>
        <v>175</v>
      </c>
      <c r="M30" s="10"/>
      <c r="N30" s="12">
        <f>SUM(O30:S30)</f>
        <v>175</v>
      </c>
      <c r="O30" s="139">
        <f>LARGE($T30:Z30, 1)</f>
        <v>150</v>
      </c>
      <c r="P30" s="140">
        <f>IFERROR(LARGE(T30:Z30, 2),0)</f>
        <v>15</v>
      </c>
      <c r="Q30" s="141">
        <f>IFERROR(LARGE(AA30:AF30,1),0)</f>
        <v>10</v>
      </c>
      <c r="R30" s="141">
        <f>IFERROR(LARGE(AA30:AF30,2),0)</f>
        <v>0</v>
      </c>
      <c r="S30" s="147">
        <f>IFERROR(LARGE(AA30:AF30,3),0)</f>
        <v>0</v>
      </c>
      <c r="T30" s="119">
        <v>0</v>
      </c>
      <c r="U30" s="129">
        <v>10</v>
      </c>
      <c r="V30" s="271"/>
      <c r="W30" s="271">
        <v>150</v>
      </c>
      <c r="X30" s="359">
        <v>15</v>
      </c>
      <c r="Y30" s="114"/>
      <c r="Z30" s="235"/>
      <c r="AA30" s="311">
        <f>IFERROR(LARGE($T30:$Z30,3), 0)</f>
        <v>10</v>
      </c>
      <c r="AB30" s="145">
        <f>IFERROR(LARGE($T30:$Z30,4),)</f>
        <v>0</v>
      </c>
      <c r="AC30" s="145">
        <f>IFERROR(LARGE($T30:$Z30,5),0)</f>
        <v>0</v>
      </c>
      <c r="AD30" s="145">
        <f>IFERROR(LARGE($AG30:AR30,1),0)</f>
        <v>0</v>
      </c>
      <c r="AE30" s="145">
        <f>IFERROR(LARGE($AG30:AR30,2),0)</f>
        <v>0</v>
      </c>
      <c r="AF30" s="273">
        <f>IFERROR(LARGE($AG30:AR30,3),0)</f>
        <v>0</v>
      </c>
      <c r="AG30" s="329">
        <v>0</v>
      </c>
      <c r="AH30" s="9"/>
      <c r="AI30" s="9"/>
      <c r="AJ30" s="9"/>
      <c r="AK30" s="9"/>
      <c r="AL30" s="9"/>
      <c r="AM30" s="9">
        <v>0</v>
      </c>
      <c r="AN30" s="9"/>
      <c r="AO30" s="9"/>
      <c r="AP30" s="83"/>
      <c r="AQ30" s="9"/>
      <c r="AR30" s="9"/>
    </row>
    <row r="31" spans="1:44" x14ac:dyDescent="0.3">
      <c r="A31" s="11" t="s">
        <v>3687</v>
      </c>
      <c r="B31" s="320" t="s">
        <v>522</v>
      </c>
      <c r="C31" s="11" t="s">
        <v>283</v>
      </c>
      <c r="D31" s="11" t="s">
        <v>52</v>
      </c>
      <c r="E31" s="38">
        <f t="shared" si="0"/>
        <v>29</v>
      </c>
      <c r="F31" s="7" t="s">
        <v>1830</v>
      </c>
      <c r="G31" s="8" t="s">
        <v>3688</v>
      </c>
      <c r="H31" s="60">
        <v>38073</v>
      </c>
      <c r="I31" s="455">
        <v>173</v>
      </c>
      <c r="J31" s="458">
        <v>173</v>
      </c>
      <c r="K31" s="434">
        <f>0.5*(L31)</f>
        <v>172.5</v>
      </c>
      <c r="L31" s="465">
        <f>SUM(O31,P31,Q31,R31,M31)</f>
        <v>345</v>
      </c>
      <c r="M31" s="78"/>
      <c r="N31" s="12">
        <f>SUM(O31:R31)</f>
        <v>345</v>
      </c>
      <c r="O31" s="415">
        <f>LARGE($S31:Z31, 1)</f>
        <v>150</v>
      </c>
      <c r="P31" s="388">
        <f>IFERROR(LARGE($S31:Z31,2),0)</f>
        <v>65</v>
      </c>
      <c r="Q31" s="388">
        <f>IFERROR(LARGE($S31:Z31,3),0)</f>
        <v>65</v>
      </c>
      <c r="R31" s="388">
        <f>IFERROR(LARGE($S31:Z31,4),0)</f>
        <v>65</v>
      </c>
      <c r="S31" s="418">
        <v>65</v>
      </c>
      <c r="T31" s="422">
        <v>65</v>
      </c>
      <c r="U31" s="400"/>
      <c r="V31" s="400"/>
      <c r="W31" s="400">
        <v>65</v>
      </c>
      <c r="X31" s="401"/>
      <c r="Y31" s="402">
        <v>150</v>
      </c>
      <c r="Z31" s="468">
        <v>15</v>
      </c>
      <c r="AA31" s="471"/>
      <c r="AB31" s="114"/>
      <c r="AC31" s="114"/>
      <c r="AD31" s="114"/>
      <c r="AE31" s="114"/>
      <c r="AF31" s="235"/>
      <c r="AG31" s="329"/>
      <c r="AH31" s="9"/>
      <c r="AI31" s="9"/>
      <c r="AJ31" s="9"/>
      <c r="AK31" s="9"/>
      <c r="AL31" s="9"/>
      <c r="AM31" s="9"/>
      <c r="AN31" s="9"/>
      <c r="AO31" s="9"/>
      <c r="AP31" s="83"/>
      <c r="AQ31" s="9"/>
      <c r="AR31" s="9"/>
    </row>
    <row r="32" spans="1:44" x14ac:dyDescent="0.3">
      <c r="A32" s="11" t="s">
        <v>2439</v>
      </c>
      <c r="B32" s="320" t="s">
        <v>465</v>
      </c>
      <c r="C32" s="11" t="s">
        <v>466</v>
      </c>
      <c r="D32" s="11" t="s">
        <v>46</v>
      </c>
      <c r="E32" s="38">
        <f t="shared" si="0"/>
        <v>30</v>
      </c>
      <c r="F32" s="7" t="s">
        <v>124</v>
      </c>
      <c r="G32" s="8" t="s">
        <v>695</v>
      </c>
      <c r="H32" s="319">
        <v>37553</v>
      </c>
      <c r="I32" s="436">
        <v>170</v>
      </c>
      <c r="J32" s="437">
        <v>170</v>
      </c>
      <c r="K32" s="426"/>
      <c r="L32" s="379">
        <f>SUM(M32:N32)</f>
        <v>170</v>
      </c>
      <c r="M32" s="10"/>
      <c r="N32" s="12">
        <f>SUM(O32:S32)</f>
        <v>170</v>
      </c>
      <c r="O32" s="139">
        <f>LARGE($T32:Z32, 1)</f>
        <v>150</v>
      </c>
      <c r="P32" s="140">
        <f>IFERROR(LARGE(T32:Z32, 2),0)</f>
        <v>10</v>
      </c>
      <c r="Q32" s="141">
        <f>IFERROR(LARGE(AA32:AF32,1),0)</f>
        <v>10</v>
      </c>
      <c r="R32" s="141">
        <f>IFERROR(LARGE(AA32:AF32,2),0)</f>
        <v>0</v>
      </c>
      <c r="S32" s="147">
        <f>IFERROR(LARGE(AA32:AF32,3),0)</f>
        <v>0</v>
      </c>
      <c r="T32" s="119">
        <v>10</v>
      </c>
      <c r="U32" s="129">
        <v>10</v>
      </c>
      <c r="V32" s="271">
        <v>150</v>
      </c>
      <c r="W32" s="271"/>
      <c r="X32" s="359">
        <v>0</v>
      </c>
      <c r="Y32" s="114"/>
      <c r="Z32" s="235"/>
      <c r="AA32" s="311">
        <f>IFERROR(LARGE($T32:$Z32,3), 0)</f>
        <v>10</v>
      </c>
      <c r="AB32" s="145">
        <f>IFERROR(LARGE($T32:$Z32,4),)</f>
        <v>0</v>
      </c>
      <c r="AC32" s="145">
        <f>IFERROR(LARGE($T32:$Z32,5),0)</f>
        <v>0</v>
      </c>
      <c r="AD32" s="145">
        <f>IFERROR(LARGE($AG32:AR32,1),0)</f>
        <v>0</v>
      </c>
      <c r="AE32" s="145">
        <f>IFERROR(LARGE($AG32:AR32,2),0)</f>
        <v>0</v>
      </c>
      <c r="AF32" s="273">
        <f>IFERROR(LARGE($AG32:AR32,3),0)</f>
        <v>0</v>
      </c>
      <c r="AG32" s="329"/>
      <c r="AH32" s="9"/>
      <c r="AI32" s="9"/>
      <c r="AJ32" s="9"/>
      <c r="AK32" s="9"/>
      <c r="AL32" s="9"/>
      <c r="AM32" s="9"/>
      <c r="AN32" s="9"/>
      <c r="AO32" s="9"/>
      <c r="AP32" s="83"/>
      <c r="AQ32" s="9"/>
      <c r="AR32" s="9"/>
    </row>
    <row r="33" spans="1:44" x14ac:dyDescent="0.3">
      <c r="A33" s="11" t="s">
        <v>2498</v>
      </c>
      <c r="B33" s="320" t="s">
        <v>1478</v>
      </c>
      <c r="C33" s="11" t="s">
        <v>1479</v>
      </c>
      <c r="D33" s="11" t="s">
        <v>43</v>
      </c>
      <c r="E33" s="38">
        <f t="shared" si="0"/>
        <v>31</v>
      </c>
      <c r="F33" s="7" t="s">
        <v>124</v>
      </c>
      <c r="G33" s="8" t="s">
        <v>1494</v>
      </c>
      <c r="H33" s="319">
        <v>37708</v>
      </c>
      <c r="I33" s="436">
        <v>165</v>
      </c>
      <c r="J33" s="437">
        <v>165</v>
      </c>
      <c r="K33" s="426"/>
      <c r="L33" s="379">
        <f>SUM(M33:N33)</f>
        <v>165</v>
      </c>
      <c r="M33" s="10"/>
      <c r="N33" s="12">
        <f>SUM(O33:S33)</f>
        <v>165</v>
      </c>
      <c r="O33" s="139">
        <f>LARGE($T33:Z33, 1)</f>
        <v>95</v>
      </c>
      <c r="P33" s="140">
        <f>IFERROR(LARGE(T33:Z33, 2),0)</f>
        <v>45</v>
      </c>
      <c r="Q33" s="141">
        <f>IFERROR(LARGE(AA33:AF33,1),0)</f>
        <v>25</v>
      </c>
      <c r="R33" s="141">
        <f>IFERROR(LARGE(AA33:AF33,2),0)</f>
        <v>0</v>
      </c>
      <c r="S33" s="147">
        <f>IFERROR(LARGE(AA33:AF33,3),0)</f>
        <v>0</v>
      </c>
      <c r="T33" s="206"/>
      <c r="U33" s="129"/>
      <c r="V33" s="271">
        <v>45</v>
      </c>
      <c r="W33" s="271"/>
      <c r="X33" s="359">
        <v>0</v>
      </c>
      <c r="Y33" s="114">
        <v>95</v>
      </c>
      <c r="Z33" s="235">
        <v>25</v>
      </c>
      <c r="AA33" s="311">
        <f>IFERROR(LARGE($T33:$Z33,3), 0)</f>
        <v>25</v>
      </c>
      <c r="AB33" s="145">
        <f>IFERROR(LARGE($T33:$Z33,4),)</f>
        <v>0</v>
      </c>
      <c r="AC33" s="145">
        <f>IFERROR(LARGE($T33:$Z33,5),0)</f>
        <v>0</v>
      </c>
      <c r="AD33" s="145">
        <f>IFERROR(LARGE($AG33:AR33,1),0)</f>
        <v>0</v>
      </c>
      <c r="AE33" s="145">
        <f>IFERROR(LARGE($AG33:AR33,2),0)</f>
        <v>0</v>
      </c>
      <c r="AF33" s="273">
        <f>IFERROR(LARGE($AG33:AR33,3),0)</f>
        <v>0</v>
      </c>
      <c r="AG33" s="329"/>
      <c r="AH33" s="9"/>
      <c r="AI33" s="9"/>
      <c r="AJ33" s="9"/>
      <c r="AK33" s="9"/>
      <c r="AL33" s="9"/>
      <c r="AM33" s="9"/>
      <c r="AN33" s="9"/>
      <c r="AO33" s="9"/>
      <c r="AP33" s="83"/>
      <c r="AQ33" s="9"/>
      <c r="AR33" s="9"/>
    </row>
    <row r="34" spans="1:44" x14ac:dyDescent="0.3">
      <c r="A34" s="10"/>
      <c r="B34" s="320"/>
      <c r="C34" s="10" t="s">
        <v>282</v>
      </c>
      <c r="D34" s="10" t="s">
        <v>50</v>
      </c>
      <c r="E34" s="38">
        <f t="shared" si="0"/>
        <v>32</v>
      </c>
      <c r="F34" s="7" t="s">
        <v>3743</v>
      </c>
      <c r="G34" s="8" t="s">
        <v>3744</v>
      </c>
      <c r="H34" s="60">
        <v>38331</v>
      </c>
      <c r="I34" s="455">
        <v>163</v>
      </c>
      <c r="J34" s="458">
        <v>163</v>
      </c>
      <c r="K34" s="434">
        <f>0.5*(L34)</f>
        <v>162.5</v>
      </c>
      <c r="L34" s="465">
        <f>SUM(O34,P34,Q34,R34,M34)</f>
        <v>325</v>
      </c>
      <c r="M34" s="78"/>
      <c r="N34" s="12">
        <f>SUM(O34:R34)</f>
        <v>325</v>
      </c>
      <c r="O34" s="415">
        <f>LARGE($S34:Z34, 1)</f>
        <v>150</v>
      </c>
      <c r="P34" s="388">
        <f>IFERROR(LARGE($S34:Z34,2),0)</f>
        <v>65</v>
      </c>
      <c r="Q34" s="388">
        <f>IFERROR(LARGE($S34:Z34,3),0)</f>
        <v>65</v>
      </c>
      <c r="R34" s="388">
        <f>IFERROR(LARGE($S34:Z34,4),0)</f>
        <v>45</v>
      </c>
      <c r="S34" s="467"/>
      <c r="T34" s="422">
        <v>45</v>
      </c>
      <c r="U34" s="400">
        <v>65</v>
      </c>
      <c r="V34" s="400">
        <v>65</v>
      </c>
      <c r="W34" s="400">
        <v>45</v>
      </c>
      <c r="X34" s="401"/>
      <c r="Y34" s="402">
        <v>150</v>
      </c>
      <c r="Z34" s="468">
        <v>0</v>
      </c>
      <c r="AA34" s="471"/>
      <c r="AB34" s="114"/>
      <c r="AC34" s="114"/>
      <c r="AD34" s="114"/>
      <c r="AE34" s="114"/>
      <c r="AF34" s="235"/>
      <c r="AG34" s="329"/>
      <c r="AH34" s="9"/>
      <c r="AI34" s="9"/>
      <c r="AJ34" s="9"/>
      <c r="AK34" s="9"/>
      <c r="AL34" s="9"/>
      <c r="AM34" s="9"/>
      <c r="AN34" s="9"/>
      <c r="AO34" s="9"/>
      <c r="AP34" s="83"/>
      <c r="AQ34" s="9"/>
      <c r="AR34" s="9"/>
    </row>
    <row r="35" spans="1:44" x14ac:dyDescent="0.3">
      <c r="A35" s="11" t="s">
        <v>2447</v>
      </c>
      <c r="B35" s="320" t="s">
        <v>515</v>
      </c>
      <c r="C35" s="11" t="s">
        <v>259</v>
      </c>
      <c r="D35" s="11" t="s">
        <v>52</v>
      </c>
      <c r="E35" s="38">
        <f t="shared" si="0"/>
        <v>33</v>
      </c>
      <c r="F35" s="7" t="s">
        <v>12</v>
      </c>
      <c r="G35" s="8" t="s">
        <v>1488</v>
      </c>
      <c r="H35" s="319">
        <v>37357</v>
      </c>
      <c r="I35" s="436">
        <v>160</v>
      </c>
      <c r="J35" s="437">
        <v>160</v>
      </c>
      <c r="K35" s="426"/>
      <c r="L35" s="379">
        <f>SUM(M35:N35)</f>
        <v>160</v>
      </c>
      <c r="M35" s="10"/>
      <c r="N35" s="12">
        <f>SUM(O35:S35)</f>
        <v>160</v>
      </c>
      <c r="O35" s="139">
        <f>LARGE($T35:Z35, 1)</f>
        <v>150</v>
      </c>
      <c r="P35" s="140">
        <f>IFERROR(LARGE(T35:Z35, 2),0)</f>
        <v>10</v>
      </c>
      <c r="Q35" s="141">
        <f>IFERROR(LARGE(AA35:AF35,1),0)</f>
        <v>0</v>
      </c>
      <c r="R35" s="141">
        <f>IFERROR(LARGE(AA35:AF35,2),0)</f>
        <v>0</v>
      </c>
      <c r="S35" s="147">
        <f>IFERROR(LARGE(AA35:AF35,3),0)</f>
        <v>0</v>
      </c>
      <c r="T35" s="206"/>
      <c r="U35" s="129"/>
      <c r="V35" s="271">
        <v>150</v>
      </c>
      <c r="W35" s="271"/>
      <c r="X35" s="359">
        <v>0</v>
      </c>
      <c r="Y35" s="114"/>
      <c r="Z35" s="235">
        <v>10</v>
      </c>
      <c r="AA35" s="311">
        <f>IFERROR(LARGE($T35:$Z35,3), 0)</f>
        <v>0</v>
      </c>
      <c r="AB35" s="145">
        <f>IFERROR(LARGE($T35:$Z35,4),)</f>
        <v>0</v>
      </c>
      <c r="AC35" s="145">
        <f>IFERROR(LARGE($T35:$Z35,5),0)</f>
        <v>0</v>
      </c>
      <c r="AD35" s="145">
        <f>IFERROR(LARGE($AG35:AR35,1),0)</f>
        <v>0</v>
      </c>
      <c r="AE35" s="145">
        <f>IFERROR(LARGE($AG35:AR35,2),0)</f>
        <v>0</v>
      </c>
      <c r="AF35" s="273">
        <f>IFERROR(LARGE($AG35:AR35,3),0)</f>
        <v>0</v>
      </c>
      <c r="AG35" s="329"/>
      <c r="AH35" s="9"/>
      <c r="AI35" s="9"/>
      <c r="AJ35" s="9"/>
      <c r="AK35" s="9"/>
      <c r="AL35" s="9"/>
      <c r="AM35" s="9"/>
      <c r="AN35" s="9"/>
      <c r="AO35" s="9"/>
      <c r="AP35" s="83"/>
      <c r="AQ35" s="9"/>
      <c r="AR35" s="9"/>
    </row>
    <row r="36" spans="1:44" x14ac:dyDescent="0.3">
      <c r="A36" s="11" t="s">
        <v>2441</v>
      </c>
      <c r="B36" s="320" t="s">
        <v>1218</v>
      </c>
      <c r="C36" s="11" t="s">
        <v>1219</v>
      </c>
      <c r="D36" s="11" t="s">
        <v>47</v>
      </c>
      <c r="E36" s="38">
        <f t="shared" si="0"/>
        <v>34</v>
      </c>
      <c r="F36" s="7" t="s">
        <v>170</v>
      </c>
      <c r="G36" s="8" t="s">
        <v>1227</v>
      </c>
      <c r="H36" s="319">
        <v>37356</v>
      </c>
      <c r="I36" s="436">
        <v>160</v>
      </c>
      <c r="J36" s="437">
        <v>160</v>
      </c>
      <c r="K36" s="426"/>
      <c r="L36" s="379">
        <f>SUM(M36:N36)</f>
        <v>160</v>
      </c>
      <c r="M36" s="10"/>
      <c r="N36" s="12">
        <f>SUM(O36:S36)</f>
        <v>160</v>
      </c>
      <c r="O36" s="139">
        <f>LARGE($T36:Z36, 1)</f>
        <v>150</v>
      </c>
      <c r="P36" s="140">
        <f>IFERROR(LARGE(T36:Z36, 2),0)</f>
        <v>10</v>
      </c>
      <c r="Q36" s="141">
        <f>IFERROR(LARGE(AA36:AF36,1),0)</f>
        <v>0</v>
      </c>
      <c r="R36" s="141">
        <f>IFERROR(LARGE(AA36:AF36,2),0)</f>
        <v>0</v>
      </c>
      <c r="S36" s="147">
        <f>IFERROR(LARGE(AA36:AF36,3),0)</f>
        <v>0</v>
      </c>
      <c r="T36" s="206"/>
      <c r="U36" s="129">
        <v>10</v>
      </c>
      <c r="V36" s="271">
        <v>150</v>
      </c>
      <c r="W36" s="271"/>
      <c r="X36" s="359">
        <v>0</v>
      </c>
      <c r="Y36" s="114"/>
      <c r="Z36" s="235"/>
      <c r="AA36" s="311">
        <f>IFERROR(LARGE($T36:$Z36,3), 0)</f>
        <v>0</v>
      </c>
      <c r="AB36" s="145">
        <f>IFERROR(LARGE($T36:$Z36,4),)</f>
        <v>0</v>
      </c>
      <c r="AC36" s="145">
        <f>IFERROR(LARGE($T36:$Z36,5),0)</f>
        <v>0</v>
      </c>
      <c r="AD36" s="145">
        <f>IFERROR(LARGE($AG36:AR36,1),0)</f>
        <v>0</v>
      </c>
      <c r="AE36" s="145">
        <f>IFERROR(LARGE($AG36:AR36,2),0)</f>
        <v>0</v>
      </c>
      <c r="AF36" s="273">
        <f>IFERROR(LARGE($AG36:AR36,3),0)</f>
        <v>0</v>
      </c>
      <c r="AG36" s="329"/>
      <c r="AH36" s="9"/>
      <c r="AI36" s="9"/>
      <c r="AJ36" s="9"/>
      <c r="AK36" s="9"/>
      <c r="AL36" s="9"/>
      <c r="AM36" s="9"/>
      <c r="AN36" s="9"/>
      <c r="AO36" s="9"/>
      <c r="AP36" s="83"/>
      <c r="AQ36" s="9"/>
      <c r="AR36" s="9"/>
    </row>
    <row r="37" spans="1:44" x14ac:dyDescent="0.3">
      <c r="A37" s="11" t="s">
        <v>2444</v>
      </c>
      <c r="B37" s="320" t="s">
        <v>449</v>
      </c>
      <c r="C37" s="11" t="s">
        <v>134</v>
      </c>
      <c r="D37" s="11" t="s">
        <v>1778</v>
      </c>
      <c r="E37" s="38">
        <f t="shared" si="0"/>
        <v>35</v>
      </c>
      <c r="F37" s="7" t="s">
        <v>1</v>
      </c>
      <c r="G37" s="8" t="s">
        <v>714</v>
      </c>
      <c r="H37" s="319">
        <v>37652</v>
      </c>
      <c r="I37" s="436">
        <v>150</v>
      </c>
      <c r="J37" s="437">
        <v>150</v>
      </c>
      <c r="K37" s="426"/>
      <c r="L37" s="379">
        <f>SUM(M37:N37)</f>
        <v>150</v>
      </c>
      <c r="M37" s="10"/>
      <c r="N37" s="12">
        <f>SUM(O37:S37)</f>
        <v>150</v>
      </c>
      <c r="O37" s="139">
        <f>LARGE($T37:Z37, 1)</f>
        <v>150</v>
      </c>
      <c r="P37" s="140">
        <f>IFERROR(LARGE(T37:Z37, 2),0)</f>
        <v>0</v>
      </c>
      <c r="Q37" s="141">
        <f>IFERROR(LARGE(AA37:AF37,1),0)</f>
        <v>0</v>
      </c>
      <c r="R37" s="141">
        <f>IFERROR(LARGE(AA37:AF37,2),0)</f>
        <v>0</v>
      </c>
      <c r="S37" s="147">
        <f>IFERROR(LARGE(AA37:AF37,3),0)</f>
        <v>0</v>
      </c>
      <c r="T37" s="119">
        <v>0</v>
      </c>
      <c r="U37" s="129">
        <v>0</v>
      </c>
      <c r="V37" s="271">
        <v>150</v>
      </c>
      <c r="W37" s="271"/>
      <c r="X37" s="359">
        <v>0</v>
      </c>
      <c r="Y37" s="114"/>
      <c r="Z37" s="235"/>
      <c r="AA37" s="311">
        <f>IFERROR(LARGE($T37:$Z37,3), 0)</f>
        <v>0</v>
      </c>
      <c r="AB37" s="145">
        <f>IFERROR(LARGE($T37:$Z37,4),)</f>
        <v>0</v>
      </c>
      <c r="AC37" s="145">
        <f>IFERROR(LARGE($T37:$Z37,5),0)</f>
        <v>0</v>
      </c>
      <c r="AD37" s="145">
        <f>IFERROR(LARGE($AG37:AR37,1),0)</f>
        <v>0</v>
      </c>
      <c r="AE37" s="145">
        <f>IFERROR(LARGE($AG37:AR37,2),0)</f>
        <v>0</v>
      </c>
      <c r="AF37" s="273">
        <f>IFERROR(LARGE($AG37:AR37,3),0)</f>
        <v>0</v>
      </c>
      <c r="AG37" s="329"/>
      <c r="AH37" s="9"/>
      <c r="AI37" s="9"/>
      <c r="AJ37" s="9"/>
      <c r="AK37" s="9"/>
      <c r="AL37" s="9"/>
      <c r="AM37" s="9"/>
      <c r="AN37" s="9"/>
      <c r="AO37" s="9"/>
      <c r="AP37" s="83"/>
      <c r="AQ37" s="9"/>
      <c r="AR37" s="9"/>
    </row>
    <row r="38" spans="1:44" x14ac:dyDescent="0.3">
      <c r="A38" s="11" t="s">
        <v>2445</v>
      </c>
      <c r="B38" s="320" t="s">
        <v>2225</v>
      </c>
      <c r="C38" s="11" t="s">
        <v>1163</v>
      </c>
      <c r="D38" s="11" t="s">
        <v>45</v>
      </c>
      <c r="E38" s="38">
        <f t="shared" si="0"/>
        <v>36</v>
      </c>
      <c r="F38" s="7" t="s">
        <v>229</v>
      </c>
      <c r="G38" s="8" t="s">
        <v>1230</v>
      </c>
      <c r="H38" s="319">
        <v>37459</v>
      </c>
      <c r="I38" s="436">
        <v>150</v>
      </c>
      <c r="J38" s="437">
        <v>150</v>
      </c>
      <c r="K38" s="426"/>
      <c r="L38" s="379">
        <f>SUM(M38:N38)</f>
        <v>150</v>
      </c>
      <c r="M38" s="10"/>
      <c r="N38" s="12">
        <f>SUM(O38:S38)</f>
        <v>150</v>
      </c>
      <c r="O38" s="139">
        <f>LARGE($T38:Z38, 1)</f>
        <v>150</v>
      </c>
      <c r="P38" s="140">
        <f>IFERROR(LARGE(T38:Z38, 2),0)</f>
        <v>0</v>
      </c>
      <c r="Q38" s="141">
        <f>IFERROR(LARGE(AA38:AF38,1),0)</f>
        <v>0</v>
      </c>
      <c r="R38" s="141">
        <f>IFERROR(LARGE(AA38:AF38,2),0)</f>
        <v>0</v>
      </c>
      <c r="S38" s="147">
        <f>IFERROR(LARGE(AA38:AF38,3),0)</f>
        <v>0</v>
      </c>
      <c r="T38" s="206"/>
      <c r="U38" s="129">
        <v>0</v>
      </c>
      <c r="V38" s="271">
        <v>150</v>
      </c>
      <c r="W38" s="271"/>
      <c r="X38" s="359">
        <v>0</v>
      </c>
      <c r="Y38" s="114"/>
      <c r="Z38" s="235"/>
      <c r="AA38" s="311">
        <f>IFERROR(LARGE($T38:$Z38,3), 0)</f>
        <v>0</v>
      </c>
      <c r="AB38" s="145">
        <f>IFERROR(LARGE($T38:$Z38,4),)</f>
        <v>0</v>
      </c>
      <c r="AC38" s="145">
        <f>IFERROR(LARGE($T38:$Z38,5),0)</f>
        <v>0</v>
      </c>
      <c r="AD38" s="145">
        <f>IFERROR(LARGE($AG38:AR38,1),0)</f>
        <v>0</v>
      </c>
      <c r="AE38" s="145">
        <f>IFERROR(LARGE($AG38:AR38,2),0)</f>
        <v>0</v>
      </c>
      <c r="AF38" s="273">
        <f>IFERROR(LARGE($AG38:AR38,3),0)</f>
        <v>0</v>
      </c>
      <c r="AG38" s="329"/>
      <c r="AH38" s="9"/>
      <c r="AI38" s="9"/>
      <c r="AJ38" s="9"/>
      <c r="AK38" s="9"/>
      <c r="AL38" s="9"/>
      <c r="AM38" s="9"/>
      <c r="AN38" s="9"/>
      <c r="AO38" s="9"/>
      <c r="AP38" s="83"/>
      <c r="AQ38" s="9"/>
      <c r="AR38" s="9"/>
    </row>
    <row r="39" spans="1:44" x14ac:dyDescent="0.3">
      <c r="A39" s="11" t="s">
        <v>2446</v>
      </c>
      <c r="B39" s="320" t="s">
        <v>1476</v>
      </c>
      <c r="C39" s="11" t="s">
        <v>1477</v>
      </c>
      <c r="D39" s="11" t="s">
        <v>95</v>
      </c>
      <c r="E39" s="38">
        <f t="shared" si="0"/>
        <v>37</v>
      </c>
      <c r="F39" s="7" t="s">
        <v>493</v>
      </c>
      <c r="G39" s="8" t="s">
        <v>1491</v>
      </c>
      <c r="H39" s="319">
        <v>37389</v>
      </c>
      <c r="I39" s="436">
        <v>150</v>
      </c>
      <c r="J39" s="437">
        <v>150</v>
      </c>
      <c r="K39" s="426"/>
      <c r="L39" s="379">
        <f>SUM(M39:N39)</f>
        <v>150</v>
      </c>
      <c r="M39" s="10"/>
      <c r="N39" s="12">
        <f>SUM(O39:S39)</f>
        <v>150</v>
      </c>
      <c r="O39" s="139">
        <f>LARGE($T39:Z39, 1)</f>
        <v>150</v>
      </c>
      <c r="P39" s="140">
        <f>IFERROR(LARGE(T39:Z39, 2),0)</f>
        <v>0</v>
      </c>
      <c r="Q39" s="141">
        <f>IFERROR(LARGE(AA39:AF39,1),0)</f>
        <v>0</v>
      </c>
      <c r="R39" s="141">
        <f>IFERROR(LARGE(AA39:AF39,2),0)</f>
        <v>0</v>
      </c>
      <c r="S39" s="147">
        <f>IFERROR(LARGE(AA39:AF39,3),0)</f>
        <v>0</v>
      </c>
      <c r="T39" s="206"/>
      <c r="U39" s="129"/>
      <c r="V39" s="271">
        <v>150</v>
      </c>
      <c r="W39" s="271"/>
      <c r="X39" s="359">
        <v>0</v>
      </c>
      <c r="Y39" s="114"/>
      <c r="Z39" s="235"/>
      <c r="AA39" s="311">
        <f>IFERROR(LARGE($T39:$Z39,3), 0)</f>
        <v>0</v>
      </c>
      <c r="AB39" s="145">
        <f>IFERROR(LARGE($T39:$Z39,4),)</f>
        <v>0</v>
      </c>
      <c r="AC39" s="145">
        <f>IFERROR(LARGE($T39:$Z39,5),0)</f>
        <v>0</v>
      </c>
      <c r="AD39" s="145">
        <f>IFERROR(LARGE($AG39:AR39,1),0)</f>
        <v>0</v>
      </c>
      <c r="AE39" s="145">
        <f>IFERROR(LARGE($AG39:AR39,2),0)</f>
        <v>0</v>
      </c>
      <c r="AF39" s="273">
        <f>IFERROR(LARGE($AG39:AR39,3),0)</f>
        <v>0</v>
      </c>
      <c r="AG39" s="329"/>
      <c r="AH39" s="9"/>
      <c r="AI39" s="9"/>
      <c r="AJ39" s="9"/>
      <c r="AK39" s="9"/>
      <c r="AL39" s="9"/>
      <c r="AM39" s="9"/>
      <c r="AN39" s="9"/>
      <c r="AO39" s="9"/>
      <c r="AP39" s="83"/>
      <c r="AQ39" s="9"/>
      <c r="AR39" s="9"/>
    </row>
    <row r="40" spans="1:44" x14ac:dyDescent="0.3">
      <c r="A40" s="10"/>
      <c r="B40" s="10"/>
      <c r="C40" s="10" t="s">
        <v>32</v>
      </c>
      <c r="D40" s="10" t="s">
        <v>44</v>
      </c>
      <c r="E40" s="38">
        <f t="shared" si="0"/>
        <v>38</v>
      </c>
      <c r="F40" s="7" t="s">
        <v>0</v>
      </c>
      <c r="G40" s="8" t="s">
        <v>3631</v>
      </c>
      <c r="H40" s="60">
        <v>38189</v>
      </c>
      <c r="I40" s="455">
        <v>148</v>
      </c>
      <c r="J40" s="458">
        <v>148</v>
      </c>
      <c r="K40" s="434">
        <f>0.5*(L40)</f>
        <v>147.5</v>
      </c>
      <c r="L40" s="465">
        <f>SUM(O40,P40,Q40,R40,M40)</f>
        <v>295</v>
      </c>
      <c r="M40" s="10"/>
      <c r="N40" s="12">
        <f>SUM(O40:R40)</f>
        <v>295</v>
      </c>
      <c r="O40" s="415">
        <f>LARGE($S40:Z40, 1)</f>
        <v>150</v>
      </c>
      <c r="P40" s="388">
        <f>IFERROR(LARGE($S40:Z40,2),0)</f>
        <v>145</v>
      </c>
      <c r="Q40" s="388">
        <f>IFERROR(LARGE($S40:Z40,3),0)</f>
        <v>0</v>
      </c>
      <c r="R40" s="388">
        <f>IFERROR(LARGE($S40:Z40,4),0)</f>
        <v>0</v>
      </c>
      <c r="S40" s="466"/>
      <c r="T40" s="55"/>
      <c r="U40" s="9"/>
      <c r="V40" s="9">
        <v>145</v>
      </c>
      <c r="W40" s="9"/>
      <c r="X40" s="405"/>
      <c r="Y40" s="406"/>
      <c r="Z40" s="469">
        <v>150</v>
      </c>
      <c r="AA40" s="471"/>
      <c r="AB40" s="114"/>
      <c r="AC40" s="114"/>
      <c r="AD40" s="114"/>
      <c r="AE40" s="114"/>
      <c r="AF40" s="235"/>
      <c r="AG40" s="329"/>
      <c r="AH40" s="9"/>
      <c r="AI40" s="9"/>
      <c r="AJ40" s="9"/>
      <c r="AK40" s="9"/>
      <c r="AL40" s="9"/>
      <c r="AM40" s="9"/>
      <c r="AN40" s="9"/>
      <c r="AO40" s="9"/>
      <c r="AP40" s="83"/>
      <c r="AQ40" s="9"/>
      <c r="AR40" s="9"/>
    </row>
    <row r="41" spans="1:44" x14ac:dyDescent="0.3">
      <c r="A41" s="11" t="s">
        <v>2502</v>
      </c>
      <c r="B41" s="320" t="s">
        <v>1482</v>
      </c>
      <c r="C41" s="11" t="s">
        <v>1483</v>
      </c>
      <c r="D41" s="11" t="s">
        <v>50</v>
      </c>
      <c r="E41" s="38">
        <f t="shared" si="0"/>
        <v>39</v>
      </c>
      <c r="F41" s="7" t="s">
        <v>110</v>
      </c>
      <c r="G41" s="8" t="s">
        <v>604</v>
      </c>
      <c r="H41" s="319">
        <v>37347</v>
      </c>
      <c r="I41" s="436">
        <v>145</v>
      </c>
      <c r="J41" s="437">
        <v>145</v>
      </c>
      <c r="K41" s="426"/>
      <c r="L41" s="379">
        <f>SUM(M41:N41)</f>
        <v>145</v>
      </c>
      <c r="M41" s="10">
        <v>100</v>
      </c>
      <c r="N41" s="12">
        <f>SUM(O41:S41)</f>
        <v>45</v>
      </c>
      <c r="O41" s="139">
        <f>LARGE($T41:Z41, 1)</f>
        <v>45</v>
      </c>
      <c r="P41" s="140">
        <f>IFERROR(LARGE(T41:Z41, 2),0)</f>
        <v>0</v>
      </c>
      <c r="Q41" s="141">
        <f>IFERROR(LARGE(AA41:AF41,1),0)</f>
        <v>0</v>
      </c>
      <c r="R41" s="141">
        <f>IFERROR(LARGE(AA41:AF41,2),0)</f>
        <v>0</v>
      </c>
      <c r="S41" s="147">
        <f>IFERROR(LARGE(AA41:AF41,3),0)</f>
        <v>0</v>
      </c>
      <c r="T41" s="206"/>
      <c r="U41" s="129"/>
      <c r="V41" s="271">
        <v>45</v>
      </c>
      <c r="W41" s="271"/>
      <c r="X41" s="359">
        <v>0</v>
      </c>
      <c r="Y41" s="114"/>
      <c r="Z41" s="235"/>
      <c r="AA41" s="311">
        <f>IFERROR(LARGE($T41:$Z41,3), 0)</f>
        <v>0</v>
      </c>
      <c r="AB41" s="145">
        <f>IFERROR(LARGE($T41:$Z41,4),)</f>
        <v>0</v>
      </c>
      <c r="AC41" s="145">
        <f>IFERROR(LARGE($T41:$Z41,5),0)</f>
        <v>0</v>
      </c>
      <c r="AD41" s="145">
        <f>IFERROR(LARGE($AG41:AR41,1),0)</f>
        <v>0</v>
      </c>
      <c r="AE41" s="145">
        <f>IFERROR(LARGE($AG41:AR41,2),0)</f>
        <v>0</v>
      </c>
      <c r="AF41" s="273">
        <f>IFERROR(LARGE($AG41:AR41,3),0)</f>
        <v>0</v>
      </c>
      <c r="AG41" s="329"/>
      <c r="AH41" s="9"/>
      <c r="AI41" s="9"/>
      <c r="AJ41" s="9"/>
      <c r="AK41" s="9"/>
      <c r="AL41" s="9"/>
      <c r="AM41" s="9"/>
      <c r="AN41" s="9"/>
      <c r="AO41" s="9"/>
      <c r="AP41" s="83"/>
      <c r="AQ41" s="9"/>
      <c r="AR41" s="9"/>
    </row>
    <row r="42" spans="1:44" x14ac:dyDescent="0.3">
      <c r="A42" s="11" t="s">
        <v>3741</v>
      </c>
      <c r="B42" s="320" t="s">
        <v>830</v>
      </c>
      <c r="C42" s="11" t="s">
        <v>831</v>
      </c>
      <c r="D42" s="11" t="s">
        <v>50</v>
      </c>
      <c r="E42" s="38">
        <f t="shared" si="0"/>
        <v>40</v>
      </c>
      <c r="F42" s="7" t="s">
        <v>8</v>
      </c>
      <c r="G42" s="8" t="s">
        <v>3742</v>
      </c>
      <c r="H42" s="60">
        <v>38327</v>
      </c>
      <c r="I42" s="455">
        <v>138</v>
      </c>
      <c r="J42" s="458">
        <v>138</v>
      </c>
      <c r="K42" s="434">
        <f>0.5*(L42)</f>
        <v>137.5</v>
      </c>
      <c r="L42" s="465">
        <f>SUM(O42,P42,Q42,R42,M42)</f>
        <v>275</v>
      </c>
      <c r="M42" s="78"/>
      <c r="N42" s="12">
        <f>SUM(O42:R42)</f>
        <v>275</v>
      </c>
      <c r="O42" s="415">
        <f>LARGE($S42:Z42, 1)</f>
        <v>150</v>
      </c>
      <c r="P42" s="388">
        <f>IFERROR(LARGE($S42:Z42,2),0)</f>
        <v>65</v>
      </c>
      <c r="Q42" s="388">
        <f>IFERROR(LARGE($S42:Z42,3),0)</f>
        <v>45</v>
      </c>
      <c r="R42" s="388">
        <f>IFERROR(LARGE($S42:Z42,4),0)</f>
        <v>15</v>
      </c>
      <c r="S42" s="418">
        <v>45</v>
      </c>
      <c r="T42" s="422"/>
      <c r="U42" s="400">
        <v>65</v>
      </c>
      <c r="V42" s="400">
        <v>10</v>
      </c>
      <c r="W42" s="400">
        <v>10</v>
      </c>
      <c r="X42" s="401"/>
      <c r="Y42" s="402">
        <v>150</v>
      </c>
      <c r="Z42" s="468">
        <v>15</v>
      </c>
      <c r="AA42" s="471"/>
      <c r="AB42" s="114"/>
      <c r="AC42" s="114"/>
      <c r="AD42" s="114"/>
      <c r="AE42" s="114"/>
      <c r="AF42" s="235"/>
      <c r="AG42" s="329"/>
      <c r="AH42" s="9"/>
      <c r="AI42" s="9"/>
      <c r="AJ42" s="9"/>
      <c r="AK42" s="9"/>
      <c r="AL42" s="9"/>
      <c r="AM42" s="9"/>
      <c r="AN42" s="9"/>
      <c r="AO42" s="9"/>
      <c r="AP42" s="83"/>
      <c r="AQ42" s="9"/>
      <c r="AR42" s="9"/>
    </row>
    <row r="43" spans="1:44" x14ac:dyDescent="0.3">
      <c r="A43" s="11" t="s">
        <v>2451</v>
      </c>
      <c r="B43" s="320" t="s">
        <v>2404</v>
      </c>
      <c r="C43" s="11" t="s">
        <v>74</v>
      </c>
      <c r="D43" s="11" t="s">
        <v>43</v>
      </c>
      <c r="E43" s="38">
        <f t="shared" si="0"/>
        <v>41</v>
      </c>
      <c r="F43" s="7" t="s">
        <v>70</v>
      </c>
      <c r="G43" s="8" t="s">
        <v>1277</v>
      </c>
      <c r="H43" s="319">
        <v>37527</v>
      </c>
      <c r="I43" s="436">
        <v>125</v>
      </c>
      <c r="J43" s="437">
        <v>125</v>
      </c>
      <c r="K43" s="426"/>
      <c r="L43" s="379">
        <f>SUM(M43:N43)</f>
        <v>125</v>
      </c>
      <c r="M43" s="10"/>
      <c r="N43" s="12">
        <f>SUM(O43:S43)</f>
        <v>125</v>
      </c>
      <c r="O43" s="139">
        <f>LARGE($T43:Z43, 1)</f>
        <v>110</v>
      </c>
      <c r="P43" s="140">
        <f>IFERROR(LARGE(T43:Z43, 2),0)</f>
        <v>15</v>
      </c>
      <c r="Q43" s="141">
        <f>IFERROR(LARGE(AA43:AF43,1),0)</f>
        <v>0</v>
      </c>
      <c r="R43" s="141">
        <f>IFERROR(LARGE(AA43:AF43,2),0)</f>
        <v>0</v>
      </c>
      <c r="S43" s="147">
        <f>IFERROR(LARGE(AA43:AF43,3),0)</f>
        <v>0</v>
      </c>
      <c r="T43" s="206"/>
      <c r="U43" s="129"/>
      <c r="V43" s="271">
        <v>110</v>
      </c>
      <c r="W43" s="271"/>
      <c r="X43" s="359">
        <v>15</v>
      </c>
      <c r="Y43" s="114"/>
      <c r="Z43" s="235"/>
      <c r="AA43" s="311">
        <f>IFERROR(LARGE($T43:$Z43,3), 0)</f>
        <v>0</v>
      </c>
      <c r="AB43" s="145">
        <f>IFERROR(LARGE($T43:$Z43,4),)</f>
        <v>0</v>
      </c>
      <c r="AC43" s="145">
        <f>IFERROR(LARGE($T43:$Z43,5),0)</f>
        <v>0</v>
      </c>
      <c r="AD43" s="145">
        <f>IFERROR(LARGE($AG43:AR43,1),0)</f>
        <v>0</v>
      </c>
      <c r="AE43" s="145">
        <f>IFERROR(LARGE($AG43:AR43,2),0)</f>
        <v>0</v>
      </c>
      <c r="AF43" s="273">
        <f>IFERROR(LARGE($AG43:AR43,3),0)</f>
        <v>0</v>
      </c>
      <c r="AG43" s="329"/>
      <c r="AH43" s="9"/>
      <c r="AI43" s="9"/>
      <c r="AJ43" s="9"/>
      <c r="AK43" s="9"/>
      <c r="AL43" s="9"/>
      <c r="AM43" s="9"/>
      <c r="AN43" s="9"/>
      <c r="AO43" s="9"/>
      <c r="AP43" s="83"/>
      <c r="AQ43" s="9"/>
      <c r="AR43" s="9"/>
    </row>
    <row r="44" spans="1:44" x14ac:dyDescent="0.3">
      <c r="A44" s="11" t="s">
        <v>2452</v>
      </c>
      <c r="B44" s="320" t="s">
        <v>401</v>
      </c>
      <c r="C44" s="11" t="s">
        <v>174</v>
      </c>
      <c r="D44" s="11" t="s">
        <v>46</v>
      </c>
      <c r="E44" s="38">
        <f t="shared" si="0"/>
        <v>42</v>
      </c>
      <c r="F44" s="7" t="s">
        <v>1265</v>
      </c>
      <c r="G44" s="8" t="s">
        <v>1266</v>
      </c>
      <c r="H44" s="319">
        <v>37342</v>
      </c>
      <c r="I44" s="436">
        <v>125</v>
      </c>
      <c r="J44" s="437">
        <v>125</v>
      </c>
      <c r="K44" s="426"/>
      <c r="L44" s="379">
        <f>SUM(M44:N44)</f>
        <v>125</v>
      </c>
      <c r="M44" s="10"/>
      <c r="N44" s="12">
        <f>SUM(O44:S44)</f>
        <v>125</v>
      </c>
      <c r="O44" s="139">
        <f>LARGE($T44:Z44, 1)</f>
        <v>110</v>
      </c>
      <c r="P44" s="140">
        <f>IFERROR(LARGE(T44:Z44, 2),0)</f>
        <v>15</v>
      </c>
      <c r="Q44" s="141">
        <f>IFERROR(LARGE(AA44:AF44,1),0)</f>
        <v>0</v>
      </c>
      <c r="R44" s="141">
        <f>IFERROR(LARGE(AA44:AF44,2),0)</f>
        <v>0</v>
      </c>
      <c r="S44" s="147">
        <f>IFERROR(LARGE(AA44:AF44,3),0)</f>
        <v>0</v>
      </c>
      <c r="T44" s="206"/>
      <c r="U44" s="129"/>
      <c r="V44" s="271">
        <v>110</v>
      </c>
      <c r="W44" s="271"/>
      <c r="X44" s="359">
        <v>15</v>
      </c>
      <c r="Y44" s="114"/>
      <c r="Z44" s="235"/>
      <c r="AA44" s="311">
        <f>IFERROR(LARGE($T44:$Z44,3), 0)</f>
        <v>0</v>
      </c>
      <c r="AB44" s="145">
        <f>IFERROR(LARGE($T44:$Z44,4),)</f>
        <v>0</v>
      </c>
      <c r="AC44" s="145">
        <f>IFERROR(LARGE($T44:$Z44,5),0)</f>
        <v>0</v>
      </c>
      <c r="AD44" s="145">
        <f>IFERROR(LARGE($AG44:AR44,1),0)</f>
        <v>0</v>
      </c>
      <c r="AE44" s="145">
        <f>IFERROR(LARGE($AG44:AR44,2),0)</f>
        <v>0</v>
      </c>
      <c r="AF44" s="273">
        <f>IFERROR(LARGE($AG44:AR44,3),0)</f>
        <v>0</v>
      </c>
      <c r="AG44" s="329"/>
      <c r="AH44" s="9"/>
      <c r="AI44" s="9"/>
      <c r="AJ44" s="9"/>
      <c r="AK44" s="9"/>
      <c r="AL44" s="9"/>
      <c r="AM44" s="9"/>
      <c r="AN44" s="9"/>
      <c r="AO44" s="9"/>
      <c r="AP44" s="83"/>
      <c r="AQ44" s="9"/>
      <c r="AR44" s="9"/>
    </row>
    <row r="45" spans="1:44" x14ac:dyDescent="0.3">
      <c r="A45" s="11" t="s">
        <v>2453</v>
      </c>
      <c r="B45" s="320" t="s">
        <v>723</v>
      </c>
      <c r="C45" s="11" t="s">
        <v>281</v>
      </c>
      <c r="D45" s="11" t="s">
        <v>48</v>
      </c>
      <c r="E45" s="38">
        <f t="shared" si="0"/>
        <v>43</v>
      </c>
      <c r="F45" s="7" t="s">
        <v>3</v>
      </c>
      <c r="G45" s="8" t="s">
        <v>679</v>
      </c>
      <c r="H45" s="319">
        <v>37726</v>
      </c>
      <c r="I45" s="436">
        <v>120</v>
      </c>
      <c r="J45" s="437">
        <v>120</v>
      </c>
      <c r="K45" s="426"/>
      <c r="L45" s="379">
        <f>SUM(M45:N45)</f>
        <v>120</v>
      </c>
      <c r="M45" s="10"/>
      <c r="N45" s="12">
        <f>SUM(O45:S45)</f>
        <v>120</v>
      </c>
      <c r="O45" s="139">
        <f>LARGE($T45:Z45, 1)</f>
        <v>110</v>
      </c>
      <c r="P45" s="140">
        <f>IFERROR(LARGE(T45:Z45, 2),0)</f>
        <v>10</v>
      </c>
      <c r="Q45" s="141">
        <f>IFERROR(LARGE(AA45:AF45,1),0)</f>
        <v>0</v>
      </c>
      <c r="R45" s="141">
        <f>IFERROR(LARGE(AA45:AF45,2),0)</f>
        <v>0</v>
      </c>
      <c r="S45" s="147">
        <f>IFERROR(LARGE(AA45:AF45,3),0)</f>
        <v>0</v>
      </c>
      <c r="T45" s="119">
        <v>10</v>
      </c>
      <c r="U45" s="129">
        <v>0</v>
      </c>
      <c r="V45" s="271">
        <v>110</v>
      </c>
      <c r="W45" s="271"/>
      <c r="X45" s="359">
        <v>0</v>
      </c>
      <c r="Y45" s="114"/>
      <c r="Z45" s="235"/>
      <c r="AA45" s="311">
        <f>IFERROR(LARGE($T45:$Z45,3), 0)</f>
        <v>0</v>
      </c>
      <c r="AB45" s="145">
        <f>IFERROR(LARGE($T45:$Z45,4),)</f>
        <v>0</v>
      </c>
      <c r="AC45" s="145">
        <f>IFERROR(LARGE($T45:$Z45,5),0)</f>
        <v>0</v>
      </c>
      <c r="AD45" s="145">
        <f>IFERROR(LARGE($AG45:AR45,1),0)</f>
        <v>0</v>
      </c>
      <c r="AE45" s="145">
        <f>IFERROR(LARGE($AG45:AR45,2),0)</f>
        <v>0</v>
      </c>
      <c r="AF45" s="273">
        <f>IFERROR(LARGE($AG45:AR45,3),0)</f>
        <v>0</v>
      </c>
      <c r="AG45" s="329"/>
      <c r="AH45" s="9"/>
      <c r="AI45" s="9"/>
      <c r="AJ45" s="9"/>
      <c r="AK45" s="9"/>
      <c r="AL45" s="9"/>
      <c r="AM45" s="9"/>
      <c r="AN45" s="9"/>
      <c r="AO45" s="9"/>
      <c r="AP45" s="83"/>
      <c r="AQ45" s="9"/>
      <c r="AR45" s="9"/>
    </row>
    <row r="46" spans="1:44" x14ac:dyDescent="0.3">
      <c r="A46" s="11" t="s">
        <v>2460</v>
      </c>
      <c r="B46" s="320" t="s">
        <v>361</v>
      </c>
      <c r="C46" s="11" t="s">
        <v>39</v>
      </c>
      <c r="D46" s="11" t="s">
        <v>40</v>
      </c>
      <c r="E46" s="38">
        <f t="shared" si="0"/>
        <v>44</v>
      </c>
      <c r="F46" s="7" t="s">
        <v>118</v>
      </c>
      <c r="G46" s="8" t="s">
        <v>706</v>
      </c>
      <c r="H46" s="319">
        <v>37666</v>
      </c>
      <c r="I46" s="436">
        <v>120</v>
      </c>
      <c r="J46" s="437">
        <v>120</v>
      </c>
      <c r="K46" s="426"/>
      <c r="L46" s="379">
        <f>SUM(M46:N46)</f>
        <v>120</v>
      </c>
      <c r="M46" s="10">
        <v>10</v>
      </c>
      <c r="N46" s="12">
        <f>SUM(O46:S46)</f>
        <v>110</v>
      </c>
      <c r="O46" s="139">
        <f>LARGE($T46:Z46, 1)</f>
        <v>110</v>
      </c>
      <c r="P46" s="140">
        <f>IFERROR(LARGE(T46:Z46, 2),0)</f>
        <v>0</v>
      </c>
      <c r="Q46" s="141">
        <f>IFERROR(LARGE(AA46:AF46,1),0)</f>
        <v>0</v>
      </c>
      <c r="R46" s="141">
        <f>IFERROR(LARGE(AA46:AF46,2),0)</f>
        <v>0</v>
      </c>
      <c r="S46" s="147">
        <f>IFERROR(LARGE(AA46:AF46,3),0)</f>
        <v>0</v>
      </c>
      <c r="T46" s="119">
        <v>0</v>
      </c>
      <c r="U46" s="129">
        <v>0</v>
      </c>
      <c r="V46" s="271">
        <v>110</v>
      </c>
      <c r="W46" s="271"/>
      <c r="X46" s="359">
        <v>0</v>
      </c>
      <c r="Y46" s="114"/>
      <c r="Z46" s="235"/>
      <c r="AA46" s="311">
        <f>IFERROR(LARGE($T46:$Z46,3), 0)</f>
        <v>0</v>
      </c>
      <c r="AB46" s="145">
        <f>IFERROR(LARGE($T46:$Z46,4),)</f>
        <v>0</v>
      </c>
      <c r="AC46" s="145">
        <f>IFERROR(LARGE($T46:$Z46,5),0)</f>
        <v>0</v>
      </c>
      <c r="AD46" s="145">
        <f>IFERROR(LARGE($AG46:AR46,1),0)</f>
        <v>0</v>
      </c>
      <c r="AE46" s="145">
        <f>IFERROR(LARGE($AG46:AR46,2),0)</f>
        <v>0</v>
      </c>
      <c r="AF46" s="273">
        <f>IFERROR(LARGE($AG46:AR46,3),0)</f>
        <v>0</v>
      </c>
      <c r="AG46" s="329"/>
      <c r="AH46" s="9"/>
      <c r="AI46" s="9"/>
      <c r="AJ46" s="9"/>
      <c r="AK46" s="9"/>
      <c r="AL46" s="9"/>
      <c r="AM46" s="9"/>
      <c r="AN46" s="9"/>
      <c r="AO46" s="9"/>
      <c r="AP46" s="83"/>
      <c r="AQ46" s="9"/>
      <c r="AR46" s="9"/>
    </row>
    <row r="47" spans="1:44" x14ac:dyDescent="0.3">
      <c r="A47" s="11" t="s">
        <v>2461</v>
      </c>
      <c r="B47" s="320" t="s">
        <v>345</v>
      </c>
      <c r="C47" s="11" t="s">
        <v>81</v>
      </c>
      <c r="D47" s="11" t="s">
        <v>42</v>
      </c>
      <c r="E47" s="38">
        <f t="shared" si="0"/>
        <v>45</v>
      </c>
      <c r="F47" s="7" t="s">
        <v>164</v>
      </c>
      <c r="G47" s="8" t="s">
        <v>1229</v>
      </c>
      <c r="H47" s="319">
        <v>37651</v>
      </c>
      <c r="I47" s="436">
        <v>120</v>
      </c>
      <c r="J47" s="437">
        <v>120</v>
      </c>
      <c r="K47" s="426"/>
      <c r="L47" s="379">
        <f>SUM(M47:N47)</f>
        <v>120</v>
      </c>
      <c r="M47" s="10"/>
      <c r="N47" s="12">
        <f>SUM(O47:S47)</f>
        <v>120</v>
      </c>
      <c r="O47" s="139">
        <f>LARGE($T47:Z47, 1)</f>
        <v>110</v>
      </c>
      <c r="P47" s="140">
        <f>IFERROR(LARGE(T47:Z47, 2),0)</f>
        <v>10</v>
      </c>
      <c r="Q47" s="141">
        <f>IFERROR(LARGE(AA47:AF47,1),0)</f>
        <v>0</v>
      </c>
      <c r="R47" s="141">
        <f>IFERROR(LARGE(AA47:AF47,2),0)</f>
        <v>0</v>
      </c>
      <c r="S47" s="147">
        <f>IFERROR(LARGE(AA47:AF47,3),0)</f>
        <v>0</v>
      </c>
      <c r="T47" s="206"/>
      <c r="U47" s="129">
        <v>0</v>
      </c>
      <c r="V47" s="271">
        <v>110</v>
      </c>
      <c r="W47" s="271"/>
      <c r="X47" s="359"/>
      <c r="Y47" s="114">
        <v>10</v>
      </c>
      <c r="Z47" s="235"/>
      <c r="AA47" s="311">
        <f>IFERROR(LARGE($T47:$Z47,3), 0)</f>
        <v>0</v>
      </c>
      <c r="AB47" s="145">
        <f>IFERROR(LARGE($T47:$Z47,4),)</f>
        <v>0</v>
      </c>
      <c r="AC47" s="145">
        <f>IFERROR(LARGE($T47:$Z47,5),0)</f>
        <v>0</v>
      </c>
      <c r="AD47" s="145">
        <f>IFERROR(LARGE($AG47:AR47,1),0)</f>
        <v>0</v>
      </c>
      <c r="AE47" s="145">
        <f>IFERROR(LARGE($AG47:AR47,2),0)</f>
        <v>0</v>
      </c>
      <c r="AF47" s="273">
        <f>IFERROR(LARGE($AG47:AR47,3),0)</f>
        <v>0</v>
      </c>
      <c r="AG47" s="329"/>
      <c r="AH47" s="9"/>
      <c r="AI47" s="9"/>
      <c r="AJ47" s="9"/>
      <c r="AK47" s="9"/>
      <c r="AL47" s="9"/>
      <c r="AM47" s="9"/>
      <c r="AN47" s="9"/>
      <c r="AO47" s="9"/>
      <c r="AP47" s="83"/>
      <c r="AQ47" s="9"/>
      <c r="AR47" s="9"/>
    </row>
    <row r="48" spans="1:44" x14ac:dyDescent="0.3">
      <c r="A48" s="11" t="s">
        <v>2454</v>
      </c>
      <c r="B48" s="320" t="s">
        <v>434</v>
      </c>
      <c r="C48" s="11" t="s">
        <v>139</v>
      </c>
      <c r="D48" s="11" t="s">
        <v>49</v>
      </c>
      <c r="E48" s="38">
        <f t="shared" si="0"/>
        <v>46</v>
      </c>
      <c r="F48" s="7" t="s">
        <v>8</v>
      </c>
      <c r="G48" s="8" t="s">
        <v>1223</v>
      </c>
      <c r="H48" s="319">
        <v>37648</v>
      </c>
      <c r="I48" s="436">
        <v>120</v>
      </c>
      <c r="J48" s="437">
        <v>120</v>
      </c>
      <c r="K48" s="426"/>
      <c r="L48" s="379">
        <f>SUM(M48:N48)</f>
        <v>120</v>
      </c>
      <c r="M48" s="10"/>
      <c r="N48" s="12">
        <f>SUM(O48:S48)</f>
        <v>120</v>
      </c>
      <c r="O48" s="139">
        <f>LARGE($T48:Z48, 1)</f>
        <v>110</v>
      </c>
      <c r="P48" s="140">
        <f>IFERROR(LARGE(T48:Z48, 2),0)</f>
        <v>10</v>
      </c>
      <c r="Q48" s="141">
        <f>IFERROR(LARGE(AA48:AF48,1),0)</f>
        <v>0</v>
      </c>
      <c r="R48" s="141">
        <f>IFERROR(LARGE(AA48:AF48,2),0)</f>
        <v>0</v>
      </c>
      <c r="S48" s="147">
        <f>IFERROR(LARGE(AA48:AF48,3),0)</f>
        <v>0</v>
      </c>
      <c r="T48" s="206"/>
      <c r="U48" s="129">
        <v>10</v>
      </c>
      <c r="V48" s="271">
        <v>110</v>
      </c>
      <c r="W48" s="271"/>
      <c r="X48" s="359"/>
      <c r="Y48" s="114"/>
      <c r="Z48" s="235"/>
      <c r="AA48" s="311">
        <f>IFERROR(LARGE($T48:$Z48,3), 0)</f>
        <v>0</v>
      </c>
      <c r="AB48" s="145">
        <f>IFERROR(LARGE($T48:$Z48,4),)</f>
        <v>0</v>
      </c>
      <c r="AC48" s="145">
        <f>IFERROR(LARGE($T48:$Z48,5),0)</f>
        <v>0</v>
      </c>
      <c r="AD48" s="145">
        <f>IFERROR(LARGE($AG48:AR48,1),0)</f>
        <v>0</v>
      </c>
      <c r="AE48" s="145">
        <f>IFERROR(LARGE($AG48:AR48,2),0)</f>
        <v>0</v>
      </c>
      <c r="AF48" s="273">
        <f>IFERROR(LARGE($AG48:AR48,3),0)</f>
        <v>0</v>
      </c>
      <c r="AG48" s="329"/>
      <c r="AH48" s="9"/>
      <c r="AI48" s="9"/>
      <c r="AJ48" s="9"/>
      <c r="AK48" s="9"/>
      <c r="AL48" s="9"/>
      <c r="AM48" s="9"/>
      <c r="AN48" s="9"/>
      <c r="AO48" s="9"/>
      <c r="AP48" s="83"/>
      <c r="AQ48" s="9"/>
      <c r="AR48" s="9"/>
    </row>
    <row r="49" spans="1:44" x14ac:dyDescent="0.3">
      <c r="A49" s="11" t="s">
        <v>2455</v>
      </c>
      <c r="B49" s="320" t="s">
        <v>2456</v>
      </c>
      <c r="C49" s="11" t="s">
        <v>1247</v>
      </c>
      <c r="D49" s="11" t="s">
        <v>51</v>
      </c>
      <c r="E49" s="38">
        <f t="shared" si="0"/>
        <v>47</v>
      </c>
      <c r="F49" s="7" t="s">
        <v>64</v>
      </c>
      <c r="G49" s="8" t="s">
        <v>295</v>
      </c>
      <c r="H49" s="319">
        <v>37539</v>
      </c>
      <c r="I49" s="436">
        <v>120</v>
      </c>
      <c r="J49" s="437">
        <v>120</v>
      </c>
      <c r="K49" s="426"/>
      <c r="L49" s="379">
        <f>SUM(M49:N49)</f>
        <v>120</v>
      </c>
      <c r="M49" s="10"/>
      <c r="N49" s="12">
        <f>SUM(O49:S49)</f>
        <v>120</v>
      </c>
      <c r="O49" s="139">
        <f>LARGE($T49:Z49, 1)</f>
        <v>110</v>
      </c>
      <c r="P49" s="140">
        <f>IFERROR(LARGE(T49:Z49, 2),0)</f>
        <v>10</v>
      </c>
      <c r="Q49" s="141">
        <f>IFERROR(LARGE(AA49:AF49,1),0)</f>
        <v>0</v>
      </c>
      <c r="R49" s="141">
        <f>IFERROR(LARGE(AA49:AF49,2),0)</f>
        <v>0</v>
      </c>
      <c r="S49" s="147">
        <f>IFERROR(LARGE(AA49:AF49,3),0)</f>
        <v>0</v>
      </c>
      <c r="T49" s="206"/>
      <c r="U49" s="129">
        <v>10</v>
      </c>
      <c r="V49" s="271">
        <v>110</v>
      </c>
      <c r="W49" s="271"/>
      <c r="X49" s="359"/>
      <c r="Y49" s="114"/>
      <c r="Z49" s="235"/>
      <c r="AA49" s="311">
        <f>IFERROR(LARGE($T49:$Z49,3), 0)</f>
        <v>0</v>
      </c>
      <c r="AB49" s="145">
        <f>IFERROR(LARGE($T49:$Z49,4),)</f>
        <v>0</v>
      </c>
      <c r="AC49" s="145">
        <f>IFERROR(LARGE($T49:$Z49,5),0)</f>
        <v>0</v>
      </c>
      <c r="AD49" s="145">
        <f>IFERROR(LARGE($AG49:AR49,1),0)</f>
        <v>0</v>
      </c>
      <c r="AE49" s="145">
        <f>IFERROR(LARGE($AG49:AR49,2),0)</f>
        <v>0</v>
      </c>
      <c r="AF49" s="273">
        <f>IFERROR(LARGE($AG49:AR49,3),0)</f>
        <v>0</v>
      </c>
      <c r="AG49" s="329"/>
      <c r="AH49" s="9"/>
      <c r="AI49" s="9"/>
      <c r="AJ49" s="9"/>
      <c r="AK49" s="9"/>
      <c r="AL49" s="9"/>
      <c r="AM49" s="9"/>
      <c r="AN49" s="9"/>
      <c r="AO49" s="9"/>
      <c r="AP49" s="83"/>
      <c r="AQ49" s="9"/>
      <c r="AR49" s="9"/>
    </row>
    <row r="50" spans="1:44" x14ac:dyDescent="0.3">
      <c r="A50" s="10"/>
      <c r="B50" s="10"/>
      <c r="C50" s="60" t="s">
        <v>80</v>
      </c>
      <c r="D50" s="10" t="s">
        <v>40</v>
      </c>
      <c r="E50" s="38">
        <f t="shared" si="0"/>
        <v>48</v>
      </c>
      <c r="F50" s="7" t="s">
        <v>1096</v>
      </c>
      <c r="G50" s="8" t="s">
        <v>1503</v>
      </c>
      <c r="H50" s="60">
        <v>38055</v>
      </c>
      <c r="I50" s="455">
        <v>115</v>
      </c>
      <c r="J50" s="458">
        <v>115</v>
      </c>
      <c r="K50" s="434">
        <f>0.5*(L50)</f>
        <v>115</v>
      </c>
      <c r="L50" s="465">
        <f>SUM(O50,P50,Q50,R50,M50)</f>
        <v>230</v>
      </c>
      <c r="M50" s="10"/>
      <c r="N50" s="12">
        <f>SUM(O50:R50)</f>
        <v>230</v>
      </c>
      <c r="O50" s="415">
        <f>LARGE($S50:Z50, 1)</f>
        <v>150</v>
      </c>
      <c r="P50" s="388">
        <f>IFERROR(LARGE($S50:Z50,2),0)</f>
        <v>80</v>
      </c>
      <c r="Q50" s="388">
        <f>IFERROR(LARGE($S50:Z50,3),0)</f>
        <v>0</v>
      </c>
      <c r="R50" s="388">
        <f>IFERROR(LARGE($S50:Z50,4),0)</f>
        <v>0</v>
      </c>
      <c r="S50" s="466"/>
      <c r="T50" s="55"/>
      <c r="U50" s="9"/>
      <c r="V50" s="9"/>
      <c r="W50" s="9"/>
      <c r="X50" s="405"/>
      <c r="Y50" s="406">
        <v>150</v>
      </c>
      <c r="Z50" s="469">
        <v>80</v>
      </c>
      <c r="AA50" s="471"/>
      <c r="AB50" s="114"/>
      <c r="AC50" s="114"/>
      <c r="AD50" s="114"/>
      <c r="AE50" s="114"/>
      <c r="AF50" s="235"/>
      <c r="AG50" s="329"/>
      <c r="AH50" s="9"/>
      <c r="AI50" s="9"/>
      <c r="AJ50" s="9"/>
      <c r="AK50" s="9"/>
      <c r="AL50" s="9"/>
      <c r="AM50" s="9"/>
      <c r="AN50" s="9"/>
      <c r="AO50" s="9"/>
      <c r="AP50" s="83"/>
      <c r="AQ50" s="9"/>
      <c r="AR50" s="9"/>
    </row>
    <row r="51" spans="1:44" x14ac:dyDescent="0.3">
      <c r="A51" s="11">
        <v>392485</v>
      </c>
      <c r="B51" s="320" t="s">
        <v>2465</v>
      </c>
      <c r="C51" s="11" t="s">
        <v>126</v>
      </c>
      <c r="D51" s="11" t="s">
        <v>95</v>
      </c>
      <c r="E51" s="38">
        <f t="shared" si="0"/>
        <v>49</v>
      </c>
      <c r="F51" s="7" t="s">
        <v>3</v>
      </c>
      <c r="G51" s="8" t="s">
        <v>2464</v>
      </c>
      <c r="H51" s="319">
        <v>37527</v>
      </c>
      <c r="I51" s="436">
        <v>110</v>
      </c>
      <c r="J51" s="437">
        <v>110</v>
      </c>
      <c r="K51" s="426"/>
      <c r="L51" s="379">
        <f>SUM(M51:N51)</f>
        <v>110</v>
      </c>
      <c r="M51" s="10"/>
      <c r="N51" s="12">
        <f>SUM(O51:S51)</f>
        <v>110</v>
      </c>
      <c r="O51" s="139">
        <f>LARGE($T51:Z51, 1)</f>
        <v>110</v>
      </c>
      <c r="P51" s="140">
        <f>IFERROR(LARGE(T51:Z51, 2),0)</f>
        <v>0</v>
      </c>
      <c r="Q51" s="141">
        <f>IFERROR(LARGE(AA51:AF51,1),0)</f>
        <v>0</v>
      </c>
      <c r="R51" s="141">
        <f>IFERROR(LARGE(AA51:AF51,2),0)</f>
        <v>0</v>
      </c>
      <c r="S51" s="147">
        <f>IFERROR(LARGE(AA51:AF51,3),0)</f>
        <v>0</v>
      </c>
      <c r="T51" s="206"/>
      <c r="U51" s="129"/>
      <c r="V51" s="271">
        <v>110</v>
      </c>
      <c r="W51" s="271"/>
      <c r="X51" s="359"/>
      <c r="Y51" s="114"/>
      <c r="Z51" s="235"/>
      <c r="AA51" s="311">
        <f>IFERROR(LARGE($T51:$Z51,3), 0)</f>
        <v>0</v>
      </c>
      <c r="AB51" s="145">
        <f>IFERROR(LARGE($T51:$Z51,4),)</f>
        <v>0</v>
      </c>
      <c r="AC51" s="145">
        <f>IFERROR(LARGE($T51:$Z51,5),0)</f>
        <v>0</v>
      </c>
      <c r="AD51" s="145">
        <f>IFERROR(LARGE($AG51:AR51,1),0)</f>
        <v>0</v>
      </c>
      <c r="AE51" s="145">
        <f>IFERROR(LARGE($AG51:AR51,2),0)</f>
        <v>0</v>
      </c>
      <c r="AF51" s="273">
        <f>IFERROR(LARGE($AG51:AR51,3),0)</f>
        <v>0</v>
      </c>
      <c r="AG51" s="329"/>
      <c r="AH51" s="9"/>
      <c r="AI51" s="9"/>
      <c r="AJ51" s="9"/>
      <c r="AK51" s="9"/>
      <c r="AL51" s="9"/>
      <c r="AM51" s="9"/>
      <c r="AN51" s="9"/>
      <c r="AO51" s="9"/>
      <c r="AP51" s="83"/>
      <c r="AQ51" s="9"/>
      <c r="AR51" s="9"/>
    </row>
    <row r="52" spans="1:44" x14ac:dyDescent="0.3">
      <c r="A52" s="11" t="s">
        <v>2467</v>
      </c>
      <c r="B52" s="320" t="s">
        <v>2468</v>
      </c>
      <c r="C52" s="11" t="s">
        <v>2094</v>
      </c>
      <c r="D52" s="11" t="s">
        <v>44</v>
      </c>
      <c r="E52" s="38">
        <f t="shared" si="0"/>
        <v>50</v>
      </c>
      <c r="F52" s="7" t="s">
        <v>1</v>
      </c>
      <c r="G52" s="8" t="s">
        <v>2108</v>
      </c>
      <c r="H52" s="319">
        <v>37476</v>
      </c>
      <c r="I52" s="436">
        <v>110</v>
      </c>
      <c r="J52" s="437">
        <v>110</v>
      </c>
      <c r="K52" s="426"/>
      <c r="L52" s="379">
        <f>SUM(M52:N52)</f>
        <v>110</v>
      </c>
      <c r="M52" s="10"/>
      <c r="N52" s="12">
        <f>SUM(O52:S52)</f>
        <v>110</v>
      </c>
      <c r="O52" s="139">
        <f>LARGE($T52:Z52, 1)</f>
        <v>110</v>
      </c>
      <c r="P52" s="140">
        <f>IFERROR(LARGE(T52:Z52, 2),0)</f>
        <v>0</v>
      </c>
      <c r="Q52" s="141">
        <f>IFERROR(LARGE(AA52:AF52,1),0)</f>
        <v>0</v>
      </c>
      <c r="R52" s="141">
        <f>IFERROR(LARGE(AA52:AF52,2),0)</f>
        <v>0</v>
      </c>
      <c r="S52" s="147">
        <f>IFERROR(LARGE(AA52:AF52,3),0)</f>
        <v>0</v>
      </c>
      <c r="T52" s="206"/>
      <c r="U52" s="129"/>
      <c r="V52" s="271">
        <v>110</v>
      </c>
      <c r="W52" s="271"/>
      <c r="X52" s="359"/>
      <c r="Y52" s="114"/>
      <c r="Z52" s="235"/>
      <c r="AA52" s="311">
        <f>IFERROR(LARGE($T52:$Z52,3), 0)</f>
        <v>0</v>
      </c>
      <c r="AB52" s="145">
        <f>IFERROR(LARGE($T52:$Z52,4),)</f>
        <v>0</v>
      </c>
      <c r="AC52" s="145">
        <f>IFERROR(LARGE($T52:$Z52,5),0)</f>
        <v>0</v>
      </c>
      <c r="AD52" s="145">
        <f>IFERROR(LARGE($AG52:AR52,1),0)</f>
        <v>0</v>
      </c>
      <c r="AE52" s="145">
        <f>IFERROR(LARGE($AG52:AR52,2),0)</f>
        <v>0</v>
      </c>
      <c r="AF52" s="273">
        <f>IFERROR(LARGE($AG52:AR52,3),0)</f>
        <v>0</v>
      </c>
      <c r="AG52" s="329"/>
      <c r="AH52" s="9"/>
      <c r="AI52" s="9"/>
      <c r="AJ52" s="9"/>
      <c r="AK52" s="9"/>
      <c r="AL52" s="9"/>
      <c r="AM52" s="9"/>
      <c r="AN52" s="9"/>
      <c r="AO52" s="9"/>
      <c r="AP52" s="83"/>
      <c r="AQ52" s="9"/>
      <c r="AR52" s="9"/>
    </row>
    <row r="53" spans="1:44" x14ac:dyDescent="0.3">
      <c r="A53" s="11" t="s">
        <v>2466</v>
      </c>
      <c r="B53" s="320" t="s">
        <v>1525</v>
      </c>
      <c r="C53" s="11" t="s">
        <v>1526</v>
      </c>
      <c r="D53" s="11" t="s">
        <v>92</v>
      </c>
      <c r="E53" s="38">
        <f t="shared" si="0"/>
        <v>51</v>
      </c>
      <c r="F53" s="7" t="s">
        <v>1888</v>
      </c>
      <c r="G53" s="8" t="s">
        <v>1887</v>
      </c>
      <c r="H53" s="319">
        <v>37447</v>
      </c>
      <c r="I53" s="436">
        <v>110</v>
      </c>
      <c r="J53" s="437">
        <v>110</v>
      </c>
      <c r="K53" s="426"/>
      <c r="L53" s="379">
        <f>SUM(M53:N53)</f>
        <v>110</v>
      </c>
      <c r="M53" s="10"/>
      <c r="N53" s="12">
        <f>SUM(O53:S53)</f>
        <v>110</v>
      </c>
      <c r="O53" s="139">
        <f>LARGE($T53:Z53, 1)</f>
        <v>110</v>
      </c>
      <c r="P53" s="140">
        <f>IFERROR(LARGE(T53:Z53, 2),0)</f>
        <v>0</v>
      </c>
      <c r="Q53" s="141">
        <f>IFERROR(LARGE(AA53:AF53,1),0)</f>
        <v>0</v>
      </c>
      <c r="R53" s="141">
        <f>IFERROR(LARGE(AA53:AF53,2),0)</f>
        <v>0</v>
      </c>
      <c r="S53" s="147">
        <f>IFERROR(LARGE(AA53:AF53,3),0)</f>
        <v>0</v>
      </c>
      <c r="T53" s="206"/>
      <c r="U53" s="129"/>
      <c r="V53" s="271">
        <v>110</v>
      </c>
      <c r="W53" s="271"/>
      <c r="X53" s="359"/>
      <c r="Y53" s="114"/>
      <c r="Z53" s="235"/>
      <c r="AA53" s="311">
        <f>IFERROR(LARGE($T53:$Z53,3), 0)</f>
        <v>0</v>
      </c>
      <c r="AB53" s="145">
        <f>IFERROR(LARGE($T53:$Z53,4),)</f>
        <v>0</v>
      </c>
      <c r="AC53" s="145">
        <f>IFERROR(LARGE($T53:$Z53,5),0)</f>
        <v>0</v>
      </c>
      <c r="AD53" s="145">
        <f>IFERROR(LARGE($AG53:AR53,1),0)</f>
        <v>0</v>
      </c>
      <c r="AE53" s="145">
        <f>IFERROR(LARGE($AG53:AR53,2),0)</f>
        <v>0</v>
      </c>
      <c r="AF53" s="273">
        <f>IFERROR(LARGE($AG53:AR53,3),0)</f>
        <v>0</v>
      </c>
      <c r="AG53" s="329"/>
      <c r="AH53" s="9"/>
      <c r="AI53" s="9"/>
      <c r="AJ53" s="9"/>
      <c r="AK53" s="9"/>
      <c r="AL53" s="9"/>
      <c r="AM53" s="9"/>
      <c r="AN53" s="9"/>
      <c r="AO53" s="9"/>
      <c r="AP53" s="83"/>
      <c r="AQ53" s="9"/>
      <c r="AR53" s="9"/>
    </row>
    <row r="54" spans="1:44" x14ac:dyDescent="0.3">
      <c r="A54" s="11" t="s">
        <v>2457</v>
      </c>
      <c r="B54" s="320" t="s">
        <v>2458</v>
      </c>
      <c r="C54" s="11" t="s">
        <v>815</v>
      </c>
      <c r="D54" s="11" t="s">
        <v>1778</v>
      </c>
      <c r="E54" s="38">
        <f t="shared" si="0"/>
        <v>52</v>
      </c>
      <c r="F54" s="7" t="s">
        <v>803</v>
      </c>
      <c r="G54" s="8" t="s">
        <v>1991</v>
      </c>
      <c r="H54" s="319">
        <v>37439</v>
      </c>
      <c r="I54" s="436">
        <v>110</v>
      </c>
      <c r="J54" s="437">
        <v>110</v>
      </c>
      <c r="K54" s="426"/>
      <c r="L54" s="379">
        <f>SUM(M54:N54)</f>
        <v>110</v>
      </c>
      <c r="M54" s="10"/>
      <c r="N54" s="12">
        <f>SUM(O54:S54)</f>
        <v>110</v>
      </c>
      <c r="O54" s="139">
        <f>LARGE($T54:Z54, 1)</f>
        <v>110</v>
      </c>
      <c r="P54" s="140">
        <f>IFERROR(LARGE(T54:Z54, 2),0)</f>
        <v>0</v>
      </c>
      <c r="Q54" s="141">
        <f>IFERROR(LARGE(AA54:AF54,1),0)</f>
        <v>0</v>
      </c>
      <c r="R54" s="141">
        <f>IFERROR(LARGE(AA54:AF54,2),0)</f>
        <v>0</v>
      </c>
      <c r="S54" s="147">
        <f>IFERROR(LARGE(AA54:AF54,3),0)</f>
        <v>0</v>
      </c>
      <c r="T54" s="206"/>
      <c r="U54" s="129"/>
      <c r="V54" s="271">
        <v>110</v>
      </c>
      <c r="W54" s="271"/>
      <c r="X54" s="359"/>
      <c r="Y54" s="114"/>
      <c r="Z54" s="235"/>
      <c r="AA54" s="311">
        <f>IFERROR(LARGE($T54:$Z54,3), 0)</f>
        <v>0</v>
      </c>
      <c r="AB54" s="145">
        <f>IFERROR(LARGE($T54:$Z54,4),)</f>
        <v>0</v>
      </c>
      <c r="AC54" s="145">
        <f>IFERROR(LARGE($T54:$Z54,5),0)</f>
        <v>0</v>
      </c>
      <c r="AD54" s="145">
        <f>IFERROR(LARGE($AG54:AR54,1),0)</f>
        <v>0</v>
      </c>
      <c r="AE54" s="145">
        <f>IFERROR(LARGE($AG54:AR54,2),0)</f>
        <v>0</v>
      </c>
      <c r="AF54" s="273">
        <f>IFERROR(LARGE($AG54:AR54,3),0)</f>
        <v>0</v>
      </c>
      <c r="AG54" s="329"/>
      <c r="AH54" s="9"/>
      <c r="AI54" s="9"/>
      <c r="AJ54" s="9"/>
      <c r="AK54" s="9"/>
      <c r="AL54" s="9"/>
      <c r="AM54" s="9"/>
      <c r="AN54" s="9"/>
      <c r="AO54" s="9"/>
      <c r="AP54" s="83"/>
      <c r="AQ54" s="9"/>
      <c r="AR54" s="9"/>
    </row>
    <row r="55" spans="1:44" x14ac:dyDescent="0.3">
      <c r="A55" s="11" t="s">
        <v>2462</v>
      </c>
      <c r="B55" s="320" t="s">
        <v>2391</v>
      </c>
      <c r="C55" s="11" t="s">
        <v>38</v>
      </c>
      <c r="D55" s="11" t="s">
        <v>1738</v>
      </c>
      <c r="E55" s="38">
        <f t="shared" si="0"/>
        <v>53</v>
      </c>
      <c r="F55" s="7" t="s">
        <v>66</v>
      </c>
      <c r="G55" s="8" t="s">
        <v>705</v>
      </c>
      <c r="H55" s="319">
        <v>37411</v>
      </c>
      <c r="I55" s="436">
        <v>110</v>
      </c>
      <c r="J55" s="437">
        <v>110</v>
      </c>
      <c r="K55" s="426"/>
      <c r="L55" s="379">
        <f>SUM(M55:N55)</f>
        <v>110</v>
      </c>
      <c r="M55" s="10"/>
      <c r="N55" s="12">
        <f>SUM(O55:S55)</f>
        <v>110</v>
      </c>
      <c r="O55" s="139">
        <f>LARGE($T55:Z55, 1)</f>
        <v>110</v>
      </c>
      <c r="P55" s="140">
        <f>IFERROR(LARGE(T55:Z55, 2),0)</f>
        <v>0</v>
      </c>
      <c r="Q55" s="141">
        <f>IFERROR(LARGE(AA55:AF55,1),0)</f>
        <v>0</v>
      </c>
      <c r="R55" s="141">
        <f>IFERROR(LARGE(AA55:AF55,2),0)</f>
        <v>0</v>
      </c>
      <c r="S55" s="147">
        <f>IFERROR(LARGE(AA55:AF55,3),0)</f>
        <v>0</v>
      </c>
      <c r="T55" s="119">
        <v>0</v>
      </c>
      <c r="U55" s="129"/>
      <c r="V55" s="271">
        <v>110</v>
      </c>
      <c r="W55" s="271"/>
      <c r="X55" s="359">
        <v>0</v>
      </c>
      <c r="Y55" s="114"/>
      <c r="Z55" s="235"/>
      <c r="AA55" s="311">
        <f>IFERROR(LARGE($T55:$Z55,3), 0)</f>
        <v>0</v>
      </c>
      <c r="AB55" s="145">
        <f>IFERROR(LARGE($T55:$Z55,4),)</f>
        <v>0</v>
      </c>
      <c r="AC55" s="145">
        <f>IFERROR(LARGE($T55:$Z55,5),0)</f>
        <v>0</v>
      </c>
      <c r="AD55" s="145">
        <f>IFERROR(LARGE($AG55:AR55,1),0)</f>
        <v>0</v>
      </c>
      <c r="AE55" s="145">
        <f>IFERROR(LARGE($AG55:AR55,2),0)</f>
        <v>0</v>
      </c>
      <c r="AF55" s="273">
        <f>IFERROR(LARGE($AG55:AR55,3),0)</f>
        <v>0</v>
      </c>
      <c r="AG55" s="329"/>
      <c r="AH55" s="9"/>
      <c r="AI55" s="9"/>
      <c r="AJ55" s="9"/>
      <c r="AK55" s="9"/>
      <c r="AL55" s="9"/>
      <c r="AM55" s="9"/>
      <c r="AN55" s="9"/>
      <c r="AO55" s="9"/>
      <c r="AP55" s="83"/>
      <c r="AQ55" s="9"/>
      <c r="AR55" s="9"/>
    </row>
    <row r="56" spans="1:44" x14ac:dyDescent="0.3">
      <c r="A56" s="11" t="s">
        <v>2463</v>
      </c>
      <c r="B56" s="320" t="s">
        <v>726</v>
      </c>
      <c r="C56" s="11" t="s">
        <v>293</v>
      </c>
      <c r="D56" s="11" t="s">
        <v>45</v>
      </c>
      <c r="E56" s="38">
        <f t="shared" si="0"/>
        <v>54</v>
      </c>
      <c r="F56" s="7" t="s">
        <v>124</v>
      </c>
      <c r="G56" s="8" t="s">
        <v>1493</v>
      </c>
      <c r="H56" s="319">
        <v>37283</v>
      </c>
      <c r="I56" s="436">
        <v>110</v>
      </c>
      <c r="J56" s="437">
        <v>110</v>
      </c>
      <c r="K56" s="426"/>
      <c r="L56" s="379">
        <f>SUM(M56:N56)</f>
        <v>110</v>
      </c>
      <c r="M56" s="10"/>
      <c r="N56" s="12">
        <f>SUM(O56:S56)</f>
        <v>110</v>
      </c>
      <c r="O56" s="139">
        <f>LARGE($T56:Z56, 1)</f>
        <v>110</v>
      </c>
      <c r="P56" s="140">
        <f>IFERROR(LARGE(T56:Z56, 2),0)</f>
        <v>0</v>
      </c>
      <c r="Q56" s="141">
        <f>IFERROR(LARGE(AA56:AF56,1),0)</f>
        <v>0</v>
      </c>
      <c r="R56" s="141">
        <f>IFERROR(LARGE(AA56:AF56,2),0)</f>
        <v>0</v>
      </c>
      <c r="S56" s="147">
        <f>IFERROR(LARGE(AA56:AF56,3),0)</f>
        <v>0</v>
      </c>
      <c r="T56" s="206"/>
      <c r="U56" s="129"/>
      <c r="V56" s="271">
        <v>110</v>
      </c>
      <c r="W56" s="271"/>
      <c r="X56" s="359">
        <v>0</v>
      </c>
      <c r="Y56" s="114"/>
      <c r="Z56" s="235"/>
      <c r="AA56" s="311">
        <f>IFERROR(LARGE($T56:$Z56,3), 0)</f>
        <v>0</v>
      </c>
      <c r="AB56" s="145">
        <f>IFERROR(LARGE($T56:$Z56,4),)</f>
        <v>0</v>
      </c>
      <c r="AC56" s="145">
        <f>IFERROR(LARGE($T56:$Z56,5),0)</f>
        <v>0</v>
      </c>
      <c r="AD56" s="145">
        <f>IFERROR(LARGE($AG56:AR56,1),0)</f>
        <v>0</v>
      </c>
      <c r="AE56" s="145">
        <f>IFERROR(LARGE($AG56:AR56,2),0)</f>
        <v>0</v>
      </c>
      <c r="AF56" s="273">
        <f>IFERROR(LARGE($AG56:AR56,3),0)</f>
        <v>0</v>
      </c>
      <c r="AG56" s="329"/>
      <c r="AH56" s="9"/>
      <c r="AI56" s="9"/>
      <c r="AJ56" s="9"/>
      <c r="AK56" s="9"/>
      <c r="AL56" s="9"/>
      <c r="AM56" s="9"/>
      <c r="AN56" s="9"/>
      <c r="AO56" s="9"/>
      <c r="AP56" s="83"/>
      <c r="AQ56" s="9"/>
      <c r="AR56" s="9"/>
    </row>
    <row r="57" spans="1:44" x14ac:dyDescent="0.3">
      <c r="A57" s="11" t="s">
        <v>2474</v>
      </c>
      <c r="B57" s="320" t="s">
        <v>467</v>
      </c>
      <c r="C57" s="11" t="s">
        <v>468</v>
      </c>
      <c r="D57" s="11" t="s">
        <v>46</v>
      </c>
      <c r="E57" s="38">
        <f t="shared" si="0"/>
        <v>55</v>
      </c>
      <c r="F57" s="7" t="s">
        <v>18</v>
      </c>
      <c r="G57" s="8" t="s">
        <v>1492</v>
      </c>
      <c r="H57" s="319">
        <v>37925</v>
      </c>
      <c r="I57" s="436">
        <v>85</v>
      </c>
      <c r="J57" s="437">
        <v>85</v>
      </c>
      <c r="K57" s="426"/>
      <c r="L57" s="379">
        <f>SUM(M57:N57)</f>
        <v>85</v>
      </c>
      <c r="M57" s="10"/>
      <c r="N57" s="12">
        <f>SUM(O57:S57)</f>
        <v>85</v>
      </c>
      <c r="O57" s="139">
        <f>LARGE($T57:Z57, 1)</f>
        <v>60</v>
      </c>
      <c r="P57" s="140">
        <f>IFERROR(LARGE(T57:Z57, 2),0)</f>
        <v>15</v>
      </c>
      <c r="Q57" s="141">
        <f>IFERROR(LARGE(AA57:AF57,1),0)</f>
        <v>10</v>
      </c>
      <c r="R57" s="141">
        <f>IFERROR(LARGE(AA57:AF57,2),0)</f>
        <v>0</v>
      </c>
      <c r="S57" s="147">
        <f>IFERROR(LARGE(AA57:AF57,3),0)</f>
        <v>0</v>
      </c>
      <c r="T57" s="206"/>
      <c r="U57" s="129"/>
      <c r="V57" s="271">
        <v>60</v>
      </c>
      <c r="W57" s="271"/>
      <c r="X57" s="359">
        <v>15</v>
      </c>
      <c r="Y57" s="114">
        <v>10</v>
      </c>
      <c r="Z57" s="235"/>
      <c r="AA57" s="311">
        <f>IFERROR(LARGE($T57:$Z57,3), 0)</f>
        <v>10</v>
      </c>
      <c r="AB57" s="145">
        <f>IFERROR(LARGE($T57:$Z57,4),)</f>
        <v>0</v>
      </c>
      <c r="AC57" s="145">
        <f>IFERROR(LARGE($T57:$Z57,5),0)</f>
        <v>0</v>
      </c>
      <c r="AD57" s="145">
        <f>IFERROR(LARGE($AG57:AR57,1),0)</f>
        <v>0</v>
      </c>
      <c r="AE57" s="145">
        <f>IFERROR(LARGE($AG57:AR57,2),0)</f>
        <v>0</v>
      </c>
      <c r="AF57" s="273">
        <f>IFERROR(LARGE($AG57:AR57,3),0)</f>
        <v>0</v>
      </c>
      <c r="AG57" s="329"/>
      <c r="AH57" s="9"/>
      <c r="AI57" s="9"/>
      <c r="AJ57" s="9"/>
      <c r="AK57" s="9"/>
      <c r="AL57" s="9"/>
      <c r="AM57" s="9"/>
      <c r="AN57" s="9"/>
      <c r="AO57" s="9"/>
      <c r="AP57" s="83"/>
      <c r="AQ57" s="9"/>
      <c r="AR57" s="9"/>
    </row>
    <row r="58" spans="1:44" x14ac:dyDescent="0.3">
      <c r="A58" s="11" t="s">
        <v>2532</v>
      </c>
      <c r="B58" s="320" t="s">
        <v>529</v>
      </c>
      <c r="C58" s="11" t="s">
        <v>530</v>
      </c>
      <c r="D58" s="11" t="s">
        <v>49</v>
      </c>
      <c r="E58" s="38">
        <f t="shared" si="0"/>
        <v>56</v>
      </c>
      <c r="F58" s="7" t="s">
        <v>114</v>
      </c>
      <c r="G58" s="8" t="s">
        <v>681</v>
      </c>
      <c r="H58" s="319">
        <v>37651</v>
      </c>
      <c r="I58" s="436">
        <v>85</v>
      </c>
      <c r="J58" s="437">
        <v>85</v>
      </c>
      <c r="K58" s="426"/>
      <c r="L58" s="379">
        <f>SUM(M58:N58)</f>
        <v>85</v>
      </c>
      <c r="M58" s="10"/>
      <c r="N58" s="12">
        <f>SUM(O58:S58)</f>
        <v>85</v>
      </c>
      <c r="O58" s="139">
        <f>LARGE($T58:Z58, 1)</f>
        <v>65</v>
      </c>
      <c r="P58" s="140">
        <f>IFERROR(LARGE(T58:Z58, 2),0)</f>
        <v>10</v>
      </c>
      <c r="Q58" s="141">
        <f>IFERROR(LARGE(AA58:AF58,1),0)</f>
        <v>10</v>
      </c>
      <c r="R58" s="141">
        <f>IFERROR(LARGE(AA58:AF58,2),0)</f>
        <v>0</v>
      </c>
      <c r="S58" s="147">
        <f>IFERROR(LARGE(AA58:AF58,3),0)</f>
        <v>0</v>
      </c>
      <c r="T58" s="119">
        <v>10</v>
      </c>
      <c r="U58" s="129">
        <v>10</v>
      </c>
      <c r="V58" s="271"/>
      <c r="W58" s="271"/>
      <c r="X58" s="359"/>
      <c r="Y58" s="114"/>
      <c r="Z58" s="235">
        <v>65</v>
      </c>
      <c r="AA58" s="311">
        <f>IFERROR(LARGE($T58:$Z58,3), 0)</f>
        <v>10</v>
      </c>
      <c r="AB58" s="145">
        <f>IFERROR(LARGE($T58:$Z58,4),)</f>
        <v>0</v>
      </c>
      <c r="AC58" s="145">
        <f>IFERROR(LARGE($T58:$Z58,5),0)</f>
        <v>0</v>
      </c>
      <c r="AD58" s="145">
        <f>IFERROR(LARGE($AG58:AR58,1),0)</f>
        <v>0</v>
      </c>
      <c r="AE58" s="145">
        <f>IFERROR(LARGE($AG58:AR58,2),0)</f>
        <v>0</v>
      </c>
      <c r="AF58" s="273">
        <f>IFERROR(LARGE($AG58:AR58,3),0)</f>
        <v>0</v>
      </c>
      <c r="AG58" s="329"/>
      <c r="AH58" s="9"/>
      <c r="AI58" s="9"/>
      <c r="AJ58" s="9"/>
      <c r="AK58" s="9"/>
      <c r="AL58" s="9"/>
      <c r="AM58" s="9"/>
      <c r="AN58" s="9"/>
      <c r="AO58" s="9"/>
      <c r="AP58" s="83"/>
      <c r="AQ58" s="9"/>
      <c r="AR58" s="9"/>
    </row>
    <row r="59" spans="1:44" x14ac:dyDescent="0.3">
      <c r="A59" s="11" t="s">
        <v>2472</v>
      </c>
      <c r="B59" s="320" t="s">
        <v>376</v>
      </c>
      <c r="C59" s="11" t="s">
        <v>154</v>
      </c>
      <c r="D59" s="11" t="s">
        <v>40</v>
      </c>
      <c r="E59" s="38">
        <f t="shared" si="0"/>
        <v>57</v>
      </c>
      <c r="F59" s="7" t="s">
        <v>3</v>
      </c>
      <c r="G59" s="8" t="s">
        <v>1231</v>
      </c>
      <c r="H59" s="319">
        <v>37620</v>
      </c>
      <c r="I59" s="436">
        <v>85</v>
      </c>
      <c r="J59" s="437">
        <v>85</v>
      </c>
      <c r="K59" s="426"/>
      <c r="L59" s="379">
        <f>SUM(M59:N59)</f>
        <v>85</v>
      </c>
      <c r="M59" s="10"/>
      <c r="N59" s="12">
        <f>SUM(O59:S59)</f>
        <v>85</v>
      </c>
      <c r="O59" s="139">
        <f>LARGE($T59:Z59, 1)</f>
        <v>60</v>
      </c>
      <c r="P59" s="140">
        <f>IFERROR(LARGE(T59:Z59, 2),0)</f>
        <v>15</v>
      </c>
      <c r="Q59" s="141">
        <f>IFERROR(LARGE(AA59:AF59,1),0)</f>
        <v>10</v>
      </c>
      <c r="R59" s="141">
        <f>IFERROR(LARGE(AA59:AF59,2),0)</f>
        <v>0</v>
      </c>
      <c r="S59" s="147">
        <f>IFERROR(LARGE(AA59:AF59,3),0)</f>
        <v>0</v>
      </c>
      <c r="T59" s="206"/>
      <c r="U59" s="129">
        <v>10</v>
      </c>
      <c r="V59" s="271">
        <v>60</v>
      </c>
      <c r="W59" s="271"/>
      <c r="X59" s="359">
        <v>15</v>
      </c>
      <c r="Y59" s="114"/>
      <c r="Z59" s="235"/>
      <c r="AA59" s="311">
        <f>IFERROR(LARGE($T59:$Z59,3), 0)</f>
        <v>10</v>
      </c>
      <c r="AB59" s="145">
        <f>IFERROR(LARGE($T59:$Z59,4),)</f>
        <v>0</v>
      </c>
      <c r="AC59" s="145">
        <f>IFERROR(LARGE($T59:$Z59,5),0)</f>
        <v>0</v>
      </c>
      <c r="AD59" s="145">
        <f>IFERROR(LARGE($AG59:AR59,1),0)</f>
        <v>0</v>
      </c>
      <c r="AE59" s="145">
        <f>IFERROR(LARGE($AG59:AR59,2),0)</f>
        <v>0</v>
      </c>
      <c r="AF59" s="273">
        <f>IFERROR(LARGE($AG59:AR59,3),0)</f>
        <v>0</v>
      </c>
      <c r="AG59" s="329"/>
      <c r="AH59" s="9"/>
      <c r="AI59" s="9"/>
      <c r="AJ59" s="9"/>
      <c r="AK59" s="9"/>
      <c r="AL59" s="9"/>
      <c r="AM59" s="9"/>
      <c r="AN59" s="9"/>
      <c r="AO59" s="9"/>
      <c r="AP59" s="83"/>
      <c r="AQ59" s="9"/>
      <c r="AR59" s="9"/>
    </row>
    <row r="60" spans="1:44" x14ac:dyDescent="0.3">
      <c r="A60" s="11" t="s">
        <v>2473</v>
      </c>
      <c r="B60" s="320" t="s">
        <v>1245</v>
      </c>
      <c r="C60" s="11" t="s">
        <v>1246</v>
      </c>
      <c r="D60" s="11" t="s">
        <v>40</v>
      </c>
      <c r="E60" s="38">
        <f t="shared" si="0"/>
        <v>58</v>
      </c>
      <c r="F60" s="7" t="s">
        <v>1220</v>
      </c>
      <c r="G60" s="8" t="s">
        <v>1221</v>
      </c>
      <c r="H60" s="319">
        <v>37540</v>
      </c>
      <c r="I60" s="436">
        <v>85</v>
      </c>
      <c r="J60" s="437">
        <v>85</v>
      </c>
      <c r="K60" s="426"/>
      <c r="L60" s="379">
        <f>SUM(M60:N60)</f>
        <v>85</v>
      </c>
      <c r="M60" s="10"/>
      <c r="N60" s="12">
        <f>SUM(O60:S60)</f>
        <v>85</v>
      </c>
      <c r="O60" s="139">
        <f>LARGE($T60:Z60, 1)</f>
        <v>60</v>
      </c>
      <c r="P60" s="140">
        <f>IFERROR(LARGE(T60:Z60, 2),0)</f>
        <v>15</v>
      </c>
      <c r="Q60" s="141">
        <f>IFERROR(LARGE(AA60:AF60,1),0)</f>
        <v>10</v>
      </c>
      <c r="R60" s="141">
        <f>IFERROR(LARGE(AA60:AF60,2),0)</f>
        <v>0</v>
      </c>
      <c r="S60" s="147">
        <f>IFERROR(LARGE(AA60:AF60,3),0)</f>
        <v>0</v>
      </c>
      <c r="T60" s="206"/>
      <c r="U60" s="129">
        <v>10</v>
      </c>
      <c r="V60" s="271">
        <v>60</v>
      </c>
      <c r="W60" s="271"/>
      <c r="X60" s="359">
        <v>15</v>
      </c>
      <c r="Y60" s="114"/>
      <c r="Z60" s="235"/>
      <c r="AA60" s="311">
        <f>IFERROR(LARGE($T60:$Z60,3), 0)</f>
        <v>10</v>
      </c>
      <c r="AB60" s="145">
        <f>IFERROR(LARGE($T60:$Z60,4),)</f>
        <v>0</v>
      </c>
      <c r="AC60" s="145">
        <f>IFERROR(LARGE($T60:$Z60,5),0)</f>
        <v>0</v>
      </c>
      <c r="AD60" s="145">
        <f>IFERROR(LARGE($AG60:AR60,1),0)</f>
        <v>0</v>
      </c>
      <c r="AE60" s="145">
        <f>IFERROR(LARGE($AG60:AR60,2),0)</f>
        <v>0</v>
      </c>
      <c r="AF60" s="273">
        <f>IFERROR(LARGE($AG60:AR60,3),0)</f>
        <v>0</v>
      </c>
      <c r="AG60" s="329"/>
      <c r="AH60" s="9"/>
      <c r="AI60" s="9"/>
      <c r="AJ60" s="9"/>
      <c r="AK60" s="9"/>
      <c r="AL60" s="9"/>
      <c r="AM60" s="9"/>
      <c r="AN60" s="9"/>
      <c r="AO60" s="9"/>
      <c r="AP60" s="83"/>
      <c r="AQ60" s="9"/>
      <c r="AR60" s="9"/>
    </row>
    <row r="61" spans="1:44" x14ac:dyDescent="0.3">
      <c r="A61" s="11" t="s">
        <v>3670</v>
      </c>
      <c r="B61" s="320" t="s">
        <v>353</v>
      </c>
      <c r="C61" s="11" t="s">
        <v>80</v>
      </c>
      <c r="D61" s="11" t="s">
        <v>40</v>
      </c>
      <c r="E61" s="38">
        <f t="shared" si="0"/>
        <v>59</v>
      </c>
      <c r="F61" s="7" t="s">
        <v>2063</v>
      </c>
      <c r="G61" s="8" t="s">
        <v>3671</v>
      </c>
      <c r="H61" s="60">
        <v>38002</v>
      </c>
      <c r="I61" s="455">
        <v>83</v>
      </c>
      <c r="J61" s="458">
        <v>83</v>
      </c>
      <c r="K61" s="434">
        <f>0.5*(L61)</f>
        <v>82.5</v>
      </c>
      <c r="L61" s="465">
        <f>SUM(O61,P61,Q61,R61,M61)</f>
        <v>165</v>
      </c>
      <c r="M61" s="78">
        <v>20</v>
      </c>
      <c r="N61" s="12">
        <f>SUM(O61:R61)</f>
        <v>145</v>
      </c>
      <c r="O61" s="415">
        <f>LARGE($S61:Z61, 1)</f>
        <v>145</v>
      </c>
      <c r="P61" s="388">
        <f>IFERROR(LARGE($S61:Z61,2),0)</f>
        <v>0</v>
      </c>
      <c r="Q61" s="388">
        <f>IFERROR(LARGE($S61:Z61,3),0)</f>
        <v>0</v>
      </c>
      <c r="R61" s="388">
        <f>IFERROR(LARGE($S61:Z61,4),0)</f>
        <v>0</v>
      </c>
      <c r="S61" s="418">
        <v>145</v>
      </c>
      <c r="T61" s="422"/>
      <c r="U61" s="408"/>
      <c r="V61" s="400"/>
      <c r="W61" s="400"/>
      <c r="X61" s="401"/>
      <c r="Y61" s="402"/>
      <c r="Z61" s="468"/>
      <c r="AA61" s="471"/>
      <c r="AB61" s="114"/>
      <c r="AC61" s="114"/>
      <c r="AD61" s="114"/>
      <c r="AE61" s="114"/>
      <c r="AF61" s="235"/>
      <c r="AG61" s="329"/>
      <c r="AH61" s="9"/>
      <c r="AI61" s="9"/>
      <c r="AJ61" s="9"/>
      <c r="AK61" s="9"/>
      <c r="AL61" s="9"/>
      <c r="AM61" s="9"/>
      <c r="AN61" s="9"/>
      <c r="AO61" s="9"/>
      <c r="AP61" s="83"/>
      <c r="AQ61" s="9"/>
      <c r="AR61" s="9"/>
    </row>
    <row r="62" spans="1:44" x14ac:dyDescent="0.3">
      <c r="A62" s="11" t="s">
        <v>3703</v>
      </c>
      <c r="B62" s="320" t="s">
        <v>353</v>
      </c>
      <c r="C62" s="11" t="s">
        <v>80</v>
      </c>
      <c r="D62" s="11" t="s">
        <v>40</v>
      </c>
      <c r="E62" s="38">
        <f t="shared" si="0"/>
        <v>60</v>
      </c>
      <c r="F62" s="7" t="s">
        <v>119</v>
      </c>
      <c r="G62" s="8" t="s">
        <v>3704</v>
      </c>
      <c r="H62" s="60">
        <v>38159</v>
      </c>
      <c r="I62" s="455">
        <v>80</v>
      </c>
      <c r="J62" s="458">
        <v>80</v>
      </c>
      <c r="K62" s="434">
        <f>0.5*(L62)</f>
        <v>80</v>
      </c>
      <c r="L62" s="465">
        <f>SUM(O62,P62,Q62,R62,M62)</f>
        <v>160</v>
      </c>
      <c r="M62" s="78"/>
      <c r="N62" s="12">
        <f>SUM(O62:R62)</f>
        <v>160</v>
      </c>
      <c r="O62" s="415">
        <f>LARGE($S62:Z62, 1)</f>
        <v>95</v>
      </c>
      <c r="P62" s="388">
        <f>IFERROR(LARGE($S62:Z62,2),0)</f>
        <v>65</v>
      </c>
      <c r="Q62" s="388">
        <f>IFERROR(LARGE($S62:Z62,3),0)</f>
        <v>0</v>
      </c>
      <c r="R62" s="388">
        <f>IFERROR(LARGE($S62:Z62,4),0)</f>
        <v>0</v>
      </c>
      <c r="S62" s="418">
        <v>65</v>
      </c>
      <c r="T62" s="422">
        <v>95</v>
      </c>
      <c r="U62" s="400"/>
      <c r="V62" s="400"/>
      <c r="W62" s="400"/>
      <c r="X62" s="401"/>
      <c r="Y62" s="402"/>
      <c r="Z62" s="468"/>
      <c r="AA62" s="471"/>
      <c r="AB62" s="114"/>
      <c r="AC62" s="114"/>
      <c r="AD62" s="114"/>
      <c r="AE62" s="114"/>
      <c r="AF62" s="235"/>
      <c r="AG62" s="329"/>
      <c r="AH62" s="9"/>
      <c r="AI62" s="9"/>
      <c r="AJ62" s="9"/>
      <c r="AK62" s="9"/>
      <c r="AL62" s="9"/>
      <c r="AM62" s="9"/>
      <c r="AN62" s="9"/>
      <c r="AO62" s="9"/>
      <c r="AP62" s="83"/>
      <c r="AQ62" s="9"/>
      <c r="AR62" s="9"/>
    </row>
    <row r="63" spans="1:44" x14ac:dyDescent="0.3">
      <c r="A63" s="11" t="s">
        <v>2492</v>
      </c>
      <c r="B63" s="320" t="s">
        <v>436</v>
      </c>
      <c r="C63" s="11" t="s">
        <v>144</v>
      </c>
      <c r="D63" s="11" t="s">
        <v>44</v>
      </c>
      <c r="E63" s="38">
        <f t="shared" si="0"/>
        <v>61</v>
      </c>
      <c r="F63" s="7" t="s">
        <v>167</v>
      </c>
      <c r="G63" s="8" t="s">
        <v>668</v>
      </c>
      <c r="H63" s="319">
        <v>37561</v>
      </c>
      <c r="I63" s="436">
        <v>80</v>
      </c>
      <c r="J63" s="437">
        <v>80</v>
      </c>
      <c r="K63" s="426"/>
      <c r="L63" s="379">
        <f>SUM(M63:N63)</f>
        <v>80</v>
      </c>
      <c r="M63" s="10">
        <v>30</v>
      </c>
      <c r="N63" s="12">
        <f>SUM(O63:S63)</f>
        <v>50</v>
      </c>
      <c r="O63" s="139">
        <f>LARGE($T63:Z63, 1)</f>
        <v>25</v>
      </c>
      <c r="P63" s="140">
        <f>IFERROR(LARGE(T63:Z63, 2),0)</f>
        <v>15</v>
      </c>
      <c r="Q63" s="141">
        <f>IFERROR(LARGE(AA63:AF63,1),0)</f>
        <v>10</v>
      </c>
      <c r="R63" s="141">
        <f>IFERROR(LARGE(AA63:AF63,2),0)</f>
        <v>0</v>
      </c>
      <c r="S63" s="147">
        <f>IFERROR(LARGE(AA63:AF63,3),0)</f>
        <v>0</v>
      </c>
      <c r="T63" s="119">
        <v>25</v>
      </c>
      <c r="U63" s="129">
        <v>10</v>
      </c>
      <c r="V63" s="271"/>
      <c r="W63" s="271"/>
      <c r="X63" s="359">
        <v>15</v>
      </c>
      <c r="Y63" s="114"/>
      <c r="Z63" s="235"/>
      <c r="AA63" s="311">
        <f>IFERROR(LARGE($T63:$Z63,3), 0)</f>
        <v>10</v>
      </c>
      <c r="AB63" s="145">
        <f>IFERROR(LARGE($T63:$Z63,4),)</f>
        <v>0</v>
      </c>
      <c r="AC63" s="145">
        <f>IFERROR(LARGE($T63:$Z63,5),0)</f>
        <v>0</v>
      </c>
      <c r="AD63" s="145">
        <f>IFERROR(LARGE($AG63:AR63,1),0)</f>
        <v>0</v>
      </c>
      <c r="AE63" s="145">
        <f>IFERROR(LARGE($AG63:AR63,2),0)</f>
        <v>0</v>
      </c>
      <c r="AF63" s="273">
        <f>IFERROR(LARGE($AG63:AR63,3),0)</f>
        <v>0</v>
      </c>
      <c r="AG63" s="329">
        <v>0</v>
      </c>
      <c r="AH63" s="9">
        <v>0</v>
      </c>
      <c r="AI63" s="9"/>
      <c r="AJ63" s="9"/>
      <c r="AK63" s="9"/>
      <c r="AL63" s="9"/>
      <c r="AM63" s="9"/>
      <c r="AN63" s="9"/>
      <c r="AO63" s="9"/>
      <c r="AP63" s="83"/>
      <c r="AQ63" s="9"/>
      <c r="AR63" s="9"/>
    </row>
    <row r="64" spans="1:44" x14ac:dyDescent="0.3">
      <c r="A64" s="11" t="s">
        <v>2478</v>
      </c>
      <c r="B64" s="320" t="s">
        <v>376</v>
      </c>
      <c r="C64" s="11" t="s">
        <v>154</v>
      </c>
      <c r="D64" s="11" t="s">
        <v>40</v>
      </c>
      <c r="E64" s="38">
        <f t="shared" si="0"/>
        <v>62</v>
      </c>
      <c r="F64" s="7" t="s">
        <v>3</v>
      </c>
      <c r="G64" s="8" t="s">
        <v>294</v>
      </c>
      <c r="H64" s="319">
        <v>37376</v>
      </c>
      <c r="I64" s="436">
        <v>80</v>
      </c>
      <c r="J64" s="437">
        <v>80</v>
      </c>
      <c r="K64" s="426"/>
      <c r="L64" s="379">
        <f>SUM(M64:N64)</f>
        <v>80</v>
      </c>
      <c r="M64" s="10"/>
      <c r="N64" s="12">
        <f>SUM(O64:S64)</f>
        <v>80</v>
      </c>
      <c r="O64" s="139">
        <f>LARGE($T64:Z64, 1)</f>
        <v>45</v>
      </c>
      <c r="P64" s="140">
        <f>IFERROR(LARGE(T64:Z64, 2),0)</f>
        <v>15</v>
      </c>
      <c r="Q64" s="141">
        <f>IFERROR(LARGE(AA64:AF64,1),0)</f>
        <v>10</v>
      </c>
      <c r="R64" s="141">
        <f>IFERROR(LARGE(AA64:AF64,2),0)</f>
        <v>10</v>
      </c>
      <c r="S64" s="147">
        <f>IFERROR(LARGE(AA64:AF64,3),0)</f>
        <v>0</v>
      </c>
      <c r="T64" s="119">
        <v>0</v>
      </c>
      <c r="U64" s="129">
        <v>10</v>
      </c>
      <c r="V64" s="271">
        <v>45</v>
      </c>
      <c r="W64" s="271"/>
      <c r="X64" s="359">
        <v>15</v>
      </c>
      <c r="Y64" s="114">
        <v>10</v>
      </c>
      <c r="Z64" s="235"/>
      <c r="AA64" s="311">
        <f>IFERROR(LARGE($T64:$Z64,3), 0)</f>
        <v>10</v>
      </c>
      <c r="AB64" s="145">
        <f>IFERROR(LARGE($T64:$Z64,4),)</f>
        <v>10</v>
      </c>
      <c r="AC64" s="145">
        <f>IFERROR(LARGE($T64:$Z64,5),0)</f>
        <v>0</v>
      </c>
      <c r="AD64" s="145">
        <f>IFERROR(LARGE($AG64:AR64,1),0)</f>
        <v>0</v>
      </c>
      <c r="AE64" s="145">
        <f>IFERROR(LARGE($AG64:AR64,2),0)</f>
        <v>0</v>
      </c>
      <c r="AF64" s="273">
        <f>IFERROR(LARGE($AG64:AR64,3),0)</f>
        <v>0</v>
      </c>
      <c r="AG64" s="329"/>
      <c r="AH64" s="9"/>
      <c r="AI64" s="9"/>
      <c r="AJ64" s="9"/>
      <c r="AK64" s="9"/>
      <c r="AL64" s="9"/>
      <c r="AM64" s="9"/>
      <c r="AN64" s="9"/>
      <c r="AO64" s="9"/>
      <c r="AP64" s="83"/>
      <c r="AQ64" s="9"/>
      <c r="AR64" s="9"/>
    </row>
    <row r="65" spans="1:44" x14ac:dyDescent="0.3">
      <c r="A65" s="11" t="s">
        <v>2508</v>
      </c>
      <c r="B65" s="320" t="s">
        <v>729</v>
      </c>
      <c r="C65" s="11" t="s">
        <v>730</v>
      </c>
      <c r="D65" s="11" t="s">
        <v>50</v>
      </c>
      <c r="E65" s="38">
        <f t="shared" si="0"/>
        <v>63</v>
      </c>
      <c r="F65" s="7" t="s">
        <v>689</v>
      </c>
      <c r="G65" s="8" t="s">
        <v>690</v>
      </c>
      <c r="H65" s="319">
        <v>37847</v>
      </c>
      <c r="I65" s="436">
        <v>70</v>
      </c>
      <c r="J65" s="437">
        <v>70</v>
      </c>
      <c r="K65" s="426"/>
      <c r="L65" s="379">
        <f>SUM(M65:N65)</f>
        <v>70</v>
      </c>
      <c r="M65" s="10">
        <v>30</v>
      </c>
      <c r="N65" s="12">
        <f>SUM(O65:S65)</f>
        <v>40</v>
      </c>
      <c r="O65" s="139">
        <f>LARGE($T65:Z65, 1)</f>
        <v>30</v>
      </c>
      <c r="P65" s="140">
        <f>IFERROR(LARGE(T65:Z65, 2),0)</f>
        <v>10</v>
      </c>
      <c r="Q65" s="141">
        <f>IFERROR(LARGE(AA65:AF65,1),0)</f>
        <v>0</v>
      </c>
      <c r="R65" s="141">
        <f>IFERROR(LARGE(AA65:AF65,2),0)</f>
        <v>0</v>
      </c>
      <c r="S65" s="147">
        <f>IFERROR(LARGE(AA65:AF65,3),0)</f>
        <v>0</v>
      </c>
      <c r="T65" s="119">
        <v>0</v>
      </c>
      <c r="U65" s="129">
        <v>10</v>
      </c>
      <c r="V65" s="271"/>
      <c r="W65" s="271"/>
      <c r="X65" s="359">
        <v>30</v>
      </c>
      <c r="Y65" s="114"/>
      <c r="Z65" s="235"/>
      <c r="AA65" s="311">
        <f>IFERROR(LARGE($T65:$Z65,3), 0)</f>
        <v>0</v>
      </c>
      <c r="AB65" s="145">
        <f>IFERROR(LARGE($T65:$Z65,4),)</f>
        <v>0</v>
      </c>
      <c r="AC65" s="145">
        <f>IFERROR(LARGE($T65:$Z65,5),0)</f>
        <v>0</v>
      </c>
      <c r="AD65" s="145">
        <f>IFERROR(LARGE($AG65:AR65,1),0)</f>
        <v>0</v>
      </c>
      <c r="AE65" s="145">
        <f>IFERROR(LARGE($AG65:AR65,2),0)</f>
        <v>0</v>
      </c>
      <c r="AF65" s="273">
        <f>IFERROR(LARGE($AG65:AR65,3),0)</f>
        <v>0</v>
      </c>
      <c r="AG65" s="329">
        <v>0</v>
      </c>
      <c r="AH65" s="9"/>
      <c r="AI65" s="9"/>
      <c r="AJ65" s="9"/>
      <c r="AK65" s="9"/>
      <c r="AL65" s="9"/>
      <c r="AM65" s="9"/>
      <c r="AN65" s="9"/>
      <c r="AO65" s="9"/>
      <c r="AP65" s="83"/>
      <c r="AQ65" s="9"/>
      <c r="AR65" s="9"/>
    </row>
    <row r="66" spans="1:44" x14ac:dyDescent="0.3">
      <c r="A66" s="11" t="s">
        <v>2479</v>
      </c>
      <c r="B66" s="320" t="s">
        <v>743</v>
      </c>
      <c r="C66" s="11" t="s">
        <v>744</v>
      </c>
      <c r="D66" s="11" t="s">
        <v>50</v>
      </c>
      <c r="E66" s="38">
        <f t="shared" si="0"/>
        <v>64</v>
      </c>
      <c r="F66" s="7" t="s">
        <v>1</v>
      </c>
      <c r="G66" s="8" t="s">
        <v>715</v>
      </c>
      <c r="H66" s="319">
        <v>37786</v>
      </c>
      <c r="I66" s="436">
        <v>70</v>
      </c>
      <c r="J66" s="437">
        <v>70</v>
      </c>
      <c r="K66" s="426"/>
      <c r="L66" s="379">
        <f>SUM(M66:N66)</f>
        <v>70</v>
      </c>
      <c r="M66" s="10">
        <v>10</v>
      </c>
      <c r="N66" s="12">
        <f>SUM(O66:S66)</f>
        <v>60</v>
      </c>
      <c r="O66" s="139">
        <f>LARGE($T66:Z66, 1)</f>
        <v>60</v>
      </c>
      <c r="P66" s="140">
        <f>IFERROR(LARGE(T66:Z66, 2),0)</f>
        <v>0</v>
      </c>
      <c r="Q66" s="141">
        <f>IFERROR(LARGE(AA66:AF66,1),0)</f>
        <v>0</v>
      </c>
      <c r="R66" s="141">
        <f>IFERROR(LARGE(AA66:AF66,2),0)</f>
        <v>0</v>
      </c>
      <c r="S66" s="147">
        <f>IFERROR(LARGE(AA66:AF66,3),0)</f>
        <v>0</v>
      </c>
      <c r="T66" s="119">
        <v>0</v>
      </c>
      <c r="U66" s="129"/>
      <c r="V66" s="271">
        <v>60</v>
      </c>
      <c r="W66" s="271"/>
      <c r="X66" s="359">
        <v>0</v>
      </c>
      <c r="Y66" s="114"/>
      <c r="Z66" s="235"/>
      <c r="AA66" s="311">
        <f>IFERROR(LARGE($T66:$Z66,3), 0)</f>
        <v>0</v>
      </c>
      <c r="AB66" s="145">
        <f>IFERROR(LARGE($T66:$Z66,4),)</f>
        <v>0</v>
      </c>
      <c r="AC66" s="145">
        <f>IFERROR(LARGE($T66:$Z66,5),0)</f>
        <v>0</v>
      </c>
      <c r="AD66" s="145">
        <f>IFERROR(LARGE($AG66:AR66,1),0)</f>
        <v>0</v>
      </c>
      <c r="AE66" s="145">
        <f>IFERROR(LARGE($AG66:AR66,2),0)</f>
        <v>0</v>
      </c>
      <c r="AF66" s="273">
        <f>IFERROR(LARGE($AG66:AR66,3),0)</f>
        <v>0</v>
      </c>
      <c r="AG66" s="329"/>
      <c r="AH66" s="9"/>
      <c r="AI66" s="9"/>
      <c r="AJ66" s="9"/>
      <c r="AK66" s="9"/>
      <c r="AL66" s="9"/>
      <c r="AM66" s="9"/>
      <c r="AN66" s="9"/>
      <c r="AO66" s="9"/>
      <c r="AP66" s="83"/>
      <c r="AQ66" s="9"/>
      <c r="AR66" s="9"/>
    </row>
    <row r="67" spans="1:44" x14ac:dyDescent="0.3">
      <c r="A67" s="11" t="s">
        <v>2477</v>
      </c>
      <c r="B67" s="320" t="s">
        <v>404</v>
      </c>
      <c r="C67" s="11" t="s">
        <v>179</v>
      </c>
      <c r="D67" s="11" t="s">
        <v>44</v>
      </c>
      <c r="E67" s="38">
        <f t="shared" si="0"/>
        <v>65</v>
      </c>
      <c r="F67" s="7" t="s">
        <v>111</v>
      </c>
      <c r="G67" s="8" t="s">
        <v>1225</v>
      </c>
      <c r="H67" s="319">
        <v>37522</v>
      </c>
      <c r="I67" s="436">
        <v>70</v>
      </c>
      <c r="J67" s="437">
        <v>70</v>
      </c>
      <c r="K67" s="426"/>
      <c r="L67" s="379">
        <f>SUM(M67:N67)</f>
        <v>70</v>
      </c>
      <c r="M67" s="10"/>
      <c r="N67" s="12">
        <f>SUM(O67:S67)</f>
        <v>70</v>
      </c>
      <c r="O67" s="139">
        <f>LARGE($T67:Z67, 1)</f>
        <v>60</v>
      </c>
      <c r="P67" s="140">
        <f>IFERROR(LARGE(T67:Z67, 2),0)</f>
        <v>10</v>
      </c>
      <c r="Q67" s="141">
        <f>IFERROR(LARGE(AA67:AF67,1),0)</f>
        <v>0</v>
      </c>
      <c r="R67" s="141">
        <f>IFERROR(LARGE(AA67:AF67,2),0)</f>
        <v>0</v>
      </c>
      <c r="S67" s="147">
        <f>IFERROR(LARGE(AA67:AF67,3),0)</f>
        <v>0</v>
      </c>
      <c r="T67" s="206"/>
      <c r="U67" s="129">
        <v>10</v>
      </c>
      <c r="V67" s="271">
        <v>60</v>
      </c>
      <c r="W67" s="271"/>
      <c r="X67" s="359"/>
      <c r="Y67" s="114"/>
      <c r="Z67" s="235"/>
      <c r="AA67" s="311">
        <f>IFERROR(LARGE($T67:$Z67,3), 0)</f>
        <v>0</v>
      </c>
      <c r="AB67" s="145">
        <f>IFERROR(LARGE($T67:$Z67,4),)</f>
        <v>0</v>
      </c>
      <c r="AC67" s="145">
        <f>IFERROR(LARGE($T67:$Z67,5),0)</f>
        <v>0</v>
      </c>
      <c r="AD67" s="145">
        <f>IFERROR(LARGE($AG67:AR67,1),0)</f>
        <v>0</v>
      </c>
      <c r="AE67" s="145">
        <f>IFERROR(LARGE($AG67:AR67,2),0)</f>
        <v>0</v>
      </c>
      <c r="AF67" s="273">
        <f>IFERROR(LARGE($AG67:AR67,3),0)</f>
        <v>0</v>
      </c>
      <c r="AG67" s="329"/>
      <c r="AH67" s="9"/>
      <c r="AI67" s="9"/>
      <c r="AJ67" s="9"/>
      <c r="AK67" s="9"/>
      <c r="AL67" s="9"/>
      <c r="AM67" s="9"/>
      <c r="AN67" s="9"/>
      <c r="AO67" s="9"/>
      <c r="AP67" s="83"/>
      <c r="AQ67" s="9"/>
      <c r="AR67" s="9"/>
    </row>
    <row r="68" spans="1:44" x14ac:dyDescent="0.3">
      <c r="A68" s="11" t="s">
        <v>2481</v>
      </c>
      <c r="B68" s="320" t="s">
        <v>1254</v>
      </c>
      <c r="C68" s="11" t="s">
        <v>1255</v>
      </c>
      <c r="D68" s="11" t="s">
        <v>44</v>
      </c>
      <c r="E68" s="38">
        <f t="shared" si="0"/>
        <v>66</v>
      </c>
      <c r="F68" s="7" t="s">
        <v>1237</v>
      </c>
      <c r="G68" s="8" t="s">
        <v>1238</v>
      </c>
      <c r="H68" s="319">
        <v>37490</v>
      </c>
      <c r="I68" s="436">
        <v>70</v>
      </c>
      <c r="J68" s="437">
        <v>70</v>
      </c>
      <c r="K68" s="426"/>
      <c r="L68" s="379">
        <f>SUM(M68:N68)</f>
        <v>70</v>
      </c>
      <c r="M68" s="10"/>
      <c r="N68" s="12">
        <f>SUM(O68:S68)</f>
        <v>70</v>
      </c>
      <c r="O68" s="139">
        <f>LARGE($T68:Z68, 1)</f>
        <v>60</v>
      </c>
      <c r="P68" s="140">
        <f>IFERROR(LARGE(T68:Z68, 2),0)</f>
        <v>10</v>
      </c>
      <c r="Q68" s="141">
        <f>IFERROR(LARGE(AA68:AF68,1),0)</f>
        <v>0</v>
      </c>
      <c r="R68" s="141">
        <f>IFERROR(LARGE(AA68:AF68,2),0)</f>
        <v>0</v>
      </c>
      <c r="S68" s="147">
        <f>IFERROR(LARGE(AA68:AF68,3),0)</f>
        <v>0</v>
      </c>
      <c r="T68" s="206"/>
      <c r="U68" s="129">
        <v>0</v>
      </c>
      <c r="V68" s="271">
        <v>60</v>
      </c>
      <c r="W68" s="271"/>
      <c r="X68" s="359"/>
      <c r="Y68" s="114">
        <v>10</v>
      </c>
      <c r="Z68" s="235"/>
      <c r="AA68" s="311">
        <f>IFERROR(LARGE($T68:$Z68,3), 0)</f>
        <v>0</v>
      </c>
      <c r="AB68" s="145">
        <f>IFERROR(LARGE($T68:$Z68,4),)</f>
        <v>0</v>
      </c>
      <c r="AC68" s="145">
        <f>IFERROR(LARGE($T68:$Z68,5),0)</f>
        <v>0</v>
      </c>
      <c r="AD68" s="145">
        <f>IFERROR(LARGE($AG68:AR68,1),0)</f>
        <v>0</v>
      </c>
      <c r="AE68" s="145">
        <f>IFERROR(LARGE($AG68:AR68,2),0)</f>
        <v>0</v>
      </c>
      <c r="AF68" s="273">
        <f>IFERROR(LARGE($AG68:AR68,3),0)</f>
        <v>0</v>
      </c>
      <c r="AG68" s="329"/>
      <c r="AH68" s="9"/>
      <c r="AI68" s="9"/>
      <c r="AJ68" s="9"/>
      <c r="AK68" s="9"/>
      <c r="AL68" s="9"/>
      <c r="AM68" s="9"/>
      <c r="AN68" s="9"/>
      <c r="AO68" s="9"/>
      <c r="AP68" s="83"/>
      <c r="AQ68" s="9"/>
      <c r="AR68" s="9"/>
    </row>
    <row r="69" spans="1:44" x14ac:dyDescent="0.3">
      <c r="A69" s="10"/>
      <c r="B69" s="320"/>
      <c r="C69" s="10" t="s">
        <v>176</v>
      </c>
      <c r="D69" s="10" t="s">
        <v>40</v>
      </c>
      <c r="E69" s="38">
        <f t="shared" ref="E69:E132" si="1">E68+1</f>
        <v>67</v>
      </c>
      <c r="F69" s="7" t="s">
        <v>64</v>
      </c>
      <c r="G69" s="8" t="s">
        <v>3613</v>
      </c>
      <c r="H69" s="60">
        <v>38071</v>
      </c>
      <c r="I69" s="455">
        <v>65</v>
      </c>
      <c r="J69" s="458">
        <v>65</v>
      </c>
      <c r="K69" s="434">
        <f>0.5*(L69)</f>
        <v>32.5</v>
      </c>
      <c r="L69" s="465">
        <f>SUM(O69,P69,Q69,R69,M69)</f>
        <v>65</v>
      </c>
      <c r="M69" s="10"/>
      <c r="N69" s="12">
        <f>SUM(O69:R69)</f>
        <v>65</v>
      </c>
      <c r="O69" s="415">
        <f>LARGE($S69:Z69, 1)</f>
        <v>30</v>
      </c>
      <c r="P69" s="388">
        <f>IFERROR(LARGE($S69:Z69,2),0)</f>
        <v>25</v>
      </c>
      <c r="Q69" s="388">
        <f>IFERROR(LARGE($S69:Z69,3),0)</f>
        <v>10</v>
      </c>
      <c r="R69" s="388">
        <f>IFERROR(LARGE($S69:Z69,4),0)</f>
        <v>0</v>
      </c>
      <c r="S69" s="466"/>
      <c r="T69" s="55"/>
      <c r="U69" s="9">
        <v>25</v>
      </c>
      <c r="V69" s="9">
        <v>10</v>
      </c>
      <c r="W69" s="9"/>
      <c r="X69" s="405"/>
      <c r="Y69" s="406"/>
      <c r="Z69" s="469">
        <v>30</v>
      </c>
      <c r="AA69" s="471"/>
      <c r="AB69" s="114"/>
      <c r="AC69" s="114"/>
      <c r="AD69" s="114"/>
      <c r="AE69" s="114"/>
      <c r="AF69" s="235"/>
      <c r="AG69" s="329"/>
      <c r="AH69" s="9"/>
      <c r="AI69" s="9"/>
      <c r="AJ69" s="9"/>
      <c r="AK69" s="9"/>
      <c r="AL69" s="9"/>
      <c r="AM69" s="9"/>
      <c r="AN69" s="9"/>
      <c r="AO69" s="9"/>
      <c r="AP69" s="83"/>
      <c r="AQ69" s="9"/>
      <c r="AR69" s="9"/>
    </row>
    <row r="70" spans="1:44" x14ac:dyDescent="0.3">
      <c r="A70" s="11" t="s">
        <v>2491</v>
      </c>
      <c r="B70" s="320" t="s">
        <v>350</v>
      </c>
      <c r="C70" s="11" t="s">
        <v>132</v>
      </c>
      <c r="D70" s="11" t="s">
        <v>40</v>
      </c>
      <c r="E70" s="38">
        <f t="shared" si="1"/>
        <v>68</v>
      </c>
      <c r="F70" s="7" t="s">
        <v>106</v>
      </c>
      <c r="G70" s="8" t="s">
        <v>678</v>
      </c>
      <c r="H70" s="319">
        <v>37645</v>
      </c>
      <c r="I70" s="436">
        <v>65</v>
      </c>
      <c r="J70" s="437">
        <v>65</v>
      </c>
      <c r="K70" s="426"/>
      <c r="L70" s="379">
        <f>SUM(M70:N70)</f>
        <v>65</v>
      </c>
      <c r="M70" s="10">
        <v>10</v>
      </c>
      <c r="N70" s="12">
        <f>SUM(O70:S70)</f>
        <v>55</v>
      </c>
      <c r="O70" s="139">
        <f>LARGE($T70:Z70, 1)</f>
        <v>30</v>
      </c>
      <c r="P70" s="140">
        <f>IFERROR(LARGE(T70:Z70, 2),0)</f>
        <v>15</v>
      </c>
      <c r="Q70" s="141">
        <f>IFERROR(LARGE(AA70:AF70,1),0)</f>
        <v>10</v>
      </c>
      <c r="R70" s="141">
        <f>IFERROR(LARGE(AA70:AF70,2),0)</f>
        <v>0</v>
      </c>
      <c r="S70" s="147">
        <f>IFERROR(LARGE(AA70:AF70,3),0)</f>
        <v>0</v>
      </c>
      <c r="T70" s="119">
        <v>10</v>
      </c>
      <c r="U70" s="129">
        <v>0</v>
      </c>
      <c r="V70" s="271">
        <v>30</v>
      </c>
      <c r="W70" s="271"/>
      <c r="X70" s="359">
        <v>15</v>
      </c>
      <c r="Y70" s="114"/>
      <c r="Z70" s="235"/>
      <c r="AA70" s="311">
        <f>IFERROR(LARGE($T70:$Z70,3), 0)</f>
        <v>10</v>
      </c>
      <c r="AB70" s="145">
        <f>IFERROR(LARGE($T70:$Z70,4),)</f>
        <v>0</v>
      </c>
      <c r="AC70" s="145">
        <f>IFERROR(LARGE($T70:$Z70,5),0)</f>
        <v>0</v>
      </c>
      <c r="AD70" s="145">
        <f>IFERROR(LARGE($AG70:AR70,1),0)</f>
        <v>0</v>
      </c>
      <c r="AE70" s="145">
        <f>IFERROR(LARGE($AG70:AR70,2),0)</f>
        <v>0</v>
      </c>
      <c r="AF70" s="273">
        <f>IFERROR(LARGE($AG70:AR70,3),0)</f>
        <v>0</v>
      </c>
      <c r="AG70" s="329"/>
      <c r="AH70" s="9"/>
      <c r="AI70" s="9"/>
      <c r="AJ70" s="9"/>
      <c r="AK70" s="9"/>
      <c r="AL70" s="9"/>
      <c r="AM70" s="9"/>
      <c r="AN70" s="9"/>
      <c r="AO70" s="9"/>
      <c r="AP70" s="83"/>
      <c r="AQ70" s="9"/>
      <c r="AR70" s="9"/>
    </row>
    <row r="71" spans="1:44" x14ac:dyDescent="0.3">
      <c r="A71" s="10"/>
      <c r="B71" s="10"/>
      <c r="C71" s="10"/>
      <c r="D71" s="10" t="s">
        <v>43</v>
      </c>
      <c r="E71" s="38">
        <f t="shared" si="1"/>
        <v>69</v>
      </c>
      <c r="F71" s="7" t="s">
        <v>0</v>
      </c>
      <c r="G71" s="8" t="s">
        <v>3273</v>
      </c>
      <c r="H71" s="319">
        <v>37407</v>
      </c>
      <c r="I71" s="436">
        <v>65</v>
      </c>
      <c r="J71" s="437">
        <v>65</v>
      </c>
      <c r="K71" s="426"/>
      <c r="L71" s="379">
        <f>SUM(M71:N71)</f>
        <v>65</v>
      </c>
      <c r="M71" s="10"/>
      <c r="N71" s="12">
        <f>SUM(O71:S71)</f>
        <v>65</v>
      </c>
      <c r="O71" s="139">
        <f>LARGE($T71:Z71, 1)</f>
        <v>65</v>
      </c>
      <c r="P71" s="140">
        <f>IFERROR(LARGE(T71:Z71, 2),0)</f>
        <v>0</v>
      </c>
      <c r="Q71" s="141">
        <f>IFERROR(LARGE(AA71:AF71,1),0)</f>
        <v>0</v>
      </c>
      <c r="R71" s="141">
        <f>IFERROR(LARGE(AA71:AF71,2),0)</f>
        <v>0</v>
      </c>
      <c r="S71" s="147">
        <f>IFERROR(LARGE(AA71:AF71,3),0)</f>
        <v>0</v>
      </c>
      <c r="T71" s="206"/>
      <c r="U71" s="129"/>
      <c r="V71" s="271"/>
      <c r="W71" s="271"/>
      <c r="X71" s="359"/>
      <c r="Y71" s="114">
        <v>65</v>
      </c>
      <c r="Z71" s="235"/>
      <c r="AA71" s="311">
        <f>IFERROR(LARGE($T71:$Z71,3), 0)</f>
        <v>0</v>
      </c>
      <c r="AB71" s="145">
        <f>IFERROR(LARGE($T71:$Z71,4),)</f>
        <v>0</v>
      </c>
      <c r="AC71" s="145">
        <f>IFERROR(LARGE($T71:$Z71,5),0)</f>
        <v>0</v>
      </c>
      <c r="AD71" s="145">
        <f>IFERROR(LARGE($AG71:AR71,1),0)</f>
        <v>0</v>
      </c>
      <c r="AE71" s="145">
        <f>IFERROR(LARGE($AG71:AR71,2),0)</f>
        <v>0</v>
      </c>
      <c r="AF71" s="273">
        <f>IFERROR(LARGE($AG71:AR71,3),0)</f>
        <v>0</v>
      </c>
      <c r="AG71" s="329"/>
      <c r="AH71" s="9"/>
      <c r="AI71" s="9"/>
      <c r="AJ71" s="9"/>
      <c r="AK71" s="9"/>
      <c r="AL71" s="9"/>
      <c r="AM71" s="9"/>
      <c r="AN71" s="9"/>
      <c r="AO71" s="9"/>
      <c r="AP71" s="83"/>
      <c r="AQ71" s="9"/>
      <c r="AR71" s="9"/>
    </row>
    <row r="72" spans="1:44" x14ac:dyDescent="0.3">
      <c r="A72" s="11" t="s">
        <v>2480</v>
      </c>
      <c r="B72" s="320" t="s">
        <v>410</v>
      </c>
      <c r="C72" s="11" t="s">
        <v>86</v>
      </c>
      <c r="D72" s="11" t="s">
        <v>51</v>
      </c>
      <c r="E72" s="38">
        <f t="shared" si="1"/>
        <v>70</v>
      </c>
      <c r="F72" s="7" t="s">
        <v>11</v>
      </c>
      <c r="G72" s="8" t="s">
        <v>1943</v>
      </c>
      <c r="H72" s="319">
        <v>37646</v>
      </c>
      <c r="I72" s="436">
        <v>60</v>
      </c>
      <c r="J72" s="437">
        <v>60</v>
      </c>
      <c r="K72" s="426"/>
      <c r="L72" s="379">
        <f>SUM(M72:N72)</f>
        <v>60</v>
      </c>
      <c r="M72" s="10"/>
      <c r="N72" s="12">
        <f>SUM(O72:S72)</f>
        <v>60</v>
      </c>
      <c r="O72" s="139">
        <f>LARGE($T72:Z72, 1)</f>
        <v>60</v>
      </c>
      <c r="P72" s="140">
        <f>IFERROR(LARGE(T72:Z72, 2),0)</f>
        <v>0</v>
      </c>
      <c r="Q72" s="141">
        <f>IFERROR(LARGE(AA72:AF72,1),0)</f>
        <v>0</v>
      </c>
      <c r="R72" s="141">
        <f>IFERROR(LARGE(AA72:AF72,2),0)</f>
        <v>0</v>
      </c>
      <c r="S72" s="147">
        <f>IFERROR(LARGE(AA72:AF72,3),0)</f>
        <v>0</v>
      </c>
      <c r="T72" s="206"/>
      <c r="U72" s="129"/>
      <c r="V72" s="271">
        <v>60</v>
      </c>
      <c r="W72" s="271"/>
      <c r="X72" s="359"/>
      <c r="Y72" s="114"/>
      <c r="Z72" s="235"/>
      <c r="AA72" s="311">
        <f>IFERROR(LARGE($T72:$Z72,3), 0)</f>
        <v>0</v>
      </c>
      <c r="AB72" s="145">
        <f>IFERROR(LARGE($T72:$Z72,4),)</f>
        <v>0</v>
      </c>
      <c r="AC72" s="145">
        <f>IFERROR(LARGE($T72:$Z72,5),0)</f>
        <v>0</v>
      </c>
      <c r="AD72" s="145">
        <f>IFERROR(LARGE($AG72:AR72,1),0)</f>
        <v>0</v>
      </c>
      <c r="AE72" s="145">
        <f>IFERROR(LARGE($AG72:AR72,2),0)</f>
        <v>0</v>
      </c>
      <c r="AF72" s="273">
        <f>IFERROR(LARGE($AG72:AR72,3),0)</f>
        <v>0</v>
      </c>
      <c r="AG72" s="329"/>
      <c r="AH72" s="9"/>
      <c r="AI72" s="9"/>
      <c r="AJ72" s="9"/>
      <c r="AK72" s="9"/>
      <c r="AL72" s="9"/>
      <c r="AM72" s="9"/>
      <c r="AN72" s="9"/>
      <c r="AO72" s="9"/>
      <c r="AP72" s="83"/>
      <c r="AQ72" s="9"/>
      <c r="AR72" s="9"/>
    </row>
    <row r="73" spans="1:44" x14ac:dyDescent="0.3">
      <c r="A73" s="11" t="s">
        <v>2482</v>
      </c>
      <c r="B73" s="320" t="s">
        <v>454</v>
      </c>
      <c r="C73" s="11" t="s">
        <v>88</v>
      </c>
      <c r="D73" s="11" t="s">
        <v>50</v>
      </c>
      <c r="E73" s="38">
        <f t="shared" si="1"/>
        <v>71</v>
      </c>
      <c r="F73" s="7" t="s">
        <v>691</v>
      </c>
      <c r="G73" s="8" t="s">
        <v>692</v>
      </c>
      <c r="H73" s="319">
        <v>37437</v>
      </c>
      <c r="I73" s="436">
        <v>60</v>
      </c>
      <c r="J73" s="437">
        <v>60</v>
      </c>
      <c r="K73" s="426"/>
      <c r="L73" s="379">
        <f>SUM(M73:N73)</f>
        <v>60</v>
      </c>
      <c r="M73" s="10"/>
      <c r="N73" s="12">
        <f>SUM(O73:S73)</f>
        <v>60</v>
      </c>
      <c r="O73" s="139">
        <f>LARGE($T73:Z73, 1)</f>
        <v>60</v>
      </c>
      <c r="P73" s="140">
        <f>IFERROR(LARGE(T73:Z73, 2),0)</f>
        <v>0</v>
      </c>
      <c r="Q73" s="141">
        <f>IFERROR(LARGE(AA73:AF73,1),0)</f>
        <v>0</v>
      </c>
      <c r="R73" s="141">
        <f>IFERROR(LARGE(AA73:AF73,2),0)</f>
        <v>0</v>
      </c>
      <c r="S73" s="147">
        <f>IFERROR(LARGE(AA73:AF73,3),0)</f>
        <v>0</v>
      </c>
      <c r="T73" s="119">
        <v>0</v>
      </c>
      <c r="U73" s="129">
        <v>0</v>
      </c>
      <c r="V73" s="271">
        <v>60</v>
      </c>
      <c r="W73" s="271"/>
      <c r="X73" s="359">
        <v>0</v>
      </c>
      <c r="Y73" s="114"/>
      <c r="Z73" s="235"/>
      <c r="AA73" s="311">
        <f>IFERROR(LARGE($T73:$Z73,3), 0)</f>
        <v>0</v>
      </c>
      <c r="AB73" s="145">
        <f>IFERROR(LARGE($T73:$Z73,4),)</f>
        <v>0</v>
      </c>
      <c r="AC73" s="145">
        <f>IFERROR(LARGE($T73:$Z73,5),0)</f>
        <v>0</v>
      </c>
      <c r="AD73" s="145">
        <f>IFERROR(LARGE($AG73:AR73,1),0)</f>
        <v>0</v>
      </c>
      <c r="AE73" s="145">
        <f>IFERROR(LARGE($AG73:AR73,2),0)</f>
        <v>0</v>
      </c>
      <c r="AF73" s="273">
        <f>IFERROR(LARGE($AG73:AR73,3),0)</f>
        <v>0</v>
      </c>
      <c r="AG73" s="329"/>
      <c r="AH73" s="9"/>
      <c r="AI73" s="9"/>
      <c r="AJ73" s="9"/>
      <c r="AK73" s="9"/>
      <c r="AL73" s="9"/>
      <c r="AM73" s="9"/>
      <c r="AN73" s="9"/>
      <c r="AO73" s="9"/>
      <c r="AP73" s="83"/>
      <c r="AQ73" s="9"/>
      <c r="AR73" s="9"/>
    </row>
    <row r="74" spans="1:44" x14ac:dyDescent="0.3">
      <c r="A74" s="11" t="s">
        <v>2483</v>
      </c>
      <c r="B74" s="320" t="s">
        <v>422</v>
      </c>
      <c r="C74" s="11" t="s">
        <v>125</v>
      </c>
      <c r="D74" s="11" t="s">
        <v>1738</v>
      </c>
      <c r="E74" s="38">
        <f t="shared" si="1"/>
        <v>72</v>
      </c>
      <c r="F74" s="7" t="s">
        <v>687</v>
      </c>
      <c r="G74" s="8" t="s">
        <v>688</v>
      </c>
      <c r="H74" s="319">
        <v>37429</v>
      </c>
      <c r="I74" s="436">
        <v>60</v>
      </c>
      <c r="J74" s="437">
        <v>60</v>
      </c>
      <c r="K74" s="426"/>
      <c r="L74" s="379">
        <f>SUM(M74:N74)</f>
        <v>60</v>
      </c>
      <c r="M74" s="10"/>
      <c r="N74" s="12">
        <f>SUM(O74:S74)</f>
        <v>60</v>
      </c>
      <c r="O74" s="139">
        <f>LARGE($T74:Z74, 1)</f>
        <v>60</v>
      </c>
      <c r="P74" s="140">
        <f>IFERROR(LARGE(T74:Z74, 2),0)</f>
        <v>0</v>
      </c>
      <c r="Q74" s="141">
        <f>IFERROR(LARGE(AA74:AF74,1),0)</f>
        <v>0</v>
      </c>
      <c r="R74" s="141">
        <f>IFERROR(LARGE(AA74:AF74,2),0)</f>
        <v>0</v>
      </c>
      <c r="S74" s="147">
        <f>IFERROR(LARGE(AA74:AF74,3),0)</f>
        <v>0</v>
      </c>
      <c r="T74" s="119">
        <v>0</v>
      </c>
      <c r="U74" s="129"/>
      <c r="V74" s="271">
        <v>60</v>
      </c>
      <c r="W74" s="271"/>
      <c r="X74" s="359"/>
      <c r="Y74" s="114"/>
      <c r="Z74" s="235"/>
      <c r="AA74" s="311">
        <f>IFERROR(LARGE($T74:$Z74,3), 0)</f>
        <v>0</v>
      </c>
      <c r="AB74" s="145">
        <f>IFERROR(LARGE($T74:$Z74,4),)</f>
        <v>0</v>
      </c>
      <c r="AC74" s="145">
        <f>IFERROR(LARGE($T74:$Z74,5),0)</f>
        <v>0</v>
      </c>
      <c r="AD74" s="145">
        <f>IFERROR(LARGE($AG74:AR74,1),0)</f>
        <v>0</v>
      </c>
      <c r="AE74" s="145">
        <f>IFERROR(LARGE($AG74:AR74,2),0)</f>
        <v>0</v>
      </c>
      <c r="AF74" s="273">
        <f>IFERROR(LARGE($AG74:AR74,3),0)</f>
        <v>0</v>
      </c>
      <c r="AG74" s="329"/>
      <c r="AH74" s="9"/>
      <c r="AI74" s="9"/>
      <c r="AJ74" s="9"/>
      <c r="AK74" s="9"/>
      <c r="AL74" s="9"/>
      <c r="AM74" s="9"/>
      <c r="AN74" s="9"/>
      <c r="AO74" s="9"/>
      <c r="AP74" s="83"/>
      <c r="AQ74" s="9"/>
      <c r="AR74" s="9"/>
    </row>
    <row r="75" spans="1:44" x14ac:dyDescent="0.3">
      <c r="A75" s="11" t="s">
        <v>2484</v>
      </c>
      <c r="B75" s="320" t="s">
        <v>1472</v>
      </c>
      <c r="C75" s="11" t="s">
        <v>1473</v>
      </c>
      <c r="D75" s="11" t="s">
        <v>52</v>
      </c>
      <c r="E75" s="38">
        <f t="shared" si="1"/>
        <v>73</v>
      </c>
      <c r="F75" s="7" t="s">
        <v>120</v>
      </c>
      <c r="G75" s="8" t="s">
        <v>1490</v>
      </c>
      <c r="H75" s="319">
        <v>37427</v>
      </c>
      <c r="I75" s="436">
        <v>60</v>
      </c>
      <c r="J75" s="437">
        <v>60</v>
      </c>
      <c r="K75" s="426"/>
      <c r="L75" s="379">
        <f>SUM(M75:N75)</f>
        <v>60</v>
      </c>
      <c r="M75" s="10"/>
      <c r="N75" s="12">
        <f>SUM(O75:S75)</f>
        <v>60</v>
      </c>
      <c r="O75" s="139">
        <f>LARGE($T75:Z75, 1)</f>
        <v>45</v>
      </c>
      <c r="P75" s="140">
        <f>IFERROR(LARGE(T75:Z75, 2),0)</f>
        <v>15</v>
      </c>
      <c r="Q75" s="141">
        <f>IFERROR(LARGE(AA75:AF75,1),0)</f>
        <v>0</v>
      </c>
      <c r="R75" s="141">
        <f>IFERROR(LARGE(AA75:AF75,2),0)</f>
        <v>0</v>
      </c>
      <c r="S75" s="147">
        <f>IFERROR(LARGE(AA75:AF75,3),0)</f>
        <v>0</v>
      </c>
      <c r="T75" s="206"/>
      <c r="U75" s="129"/>
      <c r="V75" s="271">
        <v>45</v>
      </c>
      <c r="W75" s="271"/>
      <c r="X75" s="359">
        <v>15</v>
      </c>
      <c r="Y75" s="114"/>
      <c r="Z75" s="235"/>
      <c r="AA75" s="311">
        <f>IFERROR(LARGE($T75:$Z75,3), 0)</f>
        <v>0</v>
      </c>
      <c r="AB75" s="145">
        <f>IFERROR(LARGE($T75:$Z75,4),)</f>
        <v>0</v>
      </c>
      <c r="AC75" s="145">
        <f>IFERROR(LARGE($T75:$Z75,5),0)</f>
        <v>0</v>
      </c>
      <c r="AD75" s="145">
        <f>IFERROR(LARGE($AG75:AR75,1),0)</f>
        <v>0</v>
      </c>
      <c r="AE75" s="145">
        <f>IFERROR(LARGE($AG75:AR75,2),0)</f>
        <v>0</v>
      </c>
      <c r="AF75" s="273">
        <f>IFERROR(LARGE($AG75:AR75,3),0)</f>
        <v>0</v>
      </c>
      <c r="AG75" s="329"/>
      <c r="AH75" s="9"/>
      <c r="AI75" s="9"/>
      <c r="AJ75" s="9"/>
      <c r="AK75" s="9"/>
      <c r="AL75" s="9"/>
      <c r="AM75" s="9"/>
      <c r="AN75" s="9"/>
      <c r="AO75" s="9"/>
      <c r="AP75" s="83"/>
      <c r="AQ75" s="9"/>
      <c r="AR75" s="9"/>
    </row>
    <row r="76" spans="1:44" x14ac:dyDescent="0.3">
      <c r="A76" s="11" t="s">
        <v>2485</v>
      </c>
      <c r="B76" s="320" t="s">
        <v>359</v>
      </c>
      <c r="C76" s="11" t="s">
        <v>239</v>
      </c>
      <c r="D76" s="11" t="s">
        <v>49</v>
      </c>
      <c r="E76" s="38">
        <f t="shared" si="1"/>
        <v>74</v>
      </c>
      <c r="F76" s="7" t="s">
        <v>124</v>
      </c>
      <c r="G76" s="8" t="s">
        <v>1495</v>
      </c>
      <c r="H76" s="319">
        <v>37374</v>
      </c>
      <c r="I76" s="436">
        <v>60</v>
      </c>
      <c r="J76" s="437">
        <v>60</v>
      </c>
      <c r="K76" s="426"/>
      <c r="L76" s="379">
        <f>SUM(M76:N76)</f>
        <v>60</v>
      </c>
      <c r="M76" s="10"/>
      <c r="N76" s="12">
        <f>SUM(O76:S76)</f>
        <v>60</v>
      </c>
      <c r="O76" s="139">
        <f>LARGE($T76:Z76, 1)</f>
        <v>60</v>
      </c>
      <c r="P76" s="140">
        <f>IFERROR(LARGE(T76:Z76, 2),0)</f>
        <v>0</v>
      </c>
      <c r="Q76" s="141">
        <f>IFERROR(LARGE(AA76:AF76,1),0)</f>
        <v>0</v>
      </c>
      <c r="R76" s="141">
        <f>IFERROR(LARGE(AA76:AF76,2),0)</f>
        <v>0</v>
      </c>
      <c r="S76" s="147">
        <f>IFERROR(LARGE(AA76:AF76,3),0)</f>
        <v>0</v>
      </c>
      <c r="T76" s="206"/>
      <c r="U76" s="129"/>
      <c r="V76" s="271">
        <v>60</v>
      </c>
      <c r="W76" s="271"/>
      <c r="X76" s="359">
        <v>0</v>
      </c>
      <c r="Y76" s="114"/>
      <c r="Z76" s="235"/>
      <c r="AA76" s="311">
        <f>IFERROR(LARGE($T76:$Z76,3), 0)</f>
        <v>0</v>
      </c>
      <c r="AB76" s="145">
        <f>IFERROR(LARGE($T76:$Z76,4),)</f>
        <v>0</v>
      </c>
      <c r="AC76" s="145">
        <f>IFERROR(LARGE($T76:$Z76,5),0)</f>
        <v>0</v>
      </c>
      <c r="AD76" s="145">
        <f>IFERROR(LARGE($AG76:AR76,1),0)</f>
        <v>0</v>
      </c>
      <c r="AE76" s="145">
        <f>IFERROR(LARGE($AG76:AR76,2),0)</f>
        <v>0</v>
      </c>
      <c r="AF76" s="273">
        <f>IFERROR(LARGE($AG76:AR76,3),0)</f>
        <v>0</v>
      </c>
      <c r="AG76" s="329"/>
      <c r="AH76" s="9"/>
      <c r="AI76" s="9"/>
      <c r="AJ76" s="9"/>
      <c r="AK76" s="9"/>
      <c r="AL76" s="9"/>
      <c r="AM76" s="9"/>
      <c r="AN76" s="9"/>
      <c r="AO76" s="9"/>
      <c r="AP76" s="83"/>
      <c r="AQ76" s="9"/>
      <c r="AR76" s="9"/>
    </row>
    <row r="77" spans="1:44" x14ac:dyDescent="0.3">
      <c r="A77" s="11" t="s">
        <v>2486</v>
      </c>
      <c r="B77" s="320" t="s">
        <v>1470</v>
      </c>
      <c r="C77" s="11" t="s">
        <v>1471</v>
      </c>
      <c r="D77" s="11" t="s">
        <v>48</v>
      </c>
      <c r="E77" s="38">
        <f t="shared" si="1"/>
        <v>75</v>
      </c>
      <c r="F77" s="7" t="s">
        <v>124</v>
      </c>
      <c r="G77" s="8" t="s">
        <v>1487</v>
      </c>
      <c r="H77" s="319">
        <v>37369</v>
      </c>
      <c r="I77" s="436">
        <v>60</v>
      </c>
      <c r="J77" s="437">
        <v>60</v>
      </c>
      <c r="K77" s="426"/>
      <c r="L77" s="379">
        <f>SUM(M77:N77)</f>
        <v>60</v>
      </c>
      <c r="M77" s="10"/>
      <c r="N77" s="12">
        <f>SUM(O77:S77)</f>
        <v>60</v>
      </c>
      <c r="O77" s="139">
        <f>LARGE($T77:Z77, 1)</f>
        <v>60</v>
      </c>
      <c r="P77" s="140">
        <f>IFERROR(LARGE(T77:Z77, 2),0)</f>
        <v>0</v>
      </c>
      <c r="Q77" s="141">
        <f>IFERROR(LARGE(AA77:AF77,1),0)</f>
        <v>0</v>
      </c>
      <c r="R77" s="141">
        <f>IFERROR(LARGE(AA77:AF77,2),0)</f>
        <v>0</v>
      </c>
      <c r="S77" s="147">
        <f>IFERROR(LARGE(AA77:AF77,3),0)</f>
        <v>0</v>
      </c>
      <c r="T77" s="206"/>
      <c r="U77" s="129"/>
      <c r="V77" s="271">
        <v>60</v>
      </c>
      <c r="W77" s="271"/>
      <c r="X77" s="359">
        <v>0</v>
      </c>
      <c r="Y77" s="114"/>
      <c r="Z77" s="235"/>
      <c r="AA77" s="311">
        <f>IFERROR(LARGE($T77:$Z77,3), 0)</f>
        <v>0</v>
      </c>
      <c r="AB77" s="145">
        <f>IFERROR(LARGE($T77:$Z77,4),)</f>
        <v>0</v>
      </c>
      <c r="AC77" s="145">
        <f>IFERROR(LARGE($T77:$Z77,5),0)</f>
        <v>0</v>
      </c>
      <c r="AD77" s="145">
        <f>IFERROR(LARGE($AG77:AR77,1),0)</f>
        <v>0</v>
      </c>
      <c r="AE77" s="145">
        <f>IFERROR(LARGE($AG77:AR77,2),0)</f>
        <v>0</v>
      </c>
      <c r="AF77" s="273">
        <f>IFERROR(LARGE($AG77:AR77,3),0)</f>
        <v>0</v>
      </c>
      <c r="AG77" s="329"/>
      <c r="AH77" s="9"/>
      <c r="AI77" s="9"/>
      <c r="AJ77" s="9"/>
      <c r="AK77" s="9"/>
      <c r="AL77" s="9"/>
      <c r="AM77" s="9"/>
      <c r="AN77" s="9"/>
      <c r="AO77" s="9"/>
      <c r="AP77" s="83"/>
      <c r="AQ77" s="9"/>
      <c r="AR77" s="9"/>
    </row>
    <row r="78" spans="1:44" x14ac:dyDescent="0.3">
      <c r="A78" s="11" t="s">
        <v>2487</v>
      </c>
      <c r="B78" s="320" t="s">
        <v>1252</v>
      </c>
      <c r="C78" s="11" t="s">
        <v>1253</v>
      </c>
      <c r="D78" s="11" t="s">
        <v>46</v>
      </c>
      <c r="E78" s="38">
        <f t="shared" si="1"/>
        <v>76</v>
      </c>
      <c r="F78" s="7" t="s">
        <v>2</v>
      </c>
      <c r="G78" s="8" t="s">
        <v>1236</v>
      </c>
      <c r="H78" s="319">
        <v>37313</v>
      </c>
      <c r="I78" s="436">
        <v>60</v>
      </c>
      <c r="J78" s="437">
        <v>60</v>
      </c>
      <c r="K78" s="426"/>
      <c r="L78" s="379">
        <f>SUM(M78:N78)</f>
        <v>60</v>
      </c>
      <c r="M78" s="10"/>
      <c r="N78" s="12">
        <f>SUM(O78:S78)</f>
        <v>60</v>
      </c>
      <c r="O78" s="139">
        <f>LARGE($T78:Z78, 1)</f>
        <v>60</v>
      </c>
      <c r="P78" s="140">
        <f>IFERROR(LARGE(T78:Z78, 2),0)</f>
        <v>0</v>
      </c>
      <c r="Q78" s="141">
        <f>IFERROR(LARGE(AA78:AF78,1),0)</f>
        <v>0</v>
      </c>
      <c r="R78" s="141">
        <f>IFERROR(LARGE(AA78:AF78,2),0)</f>
        <v>0</v>
      </c>
      <c r="S78" s="147">
        <f>IFERROR(LARGE(AA78:AF78,3),0)</f>
        <v>0</v>
      </c>
      <c r="T78" s="206"/>
      <c r="U78" s="129">
        <v>0</v>
      </c>
      <c r="V78" s="271">
        <v>60</v>
      </c>
      <c r="W78" s="271"/>
      <c r="X78" s="359">
        <v>0</v>
      </c>
      <c r="Y78" s="114"/>
      <c r="Z78" s="235"/>
      <c r="AA78" s="311">
        <f>IFERROR(LARGE($T78:$Z78,3), 0)</f>
        <v>0</v>
      </c>
      <c r="AB78" s="145">
        <f>IFERROR(LARGE($T78:$Z78,4),)</f>
        <v>0</v>
      </c>
      <c r="AC78" s="145">
        <f>IFERROR(LARGE($T78:$Z78,5),0)</f>
        <v>0</v>
      </c>
      <c r="AD78" s="145">
        <f>IFERROR(LARGE($AG78:AR78,1),0)</f>
        <v>0</v>
      </c>
      <c r="AE78" s="145">
        <f>IFERROR(LARGE($AG78:AR78,2),0)</f>
        <v>0</v>
      </c>
      <c r="AF78" s="273">
        <f>IFERROR(LARGE($AG78:AR78,3),0)</f>
        <v>0</v>
      </c>
      <c r="AG78" s="329"/>
      <c r="AH78" s="9"/>
      <c r="AI78" s="9"/>
      <c r="AJ78" s="9"/>
      <c r="AK78" s="9"/>
      <c r="AL78" s="9"/>
      <c r="AM78" s="9"/>
      <c r="AN78" s="9"/>
      <c r="AO78" s="9"/>
      <c r="AP78" s="83"/>
      <c r="AQ78" s="9"/>
      <c r="AR78" s="9"/>
    </row>
    <row r="79" spans="1:44" x14ac:dyDescent="0.3">
      <c r="A79" s="11" t="s">
        <v>2488</v>
      </c>
      <c r="B79" s="320" t="s">
        <v>380</v>
      </c>
      <c r="C79" s="11" t="s">
        <v>22</v>
      </c>
      <c r="D79" s="11" t="s">
        <v>41</v>
      </c>
      <c r="E79" s="38">
        <f t="shared" si="1"/>
        <v>77</v>
      </c>
      <c r="F79" s="7" t="s">
        <v>7</v>
      </c>
      <c r="G79" s="8" t="s">
        <v>699</v>
      </c>
      <c r="H79" s="319">
        <v>37286</v>
      </c>
      <c r="I79" s="436">
        <v>60</v>
      </c>
      <c r="J79" s="437">
        <v>60</v>
      </c>
      <c r="K79" s="426"/>
      <c r="L79" s="379">
        <f>SUM(M79:N79)</f>
        <v>60</v>
      </c>
      <c r="M79" s="10"/>
      <c r="N79" s="12">
        <f>SUM(O79:S79)</f>
        <v>60</v>
      </c>
      <c r="O79" s="139">
        <f>LARGE($T79:Z79, 1)</f>
        <v>60</v>
      </c>
      <c r="P79" s="140">
        <f>IFERROR(LARGE(T79:Z79, 2),0)</f>
        <v>0</v>
      </c>
      <c r="Q79" s="141">
        <f>IFERROR(LARGE(AA79:AF79,1),0)</f>
        <v>0</v>
      </c>
      <c r="R79" s="141">
        <f>IFERROR(LARGE(AA79:AF79,2),0)</f>
        <v>0</v>
      </c>
      <c r="S79" s="147">
        <f>IFERROR(LARGE(AA79:AF79,3),0)</f>
        <v>0</v>
      </c>
      <c r="T79" s="119">
        <v>0</v>
      </c>
      <c r="U79" s="129">
        <v>0</v>
      </c>
      <c r="V79" s="271">
        <v>60</v>
      </c>
      <c r="W79" s="271"/>
      <c r="X79" s="359">
        <v>0</v>
      </c>
      <c r="Y79" s="114"/>
      <c r="Z79" s="235"/>
      <c r="AA79" s="311">
        <f>IFERROR(LARGE($T79:$Z79,3), 0)</f>
        <v>0</v>
      </c>
      <c r="AB79" s="145">
        <f>IFERROR(LARGE($T79:$Z79,4),)</f>
        <v>0</v>
      </c>
      <c r="AC79" s="145">
        <f>IFERROR(LARGE($T79:$Z79,5),0)</f>
        <v>0</v>
      </c>
      <c r="AD79" s="145">
        <f>IFERROR(LARGE($AG79:AR79,1),0)</f>
        <v>0</v>
      </c>
      <c r="AE79" s="145">
        <f>IFERROR(LARGE($AG79:AR79,2),0)</f>
        <v>0</v>
      </c>
      <c r="AF79" s="273">
        <f>IFERROR(LARGE($AG79:AR79,3),0)</f>
        <v>0</v>
      </c>
      <c r="AG79" s="329"/>
      <c r="AH79" s="9"/>
      <c r="AI79" s="9"/>
      <c r="AJ79" s="9"/>
      <c r="AK79" s="9"/>
      <c r="AL79" s="9"/>
      <c r="AM79" s="9"/>
      <c r="AN79" s="9"/>
      <c r="AO79" s="9"/>
      <c r="AP79" s="83"/>
      <c r="AQ79" s="9"/>
      <c r="AR79" s="9"/>
    </row>
    <row r="80" spans="1:44" x14ac:dyDescent="0.3">
      <c r="A80" s="11" t="s">
        <v>2489</v>
      </c>
      <c r="B80" s="320" t="s">
        <v>726</v>
      </c>
      <c r="C80" s="11" t="s">
        <v>293</v>
      </c>
      <c r="D80" s="11" t="s">
        <v>45</v>
      </c>
      <c r="E80" s="38">
        <f t="shared" si="1"/>
        <v>78</v>
      </c>
      <c r="F80" s="7" t="s">
        <v>2</v>
      </c>
      <c r="G80" s="8" t="s">
        <v>2035</v>
      </c>
      <c r="H80" s="319">
        <v>37264</v>
      </c>
      <c r="I80" s="436">
        <v>60</v>
      </c>
      <c r="J80" s="437">
        <v>60</v>
      </c>
      <c r="K80" s="426"/>
      <c r="L80" s="379">
        <f>SUM(M80:N80)</f>
        <v>60</v>
      </c>
      <c r="M80" s="10"/>
      <c r="N80" s="12">
        <f>SUM(O80:S80)</f>
        <v>60</v>
      </c>
      <c r="O80" s="139">
        <f>LARGE($T80:Z80, 1)</f>
        <v>60</v>
      </c>
      <c r="P80" s="140">
        <f>IFERROR(LARGE(T80:Z80, 2),0)</f>
        <v>0</v>
      </c>
      <c r="Q80" s="141">
        <f>IFERROR(LARGE(AA80:AF80,1),0)</f>
        <v>0</v>
      </c>
      <c r="R80" s="141">
        <f>IFERROR(LARGE(AA80:AF80,2),0)</f>
        <v>0</v>
      </c>
      <c r="S80" s="147">
        <f>IFERROR(LARGE(AA80:AF80,3),0)</f>
        <v>0</v>
      </c>
      <c r="T80" s="206"/>
      <c r="U80" s="129"/>
      <c r="V80" s="271">
        <v>60</v>
      </c>
      <c r="W80" s="271"/>
      <c r="X80" s="359"/>
      <c r="Y80" s="114"/>
      <c r="Z80" s="235"/>
      <c r="AA80" s="311">
        <f>IFERROR(LARGE($T80:$Z80,3), 0)</f>
        <v>0</v>
      </c>
      <c r="AB80" s="145">
        <f>IFERROR(LARGE($T80:$Z80,4),)</f>
        <v>0</v>
      </c>
      <c r="AC80" s="145">
        <f>IFERROR(LARGE($T80:$Z80,5),0)</f>
        <v>0</v>
      </c>
      <c r="AD80" s="145">
        <f>IFERROR(LARGE($AG80:AR80,1),0)</f>
        <v>0</v>
      </c>
      <c r="AE80" s="145">
        <f>IFERROR(LARGE($AG80:AR80,2),0)</f>
        <v>0</v>
      </c>
      <c r="AF80" s="273">
        <f>IFERROR(LARGE($AG80:AR80,3),0)</f>
        <v>0</v>
      </c>
      <c r="AG80" s="329"/>
      <c r="AH80" s="9"/>
      <c r="AI80" s="9"/>
      <c r="AJ80" s="9"/>
      <c r="AK80" s="9"/>
      <c r="AL80" s="9"/>
      <c r="AM80" s="9"/>
      <c r="AN80" s="9"/>
      <c r="AO80" s="9"/>
      <c r="AP80" s="83"/>
      <c r="AQ80" s="9"/>
      <c r="AR80" s="9"/>
    </row>
    <row r="81" spans="1:44" x14ac:dyDescent="0.3">
      <c r="A81" s="11" t="s">
        <v>2420</v>
      </c>
      <c r="B81" s="320" t="s">
        <v>1210</v>
      </c>
      <c r="C81" s="11" t="s">
        <v>1211</v>
      </c>
      <c r="D81" s="11" t="s">
        <v>46</v>
      </c>
      <c r="E81" s="38">
        <f t="shared" si="1"/>
        <v>79</v>
      </c>
      <c r="F81" s="7" t="s">
        <v>2</v>
      </c>
      <c r="G81" s="8" t="s">
        <v>1200</v>
      </c>
      <c r="H81" s="319">
        <v>37867</v>
      </c>
      <c r="I81" s="436">
        <v>55</v>
      </c>
      <c r="J81" s="437">
        <v>55</v>
      </c>
      <c r="K81" s="426"/>
      <c r="L81" s="379">
        <f>SUM(M81:N81)</f>
        <v>55</v>
      </c>
      <c r="M81" s="10"/>
      <c r="N81" s="12">
        <f>SUM(O81:S81)</f>
        <v>55</v>
      </c>
      <c r="O81" s="139">
        <f>LARGE($T81:Z81, 1)</f>
        <v>45</v>
      </c>
      <c r="P81" s="140">
        <f>IFERROR(LARGE(T81:Z81, 2),0)</f>
        <v>10</v>
      </c>
      <c r="Q81" s="141">
        <f>IFERROR(LARGE(AA81:AF81,1),0)</f>
        <v>0</v>
      </c>
      <c r="R81" s="141">
        <f>IFERROR(LARGE(AA81:AF81,2),0)</f>
        <v>0</v>
      </c>
      <c r="S81" s="147">
        <f>IFERROR(LARGE(AA81:AF81,3),0)</f>
        <v>0</v>
      </c>
      <c r="T81" s="206"/>
      <c r="U81" s="129"/>
      <c r="V81" s="271">
        <v>45</v>
      </c>
      <c r="W81" s="271"/>
      <c r="X81" s="359"/>
      <c r="Y81" s="114">
        <v>10</v>
      </c>
      <c r="Z81" s="235"/>
      <c r="AA81" s="311">
        <f>IFERROR(LARGE($T81:$Z81,3), 0)</f>
        <v>0</v>
      </c>
      <c r="AB81" s="145">
        <f>IFERROR(LARGE($T81:$Z81,4),)</f>
        <v>0</v>
      </c>
      <c r="AC81" s="145">
        <f>IFERROR(LARGE($T81:$Z81,5),0)</f>
        <v>0</v>
      </c>
      <c r="AD81" s="145">
        <f>IFERROR(LARGE($AG81:AR81,1),0)</f>
        <v>0</v>
      </c>
      <c r="AE81" s="145">
        <f>IFERROR(LARGE($AG81:AR81,2),0)</f>
        <v>0</v>
      </c>
      <c r="AF81" s="273">
        <f>IFERROR(LARGE($AG81:AR81,3),0)</f>
        <v>0</v>
      </c>
      <c r="AG81" s="329"/>
      <c r="AH81" s="9"/>
      <c r="AI81" s="9"/>
      <c r="AJ81" s="9"/>
      <c r="AK81" s="9"/>
      <c r="AL81" s="9"/>
      <c r="AM81" s="9"/>
      <c r="AN81" s="9"/>
      <c r="AO81" s="9"/>
      <c r="AP81" s="83"/>
      <c r="AQ81" s="9"/>
      <c r="AR81" s="9"/>
    </row>
    <row r="82" spans="1:44" x14ac:dyDescent="0.3">
      <c r="A82" s="11" t="s">
        <v>2495</v>
      </c>
      <c r="B82" s="320" t="s">
        <v>523</v>
      </c>
      <c r="C82" s="11" t="s">
        <v>524</v>
      </c>
      <c r="D82" s="11" t="s">
        <v>50</v>
      </c>
      <c r="E82" s="38">
        <f t="shared" si="1"/>
        <v>80</v>
      </c>
      <c r="F82" s="7" t="s">
        <v>197</v>
      </c>
      <c r="G82" s="8" t="s">
        <v>795</v>
      </c>
      <c r="H82" s="319">
        <v>37833</v>
      </c>
      <c r="I82" s="436">
        <v>55</v>
      </c>
      <c r="J82" s="437">
        <v>55</v>
      </c>
      <c r="K82" s="426"/>
      <c r="L82" s="379">
        <f>SUM(M82:N82)</f>
        <v>55</v>
      </c>
      <c r="M82" s="10">
        <v>10</v>
      </c>
      <c r="N82" s="12">
        <f>SUM(O82:S82)</f>
        <v>45</v>
      </c>
      <c r="O82" s="139">
        <f>LARGE($T82:Z82, 1)</f>
        <v>45</v>
      </c>
      <c r="P82" s="140">
        <f>IFERROR(LARGE(T82:Z82, 2),0)</f>
        <v>0</v>
      </c>
      <c r="Q82" s="141">
        <f>IFERROR(LARGE(AA82:AF82,1),0)</f>
        <v>0</v>
      </c>
      <c r="R82" s="141">
        <f>IFERROR(LARGE(AA82:AF82,2),0)</f>
        <v>0</v>
      </c>
      <c r="S82" s="147">
        <f>IFERROR(LARGE(AA82:AF82,3),0)</f>
        <v>0</v>
      </c>
      <c r="T82" s="206"/>
      <c r="U82" s="129"/>
      <c r="V82" s="271">
        <v>45</v>
      </c>
      <c r="W82" s="271"/>
      <c r="X82" s="359">
        <v>0</v>
      </c>
      <c r="Y82" s="114"/>
      <c r="Z82" s="235"/>
      <c r="AA82" s="311">
        <f>IFERROR(LARGE($T82:$Z82,3), 0)</f>
        <v>0</v>
      </c>
      <c r="AB82" s="145">
        <f>IFERROR(LARGE($T82:$Z82,4),)</f>
        <v>0</v>
      </c>
      <c r="AC82" s="145">
        <f>IFERROR(LARGE($T82:$Z82,5),0)</f>
        <v>0</v>
      </c>
      <c r="AD82" s="145">
        <f>IFERROR(LARGE($AG82:AR82,1),0)</f>
        <v>0</v>
      </c>
      <c r="AE82" s="145">
        <f>IFERROR(LARGE($AG82:AR82,2),0)</f>
        <v>0</v>
      </c>
      <c r="AF82" s="273">
        <f>IFERROR(LARGE($AG82:AR82,3),0)</f>
        <v>0</v>
      </c>
      <c r="AG82" s="329"/>
      <c r="AH82" s="9"/>
      <c r="AI82" s="9"/>
      <c r="AJ82" s="9"/>
      <c r="AK82" s="9"/>
      <c r="AL82" s="9"/>
      <c r="AM82" s="9"/>
      <c r="AN82" s="9"/>
      <c r="AO82" s="9"/>
      <c r="AP82" s="83"/>
      <c r="AQ82" s="9"/>
      <c r="AR82" s="9"/>
    </row>
    <row r="83" spans="1:44" x14ac:dyDescent="0.3">
      <c r="A83" s="11" t="s">
        <v>2490</v>
      </c>
      <c r="B83" s="320" t="s">
        <v>422</v>
      </c>
      <c r="C83" s="11" t="s">
        <v>125</v>
      </c>
      <c r="D83" s="11" t="s">
        <v>1738</v>
      </c>
      <c r="E83" s="38">
        <f t="shared" si="1"/>
        <v>81</v>
      </c>
      <c r="F83" s="7" t="s">
        <v>1</v>
      </c>
      <c r="G83" s="8" t="s">
        <v>711</v>
      </c>
      <c r="H83" s="319">
        <v>37673</v>
      </c>
      <c r="I83" s="436">
        <v>55</v>
      </c>
      <c r="J83" s="437">
        <v>55</v>
      </c>
      <c r="K83" s="426"/>
      <c r="L83" s="379">
        <f>SUM(M83:N83)</f>
        <v>55</v>
      </c>
      <c r="M83" s="10"/>
      <c r="N83" s="12">
        <f>SUM(O83:S83)</f>
        <v>55</v>
      </c>
      <c r="O83" s="139">
        <f>LARGE($T83:Z83, 1)</f>
        <v>45</v>
      </c>
      <c r="P83" s="140">
        <f>IFERROR(LARGE(T83:Z83, 2),0)</f>
        <v>10</v>
      </c>
      <c r="Q83" s="141">
        <f>IFERROR(LARGE(AA83:AF83,1),0)</f>
        <v>0</v>
      </c>
      <c r="R83" s="141">
        <f>IFERROR(LARGE(AA83:AF83,2),0)</f>
        <v>0</v>
      </c>
      <c r="S83" s="147">
        <f>IFERROR(LARGE(AA83:AF83,3),0)</f>
        <v>0</v>
      </c>
      <c r="T83" s="119">
        <v>10</v>
      </c>
      <c r="U83" s="129"/>
      <c r="V83" s="271">
        <v>45</v>
      </c>
      <c r="W83" s="271"/>
      <c r="X83" s="359"/>
      <c r="Y83" s="114"/>
      <c r="Z83" s="235"/>
      <c r="AA83" s="311">
        <f>IFERROR(LARGE($T83:$Z83,3), 0)</f>
        <v>0</v>
      </c>
      <c r="AB83" s="145">
        <f>IFERROR(LARGE($T83:$Z83,4),)</f>
        <v>0</v>
      </c>
      <c r="AC83" s="145">
        <f>IFERROR(LARGE($T83:$Z83,5),0)</f>
        <v>0</v>
      </c>
      <c r="AD83" s="145">
        <f>IFERROR(LARGE($AG83:AR83,1),0)</f>
        <v>0</v>
      </c>
      <c r="AE83" s="145">
        <f>IFERROR(LARGE($AG83:AR83,2),0)</f>
        <v>0</v>
      </c>
      <c r="AF83" s="273">
        <f>IFERROR(LARGE($AG83:AR83,3),0)</f>
        <v>0</v>
      </c>
      <c r="AG83" s="329"/>
      <c r="AH83" s="9"/>
      <c r="AI83" s="9"/>
      <c r="AJ83" s="9"/>
      <c r="AK83" s="9"/>
      <c r="AL83" s="9"/>
      <c r="AM83" s="9"/>
      <c r="AN83" s="9"/>
      <c r="AO83" s="9"/>
      <c r="AP83" s="83"/>
      <c r="AQ83" s="9"/>
      <c r="AR83" s="9"/>
    </row>
    <row r="84" spans="1:44" x14ac:dyDescent="0.3">
      <c r="A84" s="11" t="s">
        <v>2503</v>
      </c>
      <c r="B84" s="320" t="s">
        <v>381</v>
      </c>
      <c r="C84" s="11" t="s">
        <v>203</v>
      </c>
      <c r="D84" s="11" t="s">
        <v>41</v>
      </c>
      <c r="E84" s="38">
        <f t="shared" si="1"/>
        <v>82</v>
      </c>
      <c r="F84" s="7" t="s">
        <v>3</v>
      </c>
      <c r="G84" s="8" t="s">
        <v>1489</v>
      </c>
      <c r="H84" s="319">
        <v>37337</v>
      </c>
      <c r="I84" s="436">
        <v>55</v>
      </c>
      <c r="J84" s="437">
        <v>55</v>
      </c>
      <c r="K84" s="426"/>
      <c r="L84" s="379">
        <f>SUM(M84:N84)</f>
        <v>55</v>
      </c>
      <c r="M84" s="10"/>
      <c r="N84" s="12">
        <f>SUM(O84:S84)</f>
        <v>55</v>
      </c>
      <c r="O84" s="139">
        <f>LARGE($T84:Z84, 1)</f>
        <v>45</v>
      </c>
      <c r="P84" s="140">
        <f>IFERROR(LARGE(T84:Z84, 2),0)</f>
        <v>10</v>
      </c>
      <c r="Q84" s="141">
        <f>IFERROR(LARGE(AA84:AF84,1),0)</f>
        <v>0</v>
      </c>
      <c r="R84" s="141">
        <f>IFERROR(LARGE(AA84:AF84,2),0)</f>
        <v>0</v>
      </c>
      <c r="S84" s="147">
        <f>IFERROR(LARGE(AA84:AF84,3),0)</f>
        <v>0</v>
      </c>
      <c r="T84" s="206"/>
      <c r="U84" s="129"/>
      <c r="V84" s="271">
        <v>45</v>
      </c>
      <c r="W84" s="271"/>
      <c r="X84" s="359">
        <v>0</v>
      </c>
      <c r="Y84" s="114"/>
      <c r="Z84" s="235">
        <v>10</v>
      </c>
      <c r="AA84" s="311">
        <f>IFERROR(LARGE($T84:$Z84,3), 0)</f>
        <v>0</v>
      </c>
      <c r="AB84" s="145">
        <f>IFERROR(LARGE($T84:$Z84,4),)</f>
        <v>0</v>
      </c>
      <c r="AC84" s="145">
        <f>IFERROR(LARGE($T84:$Z84,5),0)</f>
        <v>0</v>
      </c>
      <c r="AD84" s="145">
        <f>IFERROR(LARGE($AG84:AR84,1),0)</f>
        <v>0</v>
      </c>
      <c r="AE84" s="145">
        <f>IFERROR(LARGE($AG84:AR84,2),0)</f>
        <v>0</v>
      </c>
      <c r="AF84" s="273">
        <f>IFERROR(LARGE($AG84:AR84,3),0)</f>
        <v>0</v>
      </c>
      <c r="AG84" s="329"/>
      <c r="AH84" s="9"/>
      <c r="AI84" s="9"/>
      <c r="AJ84" s="9"/>
      <c r="AK84" s="9"/>
      <c r="AL84" s="9"/>
      <c r="AM84" s="9"/>
      <c r="AN84" s="9"/>
      <c r="AO84" s="9"/>
      <c r="AP84" s="83"/>
      <c r="AQ84" s="9"/>
      <c r="AR84" s="9"/>
    </row>
    <row r="85" spans="1:44" x14ac:dyDescent="0.3">
      <c r="A85" s="11" t="s">
        <v>3705</v>
      </c>
      <c r="B85" s="320" t="s">
        <v>813</v>
      </c>
      <c r="C85" s="11" t="s">
        <v>814</v>
      </c>
      <c r="D85" s="11" t="s">
        <v>46</v>
      </c>
      <c r="E85" s="38">
        <f t="shared" si="1"/>
        <v>83</v>
      </c>
      <c r="F85" s="7" t="s">
        <v>7</v>
      </c>
      <c r="G85" s="8" t="s">
        <v>3706</v>
      </c>
      <c r="H85" s="60">
        <v>38170</v>
      </c>
      <c r="I85" s="455">
        <v>48</v>
      </c>
      <c r="J85" s="458">
        <v>48</v>
      </c>
      <c r="K85" s="434">
        <f>0.5*(L85)</f>
        <v>47.5</v>
      </c>
      <c r="L85" s="465">
        <f>SUM(O85,P85,Q85,R85,M85)</f>
        <v>95</v>
      </c>
      <c r="M85" s="78"/>
      <c r="N85" s="12">
        <f>SUM(O85:R85)</f>
        <v>95</v>
      </c>
      <c r="O85" s="415">
        <f>LARGE($S85:Z85, 1)</f>
        <v>95</v>
      </c>
      <c r="P85" s="388">
        <f>IFERROR(LARGE($S85:Z85,2),0)</f>
        <v>0</v>
      </c>
      <c r="Q85" s="388">
        <f>IFERROR(LARGE($S85:Z85,3),0)</f>
        <v>0</v>
      </c>
      <c r="R85" s="388">
        <f>IFERROR(LARGE($S85:Z85,4),0)</f>
        <v>0</v>
      </c>
      <c r="S85" s="418">
        <v>95</v>
      </c>
      <c r="T85" s="422"/>
      <c r="U85" s="400"/>
      <c r="V85" s="400"/>
      <c r="W85" s="400"/>
      <c r="X85" s="401"/>
      <c r="Y85" s="402"/>
      <c r="Z85" s="468"/>
      <c r="AA85" s="471"/>
      <c r="AB85" s="114"/>
      <c r="AC85" s="114"/>
      <c r="AD85" s="114"/>
      <c r="AE85" s="114"/>
      <c r="AF85" s="235"/>
      <c r="AG85" s="329"/>
      <c r="AH85" s="9"/>
      <c r="AI85" s="9"/>
      <c r="AJ85" s="9"/>
      <c r="AK85" s="9"/>
      <c r="AL85" s="9"/>
      <c r="AM85" s="9"/>
      <c r="AN85" s="9"/>
      <c r="AO85" s="9"/>
      <c r="AP85" s="83"/>
      <c r="AQ85" s="9"/>
      <c r="AR85" s="9"/>
    </row>
    <row r="86" spans="1:44" x14ac:dyDescent="0.3">
      <c r="A86" s="10"/>
      <c r="B86" s="10"/>
      <c r="C86" s="10"/>
      <c r="D86" s="10" t="s">
        <v>40</v>
      </c>
      <c r="E86" s="38">
        <f t="shared" si="1"/>
        <v>84</v>
      </c>
      <c r="F86" s="7" t="s">
        <v>11</v>
      </c>
      <c r="G86" s="8" t="s">
        <v>556</v>
      </c>
      <c r="H86" s="319" t="s">
        <v>3274</v>
      </c>
      <c r="I86" s="436">
        <v>45</v>
      </c>
      <c r="J86" s="437">
        <v>45</v>
      </c>
      <c r="K86" s="426"/>
      <c r="L86" s="379">
        <f>SUM(M86:N86)</f>
        <v>45</v>
      </c>
      <c r="M86" s="10"/>
      <c r="N86" s="12">
        <f>SUM(O86:S86)</f>
        <v>45</v>
      </c>
      <c r="O86" s="139">
        <f>LARGE($T86:Z86, 1)</f>
        <v>45</v>
      </c>
      <c r="P86" s="140">
        <f>IFERROR(LARGE(T86:Z86, 2),0)</f>
        <v>0</v>
      </c>
      <c r="Q86" s="141">
        <f>IFERROR(LARGE(AA86:AF86,1),0)</f>
        <v>0</v>
      </c>
      <c r="R86" s="141">
        <f>IFERROR(LARGE(AA86:AF86,2),0)</f>
        <v>0</v>
      </c>
      <c r="S86" s="147">
        <f>IFERROR(LARGE(AA86:AF86,3),0)</f>
        <v>0</v>
      </c>
      <c r="T86" s="206"/>
      <c r="U86" s="129"/>
      <c r="V86" s="271"/>
      <c r="W86" s="271"/>
      <c r="X86" s="359"/>
      <c r="Y86" s="114">
        <v>45</v>
      </c>
      <c r="Z86" s="235"/>
      <c r="AA86" s="311">
        <f>IFERROR(LARGE($T86:$Z86,3), 0)</f>
        <v>0</v>
      </c>
      <c r="AB86" s="145">
        <f>IFERROR(LARGE($T86:$Z86,4),)</f>
        <v>0</v>
      </c>
      <c r="AC86" s="145">
        <f>IFERROR(LARGE($T86:$Z86,5),0)</f>
        <v>0</v>
      </c>
      <c r="AD86" s="145">
        <f>IFERROR(LARGE($AG86:AR86,1),0)</f>
        <v>0</v>
      </c>
      <c r="AE86" s="145">
        <f>IFERROR(LARGE($AG86:AR86,2),0)</f>
        <v>0</v>
      </c>
      <c r="AF86" s="273">
        <f>IFERROR(LARGE($AG86:AR86,3),0)</f>
        <v>0</v>
      </c>
      <c r="AG86" s="329"/>
      <c r="AH86" s="9"/>
      <c r="AI86" s="9"/>
      <c r="AJ86" s="9"/>
      <c r="AK86" s="9"/>
      <c r="AL86" s="9"/>
      <c r="AM86" s="9"/>
      <c r="AN86" s="9"/>
      <c r="AO86" s="9"/>
      <c r="AP86" s="83"/>
      <c r="AQ86" s="9"/>
      <c r="AR86" s="9"/>
    </row>
    <row r="87" spans="1:44" x14ac:dyDescent="0.3">
      <c r="A87" s="11" t="s">
        <v>2493</v>
      </c>
      <c r="B87" s="320" t="s">
        <v>1480</v>
      </c>
      <c r="C87" s="11" t="s">
        <v>1481</v>
      </c>
      <c r="D87" s="11" t="s">
        <v>41</v>
      </c>
      <c r="E87" s="38">
        <f t="shared" si="1"/>
        <v>85</v>
      </c>
      <c r="F87" s="7" t="s">
        <v>107</v>
      </c>
      <c r="G87" s="8" t="s">
        <v>1496</v>
      </c>
      <c r="H87" s="319">
        <v>37953</v>
      </c>
      <c r="I87" s="436">
        <v>45</v>
      </c>
      <c r="J87" s="437">
        <v>45</v>
      </c>
      <c r="K87" s="426"/>
      <c r="L87" s="379">
        <f>SUM(M87:N87)</f>
        <v>45</v>
      </c>
      <c r="M87" s="10"/>
      <c r="N87" s="12">
        <f>SUM(O87:S87)</f>
        <v>45</v>
      </c>
      <c r="O87" s="139">
        <f>LARGE($T87:Z87, 1)</f>
        <v>45</v>
      </c>
      <c r="P87" s="140">
        <f>IFERROR(LARGE(T87:Z87, 2),0)</f>
        <v>0</v>
      </c>
      <c r="Q87" s="141">
        <f>IFERROR(LARGE(AA87:AF87,1),0)</f>
        <v>0</v>
      </c>
      <c r="R87" s="141">
        <f>IFERROR(LARGE(AA87:AF87,2),0)</f>
        <v>0</v>
      </c>
      <c r="S87" s="147">
        <f>IFERROR(LARGE(AA87:AF87,3),0)</f>
        <v>0</v>
      </c>
      <c r="T87" s="206"/>
      <c r="U87" s="129"/>
      <c r="V87" s="271">
        <v>45</v>
      </c>
      <c r="W87" s="271"/>
      <c r="X87" s="359">
        <v>0</v>
      </c>
      <c r="Y87" s="114"/>
      <c r="Z87" s="235"/>
      <c r="AA87" s="311">
        <f>IFERROR(LARGE($T87:$Z87,3), 0)</f>
        <v>0</v>
      </c>
      <c r="AB87" s="145">
        <f>IFERROR(LARGE($T87:$Z87,4),)</f>
        <v>0</v>
      </c>
      <c r="AC87" s="145">
        <f>IFERROR(LARGE($T87:$Z87,5),0)</f>
        <v>0</v>
      </c>
      <c r="AD87" s="145">
        <f>IFERROR(LARGE($AG87:AR87,1),0)</f>
        <v>0</v>
      </c>
      <c r="AE87" s="145">
        <f>IFERROR(LARGE($AG87:AR87,2),0)</f>
        <v>0</v>
      </c>
      <c r="AF87" s="273">
        <f>IFERROR(LARGE($AG87:AR87,3),0)</f>
        <v>0</v>
      </c>
      <c r="AG87" s="329"/>
      <c r="AH87" s="9"/>
      <c r="AI87" s="9"/>
      <c r="AJ87" s="9"/>
      <c r="AK87" s="9"/>
      <c r="AL87" s="9"/>
      <c r="AM87" s="9"/>
      <c r="AN87" s="9"/>
      <c r="AO87" s="9"/>
      <c r="AP87" s="83"/>
      <c r="AQ87" s="9"/>
      <c r="AR87" s="9"/>
    </row>
    <row r="88" spans="1:44" x14ac:dyDescent="0.3">
      <c r="A88" s="11" t="s">
        <v>2494</v>
      </c>
      <c r="B88" s="320" t="s">
        <v>358</v>
      </c>
      <c r="C88" s="11" t="s">
        <v>142</v>
      </c>
      <c r="D88" s="11" t="s">
        <v>44</v>
      </c>
      <c r="E88" s="38">
        <f t="shared" si="1"/>
        <v>86</v>
      </c>
      <c r="F88" s="7" t="s">
        <v>709</v>
      </c>
      <c r="G88" s="8" t="s">
        <v>710</v>
      </c>
      <c r="H88" s="319">
        <v>37898</v>
      </c>
      <c r="I88" s="436">
        <v>45</v>
      </c>
      <c r="J88" s="437">
        <v>45</v>
      </c>
      <c r="K88" s="426"/>
      <c r="L88" s="379">
        <f>SUM(M88:N88)</f>
        <v>45</v>
      </c>
      <c r="M88" s="10"/>
      <c r="N88" s="12">
        <f>SUM(O88:S88)</f>
        <v>45</v>
      </c>
      <c r="O88" s="139">
        <f>LARGE($T88:Z88, 1)</f>
        <v>45</v>
      </c>
      <c r="P88" s="140">
        <f>IFERROR(LARGE(T88:Z88, 2),0)</f>
        <v>0</v>
      </c>
      <c r="Q88" s="141">
        <f>IFERROR(LARGE(AA88:AF88,1),0)</f>
        <v>0</v>
      </c>
      <c r="R88" s="141">
        <f>IFERROR(LARGE(AA88:AF88,2),0)</f>
        <v>0</v>
      </c>
      <c r="S88" s="147">
        <f>IFERROR(LARGE(AA88:AF88,3),0)</f>
        <v>0</v>
      </c>
      <c r="T88" s="119">
        <v>0</v>
      </c>
      <c r="U88" s="129"/>
      <c r="V88" s="271">
        <v>45</v>
      </c>
      <c r="W88" s="271"/>
      <c r="X88" s="359"/>
      <c r="Y88" s="114"/>
      <c r="Z88" s="235"/>
      <c r="AA88" s="311">
        <f>IFERROR(LARGE($T88:$Z88,3), 0)</f>
        <v>0</v>
      </c>
      <c r="AB88" s="145">
        <f>IFERROR(LARGE($T88:$Z88,4),)</f>
        <v>0</v>
      </c>
      <c r="AC88" s="145">
        <f>IFERROR(LARGE($T88:$Z88,5),0)</f>
        <v>0</v>
      </c>
      <c r="AD88" s="145">
        <f>IFERROR(LARGE($AG88:AR88,1),0)</f>
        <v>0</v>
      </c>
      <c r="AE88" s="145">
        <f>IFERROR(LARGE($AG88:AR88,2),0)</f>
        <v>0</v>
      </c>
      <c r="AF88" s="273">
        <f>IFERROR(LARGE($AG88:AR88,3),0)</f>
        <v>0</v>
      </c>
      <c r="AG88" s="329"/>
      <c r="AH88" s="9"/>
      <c r="AI88" s="9"/>
      <c r="AJ88" s="9"/>
      <c r="AK88" s="9"/>
      <c r="AL88" s="9"/>
      <c r="AM88" s="9"/>
      <c r="AN88" s="9"/>
      <c r="AO88" s="9"/>
      <c r="AP88" s="83"/>
      <c r="AQ88" s="9"/>
      <c r="AR88" s="9"/>
    </row>
    <row r="89" spans="1:44" x14ac:dyDescent="0.3">
      <c r="A89" s="11" t="s">
        <v>2505</v>
      </c>
      <c r="B89" s="320" t="s">
        <v>809</v>
      </c>
      <c r="C89" s="11" t="s">
        <v>810</v>
      </c>
      <c r="D89" s="11" t="s">
        <v>49</v>
      </c>
      <c r="E89" s="38">
        <f t="shared" si="1"/>
        <v>87</v>
      </c>
      <c r="F89" s="7" t="s">
        <v>1817</v>
      </c>
      <c r="G89" s="8" t="s">
        <v>1816</v>
      </c>
      <c r="H89" s="319">
        <v>37891</v>
      </c>
      <c r="I89" s="436">
        <v>45</v>
      </c>
      <c r="J89" s="437">
        <v>45</v>
      </c>
      <c r="K89" s="426"/>
      <c r="L89" s="379">
        <f>SUM(M89:N89)</f>
        <v>45</v>
      </c>
      <c r="M89" s="10"/>
      <c r="N89" s="12">
        <f>SUM(O89:S89)</f>
        <v>45</v>
      </c>
      <c r="O89" s="139">
        <f>LARGE($T89:Z89, 1)</f>
        <v>45</v>
      </c>
      <c r="P89" s="140">
        <f>IFERROR(LARGE(T89:Z89, 2),0)</f>
        <v>0</v>
      </c>
      <c r="Q89" s="141">
        <f>IFERROR(LARGE(AA89:AF89,1),0)</f>
        <v>0</v>
      </c>
      <c r="R89" s="141">
        <f>IFERROR(LARGE(AA89:AF89,2),0)</f>
        <v>0</v>
      </c>
      <c r="S89" s="147">
        <f>IFERROR(LARGE(AA89:AF89,3),0)</f>
        <v>0</v>
      </c>
      <c r="T89" s="206"/>
      <c r="U89" s="129"/>
      <c r="V89" s="271">
        <v>45</v>
      </c>
      <c r="W89" s="271"/>
      <c r="X89" s="359"/>
      <c r="Y89" s="114"/>
      <c r="Z89" s="235"/>
      <c r="AA89" s="311">
        <f>IFERROR(LARGE($T89:$Z89,3), 0)</f>
        <v>0</v>
      </c>
      <c r="AB89" s="145">
        <f>IFERROR(LARGE($T89:$Z89,4),)</f>
        <v>0</v>
      </c>
      <c r="AC89" s="145">
        <f>IFERROR(LARGE($T89:$Z89,5),0)</f>
        <v>0</v>
      </c>
      <c r="AD89" s="145">
        <f>IFERROR(LARGE($AG89:AR89,1),0)</f>
        <v>0</v>
      </c>
      <c r="AE89" s="145">
        <f>IFERROR(LARGE($AG89:AR89,2),0)</f>
        <v>0</v>
      </c>
      <c r="AF89" s="273">
        <f>IFERROR(LARGE($AG89:AR89,3),0)</f>
        <v>0</v>
      </c>
      <c r="AG89" s="329"/>
      <c r="AH89" s="9"/>
      <c r="AI89" s="9"/>
      <c r="AJ89" s="9"/>
      <c r="AK89" s="9"/>
      <c r="AL89" s="9"/>
      <c r="AM89" s="9"/>
      <c r="AN89" s="9"/>
      <c r="AO89" s="9"/>
      <c r="AP89" s="83"/>
      <c r="AQ89" s="9"/>
      <c r="AR89" s="9"/>
    </row>
    <row r="90" spans="1:44" x14ac:dyDescent="0.3">
      <c r="A90" s="11" t="s">
        <v>2496</v>
      </c>
      <c r="B90" s="320" t="s">
        <v>2497</v>
      </c>
      <c r="C90" s="11" t="s">
        <v>910</v>
      </c>
      <c r="D90" s="11" t="s">
        <v>1738</v>
      </c>
      <c r="E90" s="38">
        <f t="shared" si="1"/>
        <v>88</v>
      </c>
      <c r="F90" s="7" t="s">
        <v>68</v>
      </c>
      <c r="G90" s="8" t="s">
        <v>1802</v>
      </c>
      <c r="H90" s="319">
        <v>37765</v>
      </c>
      <c r="I90" s="436">
        <v>45</v>
      </c>
      <c r="J90" s="437">
        <v>45</v>
      </c>
      <c r="K90" s="426"/>
      <c r="L90" s="379">
        <f>SUM(M90:N90)</f>
        <v>45</v>
      </c>
      <c r="M90" s="10"/>
      <c r="N90" s="12">
        <f>SUM(O90:S90)</f>
        <v>45</v>
      </c>
      <c r="O90" s="139">
        <f>LARGE($T90:Z90, 1)</f>
        <v>45</v>
      </c>
      <c r="P90" s="140">
        <f>IFERROR(LARGE(T90:Z90, 2),0)</f>
        <v>0</v>
      </c>
      <c r="Q90" s="141">
        <f>IFERROR(LARGE(AA90:AF90,1),0)</f>
        <v>0</v>
      </c>
      <c r="R90" s="141">
        <f>IFERROR(LARGE(AA90:AF90,2),0)</f>
        <v>0</v>
      </c>
      <c r="S90" s="147">
        <f>IFERROR(LARGE(AA90:AF90,3),0)</f>
        <v>0</v>
      </c>
      <c r="T90" s="206"/>
      <c r="U90" s="129"/>
      <c r="V90" s="271">
        <v>45</v>
      </c>
      <c r="W90" s="271"/>
      <c r="X90" s="359"/>
      <c r="Y90" s="114"/>
      <c r="Z90" s="235"/>
      <c r="AA90" s="311">
        <f>IFERROR(LARGE($T90:$Z90,3), 0)</f>
        <v>0</v>
      </c>
      <c r="AB90" s="145">
        <f>IFERROR(LARGE($T90:$Z90,4),)</f>
        <v>0</v>
      </c>
      <c r="AC90" s="145">
        <f>IFERROR(LARGE($T90:$Z90,5),0)</f>
        <v>0</v>
      </c>
      <c r="AD90" s="145">
        <f>IFERROR(LARGE($AG90:AR90,1),0)</f>
        <v>0</v>
      </c>
      <c r="AE90" s="145">
        <f>IFERROR(LARGE($AG90:AR90,2),0)</f>
        <v>0</v>
      </c>
      <c r="AF90" s="273">
        <f>IFERROR(LARGE($AG90:AR90,3),0)</f>
        <v>0</v>
      </c>
      <c r="AG90" s="329"/>
      <c r="AH90" s="9"/>
      <c r="AI90" s="9"/>
      <c r="AJ90" s="9"/>
      <c r="AK90" s="9"/>
      <c r="AL90" s="9"/>
      <c r="AM90" s="9"/>
      <c r="AN90" s="9"/>
      <c r="AO90" s="9"/>
      <c r="AP90" s="83"/>
      <c r="AQ90" s="9"/>
      <c r="AR90" s="9"/>
    </row>
    <row r="91" spans="1:44" x14ac:dyDescent="0.3">
      <c r="A91" s="11" t="s">
        <v>2499</v>
      </c>
      <c r="B91" s="320" t="s">
        <v>1248</v>
      </c>
      <c r="C91" s="11" t="s">
        <v>1249</v>
      </c>
      <c r="D91" s="11" t="s">
        <v>49</v>
      </c>
      <c r="E91" s="38">
        <f t="shared" si="1"/>
        <v>89</v>
      </c>
      <c r="F91" s="7" t="s">
        <v>197</v>
      </c>
      <c r="G91" s="8" t="s">
        <v>981</v>
      </c>
      <c r="H91" s="319">
        <v>37687</v>
      </c>
      <c r="I91" s="436">
        <v>45</v>
      </c>
      <c r="J91" s="437">
        <v>45</v>
      </c>
      <c r="K91" s="426"/>
      <c r="L91" s="379">
        <f>SUM(M91:N91)</f>
        <v>45</v>
      </c>
      <c r="M91" s="10"/>
      <c r="N91" s="12">
        <f>SUM(O91:S91)</f>
        <v>45</v>
      </c>
      <c r="O91" s="139">
        <f>LARGE($T91:Z91, 1)</f>
        <v>45</v>
      </c>
      <c r="P91" s="140">
        <f>IFERROR(LARGE(T91:Z91, 2),0)</f>
        <v>0</v>
      </c>
      <c r="Q91" s="141">
        <f>IFERROR(LARGE(AA91:AF91,1),0)</f>
        <v>0</v>
      </c>
      <c r="R91" s="141">
        <f>IFERROR(LARGE(AA91:AF91,2),0)</f>
        <v>0</v>
      </c>
      <c r="S91" s="147">
        <f>IFERROR(LARGE(AA91:AF91,3),0)</f>
        <v>0</v>
      </c>
      <c r="T91" s="206"/>
      <c r="U91" s="129">
        <v>0</v>
      </c>
      <c r="V91" s="271">
        <v>45</v>
      </c>
      <c r="W91" s="271"/>
      <c r="X91" s="359"/>
      <c r="Y91" s="114"/>
      <c r="Z91" s="235"/>
      <c r="AA91" s="311">
        <f>IFERROR(LARGE($T91:$Z91,3), 0)</f>
        <v>0</v>
      </c>
      <c r="AB91" s="145">
        <f>IFERROR(LARGE($T91:$Z91,4),)</f>
        <v>0</v>
      </c>
      <c r="AC91" s="145">
        <f>IFERROR(LARGE($T91:$Z91,5),0)</f>
        <v>0</v>
      </c>
      <c r="AD91" s="145">
        <f>IFERROR(LARGE($AG91:AR91,1),0)</f>
        <v>0</v>
      </c>
      <c r="AE91" s="145">
        <f>IFERROR(LARGE($AG91:AR91,2),0)</f>
        <v>0</v>
      </c>
      <c r="AF91" s="273">
        <f>IFERROR(LARGE($AG91:AR91,3),0)</f>
        <v>0</v>
      </c>
      <c r="AG91" s="329"/>
      <c r="AH91" s="9"/>
      <c r="AI91" s="9"/>
      <c r="AJ91" s="9"/>
      <c r="AK91" s="9"/>
      <c r="AL91" s="9"/>
      <c r="AM91" s="9"/>
      <c r="AN91" s="9"/>
      <c r="AO91" s="9"/>
      <c r="AP91" s="83"/>
      <c r="AQ91" s="9"/>
      <c r="AR91" s="9"/>
    </row>
    <row r="92" spans="1:44" x14ac:dyDescent="0.3">
      <c r="A92" s="11" t="s">
        <v>2500</v>
      </c>
      <c r="B92" s="320" t="s">
        <v>568</v>
      </c>
      <c r="C92" s="11" t="s">
        <v>569</v>
      </c>
      <c r="D92" s="11" t="s">
        <v>45</v>
      </c>
      <c r="E92" s="38">
        <f t="shared" si="1"/>
        <v>90</v>
      </c>
      <c r="F92" s="7" t="s">
        <v>111</v>
      </c>
      <c r="G92" s="8" t="s">
        <v>707</v>
      </c>
      <c r="H92" s="319">
        <v>37632</v>
      </c>
      <c r="I92" s="436">
        <v>45</v>
      </c>
      <c r="J92" s="437">
        <v>45</v>
      </c>
      <c r="K92" s="426"/>
      <c r="L92" s="379">
        <f>SUM(M92:N92)</f>
        <v>45</v>
      </c>
      <c r="M92" s="10"/>
      <c r="N92" s="12">
        <f>SUM(O92:S92)</f>
        <v>45</v>
      </c>
      <c r="O92" s="139">
        <f>LARGE($T92:Z92, 1)</f>
        <v>45</v>
      </c>
      <c r="P92" s="140">
        <f>IFERROR(LARGE(T92:Z92, 2),0)</f>
        <v>0</v>
      </c>
      <c r="Q92" s="141">
        <f>IFERROR(LARGE(AA92:AF92,1),0)</f>
        <v>0</v>
      </c>
      <c r="R92" s="141">
        <f>IFERROR(LARGE(AA92:AF92,2),0)</f>
        <v>0</v>
      </c>
      <c r="S92" s="147">
        <f>IFERROR(LARGE(AA92:AF92,3),0)</f>
        <v>0</v>
      </c>
      <c r="T92" s="119">
        <v>0</v>
      </c>
      <c r="U92" s="129">
        <v>0</v>
      </c>
      <c r="V92" s="271">
        <v>45</v>
      </c>
      <c r="W92" s="271"/>
      <c r="X92" s="359"/>
      <c r="Y92" s="114"/>
      <c r="Z92" s="235"/>
      <c r="AA92" s="311">
        <f>IFERROR(LARGE($T92:$Z92,3), 0)</f>
        <v>0</v>
      </c>
      <c r="AB92" s="145">
        <f>IFERROR(LARGE($T92:$Z92,4),)</f>
        <v>0</v>
      </c>
      <c r="AC92" s="145">
        <f>IFERROR(LARGE($T92:$Z92,5),0)</f>
        <v>0</v>
      </c>
      <c r="AD92" s="145">
        <f>IFERROR(LARGE($AG92:AR92,1),0)</f>
        <v>0</v>
      </c>
      <c r="AE92" s="145">
        <f>IFERROR(LARGE($AG92:AR92,2),0)</f>
        <v>0</v>
      </c>
      <c r="AF92" s="273">
        <f>IFERROR(LARGE($AG92:AR92,3),0)</f>
        <v>0</v>
      </c>
      <c r="AG92" s="329"/>
      <c r="AH92" s="9"/>
      <c r="AI92" s="9"/>
      <c r="AJ92" s="9"/>
      <c r="AK92" s="9"/>
      <c r="AL92" s="9"/>
      <c r="AM92" s="9"/>
      <c r="AN92" s="9"/>
      <c r="AO92" s="9"/>
      <c r="AP92" s="83"/>
      <c r="AQ92" s="9"/>
      <c r="AR92" s="9"/>
    </row>
    <row r="93" spans="1:44" x14ac:dyDescent="0.3">
      <c r="A93" s="11" t="s">
        <v>2504</v>
      </c>
      <c r="B93" s="320" t="s">
        <v>726</v>
      </c>
      <c r="C93" s="11" t="s">
        <v>293</v>
      </c>
      <c r="D93" s="11" t="s">
        <v>45</v>
      </c>
      <c r="E93" s="38">
        <f t="shared" si="1"/>
        <v>91</v>
      </c>
      <c r="F93" s="7" t="s">
        <v>106</v>
      </c>
      <c r="G93" s="8" t="s">
        <v>1082</v>
      </c>
      <c r="H93" s="319">
        <v>37480</v>
      </c>
      <c r="I93" s="436">
        <v>45</v>
      </c>
      <c r="J93" s="437">
        <v>45</v>
      </c>
      <c r="K93" s="426"/>
      <c r="L93" s="379">
        <f>SUM(M93:N93)</f>
        <v>45</v>
      </c>
      <c r="M93" s="10"/>
      <c r="N93" s="12">
        <f>SUM(O93:S93)</f>
        <v>45</v>
      </c>
      <c r="O93" s="139">
        <f>LARGE($T93:Z93, 1)</f>
        <v>45</v>
      </c>
      <c r="P93" s="140">
        <f>IFERROR(LARGE(T93:Z93, 2),0)</f>
        <v>0</v>
      </c>
      <c r="Q93" s="141">
        <f>IFERROR(LARGE(AA93:AF93,1),0)</f>
        <v>0</v>
      </c>
      <c r="R93" s="141">
        <f>IFERROR(LARGE(AA93:AF93,2),0)</f>
        <v>0</v>
      </c>
      <c r="S93" s="147">
        <f>IFERROR(LARGE(AA93:AF93,3),0)</f>
        <v>0</v>
      </c>
      <c r="T93" s="206"/>
      <c r="U93" s="129"/>
      <c r="V93" s="271">
        <v>45</v>
      </c>
      <c r="W93" s="271"/>
      <c r="X93" s="359"/>
      <c r="Y93" s="114"/>
      <c r="Z93" s="235"/>
      <c r="AA93" s="311">
        <f>IFERROR(LARGE($T93:$Z93,3), 0)</f>
        <v>0</v>
      </c>
      <c r="AB93" s="145">
        <f>IFERROR(LARGE($T93:$Z93,4),)</f>
        <v>0</v>
      </c>
      <c r="AC93" s="145">
        <f>IFERROR(LARGE($T93:$Z93,5),0)</f>
        <v>0</v>
      </c>
      <c r="AD93" s="145">
        <f>IFERROR(LARGE($AG93:AR93,1),0)</f>
        <v>0</v>
      </c>
      <c r="AE93" s="145">
        <f>IFERROR(LARGE($AG93:AR93,2),0)</f>
        <v>0</v>
      </c>
      <c r="AF93" s="273">
        <f>IFERROR(LARGE($AG93:AR93,3),0)</f>
        <v>0</v>
      </c>
      <c r="AG93" s="329"/>
      <c r="AH93" s="9"/>
      <c r="AI93" s="9"/>
      <c r="AJ93" s="9"/>
      <c r="AK93" s="9"/>
      <c r="AL93" s="9"/>
      <c r="AM93" s="9"/>
      <c r="AN93" s="9"/>
      <c r="AO93" s="9"/>
      <c r="AP93" s="83"/>
      <c r="AQ93" s="9"/>
      <c r="AR93" s="9"/>
    </row>
    <row r="94" spans="1:44" x14ac:dyDescent="0.3">
      <c r="A94" s="11" t="s">
        <v>2501</v>
      </c>
      <c r="B94" s="320" t="s">
        <v>522</v>
      </c>
      <c r="C94" s="11" t="s">
        <v>283</v>
      </c>
      <c r="D94" s="11" t="s">
        <v>52</v>
      </c>
      <c r="E94" s="38">
        <f t="shared" si="1"/>
        <v>92</v>
      </c>
      <c r="F94" s="7" t="s">
        <v>229</v>
      </c>
      <c r="G94" s="8" t="s">
        <v>708</v>
      </c>
      <c r="H94" s="319">
        <v>37450</v>
      </c>
      <c r="I94" s="436">
        <v>45</v>
      </c>
      <c r="J94" s="437">
        <v>45</v>
      </c>
      <c r="K94" s="426"/>
      <c r="L94" s="379">
        <f>SUM(M94:N94)</f>
        <v>45</v>
      </c>
      <c r="M94" s="10"/>
      <c r="N94" s="12">
        <f>SUM(O94:S94)</f>
        <v>45</v>
      </c>
      <c r="O94" s="139">
        <f>LARGE($T94:Z94, 1)</f>
        <v>45</v>
      </c>
      <c r="P94" s="140">
        <f>IFERROR(LARGE(T94:Z94, 2),0)</f>
        <v>0</v>
      </c>
      <c r="Q94" s="141">
        <f>IFERROR(LARGE(AA94:AF94,1),0)</f>
        <v>0</v>
      </c>
      <c r="R94" s="141">
        <f>IFERROR(LARGE(AA94:AF94,2),0)</f>
        <v>0</v>
      </c>
      <c r="S94" s="147">
        <f>IFERROR(LARGE(AA94:AF94,3),0)</f>
        <v>0</v>
      </c>
      <c r="T94" s="119">
        <v>0</v>
      </c>
      <c r="U94" s="129">
        <v>0</v>
      </c>
      <c r="V94" s="271">
        <v>45</v>
      </c>
      <c r="W94" s="271"/>
      <c r="X94" s="359">
        <v>0</v>
      </c>
      <c r="Y94" s="114"/>
      <c r="Z94" s="235"/>
      <c r="AA94" s="311">
        <f>IFERROR(LARGE($T94:$Z94,3), 0)</f>
        <v>0</v>
      </c>
      <c r="AB94" s="145">
        <f>IFERROR(LARGE($T94:$Z94,4),)</f>
        <v>0</v>
      </c>
      <c r="AC94" s="145">
        <f>IFERROR(LARGE($T94:$Z94,5),0)</f>
        <v>0</v>
      </c>
      <c r="AD94" s="145">
        <f>IFERROR(LARGE($AG94:AR94,1),0)</f>
        <v>0</v>
      </c>
      <c r="AE94" s="145">
        <f>IFERROR(LARGE($AG94:AR94,2),0)</f>
        <v>0</v>
      </c>
      <c r="AF94" s="273">
        <f>IFERROR(LARGE($AG94:AR94,3),0)</f>
        <v>0</v>
      </c>
      <c r="AG94" s="329"/>
      <c r="AH94" s="9"/>
      <c r="AI94" s="9"/>
      <c r="AJ94" s="9"/>
      <c r="AK94" s="9"/>
      <c r="AL94" s="9"/>
      <c r="AM94" s="9"/>
      <c r="AN94" s="9"/>
      <c r="AO94" s="9"/>
      <c r="AP94" s="83"/>
      <c r="AQ94" s="9"/>
      <c r="AR94" s="9"/>
    </row>
    <row r="95" spans="1:44" x14ac:dyDescent="0.3">
      <c r="A95" s="11" t="s">
        <v>2530</v>
      </c>
      <c r="B95" s="320" t="s">
        <v>444</v>
      </c>
      <c r="C95" s="11" t="s">
        <v>140</v>
      </c>
      <c r="D95" s="11" t="s">
        <v>50</v>
      </c>
      <c r="E95" s="38">
        <f t="shared" si="1"/>
        <v>93</v>
      </c>
      <c r="F95" s="7" t="s">
        <v>197</v>
      </c>
      <c r="G95" s="8" t="s">
        <v>6</v>
      </c>
      <c r="H95" s="319">
        <v>37423</v>
      </c>
      <c r="I95" s="436">
        <v>45</v>
      </c>
      <c r="J95" s="437">
        <v>45</v>
      </c>
      <c r="K95" s="426"/>
      <c r="L95" s="379">
        <f>SUM(M95:N95)</f>
        <v>45</v>
      </c>
      <c r="M95" s="10"/>
      <c r="N95" s="12">
        <f>SUM(O95:S95)</f>
        <v>45</v>
      </c>
      <c r="O95" s="139">
        <f>LARGE($T95:Z95, 1)</f>
        <v>25</v>
      </c>
      <c r="P95" s="140">
        <f>IFERROR(LARGE(T95:Z95, 2),0)</f>
        <v>10</v>
      </c>
      <c r="Q95" s="141">
        <f>IFERROR(LARGE(AA95:AF95,1),0)</f>
        <v>10</v>
      </c>
      <c r="R95" s="141">
        <f>IFERROR(LARGE(AA95:AF95,2),0)</f>
        <v>0</v>
      </c>
      <c r="S95" s="147">
        <f>IFERROR(LARGE(AA95:AF95,3),0)</f>
        <v>0</v>
      </c>
      <c r="T95" s="119">
        <v>25</v>
      </c>
      <c r="U95" s="129"/>
      <c r="V95" s="271"/>
      <c r="W95" s="271"/>
      <c r="X95" s="359"/>
      <c r="Y95" s="114">
        <v>10</v>
      </c>
      <c r="Z95" s="235">
        <v>10</v>
      </c>
      <c r="AA95" s="311">
        <f>IFERROR(LARGE($T95:$Z95,3), 0)</f>
        <v>10</v>
      </c>
      <c r="AB95" s="145">
        <f>IFERROR(LARGE($T95:$Z95,4),)</f>
        <v>0</v>
      </c>
      <c r="AC95" s="145">
        <f>IFERROR(LARGE($T95:$Z95,5),0)</f>
        <v>0</v>
      </c>
      <c r="AD95" s="145">
        <f>IFERROR(LARGE($AG95:AR95,1),0)</f>
        <v>0</v>
      </c>
      <c r="AE95" s="145">
        <f>IFERROR(LARGE($AG95:AR95,2),0)</f>
        <v>0</v>
      </c>
      <c r="AF95" s="273">
        <f>IFERROR(LARGE($AG95:AR95,3),0)</f>
        <v>0</v>
      </c>
      <c r="AG95" s="329"/>
      <c r="AH95" s="9"/>
      <c r="AI95" s="9"/>
      <c r="AJ95" s="9"/>
      <c r="AK95" s="9"/>
      <c r="AL95" s="9"/>
      <c r="AM95" s="9"/>
      <c r="AN95" s="9"/>
      <c r="AO95" s="9"/>
      <c r="AP95" s="83"/>
      <c r="AQ95" s="9"/>
      <c r="AR95" s="9"/>
    </row>
    <row r="96" spans="1:44" x14ac:dyDescent="0.3">
      <c r="A96" s="11" t="s">
        <v>3707</v>
      </c>
      <c r="B96" s="320" t="s">
        <v>735</v>
      </c>
      <c r="C96" s="11" t="s">
        <v>736</v>
      </c>
      <c r="D96" s="11" t="s">
        <v>48</v>
      </c>
      <c r="E96" s="38">
        <f t="shared" si="1"/>
        <v>94</v>
      </c>
      <c r="F96" s="7" t="s">
        <v>495</v>
      </c>
      <c r="G96" s="8" t="s">
        <v>3708</v>
      </c>
      <c r="H96" s="60">
        <v>38172</v>
      </c>
      <c r="I96" s="455">
        <v>43</v>
      </c>
      <c r="J96" s="458">
        <v>43</v>
      </c>
      <c r="K96" s="434">
        <f>0.5*(L96)</f>
        <v>42.5</v>
      </c>
      <c r="L96" s="465">
        <f>SUM(O96,P96,Q96,R96,M96)</f>
        <v>85</v>
      </c>
      <c r="M96" s="78"/>
      <c r="N96" s="12">
        <f>SUM(O96:R96)</f>
        <v>85</v>
      </c>
      <c r="O96" s="415">
        <f>LARGE($S96:Z96, 1)</f>
        <v>65</v>
      </c>
      <c r="P96" s="388">
        <f>IFERROR(LARGE($S96:Z96,2),0)</f>
        <v>10</v>
      </c>
      <c r="Q96" s="388">
        <f>IFERROR(LARGE($S96:Z96,3),0)</f>
        <v>10</v>
      </c>
      <c r="R96" s="388">
        <f>IFERROR(LARGE($S96:Z96,4),0)</f>
        <v>0</v>
      </c>
      <c r="S96" s="418">
        <v>10</v>
      </c>
      <c r="T96" s="422">
        <v>65</v>
      </c>
      <c r="U96" s="400"/>
      <c r="V96" s="400"/>
      <c r="W96" s="400">
        <v>10</v>
      </c>
      <c r="X96" s="401"/>
      <c r="Y96" s="402"/>
      <c r="Z96" s="468">
        <v>0</v>
      </c>
      <c r="AA96" s="471"/>
      <c r="AB96" s="114"/>
      <c r="AC96" s="114"/>
      <c r="AD96" s="114"/>
      <c r="AE96" s="114"/>
      <c r="AF96" s="235"/>
      <c r="AG96" s="329"/>
      <c r="AH96" s="9"/>
      <c r="AI96" s="9"/>
      <c r="AJ96" s="9"/>
      <c r="AK96" s="9"/>
      <c r="AL96" s="9"/>
      <c r="AM96" s="9"/>
      <c r="AN96" s="9"/>
      <c r="AO96" s="9"/>
      <c r="AP96" s="83"/>
      <c r="AQ96" s="9"/>
      <c r="AR96" s="9"/>
    </row>
    <row r="97" spans="1:44" x14ac:dyDescent="0.3">
      <c r="A97" s="10"/>
      <c r="B97" s="10"/>
      <c r="C97" s="10" t="s">
        <v>3619</v>
      </c>
      <c r="D97" s="10" t="s">
        <v>50</v>
      </c>
      <c r="E97" s="38">
        <f t="shared" si="1"/>
        <v>95</v>
      </c>
      <c r="F97" s="7" t="s">
        <v>3517</v>
      </c>
      <c r="G97" s="8" t="s">
        <v>3518</v>
      </c>
      <c r="H97" s="60">
        <v>38085</v>
      </c>
      <c r="I97" s="455">
        <v>40</v>
      </c>
      <c r="J97" s="458">
        <v>40</v>
      </c>
      <c r="K97" s="434">
        <f>0.5*(L97)</f>
        <v>40</v>
      </c>
      <c r="L97" s="465">
        <f>SUM(O97,P97,Q97,R97,M97)</f>
        <v>80</v>
      </c>
      <c r="M97" s="10"/>
      <c r="N97" s="12">
        <f>SUM(O97:R97)</f>
        <v>80</v>
      </c>
      <c r="O97" s="415">
        <f>LARGE($S97:Z97, 1)</f>
        <v>65</v>
      </c>
      <c r="P97" s="388">
        <f>IFERROR(LARGE($S97:Z97,2),0)</f>
        <v>15</v>
      </c>
      <c r="Q97" s="388">
        <f>IFERROR(LARGE($S97:Z97,3),0)</f>
        <v>0</v>
      </c>
      <c r="R97" s="388">
        <f>IFERROR(LARGE($S97:Z97,4),0)</f>
        <v>0</v>
      </c>
      <c r="S97" s="466"/>
      <c r="T97" s="55"/>
      <c r="U97" s="9"/>
      <c r="V97" s="9"/>
      <c r="W97" s="9">
        <v>65</v>
      </c>
      <c r="X97" s="405"/>
      <c r="Y97" s="406"/>
      <c r="Z97" s="469">
        <v>15</v>
      </c>
      <c r="AA97" s="471"/>
      <c r="AB97" s="114"/>
      <c r="AC97" s="114"/>
      <c r="AD97" s="114"/>
      <c r="AE97" s="114"/>
      <c r="AF97" s="235"/>
      <c r="AG97" s="329"/>
      <c r="AH97" s="9"/>
      <c r="AI97" s="9"/>
      <c r="AJ97" s="9"/>
      <c r="AK97" s="9"/>
      <c r="AL97" s="9"/>
      <c r="AM97" s="9"/>
      <c r="AN97" s="9"/>
      <c r="AO97" s="9"/>
      <c r="AP97" s="83"/>
      <c r="AQ97" s="9"/>
      <c r="AR97" s="9"/>
    </row>
    <row r="98" spans="1:44" x14ac:dyDescent="0.3">
      <c r="A98" s="10"/>
      <c r="B98" s="10"/>
      <c r="C98" s="10"/>
      <c r="D98" s="10" t="s">
        <v>44</v>
      </c>
      <c r="E98" s="38">
        <f t="shared" si="1"/>
        <v>96</v>
      </c>
      <c r="F98" s="7" t="s">
        <v>12</v>
      </c>
      <c r="G98" s="8" t="s">
        <v>607</v>
      </c>
      <c r="H98" s="319">
        <v>37744</v>
      </c>
      <c r="I98" s="436">
        <v>40</v>
      </c>
      <c r="J98" s="437">
        <v>40</v>
      </c>
      <c r="K98" s="426"/>
      <c r="L98" s="379">
        <f>SUM(M98:N98)</f>
        <v>40</v>
      </c>
      <c r="M98" s="10">
        <v>40</v>
      </c>
      <c r="N98" s="12">
        <f>SUM(O98:S98)</f>
        <v>0</v>
      </c>
      <c r="O98" s="139">
        <v>0</v>
      </c>
      <c r="P98" s="140">
        <f>IFERROR(LARGE(T98:Z98, 2),0)</f>
        <v>0</v>
      </c>
      <c r="Q98" s="141">
        <f>IFERROR(LARGE(AA98:AF98,1),0)</f>
        <v>0</v>
      </c>
      <c r="R98" s="141">
        <f>IFERROR(LARGE(AA98:AF98,2),0)</f>
        <v>0</v>
      </c>
      <c r="S98" s="147">
        <f>IFERROR(LARGE(AA98:AF98,3),0)</f>
        <v>0</v>
      </c>
      <c r="T98" s="206"/>
      <c r="U98" s="129"/>
      <c r="V98" s="271"/>
      <c r="W98" s="271"/>
      <c r="X98" s="359"/>
      <c r="Y98" s="114"/>
      <c r="Z98" s="235"/>
      <c r="AA98" s="311">
        <f>IFERROR(LARGE($T98:$Z98,3), 0)</f>
        <v>0</v>
      </c>
      <c r="AB98" s="145">
        <f>IFERROR(LARGE($T98:$Z98,4),)</f>
        <v>0</v>
      </c>
      <c r="AC98" s="145">
        <f>IFERROR(LARGE($T98:$Z98,5),0)</f>
        <v>0</v>
      </c>
      <c r="AD98" s="145">
        <f>IFERROR(LARGE($AG98:AR98,1),0)</f>
        <v>0</v>
      </c>
      <c r="AE98" s="145">
        <f>IFERROR(LARGE($AG98:AR98,2),0)</f>
        <v>0</v>
      </c>
      <c r="AF98" s="273">
        <f>IFERROR(LARGE($AG98:AR98,3),0)</f>
        <v>0</v>
      </c>
      <c r="AG98" s="329"/>
      <c r="AH98" s="9"/>
      <c r="AI98" s="9"/>
      <c r="AJ98" s="9"/>
      <c r="AK98" s="9"/>
      <c r="AL98" s="9"/>
      <c r="AM98" s="9"/>
      <c r="AN98" s="9"/>
      <c r="AO98" s="9"/>
      <c r="AP98" s="83"/>
      <c r="AQ98" s="9"/>
      <c r="AR98" s="9"/>
    </row>
    <row r="99" spans="1:44" x14ac:dyDescent="0.3">
      <c r="A99" s="10"/>
      <c r="B99" s="10"/>
      <c r="C99" s="10"/>
      <c r="D99" s="10" t="s">
        <v>43</v>
      </c>
      <c r="E99" s="38">
        <f t="shared" si="1"/>
        <v>97</v>
      </c>
      <c r="F99" s="7" t="s">
        <v>759</v>
      </c>
      <c r="G99" s="8" t="s">
        <v>161</v>
      </c>
      <c r="H99" s="319">
        <v>37464</v>
      </c>
      <c r="I99" s="436">
        <v>40</v>
      </c>
      <c r="J99" s="437">
        <v>40</v>
      </c>
      <c r="K99" s="426"/>
      <c r="L99" s="379">
        <f>SUM(M99:N99)</f>
        <v>40</v>
      </c>
      <c r="M99" s="10">
        <v>40</v>
      </c>
      <c r="N99" s="12">
        <f>SUM(O99:S99)</f>
        <v>0</v>
      </c>
      <c r="O99" s="139">
        <v>0</v>
      </c>
      <c r="P99" s="140">
        <f>IFERROR(LARGE(T99:Z99, 2),0)</f>
        <v>0</v>
      </c>
      <c r="Q99" s="141">
        <f>IFERROR(LARGE(AA99:AF99,1),0)</f>
        <v>0</v>
      </c>
      <c r="R99" s="141">
        <f>IFERROR(LARGE(AA99:AF99,2),0)</f>
        <v>0</v>
      </c>
      <c r="S99" s="147">
        <f>IFERROR(LARGE(AA99:AF99,3),0)</f>
        <v>0</v>
      </c>
      <c r="T99" s="206"/>
      <c r="U99" s="129"/>
      <c r="V99" s="271"/>
      <c r="W99" s="271"/>
      <c r="X99" s="359"/>
      <c r="Y99" s="114"/>
      <c r="Z99" s="235"/>
      <c r="AA99" s="311">
        <f>IFERROR(LARGE($T99:$Z99,3), 0)</f>
        <v>0</v>
      </c>
      <c r="AB99" s="145">
        <f>IFERROR(LARGE($T99:$Z99,4),)</f>
        <v>0</v>
      </c>
      <c r="AC99" s="145">
        <f>IFERROR(LARGE($T99:$Z99,5),0)</f>
        <v>0</v>
      </c>
      <c r="AD99" s="145">
        <f>IFERROR(LARGE($AG99:AR99,1),0)</f>
        <v>0</v>
      </c>
      <c r="AE99" s="145">
        <f>IFERROR(LARGE($AG99:AR99,2),0)</f>
        <v>0</v>
      </c>
      <c r="AF99" s="273">
        <f>IFERROR(LARGE($AG99:AR99,3),0)</f>
        <v>0</v>
      </c>
      <c r="AG99" s="329"/>
      <c r="AH99" s="9"/>
      <c r="AI99" s="9"/>
      <c r="AJ99" s="9"/>
      <c r="AK99" s="9"/>
      <c r="AL99" s="9"/>
      <c r="AM99" s="9"/>
      <c r="AN99" s="9"/>
      <c r="AO99" s="9"/>
      <c r="AP99" s="83"/>
      <c r="AQ99" s="9"/>
      <c r="AR99" s="9"/>
    </row>
    <row r="100" spans="1:44" x14ac:dyDescent="0.3">
      <c r="A100" s="11" t="s">
        <v>3737</v>
      </c>
      <c r="B100" s="320" t="s">
        <v>1563</v>
      </c>
      <c r="C100" s="11" t="s">
        <v>1564</v>
      </c>
      <c r="D100" s="11" t="s">
        <v>95</v>
      </c>
      <c r="E100" s="38">
        <f t="shared" si="1"/>
        <v>98</v>
      </c>
      <c r="F100" s="7" t="s">
        <v>167</v>
      </c>
      <c r="G100" s="8" t="s">
        <v>3738</v>
      </c>
      <c r="H100" s="60">
        <v>38300</v>
      </c>
      <c r="I100" s="455">
        <v>35</v>
      </c>
      <c r="J100" s="458">
        <v>35</v>
      </c>
      <c r="K100" s="434">
        <f>0.5*(L100)</f>
        <v>35</v>
      </c>
      <c r="L100" s="465">
        <f>SUM(O100,P100,Q100,R100,M100)</f>
        <v>70</v>
      </c>
      <c r="M100" s="78"/>
      <c r="N100" s="12">
        <f>SUM(O100:R100)</f>
        <v>70</v>
      </c>
      <c r="O100" s="415">
        <f>LARGE($S100:Z100, 1)</f>
        <v>45</v>
      </c>
      <c r="P100" s="388">
        <f>IFERROR(LARGE($S100:Z100,2),0)</f>
        <v>25</v>
      </c>
      <c r="Q100" s="388">
        <f>IFERROR(LARGE($S100:Z100,3),0)</f>
        <v>0</v>
      </c>
      <c r="R100" s="388">
        <f>IFERROR(LARGE($S100:Z100,4),0)</f>
        <v>0</v>
      </c>
      <c r="S100" s="418">
        <v>45</v>
      </c>
      <c r="T100" s="422">
        <v>25</v>
      </c>
      <c r="U100" s="400"/>
      <c r="V100" s="400"/>
      <c r="W100" s="400"/>
      <c r="X100" s="401"/>
      <c r="Y100" s="402"/>
      <c r="Z100" s="468"/>
      <c r="AA100" s="471"/>
      <c r="AB100" s="114"/>
      <c r="AC100" s="114"/>
      <c r="AD100" s="114"/>
      <c r="AE100" s="114"/>
      <c r="AF100" s="235"/>
      <c r="AG100" s="329"/>
      <c r="AH100" s="9"/>
      <c r="AI100" s="9"/>
      <c r="AJ100" s="9"/>
      <c r="AK100" s="9"/>
      <c r="AL100" s="9"/>
      <c r="AM100" s="9"/>
      <c r="AN100" s="9"/>
      <c r="AO100" s="9"/>
      <c r="AP100" s="83"/>
      <c r="AQ100" s="9"/>
      <c r="AR100" s="9"/>
    </row>
    <row r="101" spans="1:44" x14ac:dyDescent="0.3">
      <c r="A101" s="11" t="s">
        <v>2509</v>
      </c>
      <c r="B101" s="320" t="s">
        <v>446</v>
      </c>
      <c r="C101" s="11" t="s">
        <v>36</v>
      </c>
      <c r="D101" s="11" t="s">
        <v>48</v>
      </c>
      <c r="E101" s="38">
        <f t="shared" si="1"/>
        <v>99</v>
      </c>
      <c r="F101" s="7" t="s">
        <v>2056</v>
      </c>
      <c r="G101" s="8" t="s">
        <v>2055</v>
      </c>
      <c r="H101" s="319">
        <v>37956</v>
      </c>
      <c r="I101" s="436">
        <v>30</v>
      </c>
      <c r="J101" s="437">
        <v>30</v>
      </c>
      <c r="K101" s="426"/>
      <c r="L101" s="379">
        <f>SUM(M101:N101)</f>
        <v>30</v>
      </c>
      <c r="M101" s="10"/>
      <c r="N101" s="12">
        <f>SUM(O101:S101)</f>
        <v>30</v>
      </c>
      <c r="O101" s="139">
        <f>LARGE($T101:Z101, 1)</f>
        <v>30</v>
      </c>
      <c r="P101" s="140">
        <f>IFERROR(LARGE(T101:Z101, 2),0)</f>
        <v>0</v>
      </c>
      <c r="Q101" s="141">
        <f>IFERROR(LARGE(AA101:AF101,1),0)</f>
        <v>0</v>
      </c>
      <c r="R101" s="141">
        <f>IFERROR(LARGE(AA101:AF101,2),0)</f>
        <v>0</v>
      </c>
      <c r="S101" s="147">
        <f>IFERROR(LARGE(AA101:AF101,3),0)</f>
        <v>0</v>
      </c>
      <c r="T101" s="206"/>
      <c r="U101" s="129"/>
      <c r="V101" s="271">
        <v>30</v>
      </c>
      <c r="W101" s="271"/>
      <c r="X101" s="359"/>
      <c r="Y101" s="114"/>
      <c r="Z101" s="235"/>
      <c r="AA101" s="311">
        <f>IFERROR(LARGE($T101:$Z101,3), 0)</f>
        <v>0</v>
      </c>
      <c r="AB101" s="145">
        <f>IFERROR(LARGE($T101:$Z101,4),)</f>
        <v>0</v>
      </c>
      <c r="AC101" s="145">
        <f>IFERROR(LARGE($T101:$Z101,5),0)</f>
        <v>0</v>
      </c>
      <c r="AD101" s="145">
        <f>IFERROR(LARGE($AG101:AR101,1),0)</f>
        <v>0</v>
      </c>
      <c r="AE101" s="145">
        <f>IFERROR(LARGE($AG101:AR101,2),0)</f>
        <v>0</v>
      </c>
      <c r="AF101" s="273">
        <f>IFERROR(LARGE($AG101:AR101,3),0)</f>
        <v>0</v>
      </c>
      <c r="AG101" s="329"/>
      <c r="AH101" s="9"/>
      <c r="AI101" s="9"/>
      <c r="AJ101" s="9"/>
      <c r="AK101" s="9"/>
      <c r="AL101" s="9"/>
      <c r="AM101" s="9"/>
      <c r="AN101" s="9"/>
      <c r="AO101" s="9"/>
      <c r="AP101" s="83"/>
      <c r="AQ101" s="9"/>
      <c r="AR101" s="9"/>
    </row>
    <row r="102" spans="1:44" x14ac:dyDescent="0.3">
      <c r="A102" s="11" t="s">
        <v>2510</v>
      </c>
      <c r="B102" s="320" t="s">
        <v>2511</v>
      </c>
      <c r="C102" s="11" t="s">
        <v>2054</v>
      </c>
      <c r="D102" s="11" t="s">
        <v>48</v>
      </c>
      <c r="E102" s="38">
        <f t="shared" si="1"/>
        <v>100</v>
      </c>
      <c r="F102" s="7" t="s">
        <v>12</v>
      </c>
      <c r="G102" s="8" t="s">
        <v>1011</v>
      </c>
      <c r="H102" s="319">
        <v>37775</v>
      </c>
      <c r="I102" s="436">
        <v>30</v>
      </c>
      <c r="J102" s="437">
        <v>30</v>
      </c>
      <c r="K102" s="426"/>
      <c r="L102" s="379">
        <f>SUM(M102:N102)</f>
        <v>30</v>
      </c>
      <c r="M102" s="10"/>
      <c r="N102" s="12">
        <f>SUM(O102:S102)</f>
        <v>30</v>
      </c>
      <c r="O102" s="139">
        <f>LARGE($T102:Z102, 1)</f>
        <v>30</v>
      </c>
      <c r="P102" s="140">
        <f>IFERROR(LARGE(T102:Z102, 2),0)</f>
        <v>0</v>
      </c>
      <c r="Q102" s="141">
        <f>IFERROR(LARGE(AA102:AF102,1),0)</f>
        <v>0</v>
      </c>
      <c r="R102" s="141">
        <f>IFERROR(LARGE(AA102:AF102,2),0)</f>
        <v>0</v>
      </c>
      <c r="S102" s="147">
        <f>IFERROR(LARGE(AA102:AF102,3),0)</f>
        <v>0</v>
      </c>
      <c r="T102" s="206"/>
      <c r="U102" s="129"/>
      <c r="V102" s="271">
        <v>30</v>
      </c>
      <c r="W102" s="271"/>
      <c r="X102" s="359"/>
      <c r="Y102" s="114"/>
      <c r="Z102" s="235"/>
      <c r="AA102" s="311">
        <f>IFERROR(LARGE($T102:$Z102,3), 0)</f>
        <v>0</v>
      </c>
      <c r="AB102" s="145">
        <f>IFERROR(LARGE($T102:$Z102,4),)</f>
        <v>0</v>
      </c>
      <c r="AC102" s="145">
        <f>IFERROR(LARGE($T102:$Z102,5),0)</f>
        <v>0</v>
      </c>
      <c r="AD102" s="145">
        <f>IFERROR(LARGE($AG102:AR102,1),0)</f>
        <v>0</v>
      </c>
      <c r="AE102" s="145">
        <f>IFERROR(LARGE($AG102:AR102,2),0)</f>
        <v>0</v>
      </c>
      <c r="AF102" s="273">
        <f>IFERROR(LARGE($AG102:AR102,3),0)</f>
        <v>0</v>
      </c>
      <c r="AG102" s="329"/>
      <c r="AH102" s="9"/>
      <c r="AI102" s="9"/>
      <c r="AJ102" s="9"/>
      <c r="AK102" s="9"/>
      <c r="AL102" s="9"/>
      <c r="AM102" s="9"/>
      <c r="AN102" s="9"/>
      <c r="AO102" s="9"/>
      <c r="AP102" s="83"/>
      <c r="AQ102" s="9"/>
      <c r="AR102" s="9"/>
    </row>
    <row r="103" spans="1:44" x14ac:dyDescent="0.3">
      <c r="A103" s="11" t="s">
        <v>2512</v>
      </c>
      <c r="B103" s="320" t="s">
        <v>663</v>
      </c>
      <c r="C103" s="11" t="s">
        <v>664</v>
      </c>
      <c r="D103" s="11" t="s">
        <v>46</v>
      </c>
      <c r="E103" s="38">
        <f t="shared" si="1"/>
        <v>101</v>
      </c>
      <c r="F103" s="7" t="s">
        <v>110</v>
      </c>
      <c r="G103" s="8" t="s">
        <v>694</v>
      </c>
      <c r="H103" s="319">
        <v>37761</v>
      </c>
      <c r="I103" s="436">
        <v>30</v>
      </c>
      <c r="J103" s="437">
        <v>30</v>
      </c>
      <c r="K103" s="426"/>
      <c r="L103" s="379">
        <f>SUM(M103:N103)</f>
        <v>30</v>
      </c>
      <c r="M103" s="10"/>
      <c r="N103" s="12">
        <f>SUM(O103:S103)</f>
        <v>30</v>
      </c>
      <c r="O103" s="139">
        <f>LARGE($T103:Z103, 1)</f>
        <v>30</v>
      </c>
      <c r="P103" s="140">
        <f>IFERROR(LARGE(T103:Z103, 2),0)</f>
        <v>0</v>
      </c>
      <c r="Q103" s="141">
        <f>IFERROR(LARGE(AA103:AF103,1),0)</f>
        <v>0</v>
      </c>
      <c r="R103" s="141">
        <f>IFERROR(LARGE(AA103:AF103,2),0)</f>
        <v>0</v>
      </c>
      <c r="S103" s="147">
        <f>IFERROR(LARGE(AA103:AF103,3),0)</f>
        <v>0</v>
      </c>
      <c r="T103" s="119">
        <v>0</v>
      </c>
      <c r="U103" s="129">
        <v>0</v>
      </c>
      <c r="V103" s="271">
        <v>30</v>
      </c>
      <c r="W103" s="271"/>
      <c r="X103" s="359"/>
      <c r="Y103" s="114"/>
      <c r="Z103" s="235"/>
      <c r="AA103" s="311">
        <f>IFERROR(LARGE($T103:$Z103,3), 0)</f>
        <v>0</v>
      </c>
      <c r="AB103" s="145">
        <f>IFERROR(LARGE($T103:$Z103,4),)</f>
        <v>0</v>
      </c>
      <c r="AC103" s="145">
        <f>IFERROR(LARGE($T103:$Z103,5),0)</f>
        <v>0</v>
      </c>
      <c r="AD103" s="145">
        <f>IFERROR(LARGE($AG103:AR103,1),0)</f>
        <v>0</v>
      </c>
      <c r="AE103" s="145">
        <f>IFERROR(LARGE($AG103:AR103,2),0)</f>
        <v>0</v>
      </c>
      <c r="AF103" s="273">
        <f>IFERROR(LARGE($AG103:AR103,3),0)</f>
        <v>0</v>
      </c>
      <c r="AG103" s="329"/>
      <c r="AH103" s="9"/>
      <c r="AI103" s="9"/>
      <c r="AJ103" s="9"/>
      <c r="AK103" s="9"/>
      <c r="AL103" s="9"/>
      <c r="AM103" s="9"/>
      <c r="AN103" s="9"/>
      <c r="AO103" s="9"/>
      <c r="AP103" s="83"/>
      <c r="AQ103" s="9"/>
      <c r="AR103" s="9"/>
    </row>
    <row r="104" spans="1:44" x14ac:dyDescent="0.3">
      <c r="A104" s="11" t="s">
        <v>2424</v>
      </c>
      <c r="B104" s="320" t="s">
        <v>445</v>
      </c>
      <c r="C104" s="11" t="s">
        <v>152</v>
      </c>
      <c r="D104" s="11" t="s">
        <v>45</v>
      </c>
      <c r="E104" s="38">
        <f t="shared" si="1"/>
        <v>102</v>
      </c>
      <c r="F104" s="7" t="s">
        <v>18</v>
      </c>
      <c r="G104" s="8" t="s">
        <v>1202</v>
      </c>
      <c r="H104" s="319">
        <v>37760</v>
      </c>
      <c r="I104" s="436">
        <v>30</v>
      </c>
      <c r="J104" s="437">
        <v>30</v>
      </c>
      <c r="K104" s="426"/>
      <c r="L104" s="379">
        <f>SUM(M104:N104)</f>
        <v>30</v>
      </c>
      <c r="M104" s="10"/>
      <c r="N104" s="12">
        <f>SUM(O104:S104)</f>
        <v>30</v>
      </c>
      <c r="O104" s="139">
        <f>LARGE($T104:Z104, 1)</f>
        <v>30</v>
      </c>
      <c r="P104" s="140">
        <f>IFERROR(LARGE(T104:Z104, 2),0)</f>
        <v>0</v>
      </c>
      <c r="Q104" s="141">
        <f>IFERROR(LARGE(AA104:AF104,1),0)</f>
        <v>0</v>
      </c>
      <c r="R104" s="141">
        <f>IFERROR(LARGE(AA104:AF104,2),0)</f>
        <v>0</v>
      </c>
      <c r="S104" s="147">
        <f>IFERROR(LARGE(AA104:AF104,3),0)</f>
        <v>0</v>
      </c>
      <c r="T104" s="206"/>
      <c r="U104" s="129"/>
      <c r="V104" s="271">
        <v>30</v>
      </c>
      <c r="W104" s="271"/>
      <c r="X104" s="359"/>
      <c r="Y104" s="114"/>
      <c r="Z104" s="235"/>
      <c r="AA104" s="311">
        <f>IFERROR(LARGE($T104:$Z104,3), 0)</f>
        <v>0</v>
      </c>
      <c r="AB104" s="145">
        <f>IFERROR(LARGE($T104:$Z104,4),)</f>
        <v>0</v>
      </c>
      <c r="AC104" s="145">
        <f>IFERROR(LARGE($T104:$Z104,5),0)</f>
        <v>0</v>
      </c>
      <c r="AD104" s="145">
        <f>IFERROR(LARGE($AG104:AR104,1),0)</f>
        <v>0</v>
      </c>
      <c r="AE104" s="145">
        <f>IFERROR(LARGE($AG104:AR104,2),0)</f>
        <v>0</v>
      </c>
      <c r="AF104" s="273">
        <f>IFERROR(LARGE($AG104:AR104,3),0)</f>
        <v>0</v>
      </c>
      <c r="AG104" s="329"/>
      <c r="AH104" s="9"/>
      <c r="AI104" s="9"/>
      <c r="AJ104" s="9"/>
      <c r="AK104" s="9"/>
      <c r="AL104" s="9"/>
      <c r="AM104" s="9"/>
      <c r="AN104" s="9"/>
      <c r="AO104" s="9"/>
      <c r="AP104" s="83"/>
      <c r="AQ104" s="9"/>
      <c r="AR104" s="9"/>
    </row>
    <row r="105" spans="1:44" x14ac:dyDescent="0.3">
      <c r="A105" s="11" t="s">
        <v>2517</v>
      </c>
      <c r="B105" s="320" t="s">
        <v>2387</v>
      </c>
      <c r="C105" s="11" t="s">
        <v>226</v>
      </c>
      <c r="D105" s="11" t="s">
        <v>43</v>
      </c>
      <c r="E105" s="38">
        <f t="shared" si="1"/>
        <v>103</v>
      </c>
      <c r="F105" s="7" t="s">
        <v>69</v>
      </c>
      <c r="G105" s="8" t="s">
        <v>1855</v>
      </c>
      <c r="H105" s="319">
        <v>37607</v>
      </c>
      <c r="I105" s="436">
        <v>30</v>
      </c>
      <c r="J105" s="437">
        <v>30</v>
      </c>
      <c r="K105" s="426"/>
      <c r="L105" s="379">
        <f>SUM(M105:N105)</f>
        <v>30</v>
      </c>
      <c r="M105" s="10"/>
      <c r="N105" s="12">
        <f>SUM(O105:S105)</f>
        <v>30</v>
      </c>
      <c r="O105" s="139">
        <f>LARGE($T105:Z105, 1)</f>
        <v>30</v>
      </c>
      <c r="P105" s="140">
        <f>IFERROR(LARGE(T105:Z105, 2),0)</f>
        <v>0</v>
      </c>
      <c r="Q105" s="141">
        <f>IFERROR(LARGE(AA105:AF105,1),0)</f>
        <v>0</v>
      </c>
      <c r="R105" s="141">
        <f>IFERROR(LARGE(AA105:AF105,2),0)</f>
        <v>0</v>
      </c>
      <c r="S105" s="147">
        <f>IFERROR(LARGE(AA105:AF105,3),0)</f>
        <v>0</v>
      </c>
      <c r="T105" s="206"/>
      <c r="U105" s="129"/>
      <c r="V105" s="271">
        <v>30</v>
      </c>
      <c r="W105" s="271"/>
      <c r="X105" s="359"/>
      <c r="Y105" s="114"/>
      <c r="Z105" s="235"/>
      <c r="AA105" s="311">
        <f>IFERROR(LARGE($T105:$Z105,3), 0)</f>
        <v>0</v>
      </c>
      <c r="AB105" s="145">
        <f>IFERROR(LARGE($T105:$Z105,4),)</f>
        <v>0</v>
      </c>
      <c r="AC105" s="145">
        <f>IFERROR(LARGE($T105:$Z105,5),0)</f>
        <v>0</v>
      </c>
      <c r="AD105" s="145">
        <f>IFERROR(LARGE($AG105:AR105,1),0)</f>
        <v>0</v>
      </c>
      <c r="AE105" s="145">
        <f>IFERROR(LARGE($AG105:AR105,2),0)</f>
        <v>0</v>
      </c>
      <c r="AF105" s="273">
        <f>IFERROR(LARGE($AG105:AR105,3),0)</f>
        <v>0</v>
      </c>
      <c r="AG105" s="329"/>
      <c r="AH105" s="9"/>
      <c r="AI105" s="9"/>
      <c r="AJ105" s="9"/>
      <c r="AK105" s="9"/>
      <c r="AL105" s="9"/>
      <c r="AM105" s="9"/>
      <c r="AN105" s="9"/>
      <c r="AO105" s="9"/>
      <c r="AP105" s="83"/>
      <c r="AQ105" s="9"/>
      <c r="AR105" s="9"/>
    </row>
    <row r="106" spans="1:44" x14ac:dyDescent="0.3">
      <c r="A106" s="11" t="s">
        <v>2520</v>
      </c>
      <c r="B106" s="320" t="s">
        <v>2521</v>
      </c>
      <c r="C106" s="11" t="s">
        <v>2522</v>
      </c>
      <c r="D106" s="11" t="s">
        <v>45</v>
      </c>
      <c r="E106" s="38">
        <f t="shared" si="1"/>
        <v>104</v>
      </c>
      <c r="F106" s="7" t="s">
        <v>1091</v>
      </c>
      <c r="G106" s="8" t="s">
        <v>2036</v>
      </c>
      <c r="H106" s="319">
        <v>37582</v>
      </c>
      <c r="I106" s="436">
        <v>30</v>
      </c>
      <c r="J106" s="437">
        <v>30</v>
      </c>
      <c r="K106" s="426"/>
      <c r="L106" s="379">
        <f>SUM(M106:N106)</f>
        <v>30</v>
      </c>
      <c r="M106" s="10"/>
      <c r="N106" s="12">
        <f>SUM(O106:S106)</f>
        <v>30</v>
      </c>
      <c r="O106" s="139">
        <f>LARGE($T106:Z106, 1)</f>
        <v>30</v>
      </c>
      <c r="P106" s="140">
        <f>IFERROR(LARGE(T106:Z106, 2),0)</f>
        <v>0</v>
      </c>
      <c r="Q106" s="141">
        <f>IFERROR(LARGE(AA106:AF106,1),0)</f>
        <v>0</v>
      </c>
      <c r="R106" s="141">
        <f>IFERROR(LARGE(AA106:AF106,2),0)</f>
        <v>0</v>
      </c>
      <c r="S106" s="147">
        <f>IFERROR(LARGE(AA106:AF106,3),0)</f>
        <v>0</v>
      </c>
      <c r="T106" s="206"/>
      <c r="U106" s="129"/>
      <c r="V106" s="271">
        <v>30</v>
      </c>
      <c r="W106" s="271"/>
      <c r="X106" s="359"/>
      <c r="Y106" s="114"/>
      <c r="Z106" s="235"/>
      <c r="AA106" s="311">
        <f>IFERROR(LARGE($T106:$Z106,3), 0)</f>
        <v>0</v>
      </c>
      <c r="AB106" s="145">
        <f>IFERROR(LARGE($T106:$Z106,4),)</f>
        <v>0</v>
      </c>
      <c r="AC106" s="145">
        <f>IFERROR(LARGE($T106:$Z106,5),0)</f>
        <v>0</v>
      </c>
      <c r="AD106" s="145">
        <f>IFERROR(LARGE($AG106:AR106,1),0)</f>
        <v>0</v>
      </c>
      <c r="AE106" s="145">
        <f>IFERROR(LARGE($AG106:AR106,2),0)</f>
        <v>0</v>
      </c>
      <c r="AF106" s="273">
        <f>IFERROR(LARGE($AG106:AR106,3),0)</f>
        <v>0</v>
      </c>
      <c r="AG106" s="329"/>
      <c r="AH106" s="9"/>
      <c r="AI106" s="9"/>
      <c r="AJ106" s="9"/>
      <c r="AK106" s="9"/>
      <c r="AL106" s="9"/>
      <c r="AM106" s="9"/>
      <c r="AN106" s="9"/>
      <c r="AO106" s="9"/>
      <c r="AP106" s="83"/>
      <c r="AQ106" s="9"/>
      <c r="AR106" s="9"/>
    </row>
    <row r="107" spans="1:44" x14ac:dyDescent="0.3">
      <c r="A107" s="11" t="s">
        <v>2525</v>
      </c>
      <c r="B107" s="320" t="s">
        <v>1256</v>
      </c>
      <c r="C107" s="11" t="s">
        <v>1257</v>
      </c>
      <c r="D107" s="11" t="s">
        <v>44</v>
      </c>
      <c r="E107" s="38">
        <f t="shared" si="1"/>
        <v>105</v>
      </c>
      <c r="F107" s="7" t="s">
        <v>2110</v>
      </c>
      <c r="G107" s="8" t="s">
        <v>2109</v>
      </c>
      <c r="H107" s="319">
        <v>37571</v>
      </c>
      <c r="I107" s="436">
        <v>30</v>
      </c>
      <c r="J107" s="437">
        <v>30</v>
      </c>
      <c r="K107" s="426"/>
      <c r="L107" s="379">
        <f>SUM(M107:N107)</f>
        <v>30</v>
      </c>
      <c r="M107" s="10"/>
      <c r="N107" s="12">
        <f>SUM(O107:S107)</f>
        <v>30</v>
      </c>
      <c r="O107" s="139">
        <f>LARGE($T107:Z107, 1)</f>
        <v>30</v>
      </c>
      <c r="P107" s="140">
        <f>IFERROR(LARGE(T107:Z107, 2),0)</f>
        <v>0</v>
      </c>
      <c r="Q107" s="141">
        <f>IFERROR(LARGE(AA107:AF107,1),0)</f>
        <v>0</v>
      </c>
      <c r="R107" s="141">
        <f>IFERROR(LARGE(AA107:AF107,2),0)</f>
        <v>0</v>
      </c>
      <c r="S107" s="147">
        <f>IFERROR(LARGE(AA107:AF107,3),0)</f>
        <v>0</v>
      </c>
      <c r="T107" s="206"/>
      <c r="U107" s="129"/>
      <c r="V107" s="271">
        <v>30</v>
      </c>
      <c r="W107" s="271"/>
      <c r="X107" s="359"/>
      <c r="Y107" s="114"/>
      <c r="Z107" s="235"/>
      <c r="AA107" s="311">
        <f>IFERROR(LARGE($T107:$Z107,3), 0)</f>
        <v>0</v>
      </c>
      <c r="AB107" s="145">
        <f>IFERROR(LARGE($T107:$Z107,4),)</f>
        <v>0</v>
      </c>
      <c r="AC107" s="145">
        <f>IFERROR(LARGE($T107:$Z107,5),0)</f>
        <v>0</v>
      </c>
      <c r="AD107" s="145">
        <f>IFERROR(LARGE($AG107:AR107,1),0)</f>
        <v>0</v>
      </c>
      <c r="AE107" s="145">
        <f>IFERROR(LARGE($AG107:AR107,2),0)</f>
        <v>0</v>
      </c>
      <c r="AF107" s="273">
        <f>IFERROR(LARGE($AG107:AR107,3),0)</f>
        <v>0</v>
      </c>
      <c r="AG107" s="329"/>
      <c r="AH107" s="9"/>
      <c r="AI107" s="9"/>
      <c r="AJ107" s="9"/>
      <c r="AK107" s="9"/>
      <c r="AL107" s="9"/>
      <c r="AM107" s="9"/>
      <c r="AN107" s="9"/>
      <c r="AO107" s="9"/>
      <c r="AP107" s="83"/>
      <c r="AQ107" s="9"/>
      <c r="AR107" s="9"/>
    </row>
    <row r="108" spans="1:44" x14ac:dyDescent="0.3">
      <c r="A108" s="11" t="s">
        <v>2523</v>
      </c>
      <c r="B108" s="320" t="s">
        <v>2524</v>
      </c>
      <c r="C108" s="11" t="s">
        <v>2091</v>
      </c>
      <c r="D108" s="11" t="s">
        <v>44</v>
      </c>
      <c r="E108" s="38">
        <f t="shared" si="1"/>
        <v>106</v>
      </c>
      <c r="F108" s="7" t="s">
        <v>2112</v>
      </c>
      <c r="G108" s="8" t="s">
        <v>2111</v>
      </c>
      <c r="H108" s="319">
        <v>37532</v>
      </c>
      <c r="I108" s="436">
        <v>30</v>
      </c>
      <c r="J108" s="437">
        <v>30</v>
      </c>
      <c r="K108" s="426"/>
      <c r="L108" s="379">
        <f>SUM(M108:N108)</f>
        <v>30</v>
      </c>
      <c r="M108" s="10"/>
      <c r="N108" s="12">
        <f>SUM(O108:S108)</f>
        <v>30</v>
      </c>
      <c r="O108" s="139">
        <f>LARGE($T108:Z108, 1)</f>
        <v>30</v>
      </c>
      <c r="P108" s="140">
        <f>IFERROR(LARGE(T108:Z108, 2),0)</f>
        <v>0</v>
      </c>
      <c r="Q108" s="141">
        <f>IFERROR(LARGE(AA108:AF108,1),0)</f>
        <v>0</v>
      </c>
      <c r="R108" s="141">
        <f>IFERROR(LARGE(AA108:AF108,2),0)</f>
        <v>0</v>
      </c>
      <c r="S108" s="147">
        <f>IFERROR(LARGE(AA108:AF108,3),0)</f>
        <v>0</v>
      </c>
      <c r="T108" s="206"/>
      <c r="U108" s="129"/>
      <c r="V108" s="271">
        <v>30</v>
      </c>
      <c r="W108" s="271"/>
      <c r="X108" s="359"/>
      <c r="Y108" s="114"/>
      <c r="Z108" s="235"/>
      <c r="AA108" s="311">
        <f>IFERROR(LARGE($T108:$Z108,3), 0)</f>
        <v>0</v>
      </c>
      <c r="AB108" s="145">
        <f>IFERROR(LARGE($T108:$Z108,4),)</f>
        <v>0</v>
      </c>
      <c r="AC108" s="145">
        <f>IFERROR(LARGE($T108:$Z108,5),0)</f>
        <v>0</v>
      </c>
      <c r="AD108" s="145">
        <f>IFERROR(LARGE($AG108:AR108,1),0)</f>
        <v>0</v>
      </c>
      <c r="AE108" s="145">
        <f>IFERROR(LARGE($AG108:AR108,2),0)</f>
        <v>0</v>
      </c>
      <c r="AF108" s="273">
        <f>IFERROR(LARGE($AG108:AR108,3),0)</f>
        <v>0</v>
      </c>
      <c r="AG108" s="329"/>
      <c r="AH108" s="9"/>
      <c r="AI108" s="9"/>
      <c r="AJ108" s="9"/>
      <c r="AK108" s="9"/>
      <c r="AL108" s="9"/>
      <c r="AM108" s="9"/>
      <c r="AN108" s="9"/>
      <c r="AO108" s="9"/>
      <c r="AP108" s="83"/>
      <c r="AQ108" s="9"/>
      <c r="AR108" s="9"/>
    </row>
    <row r="109" spans="1:44" x14ac:dyDescent="0.3">
      <c r="A109" s="11" t="s">
        <v>2513</v>
      </c>
      <c r="B109" s="320" t="s">
        <v>2514</v>
      </c>
      <c r="C109" s="11" t="s">
        <v>1922</v>
      </c>
      <c r="D109" s="11" t="s">
        <v>52</v>
      </c>
      <c r="E109" s="38">
        <f t="shared" si="1"/>
        <v>107</v>
      </c>
      <c r="F109" s="7" t="s">
        <v>69</v>
      </c>
      <c r="G109" s="8" t="s">
        <v>1921</v>
      </c>
      <c r="H109" s="319">
        <v>37498</v>
      </c>
      <c r="I109" s="436">
        <v>30</v>
      </c>
      <c r="J109" s="437">
        <v>30</v>
      </c>
      <c r="K109" s="426"/>
      <c r="L109" s="379">
        <f>SUM(M109:N109)</f>
        <v>30</v>
      </c>
      <c r="M109" s="10"/>
      <c r="N109" s="12">
        <f>SUM(O109:S109)</f>
        <v>30</v>
      </c>
      <c r="O109" s="139">
        <f>LARGE($T109:Z109, 1)</f>
        <v>30</v>
      </c>
      <c r="P109" s="140">
        <f>IFERROR(LARGE(T109:Z109, 2),0)</f>
        <v>0</v>
      </c>
      <c r="Q109" s="141">
        <f>IFERROR(LARGE(AA109:AF109,1),0)</f>
        <v>0</v>
      </c>
      <c r="R109" s="141">
        <f>IFERROR(LARGE(AA109:AF109,2),0)</f>
        <v>0</v>
      </c>
      <c r="S109" s="147">
        <f>IFERROR(LARGE(AA109:AF109,3),0)</f>
        <v>0</v>
      </c>
      <c r="T109" s="206"/>
      <c r="U109" s="129"/>
      <c r="V109" s="271">
        <v>30</v>
      </c>
      <c r="W109" s="271"/>
      <c r="X109" s="359"/>
      <c r="Y109" s="114"/>
      <c r="Z109" s="235"/>
      <c r="AA109" s="311">
        <f>IFERROR(LARGE($T109:$Z109,3), 0)</f>
        <v>0</v>
      </c>
      <c r="AB109" s="145">
        <f>IFERROR(LARGE($T109:$Z109,4),)</f>
        <v>0</v>
      </c>
      <c r="AC109" s="145">
        <f>IFERROR(LARGE($T109:$Z109,5),0)</f>
        <v>0</v>
      </c>
      <c r="AD109" s="145">
        <f>IFERROR(LARGE($AG109:AR109,1),0)</f>
        <v>0</v>
      </c>
      <c r="AE109" s="145">
        <f>IFERROR(LARGE($AG109:AR109,2),0)</f>
        <v>0</v>
      </c>
      <c r="AF109" s="273">
        <f>IFERROR(LARGE($AG109:AR109,3),0)</f>
        <v>0</v>
      </c>
      <c r="AG109" s="329"/>
      <c r="AH109" s="9"/>
      <c r="AI109" s="9"/>
      <c r="AJ109" s="9"/>
      <c r="AK109" s="9"/>
      <c r="AL109" s="9"/>
      <c r="AM109" s="9"/>
      <c r="AN109" s="9"/>
      <c r="AO109" s="9"/>
      <c r="AP109" s="83"/>
      <c r="AQ109" s="9"/>
      <c r="AR109" s="9"/>
    </row>
    <row r="110" spans="1:44" x14ac:dyDescent="0.3">
      <c r="A110" s="11" t="s">
        <v>2534</v>
      </c>
      <c r="B110" s="320" t="s">
        <v>739</v>
      </c>
      <c r="C110" s="11" t="s">
        <v>740</v>
      </c>
      <c r="D110" s="11" t="s">
        <v>40</v>
      </c>
      <c r="E110" s="38">
        <f t="shared" si="1"/>
        <v>108</v>
      </c>
      <c r="F110" s="7" t="s">
        <v>13</v>
      </c>
      <c r="G110" s="8" t="s">
        <v>196</v>
      </c>
      <c r="H110" s="319">
        <v>37441</v>
      </c>
      <c r="I110" s="436">
        <v>30</v>
      </c>
      <c r="J110" s="437">
        <v>30</v>
      </c>
      <c r="K110" s="426"/>
      <c r="L110" s="379">
        <f>SUM(M110:N110)</f>
        <v>30</v>
      </c>
      <c r="M110" s="10"/>
      <c r="N110" s="12">
        <f>SUM(O110:S110)</f>
        <v>30</v>
      </c>
      <c r="O110" s="139">
        <f>LARGE($T110:Z110, 1)</f>
        <v>10</v>
      </c>
      <c r="P110" s="140">
        <f>IFERROR(LARGE(T110:Z110, 2),0)</f>
        <v>10</v>
      </c>
      <c r="Q110" s="141">
        <f>IFERROR(LARGE(AA110:AF110,1),0)</f>
        <v>10</v>
      </c>
      <c r="R110" s="141">
        <f>IFERROR(LARGE(AA110:AF110,2),0)</f>
        <v>0</v>
      </c>
      <c r="S110" s="147">
        <f>IFERROR(LARGE(AA110:AF110,3),0)</f>
        <v>0</v>
      </c>
      <c r="T110" s="119">
        <v>10</v>
      </c>
      <c r="U110" s="129">
        <v>0</v>
      </c>
      <c r="V110" s="271">
        <v>10</v>
      </c>
      <c r="W110" s="271"/>
      <c r="X110" s="359"/>
      <c r="Y110" s="114">
        <v>10</v>
      </c>
      <c r="Z110" s="235"/>
      <c r="AA110" s="311">
        <f>IFERROR(LARGE($T110:$Z110,3), 0)</f>
        <v>10</v>
      </c>
      <c r="AB110" s="145">
        <f>IFERROR(LARGE($T110:$Z110,4),)</f>
        <v>0</v>
      </c>
      <c r="AC110" s="145">
        <f>IFERROR(LARGE($T110:$Z110,5),0)</f>
        <v>0</v>
      </c>
      <c r="AD110" s="145">
        <f>IFERROR(LARGE($AG110:AR110,1),0)</f>
        <v>0</v>
      </c>
      <c r="AE110" s="145">
        <f>IFERROR(LARGE($AG110:AR110,2),0)</f>
        <v>0</v>
      </c>
      <c r="AF110" s="273">
        <f>IFERROR(LARGE($AG110:AR110,3),0)</f>
        <v>0</v>
      </c>
      <c r="AG110" s="329"/>
      <c r="AH110" s="9"/>
      <c r="AI110" s="9"/>
      <c r="AJ110" s="9"/>
      <c r="AK110" s="9"/>
      <c r="AL110" s="9"/>
      <c r="AM110" s="9"/>
      <c r="AN110" s="9"/>
      <c r="AO110" s="9"/>
      <c r="AP110" s="83"/>
      <c r="AQ110" s="9"/>
      <c r="AR110" s="9"/>
    </row>
    <row r="111" spans="1:44" x14ac:dyDescent="0.3">
      <c r="A111" s="11" t="s">
        <v>2515</v>
      </c>
      <c r="B111" s="320" t="s">
        <v>1561</v>
      </c>
      <c r="C111" s="11" t="s">
        <v>1562</v>
      </c>
      <c r="D111" s="11" t="s">
        <v>52</v>
      </c>
      <c r="E111" s="38">
        <f t="shared" si="1"/>
        <v>109</v>
      </c>
      <c r="F111" s="7" t="s">
        <v>1920</v>
      </c>
      <c r="G111" s="8" t="s">
        <v>1628</v>
      </c>
      <c r="H111" s="319">
        <v>37441</v>
      </c>
      <c r="I111" s="436">
        <v>30</v>
      </c>
      <c r="J111" s="437">
        <v>30</v>
      </c>
      <c r="K111" s="426"/>
      <c r="L111" s="379">
        <f>SUM(M111:N111)</f>
        <v>30</v>
      </c>
      <c r="M111" s="10"/>
      <c r="N111" s="12">
        <f>SUM(O111:S111)</f>
        <v>30</v>
      </c>
      <c r="O111" s="139">
        <f>LARGE($T111:Z111, 1)</f>
        <v>30</v>
      </c>
      <c r="P111" s="140">
        <f>IFERROR(LARGE(T111:Z111, 2),0)</f>
        <v>0</v>
      </c>
      <c r="Q111" s="141">
        <f>IFERROR(LARGE(AA111:AF111,1),0)</f>
        <v>0</v>
      </c>
      <c r="R111" s="141">
        <f>IFERROR(LARGE(AA111:AF111,2),0)</f>
        <v>0</v>
      </c>
      <c r="S111" s="147">
        <f>IFERROR(LARGE(AA111:AF111,3),0)</f>
        <v>0</v>
      </c>
      <c r="T111" s="206"/>
      <c r="U111" s="129"/>
      <c r="V111" s="271">
        <v>30</v>
      </c>
      <c r="W111" s="271"/>
      <c r="X111" s="359"/>
      <c r="Y111" s="114"/>
      <c r="Z111" s="235"/>
      <c r="AA111" s="311">
        <f>IFERROR(LARGE($T111:$Z111,3), 0)</f>
        <v>0</v>
      </c>
      <c r="AB111" s="145">
        <f>IFERROR(LARGE($T111:$Z111,4),)</f>
        <v>0</v>
      </c>
      <c r="AC111" s="145">
        <f>IFERROR(LARGE($T111:$Z111,5),0)</f>
        <v>0</v>
      </c>
      <c r="AD111" s="145">
        <f>IFERROR(LARGE($AG111:AR111,1),0)</f>
        <v>0</v>
      </c>
      <c r="AE111" s="145">
        <f>IFERROR(LARGE($AG111:AR111,2),0)</f>
        <v>0</v>
      </c>
      <c r="AF111" s="273">
        <f>IFERROR(LARGE($AG111:AR111,3),0)</f>
        <v>0</v>
      </c>
      <c r="AG111" s="329"/>
      <c r="AH111" s="9"/>
      <c r="AI111" s="9"/>
      <c r="AJ111" s="9"/>
      <c r="AK111" s="9"/>
      <c r="AL111" s="9"/>
      <c r="AM111" s="9"/>
      <c r="AN111" s="9"/>
      <c r="AO111" s="9"/>
      <c r="AP111" s="83"/>
      <c r="AQ111" s="9"/>
      <c r="AR111" s="9"/>
    </row>
    <row r="112" spans="1:44" x14ac:dyDescent="0.3">
      <c r="A112" s="11" t="s">
        <v>2518</v>
      </c>
      <c r="B112" s="320" t="s">
        <v>1510</v>
      </c>
      <c r="C112" s="11" t="s">
        <v>1511</v>
      </c>
      <c r="D112" s="11" t="s">
        <v>43</v>
      </c>
      <c r="E112" s="38">
        <f t="shared" si="1"/>
        <v>110</v>
      </c>
      <c r="F112" s="7" t="s">
        <v>69</v>
      </c>
      <c r="G112" s="8" t="s">
        <v>1706</v>
      </c>
      <c r="H112" s="319">
        <v>37425</v>
      </c>
      <c r="I112" s="436">
        <v>30</v>
      </c>
      <c r="J112" s="437">
        <v>30</v>
      </c>
      <c r="K112" s="426"/>
      <c r="L112" s="379">
        <f>SUM(M112:N112)</f>
        <v>30</v>
      </c>
      <c r="M112" s="10"/>
      <c r="N112" s="12">
        <f>SUM(O112:S112)</f>
        <v>30</v>
      </c>
      <c r="O112" s="139">
        <f>LARGE($T112:Z112, 1)</f>
        <v>30</v>
      </c>
      <c r="P112" s="140">
        <f>IFERROR(LARGE(T112:Z112, 2),0)</f>
        <v>0</v>
      </c>
      <c r="Q112" s="141">
        <f>IFERROR(LARGE(AA112:AF112,1),0)</f>
        <v>0</v>
      </c>
      <c r="R112" s="141">
        <f>IFERROR(LARGE(AA112:AF112,2),0)</f>
        <v>0</v>
      </c>
      <c r="S112" s="147">
        <f>IFERROR(LARGE(AA112:AF112,3),0)</f>
        <v>0</v>
      </c>
      <c r="T112" s="206"/>
      <c r="U112" s="129"/>
      <c r="V112" s="271">
        <v>30</v>
      </c>
      <c r="W112" s="271"/>
      <c r="X112" s="359"/>
      <c r="Y112" s="114"/>
      <c r="Z112" s="235"/>
      <c r="AA112" s="311">
        <f>IFERROR(LARGE($T112:$Z112,3), 0)</f>
        <v>0</v>
      </c>
      <c r="AB112" s="145">
        <f>IFERROR(LARGE($T112:$Z112,4),)</f>
        <v>0</v>
      </c>
      <c r="AC112" s="145">
        <f>IFERROR(LARGE($T112:$Z112,5),0)</f>
        <v>0</v>
      </c>
      <c r="AD112" s="145">
        <f>IFERROR(LARGE($AG112:AR112,1),0)</f>
        <v>0</v>
      </c>
      <c r="AE112" s="145">
        <f>IFERROR(LARGE($AG112:AR112,2),0)</f>
        <v>0</v>
      </c>
      <c r="AF112" s="273">
        <f>IFERROR(LARGE($AG112:AR112,3),0)</f>
        <v>0</v>
      </c>
      <c r="AG112" s="329"/>
      <c r="AH112" s="9"/>
      <c r="AI112" s="9"/>
      <c r="AJ112" s="9"/>
      <c r="AK112" s="9"/>
      <c r="AL112" s="9"/>
      <c r="AM112" s="9"/>
      <c r="AN112" s="9"/>
      <c r="AO112" s="9"/>
      <c r="AP112" s="83"/>
      <c r="AQ112" s="9"/>
      <c r="AR112" s="9"/>
    </row>
    <row r="113" spans="1:44" x14ac:dyDescent="0.3">
      <c r="A113" s="11" t="s">
        <v>2516</v>
      </c>
      <c r="B113" s="320" t="s">
        <v>1218</v>
      </c>
      <c r="C113" s="11" t="s">
        <v>1219</v>
      </c>
      <c r="D113" s="11" t="s">
        <v>47</v>
      </c>
      <c r="E113" s="38">
        <f t="shared" si="1"/>
        <v>111</v>
      </c>
      <c r="F113" s="7" t="s">
        <v>124</v>
      </c>
      <c r="G113" s="8" t="s">
        <v>1235</v>
      </c>
      <c r="H113" s="319">
        <v>37420</v>
      </c>
      <c r="I113" s="436">
        <v>30</v>
      </c>
      <c r="J113" s="437">
        <v>30</v>
      </c>
      <c r="K113" s="426"/>
      <c r="L113" s="379">
        <f>SUM(M113:N113)</f>
        <v>30</v>
      </c>
      <c r="M113" s="10"/>
      <c r="N113" s="12">
        <f>SUM(O113:S113)</f>
        <v>30</v>
      </c>
      <c r="O113" s="139">
        <f>LARGE($T113:Z113, 1)</f>
        <v>30</v>
      </c>
      <c r="P113" s="140">
        <f>IFERROR(LARGE(T113:Z113, 2),0)</f>
        <v>0</v>
      </c>
      <c r="Q113" s="141">
        <f>IFERROR(LARGE(AA113:AF113,1),0)</f>
        <v>0</v>
      </c>
      <c r="R113" s="141">
        <f>IFERROR(LARGE(AA113:AF113,2),0)</f>
        <v>0</v>
      </c>
      <c r="S113" s="147">
        <f>IFERROR(LARGE(AA113:AF113,3),0)</f>
        <v>0</v>
      </c>
      <c r="T113" s="206"/>
      <c r="U113" s="129">
        <v>0</v>
      </c>
      <c r="V113" s="271">
        <v>30</v>
      </c>
      <c r="W113" s="271"/>
      <c r="X113" s="359"/>
      <c r="Y113" s="114"/>
      <c r="Z113" s="235"/>
      <c r="AA113" s="311">
        <f>IFERROR(LARGE($T113:$Z113,3), 0)</f>
        <v>0</v>
      </c>
      <c r="AB113" s="145">
        <f>IFERROR(LARGE($T113:$Z113,4),)</f>
        <v>0</v>
      </c>
      <c r="AC113" s="145">
        <f>IFERROR(LARGE($T113:$Z113,5),0)</f>
        <v>0</v>
      </c>
      <c r="AD113" s="145">
        <f>IFERROR(LARGE($AG113:AR113,1),0)</f>
        <v>0</v>
      </c>
      <c r="AE113" s="145">
        <f>IFERROR(LARGE($AG113:AR113,2),0)</f>
        <v>0</v>
      </c>
      <c r="AF113" s="273">
        <f>IFERROR(LARGE($AG113:AR113,3),0)</f>
        <v>0</v>
      </c>
      <c r="AG113" s="329"/>
      <c r="AH113" s="9"/>
      <c r="AI113" s="9"/>
      <c r="AJ113" s="9"/>
      <c r="AK113" s="9"/>
      <c r="AL113" s="9"/>
      <c r="AM113" s="9"/>
      <c r="AN113" s="9"/>
      <c r="AO113" s="9"/>
      <c r="AP113" s="83"/>
      <c r="AQ113" s="9"/>
      <c r="AR113" s="9"/>
    </row>
    <row r="114" spans="1:44" x14ac:dyDescent="0.3">
      <c r="A114" s="11" t="s">
        <v>2526</v>
      </c>
      <c r="B114" s="320" t="s">
        <v>2527</v>
      </c>
      <c r="C114" s="11" t="s">
        <v>2528</v>
      </c>
      <c r="D114" s="11" t="s">
        <v>47</v>
      </c>
      <c r="E114" s="38">
        <f t="shared" si="1"/>
        <v>112</v>
      </c>
      <c r="F114" s="7" t="s">
        <v>18</v>
      </c>
      <c r="G114" s="8" t="s">
        <v>2130</v>
      </c>
      <c r="H114" s="319">
        <v>37315</v>
      </c>
      <c r="I114" s="436">
        <v>30</v>
      </c>
      <c r="J114" s="437">
        <v>30</v>
      </c>
      <c r="K114" s="426"/>
      <c r="L114" s="379">
        <f>SUM(M114:N114)</f>
        <v>30</v>
      </c>
      <c r="M114" s="10"/>
      <c r="N114" s="12">
        <f>SUM(O114:S114)</f>
        <v>30</v>
      </c>
      <c r="O114" s="139">
        <f>LARGE($T114:Z114, 1)</f>
        <v>30</v>
      </c>
      <c r="P114" s="140">
        <f>IFERROR(LARGE(T114:Z114, 2),0)</f>
        <v>0</v>
      </c>
      <c r="Q114" s="141">
        <f>IFERROR(LARGE(AA114:AF114,1),0)</f>
        <v>0</v>
      </c>
      <c r="R114" s="141">
        <f>IFERROR(LARGE(AA114:AF114,2),0)</f>
        <v>0</v>
      </c>
      <c r="S114" s="147">
        <f>IFERROR(LARGE(AA114:AF114,3),0)</f>
        <v>0</v>
      </c>
      <c r="T114" s="206"/>
      <c r="U114" s="129"/>
      <c r="V114" s="271">
        <v>30</v>
      </c>
      <c r="W114" s="271"/>
      <c r="X114" s="359"/>
      <c r="Y114" s="114"/>
      <c r="Z114" s="235"/>
      <c r="AA114" s="311">
        <f>IFERROR(LARGE($T114:$Z114,3), 0)</f>
        <v>0</v>
      </c>
      <c r="AB114" s="145">
        <f>IFERROR(LARGE($T114:$Z114,4),)</f>
        <v>0</v>
      </c>
      <c r="AC114" s="145">
        <f>IFERROR(LARGE($T114:$Z114,5),0)</f>
        <v>0</v>
      </c>
      <c r="AD114" s="145">
        <f>IFERROR(LARGE($AG114:AR114,1),0)</f>
        <v>0</v>
      </c>
      <c r="AE114" s="145">
        <f>IFERROR(LARGE($AG114:AR114,2),0)</f>
        <v>0</v>
      </c>
      <c r="AF114" s="273">
        <f>IFERROR(LARGE($AG114:AR114,3),0)</f>
        <v>0</v>
      </c>
      <c r="AG114" s="329"/>
      <c r="AH114" s="9"/>
      <c r="AI114" s="9"/>
      <c r="AJ114" s="9"/>
      <c r="AK114" s="9"/>
      <c r="AL114" s="9"/>
      <c r="AM114" s="9"/>
      <c r="AN114" s="9"/>
      <c r="AO114" s="9"/>
      <c r="AP114" s="83"/>
      <c r="AQ114" s="9"/>
      <c r="AR114" s="9"/>
    </row>
    <row r="115" spans="1:44" x14ac:dyDescent="0.3">
      <c r="A115" s="10"/>
      <c r="B115" s="10"/>
      <c r="C115" s="10" t="s">
        <v>642</v>
      </c>
      <c r="D115" s="10" t="s">
        <v>1738</v>
      </c>
      <c r="E115" s="38">
        <f t="shared" si="1"/>
        <v>113</v>
      </c>
      <c r="F115" s="7" t="s">
        <v>1</v>
      </c>
      <c r="G115" s="8" t="s">
        <v>3656</v>
      </c>
      <c r="H115" s="60">
        <v>38317</v>
      </c>
      <c r="I115" s="455">
        <v>28</v>
      </c>
      <c r="J115" s="458">
        <v>28</v>
      </c>
      <c r="K115" s="434">
        <f>0.5*(L115)</f>
        <v>27.5</v>
      </c>
      <c r="L115" s="465">
        <f>SUM(O115,P115,Q115,R115,M115)</f>
        <v>55</v>
      </c>
      <c r="M115" s="10"/>
      <c r="N115" s="12">
        <f>SUM(O115:R115)</f>
        <v>55</v>
      </c>
      <c r="O115" s="415">
        <f>LARGE($S115:Z115, 1)</f>
        <v>30</v>
      </c>
      <c r="P115" s="388">
        <f>IFERROR(LARGE($S115:Z115,2),0)</f>
        <v>25</v>
      </c>
      <c r="Q115" s="388">
        <f>IFERROR(LARGE($S115:Z115,3),0)</f>
        <v>0</v>
      </c>
      <c r="R115" s="388">
        <f>IFERROR(LARGE($S115:Z115,4),0)</f>
        <v>0</v>
      </c>
      <c r="S115" s="466"/>
      <c r="T115" s="55"/>
      <c r="U115" s="9"/>
      <c r="V115" s="9"/>
      <c r="W115" s="9">
        <v>25</v>
      </c>
      <c r="X115" s="405"/>
      <c r="Y115" s="406"/>
      <c r="Z115" s="469">
        <v>30</v>
      </c>
      <c r="AA115" s="471"/>
      <c r="AB115" s="114"/>
      <c r="AC115" s="114"/>
      <c r="AD115" s="114"/>
      <c r="AE115" s="114"/>
      <c r="AF115" s="235"/>
      <c r="AG115" s="329"/>
      <c r="AH115" s="9"/>
      <c r="AI115" s="9"/>
      <c r="AJ115" s="9"/>
      <c r="AK115" s="9"/>
      <c r="AL115" s="9"/>
      <c r="AM115" s="9"/>
      <c r="AN115" s="9"/>
      <c r="AO115" s="9"/>
      <c r="AP115" s="83"/>
      <c r="AQ115" s="9"/>
      <c r="AR115" s="9"/>
    </row>
    <row r="116" spans="1:44" x14ac:dyDescent="0.3">
      <c r="A116" s="11" t="s">
        <v>3728</v>
      </c>
      <c r="B116" s="320" t="s">
        <v>658</v>
      </c>
      <c r="C116" s="11" t="s">
        <v>659</v>
      </c>
      <c r="D116" s="11" t="s">
        <v>50</v>
      </c>
      <c r="E116" s="38">
        <f t="shared" si="1"/>
        <v>114</v>
      </c>
      <c r="F116" s="7" t="s">
        <v>14</v>
      </c>
      <c r="G116" s="8" t="s">
        <v>3729</v>
      </c>
      <c r="H116" s="60">
        <v>38260</v>
      </c>
      <c r="I116" s="455">
        <v>23</v>
      </c>
      <c r="J116" s="458">
        <v>23</v>
      </c>
      <c r="K116" s="434">
        <f>0.5*(L116)</f>
        <v>22.5</v>
      </c>
      <c r="L116" s="465">
        <f>SUM(O116,P116,Q116,R116,M116)</f>
        <v>45</v>
      </c>
      <c r="M116" s="78"/>
      <c r="N116" s="12">
        <f>SUM(O116:R116)</f>
        <v>45</v>
      </c>
      <c r="O116" s="415">
        <f>LARGE($S116:Z116, 1)</f>
        <v>15</v>
      </c>
      <c r="P116" s="388">
        <f>IFERROR(LARGE($S116:Z116,2),0)</f>
        <v>10</v>
      </c>
      <c r="Q116" s="388">
        <f>IFERROR(LARGE($S116:Z116,3),0)</f>
        <v>10</v>
      </c>
      <c r="R116" s="388">
        <f>IFERROR(LARGE($S116:Z116,4),0)</f>
        <v>10</v>
      </c>
      <c r="S116" s="418">
        <v>0</v>
      </c>
      <c r="T116" s="422"/>
      <c r="U116" s="400">
        <v>10</v>
      </c>
      <c r="V116" s="400">
        <v>10</v>
      </c>
      <c r="W116" s="400">
        <v>10</v>
      </c>
      <c r="X116" s="401"/>
      <c r="Y116" s="402"/>
      <c r="Z116" s="468">
        <v>15</v>
      </c>
      <c r="AA116" s="471"/>
      <c r="AB116" s="114"/>
      <c r="AC116" s="114"/>
      <c r="AD116" s="114"/>
      <c r="AE116" s="114"/>
      <c r="AF116" s="235"/>
      <c r="AG116" s="329"/>
      <c r="AH116" s="9"/>
      <c r="AI116" s="9"/>
      <c r="AJ116" s="9"/>
      <c r="AK116" s="9"/>
      <c r="AL116" s="9"/>
      <c r="AM116" s="9"/>
      <c r="AN116" s="9"/>
      <c r="AO116" s="9"/>
      <c r="AP116" s="83"/>
      <c r="AQ116" s="9"/>
      <c r="AR116" s="9"/>
    </row>
    <row r="117" spans="1:44" x14ac:dyDescent="0.3">
      <c r="A117" s="10"/>
      <c r="B117" s="320"/>
      <c r="C117" s="10" t="s">
        <v>814</v>
      </c>
      <c r="D117" s="10" t="s">
        <v>46</v>
      </c>
      <c r="E117" s="38">
        <f t="shared" si="1"/>
        <v>115</v>
      </c>
      <c r="F117" s="7" t="s">
        <v>7</v>
      </c>
      <c r="G117" s="8" t="s">
        <v>3706</v>
      </c>
      <c r="H117" s="60">
        <v>38170</v>
      </c>
      <c r="I117" s="455">
        <v>23</v>
      </c>
      <c r="J117" s="458">
        <v>23</v>
      </c>
      <c r="K117" s="434">
        <f>0.5*(L117)</f>
        <v>22.5</v>
      </c>
      <c r="L117" s="465">
        <f>SUM(O117,P117,Q117,R117,M117)</f>
        <v>45</v>
      </c>
      <c r="M117" s="78"/>
      <c r="N117" s="12">
        <f>SUM(O117:R117)</f>
        <v>45</v>
      </c>
      <c r="O117" s="415">
        <f>LARGE($S117:Z117, 1)</f>
        <v>45</v>
      </c>
      <c r="P117" s="388">
        <f>IFERROR(LARGE($S117:Z117,2),0)</f>
        <v>0</v>
      </c>
      <c r="Q117" s="388">
        <f>IFERROR(LARGE($S117:Z117,3),0)</f>
        <v>0</v>
      </c>
      <c r="R117" s="388">
        <f>IFERROR(LARGE($S117:Z117,4),0)</f>
        <v>0</v>
      </c>
      <c r="S117" s="467"/>
      <c r="T117" s="422">
        <v>45</v>
      </c>
      <c r="U117" s="400"/>
      <c r="V117" s="400"/>
      <c r="W117" s="400"/>
      <c r="X117" s="401"/>
      <c r="Y117" s="402"/>
      <c r="Z117" s="468"/>
      <c r="AA117" s="471"/>
      <c r="AB117" s="114"/>
      <c r="AC117" s="114"/>
      <c r="AD117" s="114"/>
      <c r="AE117" s="114"/>
      <c r="AF117" s="235"/>
      <c r="AG117" s="329"/>
      <c r="AH117" s="9"/>
      <c r="AI117" s="9"/>
      <c r="AJ117" s="9"/>
      <c r="AK117" s="9"/>
      <c r="AL117" s="9"/>
      <c r="AM117" s="9"/>
      <c r="AN117" s="9"/>
      <c r="AO117" s="9"/>
      <c r="AP117" s="83"/>
      <c r="AQ117" s="9"/>
      <c r="AR117" s="9"/>
    </row>
    <row r="118" spans="1:44" x14ac:dyDescent="0.3">
      <c r="A118" s="10"/>
      <c r="B118" s="10"/>
      <c r="C118" s="10" t="s">
        <v>129</v>
      </c>
      <c r="D118" s="10" t="s">
        <v>43</v>
      </c>
      <c r="E118" s="38">
        <f t="shared" si="1"/>
        <v>116</v>
      </c>
      <c r="F118" s="7" t="s">
        <v>119</v>
      </c>
      <c r="G118" s="8" t="s">
        <v>1187</v>
      </c>
      <c r="H118" s="319">
        <v>37850</v>
      </c>
      <c r="I118" s="436">
        <v>20</v>
      </c>
      <c r="J118" s="437">
        <v>20</v>
      </c>
      <c r="K118" s="426"/>
      <c r="L118" s="379">
        <f>SUM(M118:N118)</f>
        <v>20</v>
      </c>
      <c r="M118" s="10"/>
      <c r="N118" s="12">
        <f>SUM(O118:S118)</f>
        <v>20</v>
      </c>
      <c r="O118" s="139">
        <f>LARGE($T118:Z118, 1)</f>
        <v>10</v>
      </c>
      <c r="P118" s="140">
        <f>IFERROR(LARGE(T118:Z118, 2),0)</f>
        <v>10</v>
      </c>
      <c r="Q118" s="141">
        <f>IFERROR(LARGE(AA118:AF118,1),0)</f>
        <v>0</v>
      </c>
      <c r="R118" s="141">
        <f>IFERROR(LARGE(AA118:AF118,2),0)</f>
        <v>0</v>
      </c>
      <c r="S118" s="147">
        <f>IFERROR(LARGE(AA118:AF118,3),0)</f>
        <v>0</v>
      </c>
      <c r="T118" s="206"/>
      <c r="U118" s="129"/>
      <c r="V118" s="271"/>
      <c r="W118" s="271"/>
      <c r="X118" s="359"/>
      <c r="Y118" s="114">
        <v>10</v>
      </c>
      <c r="Z118" s="235">
        <v>10</v>
      </c>
      <c r="AA118" s="311">
        <f>IFERROR(LARGE($T118:$Z118,3), 0)</f>
        <v>0</v>
      </c>
      <c r="AB118" s="145">
        <f>IFERROR(LARGE($T118:$Z118,4),)</f>
        <v>0</v>
      </c>
      <c r="AC118" s="145">
        <f>IFERROR(LARGE($T118:$Z118,5),0)</f>
        <v>0</v>
      </c>
      <c r="AD118" s="145">
        <f>IFERROR(LARGE($AG118:AR118,1),0)</f>
        <v>0</v>
      </c>
      <c r="AE118" s="145">
        <f>IFERROR(LARGE($AG118:AR118,2),0)</f>
        <v>0</v>
      </c>
      <c r="AF118" s="273">
        <f>IFERROR(LARGE($AG118:AR118,3),0)</f>
        <v>0</v>
      </c>
      <c r="AG118" s="329"/>
      <c r="AH118" s="9"/>
      <c r="AI118" s="9"/>
      <c r="AJ118" s="9"/>
      <c r="AK118" s="9"/>
      <c r="AL118" s="9"/>
      <c r="AM118" s="9"/>
      <c r="AN118" s="9"/>
      <c r="AO118" s="9"/>
      <c r="AP118" s="83"/>
      <c r="AQ118" s="9"/>
      <c r="AR118" s="9"/>
    </row>
    <row r="119" spans="1:44" x14ac:dyDescent="0.3">
      <c r="A119" s="10"/>
      <c r="B119" s="10"/>
      <c r="C119" s="10" t="s">
        <v>172</v>
      </c>
      <c r="D119" s="10" t="s">
        <v>95</v>
      </c>
      <c r="E119" s="38">
        <f t="shared" si="1"/>
        <v>117</v>
      </c>
      <c r="F119" s="7" t="s">
        <v>1179</v>
      </c>
      <c r="G119" s="8" t="s">
        <v>1180</v>
      </c>
      <c r="H119" s="319">
        <v>37819</v>
      </c>
      <c r="I119" s="436">
        <v>20</v>
      </c>
      <c r="J119" s="437">
        <v>20</v>
      </c>
      <c r="K119" s="426"/>
      <c r="L119" s="379">
        <f>SUM(M119:N119)</f>
        <v>20</v>
      </c>
      <c r="M119" s="10"/>
      <c r="N119" s="12">
        <f>SUM(O119:S119)</f>
        <v>20</v>
      </c>
      <c r="O119" s="139">
        <f>LARGE($T119:Z119, 1)</f>
        <v>10</v>
      </c>
      <c r="P119" s="140">
        <f>IFERROR(LARGE(T119:Z119, 2),0)</f>
        <v>10</v>
      </c>
      <c r="Q119" s="141">
        <f>IFERROR(LARGE(AA119:AF119,1),0)</f>
        <v>0</v>
      </c>
      <c r="R119" s="141">
        <f>IFERROR(LARGE(AA119:AF119,2),0)</f>
        <v>0</v>
      </c>
      <c r="S119" s="147">
        <f>IFERROR(LARGE(AA119:AF119,3),0)</f>
        <v>0</v>
      </c>
      <c r="T119" s="206"/>
      <c r="U119" s="129"/>
      <c r="V119" s="271"/>
      <c r="W119" s="271"/>
      <c r="X119" s="359"/>
      <c r="Y119" s="114">
        <v>10</v>
      </c>
      <c r="Z119" s="235">
        <v>10</v>
      </c>
      <c r="AA119" s="311">
        <f>IFERROR(LARGE($T119:$Z119,3), 0)</f>
        <v>0</v>
      </c>
      <c r="AB119" s="145">
        <f>IFERROR(LARGE($T119:$Z119,4),)</f>
        <v>0</v>
      </c>
      <c r="AC119" s="145">
        <f>IFERROR(LARGE($T119:$Z119,5),0)</f>
        <v>0</v>
      </c>
      <c r="AD119" s="145">
        <f>IFERROR(LARGE($AG119:AR119,1),0)</f>
        <v>0</v>
      </c>
      <c r="AE119" s="145">
        <f>IFERROR(LARGE($AG119:AR119,2),0)</f>
        <v>0</v>
      </c>
      <c r="AF119" s="273">
        <f>IFERROR(LARGE($AG119:AR119,3),0)</f>
        <v>0</v>
      </c>
      <c r="AG119" s="329"/>
      <c r="AH119" s="9"/>
      <c r="AI119" s="9"/>
      <c r="AJ119" s="9"/>
      <c r="AK119" s="9"/>
      <c r="AL119" s="9"/>
      <c r="AM119" s="9"/>
      <c r="AN119" s="9"/>
      <c r="AO119" s="9"/>
      <c r="AP119" s="83"/>
      <c r="AQ119" s="9"/>
      <c r="AR119" s="9"/>
    </row>
    <row r="120" spans="1:44" x14ac:dyDescent="0.3">
      <c r="A120" s="11" t="s">
        <v>2533</v>
      </c>
      <c r="B120" s="320" t="s">
        <v>417</v>
      </c>
      <c r="C120" s="11" t="s">
        <v>182</v>
      </c>
      <c r="D120" s="11" t="s">
        <v>46</v>
      </c>
      <c r="E120" s="38">
        <f t="shared" si="1"/>
        <v>118</v>
      </c>
      <c r="F120" s="7" t="s">
        <v>55</v>
      </c>
      <c r="G120" s="8" t="s">
        <v>1224</v>
      </c>
      <c r="H120" s="319">
        <v>37446</v>
      </c>
      <c r="I120" s="436">
        <v>20</v>
      </c>
      <c r="J120" s="437">
        <v>20</v>
      </c>
      <c r="K120" s="426"/>
      <c r="L120" s="379">
        <f>SUM(M120:N120)</f>
        <v>20</v>
      </c>
      <c r="M120" s="10"/>
      <c r="N120" s="12">
        <f>SUM(O120:S120)</f>
        <v>20</v>
      </c>
      <c r="O120" s="139">
        <f>LARGE($T120:Z120, 1)</f>
        <v>10</v>
      </c>
      <c r="P120" s="140">
        <f>IFERROR(LARGE(T120:Z120, 2),0)</f>
        <v>10</v>
      </c>
      <c r="Q120" s="141">
        <f>IFERROR(LARGE(AA120:AF120,1),0)</f>
        <v>0</v>
      </c>
      <c r="R120" s="141">
        <f>IFERROR(LARGE(AA120:AF120,2),0)</f>
        <v>0</v>
      </c>
      <c r="S120" s="147">
        <f>IFERROR(LARGE(AA120:AF120,3),0)</f>
        <v>0</v>
      </c>
      <c r="T120" s="206"/>
      <c r="U120" s="129">
        <v>10</v>
      </c>
      <c r="V120" s="271">
        <v>10</v>
      </c>
      <c r="W120" s="271"/>
      <c r="X120" s="359"/>
      <c r="Y120" s="114"/>
      <c r="Z120" s="235"/>
      <c r="AA120" s="311">
        <f>IFERROR(LARGE($T120:$Z120,3), 0)</f>
        <v>0</v>
      </c>
      <c r="AB120" s="145">
        <f>IFERROR(LARGE($T120:$Z120,4),)</f>
        <v>0</v>
      </c>
      <c r="AC120" s="145">
        <f>IFERROR(LARGE($T120:$Z120,5),0)</f>
        <v>0</v>
      </c>
      <c r="AD120" s="145">
        <f>IFERROR(LARGE($AG120:AR120,1),0)</f>
        <v>0</v>
      </c>
      <c r="AE120" s="145">
        <f>IFERROR(LARGE($AG120:AR120,2),0)</f>
        <v>0</v>
      </c>
      <c r="AF120" s="273">
        <f>IFERROR(LARGE($AG120:AR120,3),0)</f>
        <v>0</v>
      </c>
      <c r="AG120" s="329"/>
      <c r="AH120" s="9"/>
      <c r="AI120" s="9"/>
      <c r="AJ120" s="9"/>
      <c r="AK120" s="9"/>
      <c r="AL120" s="9"/>
      <c r="AM120" s="9"/>
      <c r="AN120" s="9"/>
      <c r="AO120" s="9"/>
      <c r="AP120" s="83"/>
      <c r="AQ120" s="9"/>
      <c r="AR120" s="9"/>
    </row>
    <row r="121" spans="1:44" x14ac:dyDescent="0.3">
      <c r="A121" s="10"/>
      <c r="B121" s="10"/>
      <c r="C121" s="10"/>
      <c r="D121" s="10" t="s">
        <v>40</v>
      </c>
      <c r="E121" s="38">
        <f t="shared" si="1"/>
        <v>119</v>
      </c>
      <c r="F121" s="7" t="s">
        <v>12</v>
      </c>
      <c r="G121" s="8" t="s">
        <v>1267</v>
      </c>
      <c r="H121" s="319">
        <v>37444</v>
      </c>
      <c r="I121" s="436">
        <v>20</v>
      </c>
      <c r="J121" s="437">
        <v>20</v>
      </c>
      <c r="K121" s="426"/>
      <c r="L121" s="379">
        <f>SUM(M121:N121)</f>
        <v>20</v>
      </c>
      <c r="M121" s="10">
        <v>20</v>
      </c>
      <c r="N121" s="12">
        <f>SUM(O121:S121)</f>
        <v>0</v>
      </c>
      <c r="O121" s="139">
        <v>0</v>
      </c>
      <c r="P121" s="140">
        <f>IFERROR(LARGE(T121:Z121, 2),0)</f>
        <v>0</v>
      </c>
      <c r="Q121" s="141">
        <f>IFERROR(LARGE(AA121:AF121,1),0)</f>
        <v>0</v>
      </c>
      <c r="R121" s="141">
        <f>IFERROR(LARGE(AA121:AF121,2),0)</f>
        <v>0</v>
      </c>
      <c r="S121" s="147">
        <f>IFERROR(LARGE(AA121:AF121,3),0)</f>
        <v>0</v>
      </c>
      <c r="T121" s="206"/>
      <c r="U121" s="129"/>
      <c r="V121" s="271"/>
      <c r="W121" s="271"/>
      <c r="X121" s="359"/>
      <c r="Y121" s="114"/>
      <c r="Z121" s="235"/>
      <c r="AA121" s="311">
        <f>IFERROR(LARGE($T121:$Z121,3), 0)</f>
        <v>0</v>
      </c>
      <c r="AB121" s="145">
        <f>IFERROR(LARGE($T121:$Z121,4),)</f>
        <v>0</v>
      </c>
      <c r="AC121" s="145">
        <f>IFERROR(LARGE($T121:$Z121,5),0)</f>
        <v>0</v>
      </c>
      <c r="AD121" s="145">
        <f>IFERROR(LARGE($AG121:AR121,1),0)</f>
        <v>0</v>
      </c>
      <c r="AE121" s="145">
        <f>IFERROR(LARGE($AG121:AR121,2),0)</f>
        <v>0</v>
      </c>
      <c r="AF121" s="273">
        <f>IFERROR(LARGE($AG121:AR121,3),0)</f>
        <v>0</v>
      </c>
      <c r="AG121" s="329"/>
      <c r="AH121" s="9"/>
      <c r="AI121" s="9"/>
      <c r="AJ121" s="9"/>
      <c r="AK121" s="9"/>
      <c r="AL121" s="9"/>
      <c r="AM121" s="9"/>
      <c r="AN121" s="9"/>
      <c r="AO121" s="9"/>
      <c r="AP121" s="83"/>
      <c r="AQ121" s="9"/>
      <c r="AR121" s="9"/>
    </row>
    <row r="122" spans="1:44" x14ac:dyDescent="0.3">
      <c r="A122" s="11" t="s">
        <v>2535</v>
      </c>
      <c r="B122" s="320" t="s">
        <v>458</v>
      </c>
      <c r="C122" s="11" t="s">
        <v>79</v>
      </c>
      <c r="D122" s="11" t="s">
        <v>40</v>
      </c>
      <c r="E122" s="38">
        <f t="shared" si="1"/>
        <v>120</v>
      </c>
      <c r="F122" s="7" t="s">
        <v>12</v>
      </c>
      <c r="G122" s="8" t="s">
        <v>682</v>
      </c>
      <c r="H122" s="319">
        <v>37431</v>
      </c>
      <c r="I122" s="436">
        <v>20</v>
      </c>
      <c r="J122" s="437">
        <v>20</v>
      </c>
      <c r="K122" s="426"/>
      <c r="L122" s="379">
        <f>SUM(M122:N122)</f>
        <v>20</v>
      </c>
      <c r="M122" s="10"/>
      <c r="N122" s="12">
        <f>SUM(O122:S122)</f>
        <v>20</v>
      </c>
      <c r="O122" s="139">
        <f>LARGE($T122:Z122, 1)</f>
        <v>10</v>
      </c>
      <c r="P122" s="140">
        <f>IFERROR(LARGE(T122:Z122, 2),0)</f>
        <v>10</v>
      </c>
      <c r="Q122" s="141">
        <f>IFERROR(LARGE(AA122:AF122,1),0)</f>
        <v>0</v>
      </c>
      <c r="R122" s="141">
        <f>IFERROR(LARGE(AA122:AF122,2),0)</f>
        <v>0</v>
      </c>
      <c r="S122" s="147">
        <f>IFERROR(LARGE(AA122:AF122,3),0)</f>
        <v>0</v>
      </c>
      <c r="T122" s="119">
        <v>10</v>
      </c>
      <c r="U122" s="129"/>
      <c r="V122" s="271">
        <v>10</v>
      </c>
      <c r="W122" s="271"/>
      <c r="X122" s="359"/>
      <c r="Y122" s="114"/>
      <c r="Z122" s="235"/>
      <c r="AA122" s="311">
        <f>IFERROR(LARGE($T122:$Z122,3), 0)</f>
        <v>0</v>
      </c>
      <c r="AB122" s="145">
        <f>IFERROR(LARGE($T122:$Z122,4),)</f>
        <v>0</v>
      </c>
      <c r="AC122" s="145">
        <f>IFERROR(LARGE($T122:$Z122,5),0)</f>
        <v>0</v>
      </c>
      <c r="AD122" s="145">
        <f>IFERROR(LARGE($AG122:AR122,1),0)</f>
        <v>0</v>
      </c>
      <c r="AE122" s="145">
        <f>IFERROR(LARGE($AG122:AR122,2),0)</f>
        <v>0</v>
      </c>
      <c r="AF122" s="273">
        <f>IFERROR(LARGE($AG122:AR122,3),0)</f>
        <v>0</v>
      </c>
      <c r="AG122" s="329"/>
      <c r="AH122" s="9"/>
      <c r="AI122" s="9"/>
      <c r="AJ122" s="9"/>
      <c r="AK122" s="9"/>
      <c r="AL122" s="9"/>
      <c r="AM122" s="9"/>
      <c r="AN122" s="9"/>
      <c r="AO122" s="9"/>
      <c r="AP122" s="83"/>
      <c r="AQ122" s="9"/>
      <c r="AR122" s="9"/>
    </row>
    <row r="123" spans="1:44" x14ac:dyDescent="0.3">
      <c r="A123" s="10"/>
      <c r="B123" s="10"/>
      <c r="C123" s="10"/>
      <c r="D123" s="10" t="s">
        <v>48</v>
      </c>
      <c r="E123" s="38">
        <f t="shared" si="1"/>
        <v>121</v>
      </c>
      <c r="F123" s="7" t="s">
        <v>709</v>
      </c>
      <c r="G123" s="8" t="s">
        <v>2074</v>
      </c>
      <c r="H123" s="319">
        <v>37310</v>
      </c>
      <c r="I123" s="436">
        <v>20</v>
      </c>
      <c r="J123" s="437">
        <v>20</v>
      </c>
      <c r="K123" s="426"/>
      <c r="L123" s="379">
        <f>SUM(M123:N123)</f>
        <v>20</v>
      </c>
      <c r="M123" s="10">
        <v>20</v>
      </c>
      <c r="N123" s="12">
        <f>SUM(O123:S123)</f>
        <v>0</v>
      </c>
      <c r="O123" s="139">
        <v>0</v>
      </c>
      <c r="P123" s="140">
        <f>IFERROR(LARGE(T123:Z123, 2),0)</f>
        <v>0</v>
      </c>
      <c r="Q123" s="141">
        <f>IFERROR(LARGE(AA123:AF123,1),0)</f>
        <v>0</v>
      </c>
      <c r="R123" s="141">
        <f>IFERROR(LARGE(AA123:AF123,2),0)</f>
        <v>0</v>
      </c>
      <c r="S123" s="147">
        <f>IFERROR(LARGE(AA123:AF123,3),0)</f>
        <v>0</v>
      </c>
      <c r="T123" s="206"/>
      <c r="U123" s="129"/>
      <c r="V123" s="271"/>
      <c r="W123" s="271"/>
      <c r="X123" s="359"/>
      <c r="Y123" s="114"/>
      <c r="Z123" s="235"/>
      <c r="AA123" s="311">
        <f>IFERROR(LARGE($T123:$Z123,3), 0)</f>
        <v>0</v>
      </c>
      <c r="AB123" s="145">
        <f>IFERROR(LARGE($T123:$Z123,4),)</f>
        <v>0</v>
      </c>
      <c r="AC123" s="145">
        <f>IFERROR(LARGE($T123:$Z123,5),0)</f>
        <v>0</v>
      </c>
      <c r="AD123" s="145">
        <f>IFERROR(LARGE($AG123:AR123,1),0)</f>
        <v>0</v>
      </c>
      <c r="AE123" s="145">
        <f>IFERROR(LARGE($AG123:AR123,2),0)</f>
        <v>0</v>
      </c>
      <c r="AF123" s="273">
        <f>IFERROR(LARGE($AG123:AR123,3),0)</f>
        <v>0</v>
      </c>
      <c r="AG123" s="329"/>
      <c r="AH123" s="9"/>
      <c r="AI123" s="9"/>
      <c r="AJ123" s="9"/>
      <c r="AK123" s="9"/>
      <c r="AL123" s="9"/>
      <c r="AM123" s="9"/>
      <c r="AN123" s="9"/>
      <c r="AO123" s="9"/>
      <c r="AP123" s="83"/>
      <c r="AQ123" s="9"/>
      <c r="AR123" s="9"/>
    </row>
    <row r="124" spans="1:44" x14ac:dyDescent="0.3">
      <c r="A124" s="10"/>
      <c r="B124" s="10"/>
      <c r="C124" s="10"/>
      <c r="D124" s="10" t="s">
        <v>50</v>
      </c>
      <c r="E124" s="38">
        <f t="shared" si="1"/>
        <v>122</v>
      </c>
      <c r="F124" s="7" t="s">
        <v>14</v>
      </c>
      <c r="G124" s="8" t="s">
        <v>3319</v>
      </c>
      <c r="H124" s="319">
        <v>37308</v>
      </c>
      <c r="I124" s="436">
        <v>20</v>
      </c>
      <c r="J124" s="437">
        <v>20</v>
      </c>
      <c r="K124" s="426"/>
      <c r="L124" s="379">
        <f>SUM(M124:N124)</f>
        <v>20</v>
      </c>
      <c r="M124" s="10">
        <v>20</v>
      </c>
      <c r="N124" s="12">
        <f>SUM(O124:S124)</f>
        <v>0</v>
      </c>
      <c r="O124" s="139">
        <v>0</v>
      </c>
      <c r="P124" s="140">
        <f>IFERROR(LARGE(T124:Z124, 2),0)</f>
        <v>0</v>
      </c>
      <c r="Q124" s="141">
        <f>IFERROR(LARGE(AA124:AF124,1),0)</f>
        <v>0</v>
      </c>
      <c r="R124" s="141">
        <f>IFERROR(LARGE(AA124:AF124,2),0)</f>
        <v>0</v>
      </c>
      <c r="S124" s="147">
        <f>IFERROR(LARGE(AA124:AF124,3),0)</f>
        <v>0</v>
      </c>
      <c r="T124" s="206"/>
      <c r="U124" s="129"/>
      <c r="V124" s="271"/>
      <c r="W124" s="271"/>
      <c r="X124" s="359"/>
      <c r="Y124" s="114"/>
      <c r="Z124" s="235"/>
      <c r="AA124" s="311">
        <f>IFERROR(LARGE($T124:$Z124,3), 0)</f>
        <v>0</v>
      </c>
      <c r="AB124" s="145">
        <f>IFERROR(LARGE($T124:$Z124,4),)</f>
        <v>0</v>
      </c>
      <c r="AC124" s="145">
        <f>IFERROR(LARGE($T124:$Z124,5),0)</f>
        <v>0</v>
      </c>
      <c r="AD124" s="145">
        <f>IFERROR(LARGE($AG124:AR124,1),0)</f>
        <v>0</v>
      </c>
      <c r="AE124" s="145">
        <f>IFERROR(LARGE($AG124:AR124,2),0)</f>
        <v>0</v>
      </c>
      <c r="AF124" s="273">
        <f>IFERROR(LARGE($AG124:AR124,3),0)</f>
        <v>0</v>
      </c>
      <c r="AG124" s="329"/>
      <c r="AH124" s="9"/>
      <c r="AI124" s="9"/>
      <c r="AJ124" s="9"/>
      <c r="AK124" s="9"/>
      <c r="AL124" s="9"/>
      <c r="AM124" s="9"/>
      <c r="AN124" s="9"/>
      <c r="AO124" s="9"/>
      <c r="AP124" s="83"/>
      <c r="AQ124" s="9"/>
      <c r="AR124" s="9"/>
    </row>
    <row r="125" spans="1:44" x14ac:dyDescent="0.3">
      <c r="A125" s="11" t="s">
        <v>2550</v>
      </c>
      <c r="B125" s="320" t="s">
        <v>737</v>
      </c>
      <c r="C125" s="11" t="s">
        <v>738</v>
      </c>
      <c r="D125" s="11" t="s">
        <v>40</v>
      </c>
      <c r="E125" s="38">
        <f t="shared" si="1"/>
        <v>123</v>
      </c>
      <c r="F125" s="7" t="s">
        <v>114</v>
      </c>
      <c r="G125" s="8" t="s">
        <v>698</v>
      </c>
      <c r="H125" s="319">
        <v>37302</v>
      </c>
      <c r="I125" s="436">
        <v>20</v>
      </c>
      <c r="J125" s="437">
        <v>20</v>
      </c>
      <c r="K125" s="426"/>
      <c r="L125" s="379">
        <f>SUM(M125:N125)</f>
        <v>20</v>
      </c>
      <c r="M125" s="10"/>
      <c r="N125" s="12">
        <f>SUM(O125:S125)</f>
        <v>20</v>
      </c>
      <c r="O125" s="139">
        <f>LARGE($T125:Z125, 1)</f>
        <v>10</v>
      </c>
      <c r="P125" s="140">
        <f>IFERROR(LARGE(T125:Z125, 2),0)</f>
        <v>10</v>
      </c>
      <c r="Q125" s="141">
        <f>IFERROR(LARGE(AA125:AF125,1),0)</f>
        <v>0</v>
      </c>
      <c r="R125" s="141">
        <f>IFERROR(LARGE(AA125:AF125,2),0)</f>
        <v>0</v>
      </c>
      <c r="S125" s="147">
        <f>IFERROR(LARGE(AA125:AF125,3),0)</f>
        <v>0</v>
      </c>
      <c r="T125" s="119">
        <v>0</v>
      </c>
      <c r="U125" s="129">
        <v>0</v>
      </c>
      <c r="V125" s="271">
        <v>10</v>
      </c>
      <c r="W125" s="271"/>
      <c r="X125" s="359"/>
      <c r="Y125" s="114"/>
      <c r="Z125" s="235">
        <v>10</v>
      </c>
      <c r="AA125" s="311">
        <f>IFERROR(LARGE($T125:$Z125,3), 0)</f>
        <v>0</v>
      </c>
      <c r="AB125" s="145">
        <f>IFERROR(LARGE($T125:$Z125,4),)</f>
        <v>0</v>
      </c>
      <c r="AC125" s="145">
        <f>IFERROR(LARGE($T125:$Z125,5),0)</f>
        <v>0</v>
      </c>
      <c r="AD125" s="145">
        <f>IFERROR(LARGE($AG125:AR125,1),0)</f>
        <v>0</v>
      </c>
      <c r="AE125" s="145">
        <f>IFERROR(LARGE($AG125:AR125,2),0)</f>
        <v>0</v>
      </c>
      <c r="AF125" s="273">
        <f>IFERROR(LARGE($AG125:AR125,3),0)</f>
        <v>0</v>
      </c>
      <c r="AG125" s="329"/>
      <c r="AH125" s="9"/>
      <c r="AI125" s="9"/>
      <c r="AJ125" s="9"/>
      <c r="AK125" s="9"/>
      <c r="AL125" s="9"/>
      <c r="AM125" s="9"/>
      <c r="AN125" s="9"/>
      <c r="AO125" s="9"/>
      <c r="AP125" s="83"/>
      <c r="AQ125" s="9"/>
      <c r="AR125" s="9"/>
    </row>
    <row r="126" spans="1:44" x14ac:dyDescent="0.3">
      <c r="A126" s="11" t="s">
        <v>3680</v>
      </c>
      <c r="B126" s="320" t="s">
        <v>390</v>
      </c>
      <c r="C126" s="11" t="s">
        <v>32</v>
      </c>
      <c r="D126" s="11" t="s">
        <v>44</v>
      </c>
      <c r="E126" s="38">
        <f t="shared" si="1"/>
        <v>124</v>
      </c>
      <c r="F126" s="7" t="s">
        <v>3681</v>
      </c>
      <c r="G126" s="8" t="s">
        <v>3682</v>
      </c>
      <c r="H126" s="60">
        <v>38055</v>
      </c>
      <c r="I126" s="455">
        <v>18</v>
      </c>
      <c r="J126" s="458">
        <v>18</v>
      </c>
      <c r="K126" s="434">
        <f>0.5*(L126)</f>
        <v>17.5</v>
      </c>
      <c r="L126" s="465">
        <f>SUM(O126,P126,Q126,R126,M126)</f>
        <v>35</v>
      </c>
      <c r="M126" s="78"/>
      <c r="N126" s="12">
        <f>SUM(O126:R126)</f>
        <v>35</v>
      </c>
      <c r="O126" s="415">
        <f>LARGE($S126:Z126, 1)</f>
        <v>25</v>
      </c>
      <c r="P126" s="388">
        <f>IFERROR(LARGE($S126:Z126,2),0)</f>
        <v>10</v>
      </c>
      <c r="Q126" s="388">
        <f>IFERROR(LARGE($S126:Z126,3),0)</f>
        <v>0</v>
      </c>
      <c r="R126" s="388">
        <f>IFERROR(LARGE($S126:Z126,4),0)</f>
        <v>0</v>
      </c>
      <c r="S126" s="418">
        <v>25</v>
      </c>
      <c r="T126" s="422">
        <v>10</v>
      </c>
      <c r="U126" s="400"/>
      <c r="V126" s="400"/>
      <c r="W126" s="400"/>
      <c r="X126" s="401"/>
      <c r="Y126" s="402"/>
      <c r="Z126" s="468"/>
      <c r="AA126" s="471"/>
      <c r="AB126" s="114"/>
      <c r="AC126" s="114"/>
      <c r="AD126" s="114"/>
      <c r="AE126" s="114"/>
      <c r="AF126" s="235"/>
      <c r="AG126" s="329"/>
      <c r="AH126" s="9"/>
      <c r="AI126" s="9"/>
      <c r="AJ126" s="9"/>
      <c r="AK126" s="9"/>
      <c r="AL126" s="9"/>
      <c r="AM126" s="9"/>
      <c r="AN126" s="9"/>
      <c r="AO126" s="9"/>
      <c r="AP126" s="83"/>
      <c r="AQ126" s="9"/>
      <c r="AR126" s="9"/>
    </row>
    <row r="127" spans="1:44" x14ac:dyDescent="0.3">
      <c r="A127" s="10"/>
      <c r="B127" s="10"/>
      <c r="C127" s="10" t="s">
        <v>1500</v>
      </c>
      <c r="D127" s="10" t="s">
        <v>49</v>
      </c>
      <c r="E127" s="38">
        <f t="shared" si="1"/>
        <v>125</v>
      </c>
      <c r="F127" s="7" t="s">
        <v>2</v>
      </c>
      <c r="G127" s="8" t="s">
        <v>3645</v>
      </c>
      <c r="H127" s="60">
        <v>38278</v>
      </c>
      <c r="I127" s="455">
        <v>15</v>
      </c>
      <c r="J127" s="458">
        <v>15</v>
      </c>
      <c r="K127" s="434">
        <f>0.5*(L127)</f>
        <v>15</v>
      </c>
      <c r="L127" s="465">
        <f>SUM(O127,P127,Q127,R127,M127)</f>
        <v>30</v>
      </c>
      <c r="M127" s="10"/>
      <c r="N127" s="12">
        <f>SUM(O127:R127)</f>
        <v>30</v>
      </c>
      <c r="O127" s="415">
        <f>LARGE($S127:Z127, 1)</f>
        <v>30</v>
      </c>
      <c r="P127" s="388">
        <f>IFERROR(LARGE($S127:Z127,2),0)</f>
        <v>0</v>
      </c>
      <c r="Q127" s="388">
        <f>IFERROR(LARGE($S127:Z127,3),0)</f>
        <v>0</v>
      </c>
      <c r="R127" s="388">
        <f>IFERROR(LARGE($S127:Z127,4),0)</f>
        <v>0</v>
      </c>
      <c r="S127" s="466"/>
      <c r="T127" s="55"/>
      <c r="U127" s="9"/>
      <c r="V127" s="9"/>
      <c r="W127" s="9"/>
      <c r="X127" s="405"/>
      <c r="Y127" s="406"/>
      <c r="Z127" s="469">
        <v>30</v>
      </c>
      <c r="AA127" s="471"/>
      <c r="AB127" s="114"/>
      <c r="AC127" s="114"/>
      <c r="AD127" s="114"/>
      <c r="AE127" s="114"/>
      <c r="AF127" s="235"/>
      <c r="AG127" s="329"/>
      <c r="AH127" s="9"/>
      <c r="AI127" s="9"/>
      <c r="AJ127" s="9"/>
      <c r="AK127" s="9"/>
      <c r="AL127" s="9"/>
      <c r="AM127" s="9"/>
      <c r="AN127" s="9"/>
      <c r="AO127" s="9"/>
      <c r="AP127" s="83"/>
      <c r="AQ127" s="9"/>
      <c r="AR127" s="9"/>
    </row>
    <row r="128" spans="1:44" x14ac:dyDescent="0.3">
      <c r="A128" s="10"/>
      <c r="B128" s="10"/>
      <c r="C128" s="10" t="s">
        <v>1515</v>
      </c>
      <c r="D128" s="10" t="s">
        <v>49</v>
      </c>
      <c r="E128" s="38">
        <f t="shared" si="1"/>
        <v>126</v>
      </c>
      <c r="F128" s="7" t="s">
        <v>69</v>
      </c>
      <c r="G128" s="8" t="s">
        <v>3709</v>
      </c>
      <c r="H128" s="60">
        <v>38184</v>
      </c>
      <c r="I128" s="455">
        <v>15</v>
      </c>
      <c r="J128" s="458">
        <v>15</v>
      </c>
      <c r="K128" s="434">
        <f>0.5*(L128)</f>
        <v>15</v>
      </c>
      <c r="L128" s="465">
        <f>SUM(O128,P128,Q128,R128,M128)</f>
        <v>30</v>
      </c>
      <c r="M128" s="10"/>
      <c r="N128" s="12">
        <f>SUM(O128:R128)</f>
        <v>30</v>
      </c>
      <c r="O128" s="415">
        <f>LARGE($S128:Z128, 1)</f>
        <v>30</v>
      </c>
      <c r="P128" s="388">
        <f>IFERROR(LARGE($S128:Z128,2),0)</f>
        <v>0</v>
      </c>
      <c r="Q128" s="388">
        <f>IFERROR(LARGE($S128:Z128,3),0)</f>
        <v>0</v>
      </c>
      <c r="R128" s="388">
        <f>IFERROR(LARGE($S128:Z128,4),0)</f>
        <v>0</v>
      </c>
      <c r="S128" s="466"/>
      <c r="T128" s="55"/>
      <c r="U128" s="9"/>
      <c r="V128" s="9"/>
      <c r="W128" s="9"/>
      <c r="X128" s="405"/>
      <c r="Y128" s="406"/>
      <c r="Z128" s="469">
        <v>30</v>
      </c>
      <c r="AA128" s="471"/>
      <c r="AB128" s="114"/>
      <c r="AC128" s="114"/>
      <c r="AD128" s="114"/>
      <c r="AE128" s="114"/>
      <c r="AF128" s="235"/>
      <c r="AG128" s="329"/>
      <c r="AH128" s="9"/>
      <c r="AI128" s="9"/>
      <c r="AJ128" s="9"/>
      <c r="AK128" s="9"/>
      <c r="AL128" s="9"/>
      <c r="AM128" s="9"/>
      <c r="AN128" s="9"/>
      <c r="AO128" s="9"/>
      <c r="AP128" s="83"/>
      <c r="AQ128" s="9"/>
      <c r="AR128" s="9"/>
    </row>
    <row r="129" spans="1:44" x14ac:dyDescent="0.3">
      <c r="A129" s="10"/>
      <c r="B129" s="10"/>
      <c r="C129" s="10" t="s">
        <v>125</v>
      </c>
      <c r="D129" s="10" t="s">
        <v>1738</v>
      </c>
      <c r="E129" s="38">
        <f t="shared" si="1"/>
        <v>127</v>
      </c>
      <c r="F129" s="7" t="s">
        <v>110</v>
      </c>
      <c r="G129" s="8" t="s">
        <v>3686</v>
      </c>
      <c r="H129" s="60">
        <v>38066</v>
      </c>
      <c r="I129" s="455">
        <v>15</v>
      </c>
      <c r="J129" s="458">
        <v>15</v>
      </c>
      <c r="K129" s="434">
        <f>0.5*(L129)</f>
        <v>15</v>
      </c>
      <c r="L129" s="465">
        <f>SUM(O129,P129,Q129,R129,M129)</f>
        <v>30</v>
      </c>
      <c r="M129" s="10"/>
      <c r="N129" s="12">
        <f>SUM(O129:R129)</f>
        <v>30</v>
      </c>
      <c r="O129" s="415">
        <f>LARGE($S129:Z129, 1)</f>
        <v>30</v>
      </c>
      <c r="P129" s="388">
        <f>IFERROR(LARGE($S129:Z129,2),0)</f>
        <v>0</v>
      </c>
      <c r="Q129" s="388">
        <f>IFERROR(LARGE($S129:Z129,3),0)</f>
        <v>0</v>
      </c>
      <c r="R129" s="388">
        <f>IFERROR(LARGE($S129:Z129,4),0)</f>
        <v>0</v>
      </c>
      <c r="S129" s="466"/>
      <c r="T129" s="55"/>
      <c r="U129" s="9"/>
      <c r="V129" s="9"/>
      <c r="W129" s="9"/>
      <c r="X129" s="405"/>
      <c r="Y129" s="406"/>
      <c r="Z129" s="469">
        <v>30</v>
      </c>
      <c r="AA129" s="471"/>
      <c r="AB129" s="114"/>
      <c r="AC129" s="114"/>
      <c r="AD129" s="114"/>
      <c r="AE129" s="114"/>
      <c r="AF129" s="235"/>
      <c r="AG129" s="329"/>
      <c r="AH129" s="9"/>
      <c r="AI129" s="9"/>
      <c r="AJ129" s="9"/>
      <c r="AK129" s="9"/>
      <c r="AL129" s="9"/>
      <c r="AM129" s="9"/>
      <c r="AN129" s="9"/>
      <c r="AO129" s="9"/>
      <c r="AP129" s="83"/>
      <c r="AQ129" s="9"/>
      <c r="AR129" s="9"/>
    </row>
    <row r="130" spans="1:44" x14ac:dyDescent="0.3">
      <c r="A130" s="11" t="s">
        <v>2537</v>
      </c>
      <c r="B130" s="320" t="s">
        <v>727</v>
      </c>
      <c r="C130" s="11" t="s">
        <v>728</v>
      </c>
      <c r="D130" s="11" t="s">
        <v>50</v>
      </c>
      <c r="E130" s="38">
        <f t="shared" si="1"/>
        <v>128</v>
      </c>
      <c r="F130" s="7" t="s">
        <v>1</v>
      </c>
      <c r="G130" s="8" t="s">
        <v>1234</v>
      </c>
      <c r="H130" s="319">
        <v>37801</v>
      </c>
      <c r="I130" s="436">
        <v>15</v>
      </c>
      <c r="J130" s="437">
        <v>15</v>
      </c>
      <c r="K130" s="426"/>
      <c r="L130" s="379">
        <f>SUM(M130:N130)</f>
        <v>15</v>
      </c>
      <c r="M130" s="10"/>
      <c r="N130" s="12">
        <f>SUM(O130:S130)</f>
        <v>15</v>
      </c>
      <c r="O130" s="139">
        <f>LARGE($T130:Z130, 1)</f>
        <v>10</v>
      </c>
      <c r="P130" s="140">
        <f>IFERROR(LARGE(T130:Z130, 2),0)</f>
        <v>5</v>
      </c>
      <c r="Q130" s="141">
        <f>IFERROR(LARGE(AA130:AF130,1),0)</f>
        <v>0</v>
      </c>
      <c r="R130" s="141">
        <f>IFERROR(LARGE(AA130:AF130,2),0)</f>
        <v>0</v>
      </c>
      <c r="S130" s="147">
        <f>IFERROR(LARGE(AA130:AF130,3),0)</f>
        <v>0</v>
      </c>
      <c r="T130" s="206"/>
      <c r="U130" s="129">
        <v>10</v>
      </c>
      <c r="V130" s="271">
        <v>5</v>
      </c>
      <c r="W130" s="271"/>
      <c r="X130" s="359"/>
      <c r="Y130" s="114"/>
      <c r="Z130" s="235"/>
      <c r="AA130" s="311">
        <f>IFERROR(LARGE($T130:$Z130,3), 0)</f>
        <v>0</v>
      </c>
      <c r="AB130" s="145">
        <f>IFERROR(LARGE($T130:$Z130,4),)</f>
        <v>0</v>
      </c>
      <c r="AC130" s="145">
        <f>IFERROR(LARGE($T130:$Z130,5),0)</f>
        <v>0</v>
      </c>
      <c r="AD130" s="145">
        <f>IFERROR(LARGE($AG130:AR130,1),0)</f>
        <v>0</v>
      </c>
      <c r="AE130" s="145">
        <f>IFERROR(LARGE($AG130:AR130,2),0)</f>
        <v>0</v>
      </c>
      <c r="AF130" s="273">
        <f>IFERROR(LARGE($AG130:AR130,3),0)</f>
        <v>0</v>
      </c>
      <c r="AG130" s="329"/>
      <c r="AH130" s="9"/>
      <c r="AI130" s="9"/>
      <c r="AJ130" s="9"/>
      <c r="AK130" s="9"/>
      <c r="AL130" s="9"/>
      <c r="AM130" s="9"/>
      <c r="AN130" s="9"/>
      <c r="AO130" s="9"/>
      <c r="AP130" s="83"/>
      <c r="AQ130" s="9"/>
      <c r="AR130" s="9"/>
    </row>
    <row r="131" spans="1:44" x14ac:dyDescent="0.3">
      <c r="A131" s="11" t="s">
        <v>2538</v>
      </c>
      <c r="B131" s="320" t="s">
        <v>517</v>
      </c>
      <c r="C131" s="11" t="s">
        <v>518</v>
      </c>
      <c r="D131" s="11" t="s">
        <v>40</v>
      </c>
      <c r="E131" s="38">
        <f t="shared" si="1"/>
        <v>129</v>
      </c>
      <c r="F131" s="7" t="s">
        <v>600</v>
      </c>
      <c r="G131" s="8" t="s">
        <v>704</v>
      </c>
      <c r="H131" s="319">
        <v>37521</v>
      </c>
      <c r="I131" s="436">
        <v>15</v>
      </c>
      <c r="J131" s="437">
        <v>15</v>
      </c>
      <c r="K131" s="426"/>
      <c r="L131" s="379">
        <f>SUM(M131:N131)</f>
        <v>15</v>
      </c>
      <c r="M131" s="10"/>
      <c r="N131" s="12">
        <f>SUM(O131:S131)</f>
        <v>15</v>
      </c>
      <c r="O131" s="139">
        <f>LARGE($T131:Z131, 1)</f>
        <v>10</v>
      </c>
      <c r="P131" s="140">
        <f>IFERROR(LARGE(T131:Z131, 2),0)</f>
        <v>5</v>
      </c>
      <c r="Q131" s="141">
        <f>IFERROR(LARGE(AA131:AF131,1),0)</f>
        <v>0</v>
      </c>
      <c r="R131" s="141">
        <f>IFERROR(LARGE(AA131:AF131,2),0)</f>
        <v>0</v>
      </c>
      <c r="S131" s="147">
        <f>IFERROR(LARGE(AA131:AF131,3),0)</f>
        <v>0</v>
      </c>
      <c r="T131" s="119">
        <v>0</v>
      </c>
      <c r="U131" s="129">
        <v>10</v>
      </c>
      <c r="V131" s="271">
        <v>5</v>
      </c>
      <c r="W131" s="271"/>
      <c r="X131" s="359"/>
      <c r="Y131" s="114"/>
      <c r="Z131" s="235"/>
      <c r="AA131" s="311">
        <f>IFERROR(LARGE($T131:$Z131,3), 0)</f>
        <v>0</v>
      </c>
      <c r="AB131" s="145">
        <f>IFERROR(LARGE($T131:$Z131,4),)</f>
        <v>0</v>
      </c>
      <c r="AC131" s="145">
        <f>IFERROR(LARGE($T131:$Z131,5),0)</f>
        <v>0</v>
      </c>
      <c r="AD131" s="145">
        <f>IFERROR(LARGE($AG131:AR131,1),0)</f>
        <v>0</v>
      </c>
      <c r="AE131" s="145">
        <f>IFERROR(LARGE($AG131:AR131,2),0)</f>
        <v>0</v>
      </c>
      <c r="AF131" s="273">
        <f>IFERROR(LARGE($AG131:AR131,3),0)</f>
        <v>0</v>
      </c>
      <c r="AG131" s="329"/>
      <c r="AH131" s="9"/>
      <c r="AI131" s="9"/>
      <c r="AJ131" s="9"/>
      <c r="AK131" s="9"/>
      <c r="AL131" s="9"/>
      <c r="AM131" s="9"/>
      <c r="AN131" s="9"/>
      <c r="AO131" s="9"/>
      <c r="AP131" s="83"/>
      <c r="AQ131" s="9"/>
      <c r="AR131" s="9"/>
    </row>
    <row r="132" spans="1:44" x14ac:dyDescent="0.3">
      <c r="A132" s="10"/>
      <c r="B132" s="10"/>
      <c r="C132" s="10" t="s">
        <v>642</v>
      </c>
      <c r="D132" s="10" t="s">
        <v>1738</v>
      </c>
      <c r="E132" s="38">
        <f t="shared" si="1"/>
        <v>130</v>
      </c>
      <c r="F132" s="7" t="s">
        <v>110</v>
      </c>
      <c r="G132" s="8" t="s">
        <v>3656</v>
      </c>
      <c r="H132" s="60">
        <v>38317</v>
      </c>
      <c r="I132" s="455">
        <v>13</v>
      </c>
      <c r="J132" s="458">
        <v>13</v>
      </c>
      <c r="K132" s="434">
        <f>0.5*(L132)</f>
        <v>12.5</v>
      </c>
      <c r="L132" s="465">
        <f>SUM(O132,P132,Q132,R132,M132)</f>
        <v>25</v>
      </c>
      <c r="M132" s="10"/>
      <c r="N132" s="12">
        <f>SUM(O132:R132)</f>
        <v>25</v>
      </c>
      <c r="O132" s="415">
        <f>LARGE($S132:Z132, 1)</f>
        <v>15</v>
      </c>
      <c r="P132" s="388">
        <f>IFERROR(LARGE($S132:Z132,2),0)</f>
        <v>10</v>
      </c>
      <c r="Q132" s="388">
        <f>IFERROR(LARGE($S132:Z132,3),0)</f>
        <v>0</v>
      </c>
      <c r="R132" s="388">
        <f>IFERROR(LARGE($S132:Z132,4),0)</f>
        <v>0</v>
      </c>
      <c r="S132" s="466"/>
      <c r="T132" s="55"/>
      <c r="U132" s="9"/>
      <c r="V132" s="9"/>
      <c r="W132" s="9">
        <v>10</v>
      </c>
      <c r="X132" s="405"/>
      <c r="Y132" s="406"/>
      <c r="Z132" s="469">
        <v>15</v>
      </c>
      <c r="AA132" s="471"/>
      <c r="AB132" s="114"/>
      <c r="AC132" s="114"/>
      <c r="AD132" s="114"/>
      <c r="AE132" s="114"/>
      <c r="AF132" s="235"/>
      <c r="AG132" s="329"/>
      <c r="AH132" s="9"/>
      <c r="AI132" s="9"/>
      <c r="AJ132" s="9"/>
      <c r="AK132" s="9"/>
      <c r="AL132" s="9"/>
      <c r="AM132" s="9"/>
      <c r="AN132" s="9"/>
      <c r="AO132" s="9"/>
      <c r="AP132" s="83"/>
      <c r="AQ132" s="9"/>
      <c r="AR132" s="9"/>
    </row>
    <row r="133" spans="1:44" x14ac:dyDescent="0.3">
      <c r="A133" s="10"/>
      <c r="B133" s="10"/>
      <c r="C133" s="10" t="s">
        <v>135</v>
      </c>
      <c r="D133" s="10" t="s">
        <v>43</v>
      </c>
      <c r="E133" s="38">
        <f t="shared" ref="E133:E196" si="2">E132+1</f>
        <v>131</v>
      </c>
      <c r="F133" s="7" t="s">
        <v>1580</v>
      </c>
      <c r="G133" s="8" t="s">
        <v>3284</v>
      </c>
      <c r="H133" s="60">
        <v>38311</v>
      </c>
      <c r="I133" s="455">
        <v>13</v>
      </c>
      <c r="J133" s="458">
        <v>13</v>
      </c>
      <c r="K133" s="434">
        <f>0.5*(L133)</f>
        <v>12.5</v>
      </c>
      <c r="L133" s="465">
        <f>SUM(O133,P133,Q133,R133,M133)</f>
        <v>25</v>
      </c>
      <c r="M133" s="10"/>
      <c r="N133" s="12">
        <f>SUM(O133:R133)</f>
        <v>25</v>
      </c>
      <c r="O133" s="415">
        <f>LARGE($S133:Z133, 1)</f>
        <v>15</v>
      </c>
      <c r="P133" s="388">
        <f>IFERROR(LARGE($S133:Z133,2),0)</f>
        <v>10</v>
      </c>
      <c r="Q133" s="388">
        <f>IFERROR(LARGE($S133:Z133,3),0)</f>
        <v>0</v>
      </c>
      <c r="R133" s="388">
        <f>IFERROR(LARGE($S133:Z133,4),0)</f>
        <v>0</v>
      </c>
      <c r="S133" s="466"/>
      <c r="T133" s="55"/>
      <c r="U133" s="9"/>
      <c r="V133" s="9">
        <v>10</v>
      </c>
      <c r="W133" s="9"/>
      <c r="X133" s="405"/>
      <c r="Y133" s="406"/>
      <c r="Z133" s="469">
        <v>15</v>
      </c>
      <c r="AA133" s="471"/>
      <c r="AB133" s="114"/>
      <c r="AC133" s="114"/>
      <c r="AD133" s="114"/>
      <c r="AE133" s="114"/>
      <c r="AF133" s="235"/>
      <c r="AG133" s="329"/>
      <c r="AH133" s="9"/>
      <c r="AI133" s="9"/>
      <c r="AJ133" s="9"/>
      <c r="AK133" s="9"/>
      <c r="AL133" s="9"/>
      <c r="AM133" s="9"/>
      <c r="AN133" s="9"/>
      <c r="AO133" s="9"/>
      <c r="AP133" s="83"/>
      <c r="AQ133" s="9"/>
      <c r="AR133" s="9"/>
    </row>
    <row r="134" spans="1:44" x14ac:dyDescent="0.3">
      <c r="A134" s="10"/>
      <c r="B134" s="10"/>
      <c r="C134" s="10" t="s">
        <v>76</v>
      </c>
      <c r="D134" s="10" t="s">
        <v>50</v>
      </c>
      <c r="E134" s="38">
        <f t="shared" si="2"/>
        <v>132</v>
      </c>
      <c r="F134" s="7" t="s">
        <v>110</v>
      </c>
      <c r="G134" s="8" t="s">
        <v>3683</v>
      </c>
      <c r="H134" s="60">
        <v>38060</v>
      </c>
      <c r="I134" s="455">
        <v>13</v>
      </c>
      <c r="J134" s="458">
        <v>13</v>
      </c>
      <c r="K134" s="434">
        <f>0.5*(L134)</f>
        <v>12.5</v>
      </c>
      <c r="L134" s="465">
        <f>SUM(O134,P134,Q134,R134,M134)</f>
        <v>25</v>
      </c>
      <c r="M134" s="10"/>
      <c r="N134" s="12">
        <f>SUM(O134:R134)</f>
        <v>25</v>
      </c>
      <c r="O134" s="415">
        <f>LARGE($S134:Z134, 1)</f>
        <v>15</v>
      </c>
      <c r="P134" s="388">
        <f>IFERROR(LARGE($S134:Z134,2),0)</f>
        <v>10</v>
      </c>
      <c r="Q134" s="388">
        <f>IFERROR(LARGE($S134:Z134,3),0)</f>
        <v>0</v>
      </c>
      <c r="R134" s="388">
        <f>IFERROR(LARGE($S134:Z134,4),0)</f>
        <v>0</v>
      </c>
      <c r="S134" s="466"/>
      <c r="T134" s="55"/>
      <c r="U134" s="9"/>
      <c r="V134" s="9"/>
      <c r="W134" s="9">
        <v>10</v>
      </c>
      <c r="X134" s="405"/>
      <c r="Y134" s="406"/>
      <c r="Z134" s="469">
        <v>15</v>
      </c>
      <c r="AA134" s="471"/>
      <c r="AB134" s="114"/>
      <c r="AC134" s="114"/>
      <c r="AD134" s="114"/>
      <c r="AE134" s="114"/>
      <c r="AF134" s="235"/>
      <c r="AG134" s="329"/>
      <c r="AH134" s="9"/>
      <c r="AI134" s="9"/>
      <c r="AJ134" s="9"/>
      <c r="AK134" s="9"/>
      <c r="AL134" s="9"/>
      <c r="AM134" s="9"/>
      <c r="AN134" s="9"/>
      <c r="AO134" s="9"/>
      <c r="AP134" s="83"/>
      <c r="AQ134" s="9"/>
      <c r="AR134" s="9"/>
    </row>
    <row r="135" spans="1:44" x14ac:dyDescent="0.3">
      <c r="A135" s="10"/>
      <c r="B135" s="10"/>
      <c r="C135" s="10" t="s">
        <v>256</v>
      </c>
      <c r="D135" s="10" t="s">
        <v>95</v>
      </c>
      <c r="E135" s="38">
        <f t="shared" si="2"/>
        <v>133</v>
      </c>
      <c r="F135" s="7" t="s">
        <v>1891</v>
      </c>
      <c r="G135" s="8" t="s">
        <v>3609</v>
      </c>
      <c r="H135" s="60">
        <v>38048</v>
      </c>
      <c r="I135" s="455">
        <v>13</v>
      </c>
      <c r="J135" s="458">
        <v>13</v>
      </c>
      <c r="K135" s="434">
        <f>0.5*(L135)</f>
        <v>12.5</v>
      </c>
      <c r="L135" s="465">
        <f>SUM(O135,P135,Q135,R135,M135)</f>
        <v>25</v>
      </c>
      <c r="M135" s="10"/>
      <c r="N135" s="12">
        <f>SUM(O135:R135)</f>
        <v>25</v>
      </c>
      <c r="O135" s="415">
        <f>LARGE($S135:Z135, 1)</f>
        <v>15</v>
      </c>
      <c r="P135" s="388">
        <f>IFERROR(LARGE($S135:Z135,2),0)</f>
        <v>10</v>
      </c>
      <c r="Q135" s="388">
        <f>IFERROR(LARGE($S135:Z135,3),0)</f>
        <v>0</v>
      </c>
      <c r="R135" s="388">
        <f>IFERROR(LARGE($S135:Z135,4),0)</f>
        <v>0</v>
      </c>
      <c r="S135" s="466"/>
      <c r="T135" s="55"/>
      <c r="U135" s="9"/>
      <c r="V135" s="9"/>
      <c r="W135" s="9">
        <v>10</v>
      </c>
      <c r="X135" s="405"/>
      <c r="Y135" s="406"/>
      <c r="Z135" s="469">
        <v>15</v>
      </c>
      <c r="AA135" s="471"/>
      <c r="AB135" s="114"/>
      <c r="AC135" s="114"/>
      <c r="AD135" s="114"/>
      <c r="AE135" s="114"/>
      <c r="AF135" s="235"/>
      <c r="AG135" s="329"/>
      <c r="AH135" s="9"/>
      <c r="AI135" s="9"/>
      <c r="AJ135" s="9"/>
      <c r="AK135" s="9"/>
      <c r="AL135" s="9"/>
      <c r="AM135" s="9"/>
      <c r="AN135" s="9"/>
      <c r="AO135" s="9"/>
      <c r="AP135" s="83"/>
      <c r="AQ135" s="9"/>
      <c r="AR135" s="9"/>
    </row>
    <row r="136" spans="1:44" x14ac:dyDescent="0.3">
      <c r="A136" s="10"/>
      <c r="B136" s="10"/>
      <c r="C136" s="10" t="s">
        <v>831</v>
      </c>
      <c r="D136" s="10" t="s">
        <v>50</v>
      </c>
      <c r="E136" s="38">
        <f t="shared" si="2"/>
        <v>134</v>
      </c>
      <c r="F136" s="7" t="s">
        <v>7</v>
      </c>
      <c r="G136" s="8" t="s">
        <v>788</v>
      </c>
      <c r="H136" s="60">
        <v>38352</v>
      </c>
      <c r="I136" s="455">
        <v>10</v>
      </c>
      <c r="J136" s="458">
        <v>10</v>
      </c>
      <c r="K136" s="434">
        <f>0.5*(L136)</f>
        <v>10</v>
      </c>
      <c r="L136" s="465">
        <f>SUM(O136,P136,Q136,R136,M136)</f>
        <v>20</v>
      </c>
      <c r="M136" s="10"/>
      <c r="N136" s="12">
        <f>SUM(O136:R136)</f>
        <v>20</v>
      </c>
      <c r="O136" s="415">
        <f>LARGE($S136:Z136, 1)</f>
        <v>10</v>
      </c>
      <c r="P136" s="388">
        <f>IFERROR(LARGE($S136:Z136,2),0)</f>
        <v>10</v>
      </c>
      <c r="Q136" s="388">
        <f>IFERROR(LARGE($S136:Z136,3),0)</f>
        <v>0</v>
      </c>
      <c r="R136" s="388">
        <f>IFERROR(LARGE($S136:Z136,4),0)</f>
        <v>0</v>
      </c>
      <c r="S136" s="466"/>
      <c r="T136" s="55"/>
      <c r="U136" s="9"/>
      <c r="V136" s="9">
        <v>10</v>
      </c>
      <c r="W136" s="9">
        <v>10</v>
      </c>
      <c r="X136" s="405"/>
      <c r="Y136" s="406"/>
      <c r="Z136" s="469">
        <v>0</v>
      </c>
      <c r="AA136" s="471"/>
      <c r="AB136" s="114"/>
      <c r="AC136" s="114"/>
      <c r="AD136" s="114"/>
      <c r="AE136" s="114"/>
      <c r="AF136" s="235"/>
      <c r="AG136" s="329"/>
      <c r="AH136" s="9"/>
      <c r="AI136" s="9"/>
      <c r="AJ136" s="9"/>
      <c r="AK136" s="9"/>
      <c r="AL136" s="9"/>
      <c r="AM136" s="9"/>
      <c r="AN136" s="9"/>
      <c r="AO136" s="9"/>
      <c r="AP136" s="83"/>
      <c r="AQ136" s="9"/>
      <c r="AR136" s="9"/>
    </row>
    <row r="137" spans="1:44" x14ac:dyDescent="0.3">
      <c r="A137" s="11" t="s">
        <v>3747</v>
      </c>
      <c r="B137" s="320" t="s">
        <v>2652</v>
      </c>
      <c r="C137" s="11" t="s">
        <v>1897</v>
      </c>
      <c r="D137" s="11" t="s">
        <v>52</v>
      </c>
      <c r="E137" s="38">
        <f t="shared" si="2"/>
        <v>135</v>
      </c>
      <c r="F137" s="7" t="s">
        <v>493</v>
      </c>
      <c r="G137" s="8" t="s">
        <v>3748</v>
      </c>
      <c r="H137" s="60">
        <v>38350</v>
      </c>
      <c r="I137" s="455">
        <v>10</v>
      </c>
      <c r="J137" s="458">
        <v>10</v>
      </c>
      <c r="K137" s="434">
        <f>0.5*(L137)</f>
        <v>10</v>
      </c>
      <c r="L137" s="465">
        <f>SUM(O137,P137,Q137,R137,M137)</f>
        <v>20</v>
      </c>
      <c r="M137" s="78"/>
      <c r="N137" s="12">
        <f>SUM(O137:R137)</f>
        <v>20</v>
      </c>
      <c r="O137" s="415">
        <f>LARGE($S137:Z137, 1)</f>
        <v>10</v>
      </c>
      <c r="P137" s="388">
        <f>IFERROR(LARGE($S137:Z137,2),0)</f>
        <v>10</v>
      </c>
      <c r="Q137" s="388">
        <f>IFERROR(LARGE($S137:Z137,3),0)</f>
        <v>0</v>
      </c>
      <c r="R137" s="388">
        <f>IFERROR(LARGE($S137:Z137,4),0)</f>
        <v>0</v>
      </c>
      <c r="S137" s="418">
        <v>10</v>
      </c>
      <c r="T137" s="422"/>
      <c r="U137" s="400"/>
      <c r="V137" s="400">
        <v>10</v>
      </c>
      <c r="W137" s="400"/>
      <c r="X137" s="401"/>
      <c r="Y137" s="402"/>
      <c r="Z137" s="468">
        <v>0</v>
      </c>
      <c r="AA137" s="471"/>
      <c r="AB137" s="114"/>
      <c r="AC137" s="114"/>
      <c r="AD137" s="114"/>
      <c r="AE137" s="114"/>
      <c r="AF137" s="235"/>
      <c r="AG137" s="329"/>
      <c r="AH137" s="9"/>
      <c r="AI137" s="9"/>
      <c r="AJ137" s="9"/>
      <c r="AK137" s="9"/>
      <c r="AL137" s="9"/>
      <c r="AM137" s="9"/>
      <c r="AN137" s="9"/>
      <c r="AO137" s="9"/>
      <c r="AP137" s="83"/>
      <c r="AQ137" s="9"/>
      <c r="AR137" s="9"/>
    </row>
    <row r="138" spans="1:44" x14ac:dyDescent="0.3">
      <c r="A138" s="10"/>
      <c r="B138" s="10"/>
      <c r="C138" s="10" t="s">
        <v>1639</v>
      </c>
      <c r="D138" s="10" t="s">
        <v>41</v>
      </c>
      <c r="E138" s="38">
        <f t="shared" si="2"/>
        <v>136</v>
      </c>
      <c r="F138" s="7" t="s">
        <v>10</v>
      </c>
      <c r="G138" s="8" t="s">
        <v>3691</v>
      </c>
      <c r="H138" s="60">
        <v>38111</v>
      </c>
      <c r="I138" s="455">
        <v>10</v>
      </c>
      <c r="J138" s="458">
        <v>10</v>
      </c>
      <c r="K138" s="434">
        <f>0.5*(L138)</f>
        <v>10</v>
      </c>
      <c r="L138" s="465">
        <f>SUM(O138,P138,Q138,R138,M138)</f>
        <v>20</v>
      </c>
      <c r="M138" s="10"/>
      <c r="N138" s="12">
        <f>SUM(O138:R138)</f>
        <v>20</v>
      </c>
      <c r="O138" s="415">
        <f>LARGE($S138:Z138, 1)</f>
        <v>10</v>
      </c>
      <c r="P138" s="388">
        <f>IFERROR(LARGE($S138:Z138,2),0)</f>
        <v>10</v>
      </c>
      <c r="Q138" s="388">
        <f>IFERROR(LARGE($S138:Z138,3),0)</f>
        <v>0</v>
      </c>
      <c r="R138" s="388">
        <f>IFERROR(LARGE($S138:Z138,4),0)</f>
        <v>0</v>
      </c>
      <c r="S138" s="466"/>
      <c r="T138" s="55"/>
      <c r="U138" s="9"/>
      <c r="V138" s="9">
        <v>10</v>
      </c>
      <c r="W138" s="9">
        <v>10</v>
      </c>
      <c r="X138" s="405"/>
      <c r="Y138" s="406"/>
      <c r="Z138" s="469">
        <v>0</v>
      </c>
      <c r="AA138" s="471"/>
      <c r="AB138" s="114"/>
      <c r="AC138" s="114"/>
      <c r="AD138" s="114"/>
      <c r="AE138" s="114"/>
      <c r="AF138" s="235"/>
      <c r="AG138" s="329"/>
      <c r="AH138" s="9"/>
      <c r="AI138" s="9"/>
      <c r="AJ138" s="9"/>
      <c r="AK138" s="9"/>
      <c r="AL138" s="9"/>
      <c r="AM138" s="9"/>
      <c r="AN138" s="9"/>
      <c r="AO138" s="9"/>
      <c r="AP138" s="83"/>
      <c r="AQ138" s="9"/>
      <c r="AR138" s="9"/>
    </row>
    <row r="139" spans="1:44" x14ac:dyDescent="0.3">
      <c r="A139" s="10"/>
      <c r="B139" s="320"/>
      <c r="C139" s="10" t="s">
        <v>642</v>
      </c>
      <c r="D139" s="10" t="s">
        <v>1738</v>
      </c>
      <c r="E139" s="38">
        <f t="shared" si="2"/>
        <v>137</v>
      </c>
      <c r="F139" s="7" t="s">
        <v>3668</v>
      </c>
      <c r="G139" s="8" t="s">
        <v>3669</v>
      </c>
      <c r="H139" s="60">
        <v>38001</v>
      </c>
      <c r="I139" s="455">
        <v>10</v>
      </c>
      <c r="J139" s="458">
        <v>10</v>
      </c>
      <c r="K139" s="434">
        <f>0.5*(L139)</f>
        <v>10</v>
      </c>
      <c r="L139" s="465">
        <f>SUM(O139,P139,Q139,R139,M139)</f>
        <v>20</v>
      </c>
      <c r="M139" s="10"/>
      <c r="N139" s="12">
        <f>SUM(O139:R139)</f>
        <v>20</v>
      </c>
      <c r="O139" s="415">
        <f>LARGE($S139:Z139, 1)</f>
        <v>10</v>
      </c>
      <c r="P139" s="388">
        <f>IFERROR(LARGE($S139:Z139,2),0)</f>
        <v>10</v>
      </c>
      <c r="Q139" s="388">
        <f>IFERROR(LARGE($S139:Z139,3),0)</f>
        <v>0</v>
      </c>
      <c r="R139" s="388">
        <f>IFERROR(LARGE($S139:Z139,4),0)</f>
        <v>0</v>
      </c>
      <c r="S139" s="338"/>
      <c r="T139" s="425">
        <v>10</v>
      </c>
      <c r="U139" s="9"/>
      <c r="V139" s="9"/>
      <c r="W139" s="9">
        <v>10</v>
      </c>
      <c r="X139" s="405"/>
      <c r="Y139" s="406"/>
      <c r="Z139" s="469"/>
      <c r="AA139" s="471"/>
      <c r="AB139" s="114"/>
      <c r="AC139" s="114"/>
      <c r="AD139" s="114"/>
      <c r="AE139" s="114"/>
      <c r="AF139" s="235"/>
      <c r="AG139" s="276"/>
      <c r="AH139" s="9"/>
      <c r="AI139" s="9"/>
      <c r="AJ139" s="9"/>
      <c r="AK139" s="9"/>
      <c r="AL139" s="9"/>
      <c r="AM139" s="9"/>
      <c r="AN139" s="9"/>
      <c r="AO139" s="9"/>
      <c r="AP139" s="83"/>
      <c r="AQ139" s="9"/>
      <c r="AR139" s="9"/>
    </row>
    <row r="140" spans="1:44" x14ac:dyDescent="0.3">
      <c r="A140" s="11" t="s">
        <v>2554</v>
      </c>
      <c r="B140" s="320" t="s">
        <v>2163</v>
      </c>
      <c r="C140" s="11" t="s">
        <v>77</v>
      </c>
      <c r="D140" s="11" t="s">
        <v>45</v>
      </c>
      <c r="E140" s="38">
        <f t="shared" si="2"/>
        <v>138</v>
      </c>
      <c r="F140" s="7" t="s">
        <v>67</v>
      </c>
      <c r="G140" s="8" t="s">
        <v>2037</v>
      </c>
      <c r="H140" s="319">
        <v>37983</v>
      </c>
      <c r="I140" s="436">
        <v>10</v>
      </c>
      <c r="J140" s="437">
        <v>10</v>
      </c>
      <c r="K140" s="426"/>
      <c r="L140" s="379">
        <f>SUM(M140:N140)</f>
        <v>10</v>
      </c>
      <c r="M140" s="10"/>
      <c r="N140" s="12">
        <f>SUM(O140:S140)</f>
        <v>10</v>
      </c>
      <c r="O140" s="139">
        <f>LARGE($T140:Z140, 1)</f>
        <v>10</v>
      </c>
      <c r="P140" s="140">
        <f>IFERROR(LARGE(T140:Z140, 2),0)</f>
        <v>0</v>
      </c>
      <c r="Q140" s="141">
        <f>IFERROR(LARGE(AA140:AF140,1),0)</f>
        <v>0</v>
      </c>
      <c r="R140" s="141">
        <f>IFERROR(LARGE(AA140:AF140,2),0)</f>
        <v>0</v>
      </c>
      <c r="S140" s="260">
        <f>IFERROR(LARGE(AA140:AF140,3),0)</f>
        <v>0</v>
      </c>
      <c r="T140" s="275"/>
      <c r="U140" s="129"/>
      <c r="V140" s="271">
        <v>10</v>
      </c>
      <c r="W140" s="271"/>
      <c r="X140" s="359"/>
      <c r="Y140" s="114"/>
      <c r="Z140" s="235"/>
      <c r="AA140" s="311">
        <f>IFERROR(LARGE($T140:$Z140,3), 0)</f>
        <v>0</v>
      </c>
      <c r="AB140" s="145">
        <f>IFERROR(LARGE($T140:$Z140,4),)</f>
        <v>0</v>
      </c>
      <c r="AC140" s="145">
        <f>IFERROR(LARGE($T140:$Z140,5),0)</f>
        <v>0</v>
      </c>
      <c r="AD140" s="145">
        <f>IFERROR(LARGE($AG140:AR140,1),0)</f>
        <v>0</v>
      </c>
      <c r="AE140" s="145">
        <f>IFERROR(LARGE($AG140:AR140,2),0)</f>
        <v>0</v>
      </c>
      <c r="AF140" s="273">
        <f>IFERROR(LARGE($AG140:AR140,3),0)</f>
        <v>0</v>
      </c>
      <c r="AG140" s="276"/>
      <c r="AH140" s="9"/>
      <c r="AI140" s="9"/>
      <c r="AJ140" s="9"/>
      <c r="AK140" s="9"/>
      <c r="AL140" s="9"/>
      <c r="AM140" s="9"/>
      <c r="AN140" s="9"/>
      <c r="AO140" s="9"/>
      <c r="AP140" s="83"/>
      <c r="AQ140" s="9"/>
      <c r="AR140" s="9"/>
    </row>
    <row r="141" spans="1:44" x14ac:dyDescent="0.3">
      <c r="A141" s="11" t="s">
        <v>2561</v>
      </c>
      <c r="B141" s="320" t="s">
        <v>454</v>
      </c>
      <c r="C141" s="11" t="s">
        <v>88</v>
      </c>
      <c r="D141" s="11" t="s">
        <v>50</v>
      </c>
      <c r="E141" s="38">
        <f t="shared" si="2"/>
        <v>139</v>
      </c>
      <c r="F141" s="7" t="s">
        <v>1</v>
      </c>
      <c r="G141" s="8" t="s">
        <v>1739</v>
      </c>
      <c r="H141" s="319">
        <v>37964</v>
      </c>
      <c r="I141" s="436">
        <v>10</v>
      </c>
      <c r="J141" s="437">
        <v>10</v>
      </c>
      <c r="K141" s="426"/>
      <c r="L141" s="379">
        <f>SUM(M141:N141)</f>
        <v>10</v>
      </c>
      <c r="M141" s="10"/>
      <c r="N141" s="12">
        <f>SUM(O141:S141)</f>
        <v>10</v>
      </c>
      <c r="O141" s="139">
        <f>LARGE($T141:Z141, 1)</f>
        <v>10</v>
      </c>
      <c r="P141" s="140">
        <f>IFERROR(LARGE(T141:Z141, 2),0)</f>
        <v>0</v>
      </c>
      <c r="Q141" s="141">
        <f>IFERROR(LARGE(AA141:AF141,1),0)</f>
        <v>0</v>
      </c>
      <c r="R141" s="141">
        <f>IFERROR(LARGE(AA141:AF141,2),0)</f>
        <v>0</v>
      </c>
      <c r="S141" s="260">
        <f>IFERROR(LARGE(AA141:AF141,3),0)</f>
        <v>0</v>
      </c>
      <c r="T141" s="275"/>
      <c r="U141" s="129"/>
      <c r="V141" s="271">
        <v>10</v>
      </c>
      <c r="W141" s="271"/>
      <c r="X141" s="359"/>
      <c r="Y141" s="114"/>
      <c r="Z141" s="235"/>
      <c r="AA141" s="311">
        <f>IFERROR(LARGE($T141:$Z141,3), 0)</f>
        <v>0</v>
      </c>
      <c r="AB141" s="145">
        <f>IFERROR(LARGE($T141:$Z141,4),)</f>
        <v>0</v>
      </c>
      <c r="AC141" s="145">
        <f>IFERROR(LARGE($T141:$Z141,5),0)</f>
        <v>0</v>
      </c>
      <c r="AD141" s="145">
        <f>IFERROR(LARGE($AG141:AR141,1),0)</f>
        <v>0</v>
      </c>
      <c r="AE141" s="145">
        <f>IFERROR(LARGE($AG141:AR141,2),0)</f>
        <v>0</v>
      </c>
      <c r="AF141" s="273">
        <f>IFERROR(LARGE($AG141:AR141,3),0)</f>
        <v>0</v>
      </c>
      <c r="AG141" s="276"/>
      <c r="AH141" s="9"/>
      <c r="AI141" s="9"/>
      <c r="AJ141" s="9"/>
      <c r="AK141" s="9"/>
      <c r="AL141" s="9"/>
      <c r="AM141" s="9"/>
      <c r="AN141" s="9"/>
      <c r="AO141" s="9"/>
      <c r="AP141" s="83"/>
      <c r="AQ141" s="9"/>
      <c r="AR141" s="9"/>
    </row>
    <row r="142" spans="1:44" x14ac:dyDescent="0.3">
      <c r="A142" s="10"/>
      <c r="B142" s="10"/>
      <c r="C142" s="10"/>
      <c r="D142" s="10"/>
      <c r="E142" s="38">
        <f t="shared" si="2"/>
        <v>140</v>
      </c>
      <c r="F142" s="7" t="s">
        <v>3</v>
      </c>
      <c r="G142" s="8" t="s">
        <v>3275</v>
      </c>
      <c r="H142" s="319">
        <v>37952</v>
      </c>
      <c r="I142" s="436">
        <v>10</v>
      </c>
      <c r="J142" s="437">
        <v>10</v>
      </c>
      <c r="K142" s="426"/>
      <c r="L142" s="379">
        <f>SUM(M142:N142)</f>
        <v>10</v>
      </c>
      <c r="M142" s="10"/>
      <c r="N142" s="12">
        <f>SUM(O142:S142)</f>
        <v>10</v>
      </c>
      <c r="O142" s="139">
        <f>LARGE($T142:Z142, 1)</f>
        <v>10</v>
      </c>
      <c r="P142" s="140">
        <f>IFERROR(LARGE(T142:Z142, 2),0)</f>
        <v>0</v>
      </c>
      <c r="Q142" s="141">
        <f>IFERROR(LARGE(AA142:AF142,1),0)</f>
        <v>0</v>
      </c>
      <c r="R142" s="141">
        <f>IFERROR(LARGE(AA142:AF142,2),0)</f>
        <v>0</v>
      </c>
      <c r="S142" s="260">
        <f>IFERROR(LARGE(AA142:AF142,3),0)</f>
        <v>0</v>
      </c>
      <c r="T142" s="275"/>
      <c r="U142" s="129"/>
      <c r="V142" s="271"/>
      <c r="W142" s="271"/>
      <c r="X142" s="359"/>
      <c r="Y142" s="114">
        <v>10</v>
      </c>
      <c r="Z142" s="235"/>
      <c r="AA142" s="311">
        <f>IFERROR(LARGE($T142:$Z142,3), 0)</f>
        <v>0</v>
      </c>
      <c r="AB142" s="145">
        <f>IFERROR(LARGE($T142:$Z142,4),)</f>
        <v>0</v>
      </c>
      <c r="AC142" s="145">
        <f>IFERROR(LARGE($T142:$Z142,5),0)</f>
        <v>0</v>
      </c>
      <c r="AD142" s="145">
        <f>IFERROR(LARGE($AG142:AR142,1),0)</f>
        <v>0</v>
      </c>
      <c r="AE142" s="145">
        <f>IFERROR(LARGE($AG142:AR142,2),0)</f>
        <v>0</v>
      </c>
      <c r="AF142" s="273">
        <f>IFERROR(LARGE($AG142:AR142,3),0)</f>
        <v>0</v>
      </c>
      <c r="AG142" s="276"/>
      <c r="AH142" s="9"/>
      <c r="AI142" s="9"/>
      <c r="AJ142" s="9"/>
      <c r="AK142" s="9"/>
      <c r="AL142" s="9"/>
      <c r="AM142" s="9"/>
      <c r="AN142" s="9"/>
      <c r="AO142" s="9"/>
      <c r="AP142" s="83"/>
      <c r="AQ142" s="9"/>
      <c r="AR142" s="9"/>
    </row>
    <row r="143" spans="1:44" x14ac:dyDescent="0.3">
      <c r="A143" s="11" t="s">
        <v>2540</v>
      </c>
      <c r="B143" s="320" t="s">
        <v>420</v>
      </c>
      <c r="C143" s="11" t="s">
        <v>184</v>
      </c>
      <c r="D143" s="11" t="s">
        <v>48</v>
      </c>
      <c r="E143" s="38">
        <f t="shared" si="2"/>
        <v>141</v>
      </c>
      <c r="F143" s="7" t="s">
        <v>2063</v>
      </c>
      <c r="G143" s="8" t="s">
        <v>2062</v>
      </c>
      <c r="H143" s="319">
        <v>37933</v>
      </c>
      <c r="I143" s="436">
        <v>10</v>
      </c>
      <c r="J143" s="437">
        <v>10</v>
      </c>
      <c r="K143" s="426"/>
      <c r="L143" s="379">
        <f>SUM(M143:N143)</f>
        <v>10</v>
      </c>
      <c r="M143" s="10"/>
      <c r="N143" s="12">
        <f>SUM(O143:S143)</f>
        <v>10</v>
      </c>
      <c r="O143" s="139">
        <f>LARGE($T143:Z143, 1)</f>
        <v>10</v>
      </c>
      <c r="P143" s="140">
        <f>IFERROR(LARGE(T143:Z143, 2),0)</f>
        <v>0</v>
      </c>
      <c r="Q143" s="141">
        <f>IFERROR(LARGE(AA143:AF143,1),0)</f>
        <v>0</v>
      </c>
      <c r="R143" s="141">
        <f>IFERROR(LARGE(AA143:AF143,2),0)</f>
        <v>0</v>
      </c>
      <c r="S143" s="260">
        <f>IFERROR(LARGE(AA143:AF143,3),0)</f>
        <v>0</v>
      </c>
      <c r="T143" s="275"/>
      <c r="U143" s="129"/>
      <c r="V143" s="271">
        <v>10</v>
      </c>
      <c r="W143" s="271"/>
      <c r="X143" s="359"/>
      <c r="Y143" s="114"/>
      <c r="Z143" s="235"/>
      <c r="AA143" s="311">
        <f>IFERROR(LARGE($T143:$Z143,3), 0)</f>
        <v>0</v>
      </c>
      <c r="AB143" s="145">
        <f>IFERROR(LARGE($T143:$Z143,4),)</f>
        <v>0</v>
      </c>
      <c r="AC143" s="145">
        <f>IFERROR(LARGE($T143:$Z143,5),0)</f>
        <v>0</v>
      </c>
      <c r="AD143" s="145">
        <f>IFERROR(LARGE($AG143:AR143,1),0)</f>
        <v>0</v>
      </c>
      <c r="AE143" s="145">
        <f>IFERROR(LARGE($AG143:AR143,2),0)</f>
        <v>0</v>
      </c>
      <c r="AF143" s="273">
        <f>IFERROR(LARGE($AG143:AR143,3),0)</f>
        <v>0</v>
      </c>
      <c r="AG143" s="276"/>
      <c r="AH143" s="9"/>
      <c r="AI143" s="9"/>
      <c r="AJ143" s="9"/>
      <c r="AK143" s="9"/>
      <c r="AL143" s="9"/>
      <c r="AM143" s="9"/>
      <c r="AN143" s="9"/>
      <c r="AO143" s="9"/>
      <c r="AP143" s="83"/>
      <c r="AQ143" s="9"/>
      <c r="AR143" s="9"/>
    </row>
    <row r="144" spans="1:44" x14ac:dyDescent="0.3">
      <c r="A144" s="11" t="s">
        <v>2553</v>
      </c>
      <c r="B144" s="320" t="s">
        <v>2519</v>
      </c>
      <c r="C144" s="11" t="s">
        <v>1818</v>
      </c>
      <c r="D144" s="11" t="s">
        <v>49</v>
      </c>
      <c r="E144" s="38">
        <f t="shared" si="2"/>
        <v>142</v>
      </c>
      <c r="F144" s="7" t="s">
        <v>1821</v>
      </c>
      <c r="G144" s="8" t="s">
        <v>1820</v>
      </c>
      <c r="H144" s="319">
        <v>37866</v>
      </c>
      <c r="I144" s="436">
        <v>10</v>
      </c>
      <c r="J144" s="437">
        <v>10</v>
      </c>
      <c r="K144" s="426"/>
      <c r="L144" s="379">
        <f>SUM(M144:N144)</f>
        <v>10</v>
      </c>
      <c r="M144" s="10"/>
      <c r="N144" s="12">
        <f>SUM(O144:S144)</f>
        <v>10</v>
      </c>
      <c r="O144" s="139">
        <f>LARGE($T144:Z144, 1)</f>
        <v>10</v>
      </c>
      <c r="P144" s="140">
        <f>IFERROR(LARGE(T144:Z144, 2),0)</f>
        <v>0</v>
      </c>
      <c r="Q144" s="141">
        <f>IFERROR(LARGE(AA144:AF144,1),0)</f>
        <v>0</v>
      </c>
      <c r="R144" s="141">
        <f>IFERROR(LARGE(AA144:AF144,2),0)</f>
        <v>0</v>
      </c>
      <c r="S144" s="260">
        <f>IFERROR(LARGE(AA144:AF144,3),0)</f>
        <v>0</v>
      </c>
      <c r="T144" s="275"/>
      <c r="U144" s="129"/>
      <c r="V144" s="271">
        <v>10</v>
      </c>
      <c r="W144" s="271"/>
      <c r="X144" s="359"/>
      <c r="Y144" s="114"/>
      <c r="Z144" s="235"/>
      <c r="AA144" s="311">
        <f>IFERROR(LARGE($T144:$Z144,3), 0)</f>
        <v>0</v>
      </c>
      <c r="AB144" s="145">
        <f>IFERROR(LARGE($T144:$Z144,4),)</f>
        <v>0</v>
      </c>
      <c r="AC144" s="145">
        <f>IFERROR(LARGE($T144:$Z144,5),0)</f>
        <v>0</v>
      </c>
      <c r="AD144" s="145">
        <f>IFERROR(LARGE($AG144:AR144,1),0)</f>
        <v>0</v>
      </c>
      <c r="AE144" s="145">
        <f>IFERROR(LARGE($AG144:AR144,2),0)</f>
        <v>0</v>
      </c>
      <c r="AF144" s="273">
        <f>IFERROR(LARGE($AG144:AR144,3),0)</f>
        <v>0</v>
      </c>
      <c r="AG144" s="276"/>
      <c r="AH144" s="9"/>
      <c r="AI144" s="9"/>
      <c r="AJ144" s="9"/>
      <c r="AK144" s="9"/>
      <c r="AL144" s="9"/>
      <c r="AM144" s="9"/>
      <c r="AN144" s="9"/>
      <c r="AO144" s="9"/>
      <c r="AP144" s="83"/>
      <c r="AQ144" s="9"/>
      <c r="AR144" s="9"/>
    </row>
    <row r="145" spans="1:44" x14ac:dyDescent="0.3">
      <c r="A145" s="11" t="s">
        <v>2559</v>
      </c>
      <c r="B145" s="320" t="s">
        <v>2560</v>
      </c>
      <c r="C145" s="11" t="s">
        <v>2015</v>
      </c>
      <c r="D145" s="11" t="s">
        <v>41</v>
      </c>
      <c r="E145" s="38">
        <f t="shared" si="2"/>
        <v>143</v>
      </c>
      <c r="F145" s="7" t="s">
        <v>2006</v>
      </c>
      <c r="G145" s="8" t="s">
        <v>2005</v>
      </c>
      <c r="H145" s="319">
        <v>37856</v>
      </c>
      <c r="I145" s="436">
        <v>10</v>
      </c>
      <c r="J145" s="437">
        <v>10</v>
      </c>
      <c r="K145" s="426"/>
      <c r="L145" s="379">
        <f>SUM(M145:N145)</f>
        <v>10</v>
      </c>
      <c r="M145" s="10"/>
      <c r="N145" s="12">
        <f>SUM(O145:S145)</f>
        <v>10</v>
      </c>
      <c r="O145" s="139">
        <f>LARGE($T145:Z145, 1)</f>
        <v>10</v>
      </c>
      <c r="P145" s="140">
        <f>IFERROR(LARGE(T145:Z145, 2),0)</f>
        <v>0</v>
      </c>
      <c r="Q145" s="141">
        <f>IFERROR(LARGE(AA145:AF145,1),0)</f>
        <v>0</v>
      </c>
      <c r="R145" s="141">
        <f>IFERROR(LARGE(AA145:AF145,2),0)</f>
        <v>0</v>
      </c>
      <c r="S145" s="260">
        <f>IFERROR(LARGE(AA145:AF145,3),0)</f>
        <v>0</v>
      </c>
      <c r="T145" s="275"/>
      <c r="U145" s="129"/>
      <c r="V145" s="271">
        <v>10</v>
      </c>
      <c r="W145" s="271"/>
      <c r="X145" s="359"/>
      <c r="Y145" s="114"/>
      <c r="Z145" s="235"/>
      <c r="AA145" s="311">
        <f>IFERROR(LARGE($T145:$Z145,3), 0)</f>
        <v>0</v>
      </c>
      <c r="AB145" s="145">
        <f>IFERROR(LARGE($T145:$Z145,4),)</f>
        <v>0</v>
      </c>
      <c r="AC145" s="145">
        <f>IFERROR(LARGE($T145:$Z145,5),0)</f>
        <v>0</v>
      </c>
      <c r="AD145" s="145">
        <f>IFERROR(LARGE($AG145:AR145,1),0)</f>
        <v>0</v>
      </c>
      <c r="AE145" s="145">
        <f>IFERROR(LARGE($AG145:AR145,2),0)</f>
        <v>0</v>
      </c>
      <c r="AF145" s="273">
        <f>IFERROR(LARGE($AG145:AR145,3),0)</f>
        <v>0</v>
      </c>
      <c r="AG145" s="276"/>
      <c r="AH145" s="9"/>
      <c r="AI145" s="9"/>
      <c r="AJ145" s="9"/>
      <c r="AK145" s="9"/>
      <c r="AL145" s="9"/>
      <c r="AM145" s="9"/>
      <c r="AN145" s="9"/>
      <c r="AO145" s="9"/>
      <c r="AP145" s="83"/>
      <c r="AQ145" s="9"/>
      <c r="AR145" s="9"/>
    </row>
    <row r="146" spans="1:44" x14ac:dyDescent="0.3">
      <c r="A146" s="11" t="s">
        <v>2541</v>
      </c>
      <c r="B146" s="320" t="s">
        <v>446</v>
      </c>
      <c r="C146" s="11" t="s">
        <v>36</v>
      </c>
      <c r="D146" s="11" t="s">
        <v>48</v>
      </c>
      <c r="E146" s="38">
        <f t="shared" si="2"/>
        <v>144</v>
      </c>
      <c r="F146" s="7" t="s">
        <v>124</v>
      </c>
      <c r="G146" s="8" t="s">
        <v>2057</v>
      </c>
      <c r="H146" s="319">
        <v>37854</v>
      </c>
      <c r="I146" s="436">
        <v>10</v>
      </c>
      <c r="J146" s="437">
        <v>10</v>
      </c>
      <c r="K146" s="426"/>
      <c r="L146" s="379">
        <f>SUM(M146:N146)</f>
        <v>10</v>
      </c>
      <c r="M146" s="10"/>
      <c r="N146" s="12">
        <f>SUM(O146:S146)</f>
        <v>10</v>
      </c>
      <c r="O146" s="139">
        <f>LARGE($T146:Z146, 1)</f>
        <v>10</v>
      </c>
      <c r="P146" s="140">
        <f>IFERROR(LARGE(T146:Z146, 2),0)</f>
        <v>0</v>
      </c>
      <c r="Q146" s="141">
        <f>IFERROR(LARGE(AA146:AF146,1),0)</f>
        <v>0</v>
      </c>
      <c r="R146" s="141">
        <f>IFERROR(LARGE(AA146:AF146,2),0)</f>
        <v>0</v>
      </c>
      <c r="S146" s="260">
        <f>IFERROR(LARGE(AA146:AF146,3),0)</f>
        <v>0</v>
      </c>
      <c r="T146" s="275"/>
      <c r="U146" s="129"/>
      <c r="V146" s="271">
        <v>10</v>
      </c>
      <c r="W146" s="271"/>
      <c r="X146" s="359"/>
      <c r="Y146" s="114"/>
      <c r="Z146" s="235"/>
      <c r="AA146" s="311">
        <f>IFERROR(LARGE($T146:$Z146,3), 0)</f>
        <v>0</v>
      </c>
      <c r="AB146" s="145">
        <f>IFERROR(LARGE($T146:$Z146,4),)</f>
        <v>0</v>
      </c>
      <c r="AC146" s="145">
        <f>IFERROR(LARGE($T146:$Z146,5),0)</f>
        <v>0</v>
      </c>
      <c r="AD146" s="145">
        <f>IFERROR(LARGE($AG146:AR146,1),0)</f>
        <v>0</v>
      </c>
      <c r="AE146" s="145">
        <f>IFERROR(LARGE($AG146:AR146,2),0)</f>
        <v>0</v>
      </c>
      <c r="AF146" s="273">
        <f>IFERROR(LARGE($AG146:AR146,3),0)</f>
        <v>0</v>
      </c>
      <c r="AG146" s="276"/>
      <c r="AH146" s="9"/>
      <c r="AI146" s="9"/>
      <c r="AJ146" s="9"/>
      <c r="AK146" s="9"/>
      <c r="AL146" s="9"/>
      <c r="AM146" s="9"/>
      <c r="AN146" s="9"/>
      <c r="AO146" s="9"/>
      <c r="AP146" s="83"/>
      <c r="AQ146" s="9"/>
      <c r="AR146" s="9"/>
    </row>
    <row r="147" spans="1:44" x14ac:dyDescent="0.3">
      <c r="A147" s="10"/>
      <c r="B147" s="10"/>
      <c r="C147" s="10"/>
      <c r="D147" s="10" t="s">
        <v>49</v>
      </c>
      <c r="E147" s="38">
        <f t="shared" si="2"/>
        <v>145</v>
      </c>
      <c r="F147" s="7" t="s">
        <v>1947</v>
      </c>
      <c r="G147" s="8" t="s">
        <v>544</v>
      </c>
      <c r="H147" s="319">
        <v>37853</v>
      </c>
      <c r="I147" s="436">
        <v>10</v>
      </c>
      <c r="J147" s="437">
        <v>10</v>
      </c>
      <c r="K147" s="426"/>
      <c r="L147" s="379">
        <f>SUM(M147:N147)</f>
        <v>10</v>
      </c>
      <c r="M147" s="10"/>
      <c r="N147" s="12">
        <f>SUM(O147:S147)</f>
        <v>10</v>
      </c>
      <c r="O147" s="139">
        <f>LARGE($T147:Z147, 1)</f>
        <v>10</v>
      </c>
      <c r="P147" s="140">
        <f>IFERROR(LARGE(T147:Z147, 2),0)</f>
        <v>0</v>
      </c>
      <c r="Q147" s="141">
        <f>IFERROR(LARGE(AA147:AF147,1),0)</f>
        <v>0</v>
      </c>
      <c r="R147" s="141">
        <f>IFERROR(LARGE(AA147:AF147,2),0)</f>
        <v>0</v>
      </c>
      <c r="S147" s="260">
        <f>IFERROR(LARGE(AA147:AF147,3),0)</f>
        <v>0</v>
      </c>
      <c r="T147" s="275"/>
      <c r="U147" s="129"/>
      <c r="V147" s="271"/>
      <c r="W147" s="271"/>
      <c r="X147" s="359"/>
      <c r="Y147" s="114">
        <v>10</v>
      </c>
      <c r="Z147" s="235"/>
      <c r="AA147" s="311">
        <f>IFERROR(LARGE($T147:$Z147,3), 0)</f>
        <v>0</v>
      </c>
      <c r="AB147" s="145">
        <f>IFERROR(LARGE($T147:$Z147,4),)</f>
        <v>0</v>
      </c>
      <c r="AC147" s="145">
        <f>IFERROR(LARGE($T147:$Z147,5),0)</f>
        <v>0</v>
      </c>
      <c r="AD147" s="145">
        <f>IFERROR(LARGE($AG147:AR147,1),0)</f>
        <v>0</v>
      </c>
      <c r="AE147" s="145">
        <f>IFERROR(LARGE($AG147:AR147,2),0)</f>
        <v>0</v>
      </c>
      <c r="AF147" s="273">
        <f>IFERROR(LARGE($AG147:AR147,3),0)</f>
        <v>0</v>
      </c>
      <c r="AG147" s="276"/>
      <c r="AH147" s="9"/>
      <c r="AI147" s="9"/>
      <c r="AJ147" s="9"/>
      <c r="AK147" s="9"/>
      <c r="AL147" s="9"/>
      <c r="AM147" s="9"/>
      <c r="AN147" s="9"/>
      <c r="AO147" s="9"/>
      <c r="AP147" s="83"/>
      <c r="AQ147" s="9"/>
      <c r="AR147" s="9"/>
    </row>
    <row r="148" spans="1:44" x14ac:dyDescent="0.3">
      <c r="A148" s="10"/>
      <c r="B148" s="10"/>
      <c r="C148" s="10"/>
      <c r="D148" s="10"/>
      <c r="E148" s="38">
        <f t="shared" si="2"/>
        <v>146</v>
      </c>
      <c r="F148" s="7" t="s">
        <v>779</v>
      </c>
      <c r="G148" s="8" t="s">
        <v>780</v>
      </c>
      <c r="H148" s="319">
        <v>37846</v>
      </c>
      <c r="I148" s="436">
        <v>10</v>
      </c>
      <c r="J148" s="437">
        <v>10</v>
      </c>
      <c r="K148" s="426"/>
      <c r="L148" s="379">
        <f>SUM(M148:N148)</f>
        <v>10</v>
      </c>
      <c r="M148" s="10"/>
      <c r="N148" s="12">
        <f>SUM(O148:S148)</f>
        <v>10</v>
      </c>
      <c r="O148" s="139">
        <f>LARGE($T148:Z148, 1)</f>
        <v>10</v>
      </c>
      <c r="P148" s="140">
        <f>IFERROR(LARGE(T148:Z148, 2),0)</f>
        <v>0</v>
      </c>
      <c r="Q148" s="141">
        <f>IFERROR(LARGE(AA148:AF148,1),0)</f>
        <v>0</v>
      </c>
      <c r="R148" s="141">
        <f>IFERROR(LARGE(AA148:AF148,2),0)</f>
        <v>0</v>
      </c>
      <c r="S148" s="260">
        <f>IFERROR(LARGE(AA148:AF148,3),0)</f>
        <v>0</v>
      </c>
      <c r="T148" s="275"/>
      <c r="U148" s="129"/>
      <c r="V148" s="271"/>
      <c r="W148" s="271"/>
      <c r="X148" s="359"/>
      <c r="Y148" s="114">
        <v>10</v>
      </c>
      <c r="Z148" s="235"/>
      <c r="AA148" s="311">
        <f>IFERROR(LARGE($T148:$Z148,3), 0)</f>
        <v>0</v>
      </c>
      <c r="AB148" s="145">
        <f>IFERROR(LARGE($T148:$Z148,4),)</f>
        <v>0</v>
      </c>
      <c r="AC148" s="145">
        <f>IFERROR(LARGE($T148:$Z148,5),0)</f>
        <v>0</v>
      </c>
      <c r="AD148" s="145">
        <f>IFERROR(LARGE($AG148:AR148,1),0)</f>
        <v>0</v>
      </c>
      <c r="AE148" s="145">
        <f>IFERROR(LARGE($AG148:AR148,2),0)</f>
        <v>0</v>
      </c>
      <c r="AF148" s="273">
        <f>IFERROR(LARGE($AG148:AR148,3),0)</f>
        <v>0</v>
      </c>
      <c r="AG148" s="276"/>
      <c r="AH148" s="9"/>
      <c r="AI148" s="9"/>
      <c r="AJ148" s="9"/>
      <c r="AK148" s="9"/>
      <c r="AL148" s="9"/>
      <c r="AM148" s="9"/>
      <c r="AN148" s="9"/>
      <c r="AO148" s="9"/>
      <c r="AP148" s="83"/>
      <c r="AQ148" s="9"/>
      <c r="AR148" s="9"/>
    </row>
    <row r="149" spans="1:44" x14ac:dyDescent="0.3">
      <c r="A149" s="10"/>
      <c r="B149" s="10"/>
      <c r="C149" s="10" t="s">
        <v>528</v>
      </c>
      <c r="D149" s="10" t="s">
        <v>40</v>
      </c>
      <c r="E149" s="38">
        <f t="shared" si="2"/>
        <v>147</v>
      </c>
      <c r="F149" s="7" t="s">
        <v>1</v>
      </c>
      <c r="G149" s="8" t="s">
        <v>541</v>
      </c>
      <c r="H149" s="319">
        <v>37808</v>
      </c>
      <c r="I149" s="436">
        <v>10</v>
      </c>
      <c r="J149" s="437">
        <v>10</v>
      </c>
      <c r="K149" s="426"/>
      <c r="L149" s="379">
        <f>SUM(M149:N149)</f>
        <v>10</v>
      </c>
      <c r="M149" s="10"/>
      <c r="N149" s="12">
        <f>SUM(O149:S149)</f>
        <v>10</v>
      </c>
      <c r="O149" s="139">
        <f>LARGE($T149:Z149, 1)</f>
        <v>10</v>
      </c>
      <c r="P149" s="140">
        <f>IFERROR(LARGE(T149:Z149, 2),0)</f>
        <v>0</v>
      </c>
      <c r="Q149" s="141">
        <f>IFERROR(LARGE(AA149:AF149,1),0)</f>
        <v>0</v>
      </c>
      <c r="R149" s="141">
        <f>IFERROR(LARGE(AA149:AF149,2),0)</f>
        <v>0</v>
      </c>
      <c r="S149" s="260">
        <f>IFERROR(LARGE(AA149:AF149,3),0)</f>
        <v>0</v>
      </c>
      <c r="T149" s="275"/>
      <c r="U149" s="129"/>
      <c r="V149" s="271"/>
      <c r="W149" s="271"/>
      <c r="X149" s="359"/>
      <c r="Y149" s="114"/>
      <c r="Z149" s="235">
        <v>10</v>
      </c>
      <c r="AA149" s="311">
        <f>IFERROR(LARGE($T149:$Z149,3), 0)</f>
        <v>0</v>
      </c>
      <c r="AB149" s="145">
        <f>IFERROR(LARGE($T149:$Z149,4),)</f>
        <v>0</v>
      </c>
      <c r="AC149" s="145">
        <f>IFERROR(LARGE($T149:$Z149,5),0)</f>
        <v>0</v>
      </c>
      <c r="AD149" s="145">
        <f>IFERROR(LARGE($AG149:AR149,1),0)</f>
        <v>0</v>
      </c>
      <c r="AE149" s="145">
        <f>IFERROR(LARGE($AG149:AR149,2),0)</f>
        <v>0</v>
      </c>
      <c r="AF149" s="273">
        <f>IFERROR(LARGE($AG149:AR149,3),0)</f>
        <v>0</v>
      </c>
      <c r="AG149" s="276"/>
      <c r="AH149" s="9"/>
      <c r="AI149" s="9"/>
      <c r="AJ149" s="9"/>
      <c r="AK149" s="9"/>
      <c r="AL149" s="9"/>
      <c r="AM149" s="9"/>
      <c r="AN149" s="9"/>
      <c r="AO149" s="9"/>
      <c r="AP149" s="83"/>
      <c r="AQ149" s="9"/>
      <c r="AR149" s="9"/>
    </row>
    <row r="150" spans="1:44" x14ac:dyDescent="0.3">
      <c r="A150" s="10"/>
      <c r="B150" s="10"/>
      <c r="C150" s="10"/>
      <c r="D150" s="10" t="s">
        <v>41</v>
      </c>
      <c r="E150" s="38">
        <f t="shared" si="2"/>
        <v>148</v>
      </c>
      <c r="F150" s="7" t="s">
        <v>1</v>
      </c>
      <c r="G150" s="8" t="s">
        <v>3320</v>
      </c>
      <c r="H150" s="319">
        <v>37764</v>
      </c>
      <c r="I150" s="436">
        <v>10</v>
      </c>
      <c r="J150" s="437">
        <v>10</v>
      </c>
      <c r="K150" s="426"/>
      <c r="L150" s="379">
        <f>SUM(M150:N150)</f>
        <v>10</v>
      </c>
      <c r="M150" s="10">
        <v>10</v>
      </c>
      <c r="N150" s="12">
        <f>SUM(O150:S150)</f>
        <v>0</v>
      </c>
      <c r="O150" s="139">
        <v>0</v>
      </c>
      <c r="P150" s="140">
        <f>IFERROR(LARGE(T150:Z150, 2),0)</f>
        <v>0</v>
      </c>
      <c r="Q150" s="141">
        <f>IFERROR(LARGE(AA150:AF150,1),0)</f>
        <v>0</v>
      </c>
      <c r="R150" s="141">
        <f>IFERROR(LARGE(AA150:AF150,2),0)</f>
        <v>0</v>
      </c>
      <c r="S150" s="260">
        <f>IFERROR(LARGE(AA150:AF150,3),0)</f>
        <v>0</v>
      </c>
      <c r="T150" s="275"/>
      <c r="U150" s="129"/>
      <c r="V150" s="271"/>
      <c r="W150" s="271"/>
      <c r="X150" s="359"/>
      <c r="Y150" s="114"/>
      <c r="Z150" s="235"/>
      <c r="AA150" s="311">
        <f>IFERROR(LARGE($T150:$Z150,3), 0)</f>
        <v>0</v>
      </c>
      <c r="AB150" s="145">
        <f>IFERROR(LARGE($T150:$Z150,4),)</f>
        <v>0</v>
      </c>
      <c r="AC150" s="145">
        <f>IFERROR(LARGE($T150:$Z150,5),0)</f>
        <v>0</v>
      </c>
      <c r="AD150" s="145">
        <f>IFERROR(LARGE($AG150:AR150,1),0)</f>
        <v>0</v>
      </c>
      <c r="AE150" s="145">
        <f>IFERROR(LARGE($AG150:AR150,2),0)</f>
        <v>0</v>
      </c>
      <c r="AF150" s="273">
        <f>IFERROR(LARGE($AG150:AR150,3),0)</f>
        <v>0</v>
      </c>
      <c r="AG150" s="276"/>
      <c r="AH150" s="9"/>
      <c r="AI150" s="9"/>
      <c r="AJ150" s="9"/>
      <c r="AK150" s="9"/>
      <c r="AL150" s="9"/>
      <c r="AM150" s="9"/>
      <c r="AN150" s="9"/>
      <c r="AO150" s="9"/>
      <c r="AP150" s="83"/>
      <c r="AQ150" s="9"/>
      <c r="AR150" s="9"/>
    </row>
    <row r="151" spans="1:44" x14ac:dyDescent="0.3">
      <c r="A151" s="11" t="s">
        <v>2543</v>
      </c>
      <c r="B151" s="320" t="s">
        <v>660</v>
      </c>
      <c r="C151" s="11" t="s">
        <v>661</v>
      </c>
      <c r="D151" s="11" t="s">
        <v>41</v>
      </c>
      <c r="E151" s="38">
        <f t="shared" si="2"/>
        <v>149</v>
      </c>
      <c r="F151" s="7" t="s">
        <v>18</v>
      </c>
      <c r="G151" s="8" t="s">
        <v>677</v>
      </c>
      <c r="H151" s="319">
        <v>37728</v>
      </c>
      <c r="I151" s="436">
        <v>10</v>
      </c>
      <c r="J151" s="437">
        <v>10</v>
      </c>
      <c r="K151" s="426"/>
      <c r="L151" s="379">
        <f>SUM(M151:N151)</f>
        <v>10</v>
      </c>
      <c r="M151" s="10"/>
      <c r="N151" s="12">
        <f>SUM(O151:S151)</f>
        <v>10</v>
      </c>
      <c r="O151" s="139">
        <f>LARGE($T151:Z151, 1)</f>
        <v>10</v>
      </c>
      <c r="P151" s="140">
        <f>IFERROR(LARGE(T151:Z151, 2),0)</f>
        <v>0</v>
      </c>
      <c r="Q151" s="141">
        <f>IFERROR(LARGE(AA151:AF151,1),0)</f>
        <v>0</v>
      </c>
      <c r="R151" s="141">
        <f>IFERROR(LARGE(AA151:AF151,2),0)</f>
        <v>0</v>
      </c>
      <c r="S151" s="260">
        <f>IFERROR(LARGE(AA151:AF151,3),0)</f>
        <v>0</v>
      </c>
      <c r="T151" s="285">
        <v>10</v>
      </c>
      <c r="U151" s="129"/>
      <c r="V151" s="271"/>
      <c r="W151" s="271"/>
      <c r="X151" s="359"/>
      <c r="Y151" s="114"/>
      <c r="Z151" s="235"/>
      <c r="AA151" s="311">
        <f>IFERROR(LARGE($T151:$Z151,3), 0)</f>
        <v>0</v>
      </c>
      <c r="AB151" s="145">
        <f>IFERROR(LARGE($T151:$Z151,4),)</f>
        <v>0</v>
      </c>
      <c r="AC151" s="145">
        <f>IFERROR(LARGE($T151:$Z151,5),0)</f>
        <v>0</v>
      </c>
      <c r="AD151" s="145">
        <f>IFERROR(LARGE($AG151:AR151,1),0)</f>
        <v>0</v>
      </c>
      <c r="AE151" s="145">
        <f>IFERROR(LARGE($AG151:AR151,2),0)</f>
        <v>0</v>
      </c>
      <c r="AF151" s="273">
        <f>IFERROR(LARGE($AG151:AR151,3),0)</f>
        <v>0</v>
      </c>
      <c r="AG151" s="276"/>
      <c r="AH151" s="9"/>
      <c r="AI151" s="9"/>
      <c r="AJ151" s="9"/>
      <c r="AK151" s="9"/>
      <c r="AL151" s="9"/>
      <c r="AM151" s="9"/>
      <c r="AN151" s="9"/>
      <c r="AO151" s="9"/>
      <c r="AP151" s="83"/>
      <c r="AQ151" s="9"/>
      <c r="AR151" s="9"/>
    </row>
    <row r="152" spans="1:44" x14ac:dyDescent="0.3">
      <c r="A152" s="10"/>
      <c r="B152" s="10"/>
      <c r="C152" s="10" t="s">
        <v>258</v>
      </c>
      <c r="D152" s="10" t="s">
        <v>40</v>
      </c>
      <c r="E152" s="38">
        <f t="shared" si="2"/>
        <v>150</v>
      </c>
      <c r="F152" s="7" t="s">
        <v>12</v>
      </c>
      <c r="G152" s="8" t="s">
        <v>1182</v>
      </c>
      <c r="H152" s="327">
        <v>37723</v>
      </c>
      <c r="I152" s="475">
        <v>10</v>
      </c>
      <c r="J152" s="472">
        <v>10</v>
      </c>
      <c r="K152" s="428"/>
      <c r="L152" s="379">
        <f>SUM(M152:N152)</f>
        <v>10</v>
      </c>
      <c r="M152" s="10"/>
      <c r="N152" s="12">
        <f>SUM(O152:S152)</f>
        <v>10</v>
      </c>
      <c r="O152" s="139">
        <f>LARGE($T152:Z152, 1)</f>
        <v>10</v>
      </c>
      <c r="P152" s="140">
        <f>IFERROR(LARGE(T152:Z152, 2),0)</f>
        <v>0</v>
      </c>
      <c r="Q152" s="141">
        <f>IFERROR(LARGE(AA152:AF152,1),0)</f>
        <v>0</v>
      </c>
      <c r="R152" s="141">
        <f>IFERROR(LARGE(AA152:AF152,2),0)</f>
        <v>0</v>
      </c>
      <c r="S152" s="260">
        <f>IFERROR(LARGE(AA152:AF152,3),0)</f>
        <v>0</v>
      </c>
      <c r="T152" s="275"/>
      <c r="U152" s="129"/>
      <c r="V152" s="271"/>
      <c r="W152" s="271"/>
      <c r="X152" s="359"/>
      <c r="Y152" s="114"/>
      <c r="Z152" s="235">
        <v>10</v>
      </c>
      <c r="AA152" s="311">
        <f>IFERROR(LARGE($T152:$Z152,3), 0)</f>
        <v>0</v>
      </c>
      <c r="AB152" s="145">
        <f>IFERROR(LARGE($T152:$Z152,4),)</f>
        <v>0</v>
      </c>
      <c r="AC152" s="145">
        <f>IFERROR(LARGE($T152:$Z152,5),0)</f>
        <v>0</v>
      </c>
      <c r="AD152" s="145">
        <f>IFERROR(LARGE($AG152:AR152,1),0)</f>
        <v>0</v>
      </c>
      <c r="AE152" s="145">
        <f>IFERROR(LARGE($AG152:AR152,2),0)</f>
        <v>0</v>
      </c>
      <c r="AF152" s="273">
        <f>IFERROR(LARGE($AG152:AR152,3),0)</f>
        <v>0</v>
      </c>
      <c r="AG152" s="276"/>
      <c r="AH152" s="9"/>
      <c r="AI152" s="9"/>
      <c r="AJ152" s="9"/>
      <c r="AK152" s="9"/>
      <c r="AL152" s="9"/>
      <c r="AM152" s="9"/>
      <c r="AN152" s="9"/>
      <c r="AO152" s="9"/>
      <c r="AP152" s="83"/>
      <c r="AQ152" s="9"/>
      <c r="AR152" s="9"/>
    </row>
    <row r="153" spans="1:44" x14ac:dyDescent="0.3">
      <c r="A153" s="10"/>
      <c r="B153" s="10"/>
      <c r="C153" s="10" t="s">
        <v>39</v>
      </c>
      <c r="D153" s="10" t="s">
        <v>40</v>
      </c>
      <c r="E153" s="38">
        <f t="shared" si="2"/>
        <v>151</v>
      </c>
      <c r="F153" s="7" t="s">
        <v>229</v>
      </c>
      <c r="G153" s="8" t="s">
        <v>595</v>
      </c>
      <c r="H153" s="319">
        <v>37710</v>
      </c>
      <c r="I153" s="436">
        <v>10</v>
      </c>
      <c r="J153" s="437">
        <v>10</v>
      </c>
      <c r="K153" s="426"/>
      <c r="L153" s="379">
        <f>SUM(M153:N153)</f>
        <v>10</v>
      </c>
      <c r="M153" s="10"/>
      <c r="N153" s="12">
        <f>SUM(O153:S153)</f>
        <v>10</v>
      </c>
      <c r="O153" s="139">
        <f>LARGE($T153:Z153, 1)</f>
        <v>10</v>
      </c>
      <c r="P153" s="140">
        <f>IFERROR(LARGE(T153:Z153, 2),0)</f>
        <v>0</v>
      </c>
      <c r="Q153" s="141">
        <f>IFERROR(LARGE(AA153:AF153,1),0)</f>
        <v>0</v>
      </c>
      <c r="R153" s="141">
        <f>IFERROR(LARGE(AA153:AF153,2),0)</f>
        <v>0</v>
      </c>
      <c r="S153" s="260">
        <f>IFERROR(LARGE(AA153:AF153,3),0)</f>
        <v>0</v>
      </c>
      <c r="T153" s="275"/>
      <c r="U153" s="129"/>
      <c r="V153" s="271"/>
      <c r="W153" s="271"/>
      <c r="X153" s="359"/>
      <c r="Y153" s="114"/>
      <c r="Z153" s="235">
        <v>10</v>
      </c>
      <c r="AA153" s="311">
        <f>IFERROR(LARGE($T153:$Z153,3), 0)</f>
        <v>0</v>
      </c>
      <c r="AB153" s="145">
        <f>IFERROR(LARGE($T153:$Z153,4),)</f>
        <v>0</v>
      </c>
      <c r="AC153" s="145">
        <f>IFERROR(LARGE($T153:$Z153,5),0)</f>
        <v>0</v>
      </c>
      <c r="AD153" s="145">
        <f>IFERROR(LARGE($AG153:AR153,1),0)</f>
        <v>0</v>
      </c>
      <c r="AE153" s="145">
        <f>IFERROR(LARGE($AG153:AR153,2),0)</f>
        <v>0</v>
      </c>
      <c r="AF153" s="273">
        <f>IFERROR(LARGE($AG153:AR153,3),0)</f>
        <v>0</v>
      </c>
      <c r="AG153" s="276"/>
      <c r="AH153" s="9"/>
      <c r="AI153" s="9"/>
      <c r="AJ153" s="9"/>
      <c r="AK153" s="9"/>
      <c r="AL153" s="9"/>
      <c r="AM153" s="9"/>
      <c r="AN153" s="9"/>
      <c r="AO153" s="9"/>
      <c r="AP153" s="83"/>
      <c r="AQ153" s="9"/>
      <c r="AR153" s="9"/>
    </row>
    <row r="154" spans="1:44" x14ac:dyDescent="0.3">
      <c r="A154" s="11" t="s">
        <v>2558</v>
      </c>
      <c r="B154" s="320" t="s">
        <v>1512</v>
      </c>
      <c r="C154" s="11" t="s">
        <v>1513</v>
      </c>
      <c r="D154" s="11" t="s">
        <v>52</v>
      </c>
      <c r="E154" s="38">
        <f t="shared" si="2"/>
        <v>152</v>
      </c>
      <c r="F154" s="7" t="s">
        <v>70</v>
      </c>
      <c r="G154" s="8" t="s">
        <v>1923</v>
      </c>
      <c r="H154" s="319">
        <v>37655</v>
      </c>
      <c r="I154" s="436">
        <v>10</v>
      </c>
      <c r="J154" s="437">
        <v>10</v>
      </c>
      <c r="K154" s="426"/>
      <c r="L154" s="379">
        <f>SUM(M154:N154)</f>
        <v>10</v>
      </c>
      <c r="M154" s="10"/>
      <c r="N154" s="12">
        <f>SUM(O154:S154)</f>
        <v>10</v>
      </c>
      <c r="O154" s="139">
        <f>LARGE($T154:Z154, 1)</f>
        <v>10</v>
      </c>
      <c r="P154" s="140">
        <f>IFERROR(LARGE(T154:Z154, 2),0)</f>
        <v>0</v>
      </c>
      <c r="Q154" s="141">
        <f>IFERROR(LARGE(AA154:AF154,1),0)</f>
        <v>0</v>
      </c>
      <c r="R154" s="141">
        <f>IFERROR(LARGE(AA154:AF154,2),0)</f>
        <v>0</v>
      </c>
      <c r="S154" s="260">
        <f>IFERROR(LARGE(AA154:AF154,3),0)</f>
        <v>0</v>
      </c>
      <c r="T154" s="275"/>
      <c r="U154" s="129"/>
      <c r="V154" s="271">
        <v>10</v>
      </c>
      <c r="W154" s="271"/>
      <c r="X154" s="359"/>
      <c r="Y154" s="114"/>
      <c r="Z154" s="235"/>
      <c r="AA154" s="311">
        <f>IFERROR(LARGE($T154:$Z154,3), 0)</f>
        <v>0</v>
      </c>
      <c r="AB154" s="145">
        <f>IFERROR(LARGE($T154:$Z154,4),)</f>
        <v>0</v>
      </c>
      <c r="AC154" s="145">
        <f>IFERROR(LARGE($T154:$Z154,5),0)</f>
        <v>0</v>
      </c>
      <c r="AD154" s="145">
        <f>IFERROR(LARGE($AG154:AR154,1),0)</f>
        <v>0</v>
      </c>
      <c r="AE154" s="145">
        <f>IFERROR(LARGE($AG154:AR154,2),0)</f>
        <v>0</v>
      </c>
      <c r="AF154" s="273">
        <f>IFERROR(LARGE($AG154:AR154,3),0)</f>
        <v>0</v>
      </c>
      <c r="AG154" s="276"/>
      <c r="AH154" s="9"/>
      <c r="AI154" s="9"/>
      <c r="AJ154" s="9"/>
      <c r="AK154" s="9"/>
      <c r="AL154" s="9"/>
      <c r="AM154" s="9"/>
      <c r="AN154" s="9"/>
      <c r="AO154" s="9"/>
      <c r="AP154" s="83"/>
      <c r="AQ154" s="9"/>
      <c r="AR154" s="9"/>
    </row>
    <row r="155" spans="1:44" x14ac:dyDescent="0.3">
      <c r="A155" s="11" t="s">
        <v>2544</v>
      </c>
      <c r="B155" s="320" t="s">
        <v>724</v>
      </c>
      <c r="C155" s="11" t="s">
        <v>725</v>
      </c>
      <c r="D155" s="11" t="s">
        <v>48</v>
      </c>
      <c r="E155" s="38">
        <f t="shared" si="2"/>
        <v>153</v>
      </c>
      <c r="F155" s="7" t="s">
        <v>779</v>
      </c>
      <c r="G155" s="8" t="s">
        <v>1226</v>
      </c>
      <c r="H155" s="319">
        <v>37626</v>
      </c>
      <c r="I155" s="476">
        <v>10</v>
      </c>
      <c r="J155" s="473">
        <v>10</v>
      </c>
      <c r="K155" s="426"/>
      <c r="L155" s="464">
        <f>SUM(M155:N155)</f>
        <v>10</v>
      </c>
      <c r="M155" s="10"/>
      <c r="N155" s="48">
        <f>SUM(O155:S155)</f>
        <v>10</v>
      </c>
      <c r="O155" s="140">
        <f>LARGE($T155:Z155, 1)</f>
        <v>10</v>
      </c>
      <c r="P155" s="140">
        <f>IFERROR(LARGE(T155:Z155, 2),0)</f>
        <v>0</v>
      </c>
      <c r="Q155" s="141">
        <f>IFERROR(LARGE(AA155:AF155,1),0)</f>
        <v>0</v>
      </c>
      <c r="R155" s="141">
        <f>IFERROR(LARGE(AA155:AF155,2),0)</f>
        <v>0</v>
      </c>
      <c r="S155" s="141">
        <f>IFERROR(LARGE(AA155:AF155,3),0)</f>
        <v>0</v>
      </c>
      <c r="T155" s="129"/>
      <c r="U155" s="129">
        <v>10</v>
      </c>
      <c r="V155" s="271"/>
      <c r="W155" s="271"/>
      <c r="X155" s="359"/>
      <c r="Y155" s="114"/>
      <c r="Z155" s="114"/>
      <c r="AA155" s="470">
        <f>IFERROR(LARGE($T155:$Z155,3), 0)</f>
        <v>0</v>
      </c>
      <c r="AB155" s="181">
        <f>IFERROR(LARGE($T155:$Z155,4),)</f>
        <v>0</v>
      </c>
      <c r="AC155" s="181">
        <f>IFERROR(LARGE($T155:$Z155,5),0)</f>
        <v>0</v>
      </c>
      <c r="AD155" s="181">
        <f>IFERROR(LARGE($AG155:AR155,1),0)</f>
        <v>0</v>
      </c>
      <c r="AE155" s="181">
        <f>IFERROR(LARGE($AG155:AR155,2),0)</f>
        <v>0</v>
      </c>
      <c r="AF155" s="181">
        <f>IFERROR(LARGE($AG155:AR155,3),0)</f>
        <v>0</v>
      </c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257"/>
      <c r="AQ155" s="178"/>
      <c r="AR155" s="178"/>
    </row>
    <row r="156" spans="1:44" x14ac:dyDescent="0.3">
      <c r="A156" s="10"/>
      <c r="B156" s="10"/>
      <c r="C156" s="10"/>
      <c r="D156" s="10" t="s">
        <v>46</v>
      </c>
      <c r="E156" s="38">
        <f t="shared" si="2"/>
        <v>154</v>
      </c>
      <c r="F156" s="7" t="s">
        <v>1</v>
      </c>
      <c r="G156" s="8" t="s">
        <v>1292</v>
      </c>
      <c r="H156" s="319">
        <v>37622</v>
      </c>
      <c r="I156" s="476">
        <v>10</v>
      </c>
      <c r="J156" s="473">
        <v>10</v>
      </c>
      <c r="K156" s="426"/>
      <c r="L156" s="464">
        <f>SUM(M156:N156)</f>
        <v>10</v>
      </c>
      <c r="M156" s="10">
        <v>10</v>
      </c>
      <c r="N156" s="12">
        <f>SUM(O156:S156)</f>
        <v>0</v>
      </c>
      <c r="O156" s="140">
        <v>0</v>
      </c>
      <c r="P156" s="140">
        <f>IFERROR(LARGE(T156:Z156, 2),0)</f>
        <v>0</v>
      </c>
      <c r="Q156" s="141">
        <f>IFERROR(LARGE(AA156:AF156,1),0)</f>
        <v>0</v>
      </c>
      <c r="R156" s="141">
        <f>IFERROR(LARGE(AA156:AF156,2),0)</f>
        <v>0</v>
      </c>
      <c r="S156" s="141">
        <f>IFERROR(LARGE(AA156:AF156,3),0)</f>
        <v>0</v>
      </c>
      <c r="T156" s="129"/>
      <c r="U156" s="129"/>
      <c r="V156" s="271"/>
      <c r="W156" s="271"/>
      <c r="X156" s="359"/>
      <c r="Y156" s="114"/>
      <c r="Z156" s="114"/>
      <c r="AA156" s="470">
        <f>IFERROR(LARGE($T156:$Z156,3), 0)</f>
        <v>0</v>
      </c>
      <c r="AB156" s="181">
        <f>IFERROR(LARGE($T156:$Z156,4),)</f>
        <v>0</v>
      </c>
      <c r="AC156" s="181">
        <f>IFERROR(LARGE($T156:$Z156,5),0)</f>
        <v>0</v>
      </c>
      <c r="AD156" s="181">
        <f>IFERROR(LARGE($AG156:AR156,1),0)</f>
        <v>0</v>
      </c>
      <c r="AE156" s="181">
        <f>IFERROR(LARGE($AG156:AR156,2),0)</f>
        <v>0</v>
      </c>
      <c r="AF156" s="181">
        <f>IFERROR(LARGE($AG156:AR156,3),0)</f>
        <v>0</v>
      </c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257"/>
      <c r="AQ156" s="178"/>
      <c r="AR156" s="178"/>
    </row>
    <row r="157" spans="1:44" x14ac:dyDescent="0.3">
      <c r="A157" s="11" t="s">
        <v>2545</v>
      </c>
      <c r="B157" s="320" t="s">
        <v>2546</v>
      </c>
      <c r="C157" s="11" t="s">
        <v>2044</v>
      </c>
      <c r="D157" s="11" t="s">
        <v>48</v>
      </c>
      <c r="E157" s="38">
        <f t="shared" si="2"/>
        <v>155</v>
      </c>
      <c r="F157" s="7" t="s">
        <v>2061</v>
      </c>
      <c r="G157" s="8" t="s">
        <v>2060</v>
      </c>
      <c r="H157" s="319">
        <v>37614</v>
      </c>
      <c r="I157" s="476">
        <v>10</v>
      </c>
      <c r="J157" s="473">
        <v>10</v>
      </c>
      <c r="K157" s="426"/>
      <c r="L157" s="464">
        <f>SUM(M157:N157)</f>
        <v>10</v>
      </c>
      <c r="M157" s="10"/>
      <c r="N157" s="12">
        <f>SUM(O157:S157)</f>
        <v>10</v>
      </c>
      <c r="O157" s="140">
        <f>LARGE($T157:Z157, 1)</f>
        <v>10</v>
      </c>
      <c r="P157" s="140">
        <f>IFERROR(LARGE(T157:Z157, 2),0)</f>
        <v>0</v>
      </c>
      <c r="Q157" s="141">
        <f>IFERROR(LARGE(AA157:AF157,1),0)</f>
        <v>0</v>
      </c>
      <c r="R157" s="141">
        <f>IFERROR(LARGE(AA157:AF157,2),0)</f>
        <v>0</v>
      </c>
      <c r="S157" s="141">
        <f>IFERROR(LARGE(AA157:AF157,3),0)</f>
        <v>0</v>
      </c>
      <c r="T157" s="129"/>
      <c r="U157" s="129"/>
      <c r="V157" s="271">
        <v>10</v>
      </c>
      <c r="W157" s="271"/>
      <c r="X157" s="359"/>
      <c r="Y157" s="114"/>
      <c r="Z157" s="114"/>
      <c r="AA157" s="470">
        <f>IFERROR(LARGE($T157:$Z157,3), 0)</f>
        <v>0</v>
      </c>
      <c r="AB157" s="181">
        <f>IFERROR(LARGE($T157:$Z157,4),)</f>
        <v>0</v>
      </c>
      <c r="AC157" s="181">
        <f>IFERROR(LARGE($T157:$Z157,5),0)</f>
        <v>0</v>
      </c>
      <c r="AD157" s="181">
        <f>IFERROR(LARGE($AG157:AR157,1),0)</f>
        <v>0</v>
      </c>
      <c r="AE157" s="181">
        <f>IFERROR(LARGE($AG157:AR157,2),0)</f>
        <v>0</v>
      </c>
      <c r="AF157" s="181">
        <f>IFERROR(LARGE($AG157:AR157,3),0)</f>
        <v>0</v>
      </c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257"/>
      <c r="AQ157" s="178"/>
      <c r="AR157" s="178"/>
    </row>
    <row r="158" spans="1:44" x14ac:dyDescent="0.3">
      <c r="A158" s="10"/>
      <c r="B158" s="10"/>
      <c r="C158" s="10"/>
      <c r="D158" s="10"/>
      <c r="E158" s="38">
        <f t="shared" si="2"/>
        <v>156</v>
      </c>
      <c r="F158" s="7" t="s">
        <v>11</v>
      </c>
      <c r="G158" s="8" t="s">
        <v>3276</v>
      </c>
      <c r="H158" s="319">
        <v>37601</v>
      </c>
      <c r="I158" s="476">
        <v>10</v>
      </c>
      <c r="J158" s="473">
        <v>10</v>
      </c>
      <c r="K158" s="426"/>
      <c r="L158" s="464">
        <f>SUM(M158:N158)</f>
        <v>10</v>
      </c>
      <c r="M158" s="10"/>
      <c r="N158" s="12">
        <f>SUM(O158:S158)</f>
        <v>10</v>
      </c>
      <c r="O158" s="140">
        <f>LARGE($T158:Z158, 1)</f>
        <v>10</v>
      </c>
      <c r="P158" s="140">
        <f>IFERROR(LARGE(T158:Z158, 2),0)</f>
        <v>0</v>
      </c>
      <c r="Q158" s="141">
        <f>IFERROR(LARGE(AA158:AF158,1),0)</f>
        <v>0</v>
      </c>
      <c r="R158" s="141">
        <f>IFERROR(LARGE(AA158:AF158,2),0)</f>
        <v>0</v>
      </c>
      <c r="S158" s="141">
        <f>IFERROR(LARGE(AA158:AF158,3),0)</f>
        <v>0</v>
      </c>
      <c r="T158" s="129"/>
      <c r="U158" s="129"/>
      <c r="V158" s="271"/>
      <c r="W158" s="271"/>
      <c r="X158" s="359"/>
      <c r="Y158" s="114">
        <v>10</v>
      </c>
      <c r="Z158" s="114"/>
      <c r="AA158" s="470">
        <f>IFERROR(LARGE($T158:$Z158,3), 0)</f>
        <v>0</v>
      </c>
      <c r="AB158" s="181">
        <f>IFERROR(LARGE($T158:$Z158,4),)</f>
        <v>0</v>
      </c>
      <c r="AC158" s="181">
        <f>IFERROR(LARGE($T158:$Z158,5),0)</f>
        <v>0</v>
      </c>
      <c r="AD158" s="181">
        <f>IFERROR(LARGE($AG158:AR158,1),0)</f>
        <v>0</v>
      </c>
      <c r="AE158" s="181">
        <f>IFERROR(LARGE($AG158:AR158,2),0)</f>
        <v>0</v>
      </c>
      <c r="AF158" s="181">
        <f>IFERROR(LARGE($AG158:AR158,3),0)</f>
        <v>0</v>
      </c>
    </row>
    <row r="159" spans="1:44" x14ac:dyDescent="0.3">
      <c r="A159" s="11" t="s">
        <v>2547</v>
      </c>
      <c r="B159" s="320" t="s">
        <v>2548</v>
      </c>
      <c r="C159" s="11" t="s">
        <v>2059</v>
      </c>
      <c r="D159" s="11" t="s">
        <v>48</v>
      </c>
      <c r="E159" s="38">
        <f t="shared" si="2"/>
        <v>157</v>
      </c>
      <c r="F159" s="7" t="s">
        <v>7</v>
      </c>
      <c r="G159" s="8" t="s">
        <v>2058</v>
      </c>
      <c r="H159" s="319">
        <v>37593</v>
      </c>
      <c r="I159" s="476">
        <v>10</v>
      </c>
      <c r="J159" s="473">
        <v>10</v>
      </c>
      <c r="K159" s="426"/>
      <c r="L159" s="464">
        <f>SUM(M159:N159)</f>
        <v>10</v>
      </c>
      <c r="M159" s="10"/>
      <c r="N159" s="12">
        <f>SUM(O159:S159)</f>
        <v>10</v>
      </c>
      <c r="O159" s="140">
        <f>LARGE($T159:Z159, 1)</f>
        <v>10</v>
      </c>
      <c r="P159" s="140">
        <f>IFERROR(LARGE(T159:Z159, 2),0)</f>
        <v>0</v>
      </c>
      <c r="Q159" s="141">
        <f>IFERROR(LARGE(AA159:AF159,1),0)</f>
        <v>0</v>
      </c>
      <c r="R159" s="141">
        <f>IFERROR(LARGE(AA159:AF159,2),0)</f>
        <v>0</v>
      </c>
      <c r="S159" s="141">
        <f>IFERROR(LARGE(AA159:AF159,3),0)</f>
        <v>0</v>
      </c>
      <c r="T159" s="129"/>
      <c r="U159" s="129"/>
      <c r="V159" s="271">
        <v>10</v>
      </c>
      <c r="W159" s="271"/>
      <c r="X159" s="359"/>
      <c r="Y159" s="114"/>
      <c r="Z159" s="114"/>
      <c r="AA159" s="470">
        <f>IFERROR(LARGE($T159:$Z159,3), 0)</f>
        <v>0</v>
      </c>
      <c r="AB159" s="181">
        <f>IFERROR(LARGE($T159:$Z159,4),)</f>
        <v>0</v>
      </c>
      <c r="AC159" s="181">
        <f>IFERROR(LARGE($T159:$Z159,5),0)</f>
        <v>0</v>
      </c>
      <c r="AD159" s="181">
        <f>IFERROR(LARGE($AG159:AR159,1),0)</f>
        <v>0</v>
      </c>
      <c r="AE159" s="181">
        <f>IFERROR(LARGE($AG159:AR159,2),0)</f>
        <v>0</v>
      </c>
      <c r="AF159" s="181">
        <f>IFERROR(LARGE($AG159:AR159,3),0)</f>
        <v>0</v>
      </c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257"/>
      <c r="AQ159" s="178"/>
      <c r="AR159" s="178"/>
    </row>
    <row r="160" spans="1:44" x14ac:dyDescent="0.3">
      <c r="A160" s="10"/>
      <c r="B160" s="10"/>
      <c r="C160" s="10"/>
      <c r="D160" s="10" t="s">
        <v>1738</v>
      </c>
      <c r="E160" s="38">
        <f t="shared" si="2"/>
        <v>158</v>
      </c>
      <c r="F160" s="7" t="s">
        <v>170</v>
      </c>
      <c r="G160" s="8" t="s">
        <v>1196</v>
      </c>
      <c r="H160" s="319">
        <v>37561</v>
      </c>
      <c r="I160" s="476">
        <v>10</v>
      </c>
      <c r="J160" s="473">
        <v>10</v>
      </c>
      <c r="K160" s="426"/>
      <c r="L160" s="464">
        <f>SUM(M160:N160)</f>
        <v>10</v>
      </c>
      <c r="M160" s="10"/>
      <c r="N160" s="12">
        <f>SUM(O160:S160)</f>
        <v>10</v>
      </c>
      <c r="O160" s="140">
        <f>LARGE($T160:Z160, 1)</f>
        <v>10</v>
      </c>
      <c r="P160" s="140">
        <f>IFERROR(LARGE(T160:Z160, 2),0)</f>
        <v>0</v>
      </c>
      <c r="Q160" s="141">
        <f>IFERROR(LARGE(AA160:AF160,1),0)</f>
        <v>0</v>
      </c>
      <c r="R160" s="141">
        <f>IFERROR(LARGE(AA160:AF160,2),0)</f>
        <v>0</v>
      </c>
      <c r="S160" s="141">
        <f>IFERROR(LARGE(AA160:AF160,3),0)</f>
        <v>0</v>
      </c>
      <c r="T160" s="129"/>
      <c r="U160" s="129"/>
      <c r="V160" s="271"/>
      <c r="W160" s="271"/>
      <c r="X160" s="359"/>
      <c r="Y160" s="114">
        <v>10</v>
      </c>
      <c r="Z160" s="114"/>
      <c r="AA160" s="470">
        <f>IFERROR(LARGE($T160:$Z160,3), 0)</f>
        <v>0</v>
      </c>
      <c r="AB160" s="181">
        <f>IFERROR(LARGE($T160:$Z160,4),)</f>
        <v>0</v>
      </c>
      <c r="AC160" s="181">
        <f>IFERROR(LARGE($T160:$Z160,5),0)</f>
        <v>0</v>
      </c>
      <c r="AD160" s="181">
        <f>IFERROR(LARGE($AG160:AR160,1),0)</f>
        <v>0</v>
      </c>
      <c r="AE160" s="181">
        <f>IFERROR(LARGE($AG160:AR160,2),0)</f>
        <v>0</v>
      </c>
      <c r="AF160" s="181">
        <f>IFERROR(LARGE($AG160:AR160,3),0)</f>
        <v>0</v>
      </c>
    </row>
    <row r="161" spans="1:44" x14ac:dyDescent="0.3">
      <c r="A161" s="10"/>
      <c r="B161" s="10"/>
      <c r="C161" s="10" t="s">
        <v>1208</v>
      </c>
      <c r="D161" s="10" t="s">
        <v>52</v>
      </c>
      <c r="E161" s="38">
        <f t="shared" si="2"/>
        <v>159</v>
      </c>
      <c r="F161" s="7" t="s">
        <v>69</v>
      </c>
      <c r="G161" s="8" t="s">
        <v>1175</v>
      </c>
      <c r="H161" s="319">
        <v>37542</v>
      </c>
      <c r="I161" s="476">
        <v>10</v>
      </c>
      <c r="J161" s="473">
        <v>10</v>
      </c>
      <c r="K161" s="426"/>
      <c r="L161" s="464">
        <f>SUM(M161:N161)</f>
        <v>10</v>
      </c>
      <c r="M161" s="10"/>
      <c r="N161" s="12">
        <f>SUM(O161:S161)</f>
        <v>10</v>
      </c>
      <c r="O161" s="140">
        <f>LARGE($T161:Z161, 1)</f>
        <v>10</v>
      </c>
      <c r="P161" s="140">
        <f>IFERROR(LARGE(T161:Z161, 2),0)</f>
        <v>0</v>
      </c>
      <c r="Q161" s="141">
        <f>IFERROR(LARGE(AA161:AF161,1),0)</f>
        <v>0</v>
      </c>
      <c r="R161" s="141">
        <f>IFERROR(LARGE(AA161:AF161,2),0)</f>
        <v>0</v>
      </c>
      <c r="S161" s="141">
        <f>IFERROR(LARGE(AA161:AF161,3),0)</f>
        <v>0</v>
      </c>
      <c r="T161" s="129"/>
      <c r="U161" s="129"/>
      <c r="V161" s="271"/>
      <c r="W161" s="271"/>
      <c r="X161" s="359"/>
      <c r="Y161" s="114"/>
      <c r="Z161" s="114">
        <v>10</v>
      </c>
      <c r="AA161" s="470">
        <f>IFERROR(LARGE($T161:$Z161,3), 0)</f>
        <v>0</v>
      </c>
      <c r="AB161" s="181">
        <f>IFERROR(LARGE($T161:$Z161,4),)</f>
        <v>0</v>
      </c>
      <c r="AC161" s="181">
        <f>IFERROR(LARGE($T161:$Z161,5),0)</f>
        <v>0</v>
      </c>
      <c r="AD161" s="181">
        <f>IFERROR(LARGE($AG161:AR161,1),0)</f>
        <v>0</v>
      </c>
      <c r="AE161" s="181">
        <f>IFERROR(LARGE($AG161:AR161,2),0)</f>
        <v>0</v>
      </c>
      <c r="AF161" s="181">
        <f>IFERROR(LARGE($AG161:AR161,3),0)</f>
        <v>0</v>
      </c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257"/>
      <c r="AQ161" s="178"/>
      <c r="AR161" s="178"/>
    </row>
    <row r="162" spans="1:44" x14ac:dyDescent="0.3">
      <c r="A162" s="11" t="s">
        <v>2555</v>
      </c>
      <c r="B162" s="320" t="s">
        <v>813</v>
      </c>
      <c r="C162" s="11" t="s">
        <v>814</v>
      </c>
      <c r="D162" s="11" t="s">
        <v>46</v>
      </c>
      <c r="E162" s="38">
        <f t="shared" si="2"/>
        <v>160</v>
      </c>
      <c r="F162" s="7" t="s">
        <v>14</v>
      </c>
      <c r="G162" s="8" t="s">
        <v>1958</v>
      </c>
      <c r="H162" s="319">
        <v>37540</v>
      </c>
      <c r="I162" s="476">
        <v>10</v>
      </c>
      <c r="J162" s="473">
        <v>10</v>
      </c>
      <c r="K162" s="426"/>
      <c r="L162" s="464">
        <f>SUM(M162:N162)</f>
        <v>10</v>
      </c>
      <c r="M162" s="10"/>
      <c r="N162" s="12">
        <f>SUM(O162:S162)</f>
        <v>10</v>
      </c>
      <c r="O162" s="140">
        <f>LARGE($T162:Z162, 1)</f>
        <v>10</v>
      </c>
      <c r="P162" s="140">
        <f>IFERROR(LARGE(T162:Z162, 2),0)</f>
        <v>0</v>
      </c>
      <c r="Q162" s="141">
        <f>IFERROR(LARGE(AA162:AF162,1),0)</f>
        <v>0</v>
      </c>
      <c r="R162" s="141">
        <f>IFERROR(LARGE(AA162:AF162,2),0)</f>
        <v>0</v>
      </c>
      <c r="S162" s="141">
        <f>IFERROR(LARGE(AA162:AF162,3),0)</f>
        <v>0</v>
      </c>
      <c r="T162" s="129"/>
      <c r="U162" s="129"/>
      <c r="V162" s="271">
        <v>10</v>
      </c>
      <c r="W162" s="271"/>
      <c r="X162" s="359"/>
      <c r="Y162" s="114"/>
      <c r="Z162" s="114"/>
      <c r="AA162" s="470">
        <f>IFERROR(LARGE($T162:$Z162,3), 0)</f>
        <v>0</v>
      </c>
      <c r="AB162" s="181">
        <f>IFERROR(LARGE($T162:$Z162,4),)</f>
        <v>0</v>
      </c>
      <c r="AC162" s="181">
        <f>IFERROR(LARGE($T162:$Z162,5),0)</f>
        <v>0</v>
      </c>
      <c r="AD162" s="181">
        <f>IFERROR(LARGE($AG162:AR162,1),0)</f>
        <v>0</v>
      </c>
      <c r="AE162" s="181">
        <f>IFERROR(LARGE($AG162:AR162,2),0)</f>
        <v>0</v>
      </c>
      <c r="AF162" s="181">
        <f>IFERROR(LARGE($AG162:AR162,3),0)</f>
        <v>0</v>
      </c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257"/>
      <c r="AQ162" s="178"/>
      <c r="AR162" s="178"/>
    </row>
    <row r="163" spans="1:44" x14ac:dyDescent="0.3">
      <c r="A163" s="11" t="s">
        <v>2295</v>
      </c>
      <c r="B163" s="320" t="s">
        <v>731</v>
      </c>
      <c r="C163" s="11" t="s">
        <v>732</v>
      </c>
      <c r="D163" s="11" t="s">
        <v>50</v>
      </c>
      <c r="E163" s="38">
        <f t="shared" si="2"/>
        <v>161</v>
      </c>
      <c r="F163" s="7" t="s">
        <v>14</v>
      </c>
      <c r="G163" s="8" t="s">
        <v>693</v>
      </c>
      <c r="H163" s="319">
        <v>37533</v>
      </c>
      <c r="I163" s="476">
        <v>10</v>
      </c>
      <c r="J163" s="473">
        <v>10</v>
      </c>
      <c r="K163" s="426"/>
      <c r="L163" s="464">
        <f>SUM(M163:N163)</f>
        <v>10</v>
      </c>
      <c r="M163" s="10"/>
      <c r="N163" s="12">
        <f>SUM(O163:S163)</f>
        <v>10</v>
      </c>
      <c r="O163" s="140">
        <f>LARGE($T163:Z163, 1)</f>
        <v>10</v>
      </c>
      <c r="P163" s="140">
        <f>IFERROR(LARGE(T163:Z163, 2),0)</f>
        <v>0</v>
      </c>
      <c r="Q163" s="141">
        <f>IFERROR(LARGE(AA163:AF163,1),0)</f>
        <v>0</v>
      </c>
      <c r="R163" s="141">
        <f>IFERROR(LARGE(AA163:AF163,2),0)</f>
        <v>0</v>
      </c>
      <c r="S163" s="141">
        <f>IFERROR(LARGE(AA163:AF163,3),0)</f>
        <v>0</v>
      </c>
      <c r="T163" s="113">
        <v>10</v>
      </c>
      <c r="U163" s="129"/>
      <c r="V163" s="271"/>
      <c r="W163" s="271"/>
      <c r="X163" s="359"/>
      <c r="Y163" s="114"/>
      <c r="Z163" s="114"/>
      <c r="AA163" s="470">
        <f>IFERROR(LARGE($T163:$Z163,3), 0)</f>
        <v>0</v>
      </c>
      <c r="AB163" s="181">
        <f>IFERROR(LARGE($T163:$Z163,4),)</f>
        <v>0</v>
      </c>
      <c r="AC163" s="181">
        <f>IFERROR(LARGE($T163:$Z163,5),0)</f>
        <v>0</v>
      </c>
      <c r="AD163" s="181">
        <f>IFERROR(LARGE($AG163:AR163,1),0)</f>
        <v>0</v>
      </c>
      <c r="AE163" s="181">
        <f>IFERROR(LARGE($AG163:AR163,2),0)</f>
        <v>0</v>
      </c>
      <c r="AF163" s="181">
        <f>IFERROR(LARGE($AG163:AR163,3),0)</f>
        <v>0</v>
      </c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257"/>
      <c r="AQ163" s="178"/>
      <c r="AR163" s="178"/>
    </row>
    <row r="164" spans="1:44" x14ac:dyDescent="0.3">
      <c r="A164" s="10"/>
      <c r="B164" s="10"/>
      <c r="C164" s="10" t="s">
        <v>258</v>
      </c>
      <c r="D164" s="10" t="s">
        <v>40</v>
      </c>
      <c r="E164" s="38">
        <f t="shared" si="2"/>
        <v>162</v>
      </c>
      <c r="F164" s="7" t="s">
        <v>11</v>
      </c>
      <c r="G164" s="8" t="s">
        <v>540</v>
      </c>
      <c r="H164" s="319">
        <v>37505</v>
      </c>
      <c r="I164" s="476">
        <v>10</v>
      </c>
      <c r="J164" s="473">
        <v>10</v>
      </c>
      <c r="K164" s="426"/>
      <c r="L164" s="464">
        <f>SUM(M164:N164)</f>
        <v>10</v>
      </c>
      <c r="M164" s="10"/>
      <c r="N164" s="12">
        <f>SUM(O164:S164)</f>
        <v>10</v>
      </c>
      <c r="O164" s="140">
        <f>LARGE($T164:Z164, 1)</f>
        <v>10</v>
      </c>
      <c r="P164" s="140">
        <f>IFERROR(LARGE(T164:Z164, 2),0)</f>
        <v>0</v>
      </c>
      <c r="Q164" s="141">
        <f>IFERROR(LARGE(AA164:AF164,1),0)</f>
        <v>0</v>
      </c>
      <c r="R164" s="141">
        <f>IFERROR(LARGE(AA164:AF164,2),0)</f>
        <v>0</v>
      </c>
      <c r="S164" s="141">
        <f>IFERROR(LARGE(AA164:AF164,3),0)</f>
        <v>0</v>
      </c>
      <c r="T164" s="129"/>
      <c r="U164" s="129"/>
      <c r="V164" s="271"/>
      <c r="W164" s="271"/>
      <c r="X164" s="359"/>
      <c r="Y164" s="114"/>
      <c r="Z164" s="114">
        <v>10</v>
      </c>
      <c r="AA164" s="470">
        <f>IFERROR(LARGE($T164:$Z164,3), 0)</f>
        <v>0</v>
      </c>
      <c r="AB164" s="181">
        <f>IFERROR(LARGE($T164:$Z164,4),)</f>
        <v>0</v>
      </c>
      <c r="AC164" s="181">
        <f>IFERROR(LARGE($T164:$Z164,5),0)</f>
        <v>0</v>
      </c>
      <c r="AD164" s="181">
        <f>IFERROR(LARGE($AG164:AR164,1),0)</f>
        <v>0</v>
      </c>
      <c r="AE164" s="181">
        <f>IFERROR(LARGE($AG164:AR164,2),0)</f>
        <v>0</v>
      </c>
      <c r="AF164" s="181">
        <f>IFERROR(LARGE($AG164:AR164,3),0)</f>
        <v>0</v>
      </c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257"/>
      <c r="AQ164" s="178"/>
      <c r="AR164" s="178"/>
    </row>
    <row r="165" spans="1:44" x14ac:dyDescent="0.3">
      <c r="A165" s="11" t="s">
        <v>2552</v>
      </c>
      <c r="B165" s="320" t="s">
        <v>412</v>
      </c>
      <c r="C165" s="11" t="s">
        <v>28</v>
      </c>
      <c r="D165" s="11" t="s">
        <v>46</v>
      </c>
      <c r="E165" s="38">
        <f t="shared" si="2"/>
        <v>163</v>
      </c>
      <c r="F165" s="7" t="s">
        <v>115</v>
      </c>
      <c r="G165" s="8" t="s">
        <v>1959</v>
      </c>
      <c r="H165" s="319">
        <v>37451</v>
      </c>
      <c r="I165" s="476">
        <v>10</v>
      </c>
      <c r="J165" s="473">
        <v>10</v>
      </c>
      <c r="K165" s="426"/>
      <c r="L165" s="464">
        <f>SUM(M165:N165)</f>
        <v>10</v>
      </c>
      <c r="M165" s="10"/>
      <c r="N165" s="12">
        <f>SUM(O165:S165)</f>
        <v>10</v>
      </c>
      <c r="O165" s="140">
        <f>LARGE($T165:Z165, 1)</f>
        <v>10</v>
      </c>
      <c r="P165" s="140">
        <f>IFERROR(LARGE(T165:Z165, 2),0)</f>
        <v>0</v>
      </c>
      <c r="Q165" s="141">
        <f>IFERROR(LARGE(AA165:AF165,1),0)</f>
        <v>0</v>
      </c>
      <c r="R165" s="141">
        <f>IFERROR(LARGE(AA165:AF165,2),0)</f>
        <v>0</v>
      </c>
      <c r="S165" s="141">
        <f>IFERROR(LARGE(AA165:AF165,3),0)</f>
        <v>0</v>
      </c>
      <c r="T165" s="129"/>
      <c r="U165" s="129"/>
      <c r="V165" s="271">
        <v>10</v>
      </c>
      <c r="W165" s="271"/>
      <c r="X165" s="359"/>
      <c r="Y165" s="114"/>
      <c r="Z165" s="114"/>
      <c r="AA165" s="470">
        <f>IFERROR(LARGE($T165:$Z165,3), 0)</f>
        <v>0</v>
      </c>
      <c r="AB165" s="181">
        <f>IFERROR(LARGE($T165:$Z165,4),)</f>
        <v>0</v>
      </c>
      <c r="AC165" s="181">
        <f>IFERROR(LARGE($T165:$Z165,5),0)</f>
        <v>0</v>
      </c>
      <c r="AD165" s="181">
        <f>IFERROR(LARGE($AG165:AR165,1),0)</f>
        <v>0</v>
      </c>
      <c r="AE165" s="181">
        <f>IFERROR(LARGE($AG165:AR165,2),0)</f>
        <v>0</v>
      </c>
      <c r="AF165" s="181">
        <f>IFERROR(LARGE($AG165:AR165,3),0)</f>
        <v>0</v>
      </c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257"/>
      <c r="AQ165" s="178"/>
      <c r="AR165" s="178"/>
    </row>
    <row r="166" spans="1:44" x14ac:dyDescent="0.3">
      <c r="A166" s="11" t="s">
        <v>2364</v>
      </c>
      <c r="B166" s="320" t="s">
        <v>576</v>
      </c>
      <c r="C166" s="11" t="s">
        <v>98</v>
      </c>
      <c r="D166" s="11" t="s">
        <v>47</v>
      </c>
      <c r="E166" s="38">
        <f t="shared" si="2"/>
        <v>164</v>
      </c>
      <c r="F166" s="7" t="s">
        <v>670</v>
      </c>
      <c r="G166" s="8" t="s">
        <v>671</v>
      </c>
      <c r="H166" s="319">
        <v>37436</v>
      </c>
      <c r="I166" s="476">
        <v>10</v>
      </c>
      <c r="J166" s="473">
        <v>10</v>
      </c>
      <c r="K166" s="426"/>
      <c r="L166" s="464">
        <f>SUM(M166:N166)</f>
        <v>10</v>
      </c>
      <c r="M166" s="10"/>
      <c r="N166" s="12">
        <f>SUM(O166:S166)</f>
        <v>10</v>
      </c>
      <c r="O166" s="140">
        <f>LARGE($T166:Z166, 1)</f>
        <v>10</v>
      </c>
      <c r="P166" s="140">
        <f>IFERROR(LARGE(T166:Z166, 2),0)</f>
        <v>0</v>
      </c>
      <c r="Q166" s="141">
        <f>IFERROR(LARGE(AA166:AF166,1),0)</f>
        <v>0</v>
      </c>
      <c r="R166" s="141">
        <f>IFERROR(LARGE(AA166:AF166,2),0)</f>
        <v>0</v>
      </c>
      <c r="S166" s="141">
        <f>IFERROR(LARGE(AA166:AF166,3),0)</f>
        <v>0</v>
      </c>
      <c r="T166" s="113">
        <v>10</v>
      </c>
      <c r="U166" s="129">
        <v>0</v>
      </c>
      <c r="V166" s="271"/>
      <c r="W166" s="271"/>
      <c r="X166" s="359"/>
      <c r="Y166" s="114"/>
      <c r="Z166" s="114"/>
      <c r="AA166" s="470">
        <f>IFERROR(LARGE($T166:$Z166,3), 0)</f>
        <v>0</v>
      </c>
      <c r="AB166" s="181">
        <f>IFERROR(LARGE($T166:$Z166,4),)</f>
        <v>0</v>
      </c>
      <c r="AC166" s="181">
        <f>IFERROR(LARGE($T166:$Z166,5),0)</f>
        <v>0</v>
      </c>
      <c r="AD166" s="181">
        <f>IFERROR(LARGE($AG166:AR166,1),0)</f>
        <v>0</v>
      </c>
      <c r="AE166" s="181">
        <f>IFERROR(LARGE($AG166:AR166,2),0)</f>
        <v>0</v>
      </c>
      <c r="AF166" s="181">
        <f>IFERROR(LARGE($AG166:AR166,3),0)</f>
        <v>0</v>
      </c>
    </row>
    <row r="167" spans="1:44" x14ac:dyDescent="0.3">
      <c r="A167" s="11" t="s">
        <v>2549</v>
      </c>
      <c r="B167" s="320" t="s">
        <v>380</v>
      </c>
      <c r="C167" s="11" t="s">
        <v>22</v>
      </c>
      <c r="D167" s="11" t="s">
        <v>41</v>
      </c>
      <c r="E167" s="38">
        <f t="shared" si="2"/>
        <v>165</v>
      </c>
      <c r="F167" s="7" t="s">
        <v>675</v>
      </c>
      <c r="G167" s="8" t="s">
        <v>676</v>
      </c>
      <c r="H167" s="319">
        <v>37410</v>
      </c>
      <c r="I167" s="476">
        <v>10</v>
      </c>
      <c r="J167" s="473">
        <v>10</v>
      </c>
      <c r="K167" s="426"/>
      <c r="L167" s="464">
        <f>SUM(M167:N167)</f>
        <v>10</v>
      </c>
      <c r="M167" s="10"/>
      <c r="N167" s="12">
        <f>SUM(O167:S167)</f>
        <v>10</v>
      </c>
      <c r="O167" s="140">
        <f>LARGE($T167:Z167, 1)</f>
        <v>10</v>
      </c>
      <c r="P167" s="140">
        <f>IFERROR(LARGE(T167:Z167, 2),0)</f>
        <v>0</v>
      </c>
      <c r="Q167" s="141">
        <f>IFERROR(LARGE(AA167:AF167,1),0)</f>
        <v>0</v>
      </c>
      <c r="R167" s="141">
        <f>IFERROR(LARGE(AA167:AF167,2),0)</f>
        <v>0</v>
      </c>
      <c r="S167" s="141">
        <f>IFERROR(LARGE(AA167:AF167,3),0)</f>
        <v>0</v>
      </c>
      <c r="T167" s="113">
        <v>10</v>
      </c>
      <c r="U167" s="129">
        <v>0</v>
      </c>
      <c r="V167" s="271"/>
      <c r="W167" s="271"/>
      <c r="X167" s="359"/>
      <c r="Y167" s="114"/>
      <c r="Z167" s="114"/>
      <c r="AA167" s="470">
        <f>IFERROR(LARGE($T167:$Z167,3), 0)</f>
        <v>0</v>
      </c>
      <c r="AB167" s="181">
        <f>IFERROR(LARGE($T167:$Z167,4),)</f>
        <v>0</v>
      </c>
      <c r="AC167" s="181">
        <f>IFERROR(LARGE($T167:$Z167,5),0)</f>
        <v>0</v>
      </c>
      <c r="AD167" s="181">
        <f>IFERROR(LARGE($AG167:AR167,1),0)</f>
        <v>0</v>
      </c>
      <c r="AE167" s="181">
        <f>IFERROR(LARGE($AG167:AR167,2),0)</f>
        <v>0</v>
      </c>
      <c r="AF167" s="181">
        <f>IFERROR(LARGE($AG167:AR167,3),0)</f>
        <v>0</v>
      </c>
    </row>
    <row r="168" spans="1:44" x14ac:dyDescent="0.3">
      <c r="A168" s="11" t="s">
        <v>2556</v>
      </c>
      <c r="B168" s="320" t="s">
        <v>2557</v>
      </c>
      <c r="C168" s="11" t="s">
        <v>1857</v>
      </c>
      <c r="D168" s="11" t="s">
        <v>43</v>
      </c>
      <c r="E168" s="38">
        <f t="shared" si="2"/>
        <v>166</v>
      </c>
      <c r="F168" s="7" t="s">
        <v>1856</v>
      </c>
      <c r="G168" s="8" t="s">
        <v>1006</v>
      </c>
      <c r="H168" s="319">
        <v>37383</v>
      </c>
      <c r="I168" s="476">
        <v>10</v>
      </c>
      <c r="J168" s="473">
        <v>10</v>
      </c>
      <c r="K168" s="426"/>
      <c r="L168" s="464">
        <f>SUM(M168:N168)</f>
        <v>10</v>
      </c>
      <c r="M168" s="10"/>
      <c r="N168" s="12">
        <f>SUM(O168:S168)</f>
        <v>10</v>
      </c>
      <c r="O168" s="140">
        <f>LARGE($T168:Z168, 1)</f>
        <v>10</v>
      </c>
      <c r="P168" s="140">
        <f>IFERROR(LARGE(T168:Z168, 2),0)</f>
        <v>0</v>
      </c>
      <c r="Q168" s="141">
        <f>IFERROR(LARGE(AA168:AF168,1),0)</f>
        <v>0</v>
      </c>
      <c r="R168" s="141">
        <f>IFERROR(LARGE(AA168:AF168,2),0)</f>
        <v>0</v>
      </c>
      <c r="S168" s="141">
        <f>IFERROR(LARGE(AA168:AF168,3),0)</f>
        <v>0</v>
      </c>
      <c r="T168" s="129"/>
      <c r="U168" s="129"/>
      <c r="V168" s="271">
        <v>10</v>
      </c>
      <c r="W168" s="271"/>
      <c r="X168" s="359"/>
      <c r="Y168" s="114"/>
      <c r="Z168" s="114"/>
      <c r="AA168" s="470">
        <f>IFERROR(LARGE($T168:$Z168,3), 0)</f>
        <v>0</v>
      </c>
      <c r="AB168" s="181">
        <f>IFERROR(LARGE($T168:$Z168,4),)</f>
        <v>0</v>
      </c>
      <c r="AC168" s="181">
        <f>IFERROR(LARGE($T168:$Z168,5),0)</f>
        <v>0</v>
      </c>
      <c r="AD168" s="181">
        <f>IFERROR(LARGE($AG168:AR168,1),0)</f>
        <v>0</v>
      </c>
      <c r="AE168" s="181">
        <f>IFERROR(LARGE($AG168:AR168,2),0)</f>
        <v>0</v>
      </c>
      <c r="AF168" s="181">
        <f>IFERROR(LARGE($AG168:AR168,3),0)</f>
        <v>0</v>
      </c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257"/>
      <c r="AQ168" s="178"/>
      <c r="AR168" s="178"/>
    </row>
    <row r="169" spans="1:44" x14ac:dyDescent="0.3">
      <c r="A169" s="10"/>
      <c r="B169" s="10"/>
      <c r="C169" s="10" t="s">
        <v>36</v>
      </c>
      <c r="D169" s="10" t="s">
        <v>48</v>
      </c>
      <c r="E169" s="38">
        <f t="shared" si="2"/>
        <v>167</v>
      </c>
      <c r="F169" s="7" t="s">
        <v>14</v>
      </c>
      <c r="G169" s="8" t="s">
        <v>1501</v>
      </c>
      <c r="H169" s="319">
        <v>37368</v>
      </c>
      <c r="I169" s="476">
        <v>10</v>
      </c>
      <c r="J169" s="473">
        <v>10</v>
      </c>
      <c r="K169" s="426"/>
      <c r="L169" s="464">
        <f>SUM(M169:N169)</f>
        <v>10</v>
      </c>
      <c r="M169" s="10"/>
      <c r="N169" s="12">
        <f>SUM(O169:S169)</f>
        <v>10</v>
      </c>
      <c r="O169" s="140">
        <f>LARGE($T169:Z169, 1)</f>
        <v>10</v>
      </c>
      <c r="P169" s="140">
        <f>IFERROR(LARGE(T169:Z169, 2),0)</f>
        <v>0</v>
      </c>
      <c r="Q169" s="141">
        <f>IFERROR(LARGE(AA169:AF169,1),0)</f>
        <v>0</v>
      </c>
      <c r="R169" s="141">
        <f>IFERROR(LARGE(AA169:AF169,2),0)</f>
        <v>0</v>
      </c>
      <c r="S169" s="141">
        <f>IFERROR(LARGE(AA169:AF169,3),0)</f>
        <v>0</v>
      </c>
      <c r="T169" s="129"/>
      <c r="U169" s="129"/>
      <c r="V169" s="271"/>
      <c r="W169" s="271"/>
      <c r="X169" s="359"/>
      <c r="Y169" s="114"/>
      <c r="Z169" s="114">
        <v>10</v>
      </c>
      <c r="AA169" s="470">
        <f>IFERROR(LARGE($T169:$Z169,3), 0)</f>
        <v>0</v>
      </c>
      <c r="AB169" s="181">
        <f>IFERROR(LARGE($T169:$Z169,4),)</f>
        <v>0</v>
      </c>
      <c r="AC169" s="181">
        <f>IFERROR(LARGE($T169:$Z169,5),0)</f>
        <v>0</v>
      </c>
      <c r="AD169" s="181">
        <f>IFERROR(LARGE($AG169:AR169,1),0)</f>
        <v>0</v>
      </c>
      <c r="AE169" s="181">
        <f>IFERROR(LARGE($AG169:AR169,2),0)</f>
        <v>0</v>
      </c>
      <c r="AF169" s="181">
        <f>IFERROR(LARGE($AG169:AR169,3),0)</f>
        <v>0</v>
      </c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257"/>
      <c r="AQ169" s="178">
        <v>0</v>
      </c>
      <c r="AR169" s="178"/>
    </row>
    <row r="170" spans="1:44" x14ac:dyDescent="0.3">
      <c r="A170" s="11" t="s">
        <v>2353</v>
      </c>
      <c r="B170" s="320" t="s">
        <v>568</v>
      </c>
      <c r="C170" s="11" t="s">
        <v>569</v>
      </c>
      <c r="D170" s="11" t="s">
        <v>45</v>
      </c>
      <c r="E170" s="38">
        <f t="shared" si="2"/>
        <v>168</v>
      </c>
      <c r="F170" s="7" t="s">
        <v>11</v>
      </c>
      <c r="G170" s="8" t="s">
        <v>621</v>
      </c>
      <c r="H170" s="319">
        <v>37320</v>
      </c>
      <c r="I170" s="476">
        <v>10</v>
      </c>
      <c r="J170" s="473">
        <v>10</v>
      </c>
      <c r="K170" s="426"/>
      <c r="L170" s="464">
        <f>SUM(M170:N170)</f>
        <v>10</v>
      </c>
      <c r="M170" s="10"/>
      <c r="N170" s="12">
        <f>SUM(O170:S170)</f>
        <v>10</v>
      </c>
      <c r="O170" s="140">
        <f>LARGE($T170:Z170, 1)</f>
        <v>10</v>
      </c>
      <c r="P170" s="140">
        <f>IFERROR(LARGE(T170:Z170, 2),0)</f>
        <v>0</v>
      </c>
      <c r="Q170" s="141">
        <f>IFERROR(LARGE(AA170:AF170,1),0)</f>
        <v>0</v>
      </c>
      <c r="R170" s="141">
        <f>IFERROR(LARGE(AA170:AF170,2),0)</f>
        <v>0</v>
      </c>
      <c r="S170" s="141">
        <f>IFERROR(LARGE(AA170:AF170,3),0)</f>
        <v>0</v>
      </c>
      <c r="T170" s="129"/>
      <c r="U170" s="129">
        <v>10</v>
      </c>
      <c r="V170" s="271"/>
      <c r="W170" s="271"/>
      <c r="X170" s="359"/>
      <c r="Y170" s="114"/>
      <c r="Z170" s="114"/>
      <c r="AA170" s="470">
        <f>IFERROR(LARGE($T170:$Z170,3), 0)</f>
        <v>0</v>
      </c>
      <c r="AB170" s="181">
        <f>IFERROR(LARGE($T170:$Z170,4),)</f>
        <v>0</v>
      </c>
      <c r="AC170" s="181">
        <f>IFERROR(LARGE($T170:$Z170,5),0)</f>
        <v>0</v>
      </c>
      <c r="AD170" s="181">
        <f>IFERROR(LARGE($AG170:AR170,1),0)</f>
        <v>0</v>
      </c>
      <c r="AE170" s="181">
        <f>IFERROR(LARGE($AG170:AR170,2),0)</f>
        <v>0</v>
      </c>
      <c r="AF170" s="181">
        <f>IFERROR(LARGE($AG170:AR170,3),0)</f>
        <v>0</v>
      </c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257"/>
      <c r="AQ170" s="178"/>
      <c r="AR170" s="178"/>
    </row>
    <row r="171" spans="1:44" x14ac:dyDescent="0.3">
      <c r="A171" s="10"/>
      <c r="B171" s="10"/>
      <c r="C171" s="10" t="s">
        <v>154</v>
      </c>
      <c r="D171" s="10" t="s">
        <v>40</v>
      </c>
      <c r="E171" s="38">
        <f t="shared" si="2"/>
        <v>169</v>
      </c>
      <c r="F171" s="7" t="s">
        <v>11</v>
      </c>
      <c r="G171" s="8" t="s">
        <v>3283</v>
      </c>
      <c r="H171" s="319">
        <v>37301</v>
      </c>
      <c r="I171" s="476">
        <v>10</v>
      </c>
      <c r="J171" s="473">
        <v>10</v>
      </c>
      <c r="K171" s="426"/>
      <c r="L171" s="464">
        <f>SUM(M171:N171)</f>
        <v>10</v>
      </c>
      <c r="M171" s="10"/>
      <c r="N171" s="12">
        <f>SUM(O171:S171)</f>
        <v>10</v>
      </c>
      <c r="O171" s="140">
        <f>LARGE($T171:Z171, 1)</f>
        <v>10</v>
      </c>
      <c r="P171" s="140">
        <f>IFERROR(LARGE(T171:Z171, 2),0)</f>
        <v>0</v>
      </c>
      <c r="Q171" s="141">
        <f>IFERROR(LARGE(AA171:AF171,1),0)</f>
        <v>0</v>
      </c>
      <c r="R171" s="141">
        <f>IFERROR(LARGE(AA171:AF171,2),0)</f>
        <v>0</v>
      </c>
      <c r="S171" s="141">
        <f>IFERROR(LARGE(AA171:AF171,3),0)</f>
        <v>0</v>
      </c>
      <c r="T171" s="129"/>
      <c r="U171" s="129"/>
      <c r="V171" s="271"/>
      <c r="W171" s="271"/>
      <c r="X171" s="359"/>
      <c r="Y171" s="114"/>
      <c r="Z171" s="114">
        <v>10</v>
      </c>
      <c r="AA171" s="470">
        <f>IFERROR(LARGE($T171:$Z171,3), 0)</f>
        <v>0</v>
      </c>
      <c r="AB171" s="181">
        <f>IFERROR(LARGE($T171:$Z171,4),)</f>
        <v>0</v>
      </c>
      <c r="AC171" s="181">
        <f>IFERROR(LARGE($T171:$Z171,5),0)</f>
        <v>0</v>
      </c>
      <c r="AD171" s="181">
        <f>IFERROR(LARGE($AG171:AR171,1),0)</f>
        <v>0</v>
      </c>
      <c r="AE171" s="181">
        <f>IFERROR(LARGE($AG171:AR171,2),0)</f>
        <v>0</v>
      </c>
      <c r="AF171" s="181">
        <f>IFERROR(LARGE($AG171:AR171,3),0)</f>
        <v>0</v>
      </c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257"/>
      <c r="AQ171" s="178"/>
      <c r="AR171" s="178"/>
    </row>
    <row r="172" spans="1:44" x14ac:dyDescent="0.3">
      <c r="A172" s="11" t="s">
        <v>2551</v>
      </c>
      <c r="B172" s="320" t="s">
        <v>890</v>
      </c>
      <c r="C172" s="11" t="s">
        <v>891</v>
      </c>
      <c r="D172" s="11" t="s">
        <v>40</v>
      </c>
      <c r="E172" s="38">
        <f t="shared" si="2"/>
        <v>170</v>
      </c>
      <c r="F172" s="7" t="s">
        <v>1220</v>
      </c>
      <c r="G172" s="8" t="s">
        <v>1772</v>
      </c>
      <c r="H172" s="319">
        <v>37293</v>
      </c>
      <c r="I172" s="476">
        <v>10</v>
      </c>
      <c r="J172" s="473">
        <v>10</v>
      </c>
      <c r="K172" s="426"/>
      <c r="L172" s="464">
        <f>SUM(M172:N172)</f>
        <v>10</v>
      </c>
      <c r="M172" s="10"/>
      <c r="N172" s="12">
        <f>SUM(O172:S172)</f>
        <v>10</v>
      </c>
      <c r="O172" s="140">
        <f>LARGE($T172:Z172, 1)</f>
        <v>10</v>
      </c>
      <c r="P172" s="140">
        <f>IFERROR(LARGE(T172:Z172, 2),0)</f>
        <v>0</v>
      </c>
      <c r="Q172" s="141">
        <f>IFERROR(LARGE(AA172:AF172,1),0)</f>
        <v>0</v>
      </c>
      <c r="R172" s="141">
        <f>IFERROR(LARGE(AA172:AF172,2),0)</f>
        <v>0</v>
      </c>
      <c r="S172" s="141">
        <f>IFERROR(LARGE(AA172:AF172,3),0)</f>
        <v>0</v>
      </c>
      <c r="T172" s="129"/>
      <c r="U172" s="129"/>
      <c r="V172" s="271">
        <v>10</v>
      </c>
      <c r="W172" s="271"/>
      <c r="X172" s="359"/>
      <c r="Y172" s="114"/>
      <c r="Z172" s="114"/>
      <c r="AA172" s="470">
        <f>IFERROR(LARGE($T172:$Z172,3), 0)</f>
        <v>0</v>
      </c>
      <c r="AB172" s="181">
        <f>IFERROR(LARGE($T172:$Z172,4),)</f>
        <v>0</v>
      </c>
      <c r="AC172" s="181">
        <f>IFERROR(LARGE($T172:$Z172,5),0)</f>
        <v>0</v>
      </c>
      <c r="AD172" s="181">
        <f>IFERROR(LARGE($AG172:AR172,1),0)</f>
        <v>0</v>
      </c>
      <c r="AE172" s="181">
        <f>IFERROR(LARGE($AG172:AR172,2),0)</f>
        <v>0</v>
      </c>
      <c r="AF172" s="181">
        <f>IFERROR(LARGE($AG172:AR172,3),0)</f>
        <v>0</v>
      </c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257"/>
      <c r="AQ172" s="178"/>
      <c r="AR172" s="178"/>
    </row>
    <row r="173" spans="1:44" x14ac:dyDescent="0.3">
      <c r="A173" s="10"/>
      <c r="B173" s="10"/>
      <c r="C173" s="10" t="s">
        <v>3734</v>
      </c>
      <c r="D173" s="10" t="s">
        <v>43</v>
      </c>
      <c r="E173" s="38">
        <f t="shared" si="2"/>
        <v>171</v>
      </c>
      <c r="F173" s="7" t="s">
        <v>3735</v>
      </c>
      <c r="G173" s="8" t="s">
        <v>3736</v>
      </c>
      <c r="H173" s="60">
        <v>38268</v>
      </c>
      <c r="I173" s="477">
        <v>8</v>
      </c>
      <c r="J173" s="474">
        <v>8</v>
      </c>
      <c r="K173" s="434">
        <f>0.5*(L173)</f>
        <v>7.5</v>
      </c>
      <c r="L173" s="463">
        <f>SUM(O173,P173,Q173,R173,M173)</f>
        <v>15</v>
      </c>
      <c r="M173" s="10"/>
      <c r="N173" s="12">
        <f>SUM(O173:R173)</f>
        <v>15</v>
      </c>
      <c r="O173" s="387">
        <f>LARGE($S173:Z173, 1)</f>
        <v>15</v>
      </c>
      <c r="P173" s="388">
        <f>IFERROR(LARGE($S173:Z173,2),0)</f>
        <v>0</v>
      </c>
      <c r="Q173" s="388">
        <f>IFERROR(LARGE($S173:Z173,3),0)</f>
        <v>0</v>
      </c>
      <c r="R173" s="388">
        <f>IFERROR(LARGE($S173:Z173,4),0)</f>
        <v>0</v>
      </c>
      <c r="S173" s="9"/>
      <c r="T173" s="9"/>
      <c r="U173" s="9"/>
      <c r="V173" s="9"/>
      <c r="W173" s="9"/>
      <c r="X173" s="405"/>
      <c r="Y173" s="406"/>
      <c r="Z173" s="407">
        <v>15</v>
      </c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257"/>
      <c r="AQ173" s="178"/>
      <c r="AR173" s="178"/>
    </row>
    <row r="174" spans="1:44" x14ac:dyDescent="0.3">
      <c r="A174" s="10"/>
      <c r="B174" s="10"/>
      <c r="C174" s="10" t="s">
        <v>239</v>
      </c>
      <c r="D174" s="10" t="s">
        <v>49</v>
      </c>
      <c r="E174" s="38">
        <f t="shared" si="2"/>
        <v>172</v>
      </c>
      <c r="F174" s="7" t="s">
        <v>18</v>
      </c>
      <c r="G174" s="8" t="s">
        <v>3723</v>
      </c>
      <c r="H174" s="60">
        <v>38230</v>
      </c>
      <c r="I174" s="477">
        <v>8</v>
      </c>
      <c r="J174" s="474">
        <v>8</v>
      </c>
      <c r="K174" s="434">
        <f>0.5*(L174)</f>
        <v>7.5</v>
      </c>
      <c r="L174" s="463">
        <f>SUM(O174,P174,Q174,R174,M174)</f>
        <v>15</v>
      </c>
      <c r="M174" s="10"/>
      <c r="N174" s="12">
        <f>SUM(O174:R174)</f>
        <v>15</v>
      </c>
      <c r="O174" s="387">
        <f>LARGE($S174:Z174, 1)</f>
        <v>15</v>
      </c>
      <c r="P174" s="388">
        <f>IFERROR(LARGE($S174:Z174,2),0)</f>
        <v>0</v>
      </c>
      <c r="Q174" s="388">
        <f>IFERROR(LARGE($S174:Z174,3),0)</f>
        <v>0</v>
      </c>
      <c r="R174" s="388">
        <f>IFERROR(LARGE($S174:Z174,4),0)</f>
        <v>0</v>
      </c>
      <c r="S174" s="9"/>
      <c r="T174" s="9"/>
      <c r="U174" s="9"/>
      <c r="V174" s="9"/>
      <c r="W174" s="9"/>
      <c r="X174" s="405"/>
      <c r="Y174" s="406"/>
      <c r="Z174" s="407">
        <v>15</v>
      </c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257"/>
      <c r="AQ174" s="178"/>
      <c r="AR174" s="178"/>
    </row>
    <row r="175" spans="1:44" x14ac:dyDescent="0.3">
      <c r="A175" s="10"/>
      <c r="B175" s="10"/>
      <c r="C175" s="10" t="s">
        <v>585</v>
      </c>
      <c r="D175" s="10" t="s">
        <v>43</v>
      </c>
      <c r="E175" s="38">
        <f t="shared" si="2"/>
        <v>173</v>
      </c>
      <c r="F175" s="7" t="s">
        <v>69</v>
      </c>
      <c r="G175" s="8" t="s">
        <v>3717</v>
      </c>
      <c r="H175" s="60">
        <v>38194</v>
      </c>
      <c r="I175" s="477">
        <v>8</v>
      </c>
      <c r="J175" s="474">
        <v>8</v>
      </c>
      <c r="K175" s="434">
        <f>0.5*(L175)</f>
        <v>7.5</v>
      </c>
      <c r="L175" s="463">
        <f>SUM(O175,P175,Q175,R175,M175)</f>
        <v>15</v>
      </c>
      <c r="M175" s="10"/>
      <c r="N175" s="12">
        <f>SUM(O175:R175)</f>
        <v>15</v>
      </c>
      <c r="O175" s="387">
        <f>LARGE($S175:Z175, 1)</f>
        <v>15</v>
      </c>
      <c r="P175" s="388">
        <f>IFERROR(LARGE($S175:Z175,2),0)</f>
        <v>0</v>
      </c>
      <c r="Q175" s="388">
        <f>IFERROR(LARGE($S175:Z175,3),0)</f>
        <v>0</v>
      </c>
      <c r="R175" s="388">
        <f>IFERROR(LARGE($S175:Z175,4),0)</f>
        <v>0</v>
      </c>
      <c r="S175" s="9"/>
      <c r="T175" s="9"/>
      <c r="U175" s="9"/>
      <c r="V175" s="9"/>
      <c r="W175" s="9"/>
      <c r="X175" s="405"/>
      <c r="Y175" s="406"/>
      <c r="Z175" s="407">
        <v>15</v>
      </c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257"/>
      <c r="AQ175" s="178"/>
      <c r="AR175" s="178"/>
    </row>
    <row r="176" spans="1:44" x14ac:dyDescent="0.3">
      <c r="A176" s="10"/>
      <c r="B176" s="10"/>
      <c r="C176" s="10" t="s">
        <v>583</v>
      </c>
      <c r="D176" s="10" t="s">
        <v>50</v>
      </c>
      <c r="E176" s="38">
        <f t="shared" si="2"/>
        <v>174</v>
      </c>
      <c r="F176" s="7" t="s">
        <v>124</v>
      </c>
      <c r="G176" s="8" t="s">
        <v>2040</v>
      </c>
      <c r="H176" s="60">
        <v>38237</v>
      </c>
      <c r="I176" s="477">
        <v>5</v>
      </c>
      <c r="J176" s="474">
        <v>5</v>
      </c>
      <c r="K176" s="434">
        <f>0.5*(L176)</f>
        <v>5</v>
      </c>
      <c r="L176" s="463">
        <f>SUM(O176,P176,Q176,R176,M176)</f>
        <v>10</v>
      </c>
      <c r="M176" s="10"/>
      <c r="N176" s="12">
        <f>SUM(O176:R176)</f>
        <v>10</v>
      </c>
      <c r="O176" s="387">
        <f>LARGE($S176:Z176, 1)</f>
        <v>10</v>
      </c>
      <c r="P176" s="388">
        <f>IFERROR(LARGE($S176:Z176,2),0)</f>
        <v>0</v>
      </c>
      <c r="Q176" s="388">
        <f>IFERROR(LARGE($S176:Z176,3),0)</f>
        <v>0</v>
      </c>
      <c r="R176" s="388">
        <f>IFERROR(LARGE($S176:Z176,4),0)</f>
        <v>0</v>
      </c>
      <c r="S176" s="9"/>
      <c r="T176" s="9"/>
      <c r="U176" s="9"/>
      <c r="V176" s="9"/>
      <c r="W176" s="9">
        <v>10</v>
      </c>
      <c r="X176" s="405"/>
      <c r="Y176" s="406"/>
      <c r="Z176" s="407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257"/>
      <c r="AQ176" s="178"/>
      <c r="AR176" s="178"/>
    </row>
    <row r="177" spans="1:44" x14ac:dyDescent="0.3">
      <c r="A177" s="10"/>
      <c r="B177" s="10"/>
      <c r="C177" s="10"/>
      <c r="D177" s="10"/>
      <c r="E177" s="38">
        <f t="shared" si="2"/>
        <v>175</v>
      </c>
      <c r="F177" s="7" t="s">
        <v>197</v>
      </c>
      <c r="G177" s="8" t="s">
        <v>3718</v>
      </c>
      <c r="H177" s="60">
        <v>38207</v>
      </c>
      <c r="I177" s="477">
        <v>5</v>
      </c>
      <c r="J177" s="474">
        <v>5</v>
      </c>
      <c r="K177" s="434">
        <f>0.5*(L177)</f>
        <v>5</v>
      </c>
      <c r="L177" s="463">
        <f>SUM(O177,P177,Q177,R177,M177)</f>
        <v>10</v>
      </c>
      <c r="M177" s="10"/>
      <c r="N177" s="12">
        <f>SUM(O177:R177)</f>
        <v>10</v>
      </c>
      <c r="O177" s="387">
        <f>LARGE($S177:Z177, 1)</f>
        <v>10</v>
      </c>
      <c r="P177" s="388">
        <f>IFERROR(LARGE($S177:Z177,2),0)</f>
        <v>0</v>
      </c>
      <c r="Q177" s="388">
        <f>IFERROR(LARGE($S177:Z177,3),0)</f>
        <v>0</v>
      </c>
      <c r="R177" s="388">
        <f>IFERROR(LARGE($S177:Z177,4),0)</f>
        <v>0</v>
      </c>
      <c r="S177" s="9"/>
      <c r="T177" s="9"/>
      <c r="U177" s="9"/>
      <c r="V177" s="9">
        <v>10</v>
      </c>
      <c r="W177" s="9"/>
      <c r="X177" s="405"/>
      <c r="Y177" s="406"/>
      <c r="Z177" s="407"/>
    </row>
    <row r="178" spans="1:44" x14ac:dyDescent="0.3">
      <c r="A178" s="11" t="s">
        <v>3714</v>
      </c>
      <c r="B178" s="320" t="s">
        <v>349</v>
      </c>
      <c r="C178" s="11" t="s">
        <v>240</v>
      </c>
      <c r="D178" s="11" t="s">
        <v>52</v>
      </c>
      <c r="E178" s="38">
        <f t="shared" si="2"/>
        <v>176</v>
      </c>
      <c r="F178" s="7" t="s">
        <v>3715</v>
      </c>
      <c r="G178" s="8" t="s">
        <v>3716</v>
      </c>
      <c r="H178" s="60">
        <v>38194</v>
      </c>
      <c r="I178" s="477">
        <v>5</v>
      </c>
      <c r="J178" s="474">
        <v>5</v>
      </c>
      <c r="K178" s="434">
        <f>0.5*(L178)</f>
        <v>5</v>
      </c>
      <c r="L178" s="463">
        <f>SUM(O178,P178,Q178,R178,M178)</f>
        <v>10</v>
      </c>
      <c r="M178" s="78"/>
      <c r="N178" s="12">
        <f>SUM(O178:R178)</f>
        <v>10</v>
      </c>
      <c r="O178" s="387">
        <f>LARGE($S178:Z178, 1)</f>
        <v>10</v>
      </c>
      <c r="P178" s="388">
        <f>IFERROR(LARGE($S178:Z178,2),0)</f>
        <v>0</v>
      </c>
      <c r="Q178" s="388">
        <f>IFERROR(LARGE($S178:Z178,3),0)</f>
        <v>0</v>
      </c>
      <c r="R178" s="388">
        <f>IFERROR(LARGE($S178:Z178,4),0)</f>
        <v>0</v>
      </c>
      <c r="S178" s="399">
        <v>10</v>
      </c>
      <c r="T178" s="400"/>
      <c r="U178" s="400"/>
      <c r="V178" s="400"/>
      <c r="W178" s="400"/>
      <c r="X178" s="401"/>
      <c r="Y178" s="402"/>
      <c r="Z178" s="403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257"/>
      <c r="AQ178" s="178"/>
      <c r="AR178" s="178"/>
    </row>
    <row r="179" spans="1:44" x14ac:dyDescent="0.3">
      <c r="A179" s="10"/>
      <c r="B179" s="10"/>
      <c r="C179" s="10" t="s">
        <v>3712</v>
      </c>
      <c r="D179" s="10" t="s">
        <v>48</v>
      </c>
      <c r="E179" s="38">
        <f t="shared" si="2"/>
        <v>177</v>
      </c>
      <c r="F179" s="7" t="s">
        <v>106</v>
      </c>
      <c r="G179" s="8" t="s">
        <v>3713</v>
      </c>
      <c r="H179" s="60">
        <v>38193</v>
      </c>
      <c r="I179" s="477">
        <v>5</v>
      </c>
      <c r="J179" s="474">
        <v>5</v>
      </c>
      <c r="K179" s="434">
        <f>0.5*(L179)</f>
        <v>5</v>
      </c>
      <c r="L179" s="463">
        <f>SUM(O179,P179,Q179,R179,M179)</f>
        <v>10</v>
      </c>
      <c r="M179" s="10"/>
      <c r="N179" s="12">
        <f>SUM(O179:R179)</f>
        <v>10</v>
      </c>
      <c r="O179" s="387">
        <f>LARGE($S179:Z179, 1)</f>
        <v>10</v>
      </c>
      <c r="P179" s="388">
        <f>IFERROR(LARGE($S179:Z179,2),0)</f>
        <v>0</v>
      </c>
      <c r="Q179" s="388">
        <f>IFERROR(LARGE($S179:Z179,3),0)</f>
        <v>0</v>
      </c>
      <c r="R179" s="388">
        <f>IFERROR(LARGE($S179:Z179,4),0)</f>
        <v>0</v>
      </c>
      <c r="S179" s="9"/>
      <c r="T179" s="9"/>
      <c r="U179" s="9"/>
      <c r="V179" s="9"/>
      <c r="W179" s="9">
        <v>10</v>
      </c>
      <c r="X179" s="405"/>
      <c r="Y179" s="406"/>
      <c r="Z179" s="407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257"/>
      <c r="AQ179" s="178"/>
      <c r="AR179" s="178"/>
    </row>
    <row r="180" spans="1:44" x14ac:dyDescent="0.3">
      <c r="A180" s="10"/>
      <c r="B180" s="10"/>
      <c r="C180" s="10"/>
      <c r="D180" s="10" t="s">
        <v>48</v>
      </c>
      <c r="E180" s="38">
        <f t="shared" si="2"/>
        <v>178</v>
      </c>
      <c r="F180" s="7" t="s">
        <v>114</v>
      </c>
      <c r="G180" s="8" t="s">
        <v>3711</v>
      </c>
      <c r="H180" s="60">
        <v>38190</v>
      </c>
      <c r="I180" s="477">
        <v>5</v>
      </c>
      <c r="J180" s="474">
        <v>5</v>
      </c>
      <c r="K180" s="434">
        <f>0.5*(L180)</f>
        <v>5</v>
      </c>
      <c r="L180" s="463">
        <f>SUM(O180,P180,Q180,R180,M180)</f>
        <v>10</v>
      </c>
      <c r="M180" s="10"/>
      <c r="N180" s="12">
        <f>SUM(O180:R180)</f>
        <v>10</v>
      </c>
      <c r="O180" s="387">
        <f>LARGE($S180:Z180, 1)</f>
        <v>10</v>
      </c>
      <c r="P180" s="388">
        <f>IFERROR(LARGE($S180:Z180,2),0)</f>
        <v>0</v>
      </c>
      <c r="Q180" s="388">
        <f>IFERROR(LARGE($S180:Z180,3),0)</f>
        <v>0</v>
      </c>
      <c r="R180" s="388">
        <f>IFERROR(LARGE($S180:Z180,4),0)</f>
        <v>0</v>
      </c>
      <c r="S180" s="9"/>
      <c r="T180" s="9"/>
      <c r="U180" s="9"/>
      <c r="V180" s="9"/>
      <c r="W180" s="9">
        <v>10</v>
      </c>
      <c r="X180" s="405"/>
      <c r="Y180" s="406"/>
      <c r="Z180" s="407"/>
    </row>
    <row r="181" spans="1:44" x14ac:dyDescent="0.3">
      <c r="A181" s="10"/>
      <c r="B181" s="320"/>
      <c r="C181" s="10" t="s">
        <v>573</v>
      </c>
      <c r="D181" s="10" t="s">
        <v>50</v>
      </c>
      <c r="E181" s="38">
        <f t="shared" si="2"/>
        <v>179</v>
      </c>
      <c r="F181" s="7" t="s">
        <v>748</v>
      </c>
      <c r="G181" s="8" t="s">
        <v>3710</v>
      </c>
      <c r="H181" s="60">
        <v>38189</v>
      </c>
      <c r="I181" s="477">
        <v>5</v>
      </c>
      <c r="J181" s="474">
        <v>5</v>
      </c>
      <c r="K181" s="434">
        <f>0.5*(L181)</f>
        <v>5</v>
      </c>
      <c r="L181" s="463">
        <f>SUM(O181,P181,Q181,R181,M181)</f>
        <v>10</v>
      </c>
      <c r="M181" s="10"/>
      <c r="N181" s="12">
        <f>SUM(O181:R181)</f>
        <v>10</v>
      </c>
      <c r="O181" s="387">
        <f>LARGE($S181:Z181, 1)</f>
        <v>10</v>
      </c>
      <c r="P181" s="388">
        <f>IFERROR(LARGE($S181:Z181,2),0)</f>
        <v>0</v>
      </c>
      <c r="Q181" s="388">
        <f>IFERROR(LARGE($S181:Z181,3),0)</f>
        <v>0</v>
      </c>
      <c r="R181" s="388">
        <f>IFERROR(LARGE($S181:Z181,4),0)</f>
        <v>0</v>
      </c>
      <c r="S181" s="9"/>
      <c r="T181" s="9">
        <v>10</v>
      </c>
      <c r="U181" s="9"/>
      <c r="V181" s="9"/>
      <c r="W181" s="9"/>
      <c r="X181" s="405"/>
      <c r="Y181" s="406"/>
      <c r="Z181" s="407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257"/>
      <c r="AQ181" s="178"/>
      <c r="AR181" s="178"/>
    </row>
    <row r="182" spans="1:44" x14ac:dyDescent="0.3">
      <c r="A182" s="11" t="s">
        <v>3700</v>
      </c>
      <c r="B182" s="320" t="s">
        <v>2299</v>
      </c>
      <c r="C182" s="11" t="s">
        <v>1209</v>
      </c>
      <c r="D182" s="11" t="s">
        <v>41</v>
      </c>
      <c r="E182" s="38">
        <f t="shared" si="2"/>
        <v>180</v>
      </c>
      <c r="F182" s="7" t="s">
        <v>493</v>
      </c>
      <c r="G182" s="8" t="s">
        <v>3701</v>
      </c>
      <c r="H182" s="60">
        <v>38156</v>
      </c>
      <c r="I182" s="477">
        <v>5</v>
      </c>
      <c r="J182" s="474">
        <v>5</v>
      </c>
      <c r="K182" s="434">
        <f>0.5*(L182)</f>
        <v>5</v>
      </c>
      <c r="L182" s="463">
        <f>SUM(O182,P182,Q182,R182,M182)</f>
        <v>10</v>
      </c>
      <c r="M182" s="78"/>
      <c r="N182" s="12">
        <f>SUM(O182:R182)</f>
        <v>10</v>
      </c>
      <c r="O182" s="387">
        <f>LARGE($S182:Z182, 1)</f>
        <v>10</v>
      </c>
      <c r="P182" s="388">
        <f>IFERROR(LARGE($S182:Z182,2),0)</f>
        <v>0</v>
      </c>
      <c r="Q182" s="388">
        <f>IFERROR(LARGE($S182:Z182,3),0)</f>
        <v>0</v>
      </c>
      <c r="R182" s="388">
        <f>IFERROR(LARGE($S182:Z182,4),0)</f>
        <v>0</v>
      </c>
      <c r="S182" s="399">
        <v>10</v>
      </c>
      <c r="T182" s="400"/>
      <c r="U182" s="400"/>
      <c r="V182" s="400"/>
      <c r="W182" s="400"/>
      <c r="X182" s="401"/>
      <c r="Y182" s="402"/>
      <c r="Z182" s="403"/>
    </row>
    <row r="183" spans="1:44" x14ac:dyDescent="0.3">
      <c r="A183" s="11" t="s">
        <v>3697</v>
      </c>
      <c r="B183" s="320" t="s">
        <v>2178</v>
      </c>
      <c r="C183" s="11" t="s">
        <v>1909</v>
      </c>
      <c r="D183" s="11" t="s">
        <v>52</v>
      </c>
      <c r="E183" s="38">
        <f t="shared" si="2"/>
        <v>181</v>
      </c>
      <c r="F183" s="7" t="s">
        <v>3698</v>
      </c>
      <c r="G183" s="8" t="s">
        <v>3699</v>
      </c>
      <c r="H183" s="60">
        <v>38138</v>
      </c>
      <c r="I183" s="477">
        <v>5</v>
      </c>
      <c r="J183" s="474">
        <v>5</v>
      </c>
      <c r="K183" s="434">
        <f>0.5*(L183)</f>
        <v>5</v>
      </c>
      <c r="L183" s="463">
        <f>SUM(O183,P183,Q183,R183,M183)</f>
        <v>10</v>
      </c>
      <c r="M183" s="78"/>
      <c r="N183" s="12">
        <f>SUM(O183:R183)</f>
        <v>10</v>
      </c>
      <c r="O183" s="387">
        <f>LARGE($S183:Z183, 1)</f>
        <v>10</v>
      </c>
      <c r="P183" s="388">
        <f>IFERROR(LARGE($S183:Z183,2),0)</f>
        <v>0</v>
      </c>
      <c r="Q183" s="388">
        <f>IFERROR(LARGE($S183:Z183,3),0)</f>
        <v>0</v>
      </c>
      <c r="R183" s="388">
        <f>IFERROR(LARGE($S183:Z183,4),0)</f>
        <v>0</v>
      </c>
      <c r="S183" s="399">
        <v>10</v>
      </c>
      <c r="T183" s="400"/>
      <c r="U183" s="400"/>
      <c r="V183" s="400"/>
      <c r="W183" s="400"/>
      <c r="X183" s="401"/>
      <c r="Y183" s="402"/>
      <c r="Z183" s="403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257"/>
      <c r="AQ183" s="178"/>
      <c r="AR183" s="178"/>
    </row>
    <row r="184" spans="1:44" x14ac:dyDescent="0.3">
      <c r="A184" s="10"/>
      <c r="B184" s="10"/>
      <c r="C184" s="10" t="s">
        <v>3689</v>
      </c>
      <c r="D184" s="10" t="s">
        <v>51</v>
      </c>
      <c r="E184" s="38">
        <f t="shared" si="2"/>
        <v>182</v>
      </c>
      <c r="F184" s="7" t="s">
        <v>689</v>
      </c>
      <c r="G184" s="8" t="s">
        <v>3615</v>
      </c>
      <c r="H184" s="60">
        <v>38079</v>
      </c>
      <c r="I184" s="477">
        <v>5</v>
      </c>
      <c r="J184" s="474">
        <v>5</v>
      </c>
      <c r="K184" s="434">
        <f>0.5*(L184)</f>
        <v>5</v>
      </c>
      <c r="L184" s="463">
        <f>SUM(O184,P184,Q184,R184,M184)</f>
        <v>10</v>
      </c>
      <c r="M184" s="10"/>
      <c r="N184" s="12">
        <f>SUM(O184:R184)</f>
        <v>10</v>
      </c>
      <c r="O184" s="387">
        <f>LARGE($S184:Z184, 1)</f>
        <v>10</v>
      </c>
      <c r="P184" s="388">
        <f>IFERROR(LARGE($S184:Z184,2),0)</f>
        <v>0</v>
      </c>
      <c r="Q184" s="388">
        <f>IFERROR(LARGE($S184:Z184,3),0)</f>
        <v>0</v>
      </c>
      <c r="R184" s="388">
        <f>IFERROR(LARGE($S184:Z184,4),0)</f>
        <v>0</v>
      </c>
      <c r="S184" s="9"/>
      <c r="T184" s="9"/>
      <c r="U184" s="9"/>
      <c r="V184" s="9"/>
      <c r="W184" s="9">
        <v>10</v>
      </c>
      <c r="X184" s="405"/>
      <c r="Y184" s="406"/>
      <c r="Z184" s="407">
        <v>0</v>
      </c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257"/>
      <c r="AQ184" s="178"/>
      <c r="AR184" s="178"/>
    </row>
    <row r="185" spans="1:44" x14ac:dyDescent="0.3">
      <c r="A185" s="11"/>
      <c r="B185" s="320"/>
      <c r="C185" s="11" t="s">
        <v>80</v>
      </c>
      <c r="D185" s="11" t="s">
        <v>40</v>
      </c>
      <c r="E185" s="38">
        <f t="shared" si="2"/>
        <v>183</v>
      </c>
      <c r="F185" s="7" t="s">
        <v>7</v>
      </c>
      <c r="G185" s="8" t="s">
        <v>1503</v>
      </c>
      <c r="H185" s="60">
        <v>38055</v>
      </c>
      <c r="I185" s="477">
        <v>5</v>
      </c>
      <c r="J185" s="474">
        <v>5</v>
      </c>
      <c r="K185" s="434">
        <f>0.5*(L185)</f>
        <v>5</v>
      </c>
      <c r="L185" s="463">
        <f>SUM(O185,P185,Q185,R185,M185)</f>
        <v>10</v>
      </c>
      <c r="M185" s="78"/>
      <c r="N185" s="12">
        <f>SUM(O185:R185)</f>
        <v>10</v>
      </c>
      <c r="O185" s="387">
        <f>LARGE($S185:Z185, 1)</f>
        <v>10</v>
      </c>
      <c r="P185" s="388">
        <f>IFERROR(LARGE($S185:Z185,2),0)</f>
        <v>0</v>
      </c>
      <c r="Q185" s="388">
        <f>IFERROR(LARGE($S185:Z185,3),0)</f>
        <v>0</v>
      </c>
      <c r="R185" s="388">
        <f>IFERROR(LARGE($S185:Z185,4),0)</f>
        <v>0</v>
      </c>
      <c r="S185" s="399"/>
      <c r="T185" s="400"/>
      <c r="U185" s="400"/>
      <c r="V185" s="400">
        <v>10</v>
      </c>
      <c r="W185" s="400"/>
      <c r="X185" s="401"/>
      <c r="Y185" s="402"/>
      <c r="Z185" s="403">
        <v>0</v>
      </c>
    </row>
    <row r="186" spans="1:44" x14ac:dyDescent="0.3">
      <c r="A186" s="11" t="s">
        <v>2562</v>
      </c>
      <c r="B186" s="320" t="s">
        <v>811</v>
      </c>
      <c r="C186" s="11" t="s">
        <v>812</v>
      </c>
      <c r="D186" s="11" t="s">
        <v>40</v>
      </c>
      <c r="E186" s="38">
        <f t="shared" si="2"/>
        <v>184</v>
      </c>
      <c r="F186" s="7" t="s">
        <v>1232</v>
      </c>
      <c r="G186" s="8" t="s">
        <v>863</v>
      </c>
      <c r="H186" s="319">
        <v>37754</v>
      </c>
      <c r="I186" s="476">
        <v>5</v>
      </c>
      <c r="J186" s="473">
        <v>5</v>
      </c>
      <c r="K186" s="426"/>
      <c r="L186" s="464">
        <f>SUM(M186:N186)</f>
        <v>5</v>
      </c>
      <c r="M186" s="10"/>
      <c r="N186" s="12">
        <f>SUM(O186:S186)</f>
        <v>5</v>
      </c>
      <c r="O186" s="140">
        <f>LARGE($T186:Z186, 1)</f>
        <v>5</v>
      </c>
      <c r="P186" s="140">
        <f>IFERROR(LARGE(T186:Z186, 2),0)</f>
        <v>0</v>
      </c>
      <c r="Q186" s="141">
        <f>IFERROR(LARGE(AA186:AF186,1),0)</f>
        <v>0</v>
      </c>
      <c r="R186" s="141">
        <f>IFERROR(LARGE(AA186:AF186,2),0)</f>
        <v>0</v>
      </c>
      <c r="S186" s="141">
        <f>IFERROR(LARGE(AA186:AF186,3),0)</f>
        <v>0</v>
      </c>
      <c r="T186" s="129"/>
      <c r="U186" s="129">
        <v>0</v>
      </c>
      <c r="V186" s="271">
        <v>5</v>
      </c>
      <c r="W186" s="271"/>
      <c r="X186" s="359"/>
      <c r="Y186" s="114"/>
      <c r="Z186" s="114"/>
      <c r="AA186" s="470">
        <f>IFERROR(LARGE($T186:$Z186,3), 0)</f>
        <v>0</v>
      </c>
      <c r="AB186" s="181">
        <f>IFERROR(LARGE($T186:$Z186,4),)</f>
        <v>0</v>
      </c>
      <c r="AC186" s="181">
        <f>IFERROR(LARGE($T186:$Z186,5),0)</f>
        <v>0</v>
      </c>
      <c r="AD186" s="181">
        <f>IFERROR(LARGE($AG186:AR186,1),0)</f>
        <v>0</v>
      </c>
      <c r="AE186" s="181">
        <f>IFERROR(LARGE($AG186:AR186,2),0)</f>
        <v>0</v>
      </c>
      <c r="AF186" s="181">
        <f>IFERROR(LARGE($AG186:AR186,3),0)</f>
        <v>0</v>
      </c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257"/>
      <c r="AQ186" s="178"/>
      <c r="AR186" s="178"/>
    </row>
    <row r="187" spans="1:44" x14ac:dyDescent="0.3">
      <c r="A187" s="11" t="s">
        <v>2563</v>
      </c>
      <c r="B187" s="320" t="s">
        <v>366</v>
      </c>
      <c r="C187" s="11" t="s">
        <v>201</v>
      </c>
      <c r="D187" s="11" t="s">
        <v>40</v>
      </c>
      <c r="E187" s="38">
        <f t="shared" si="2"/>
        <v>185</v>
      </c>
      <c r="F187" s="7" t="s">
        <v>165</v>
      </c>
      <c r="G187" s="8" t="s">
        <v>1774</v>
      </c>
      <c r="H187" s="319">
        <v>37547</v>
      </c>
      <c r="I187" s="476">
        <v>5</v>
      </c>
      <c r="J187" s="473">
        <v>5</v>
      </c>
      <c r="K187" s="426"/>
      <c r="L187" s="464">
        <f>SUM(M187:N187)</f>
        <v>5</v>
      </c>
      <c r="M187" s="10"/>
      <c r="N187" s="12">
        <f>SUM(O187:S187)</f>
        <v>5</v>
      </c>
      <c r="O187" s="140">
        <f>LARGE($T187:Z187, 1)</f>
        <v>5</v>
      </c>
      <c r="P187" s="140">
        <f>IFERROR(LARGE(T187:Z187, 2),0)</f>
        <v>0</v>
      </c>
      <c r="Q187" s="141">
        <f>IFERROR(LARGE(AA187:AF187,1),0)</f>
        <v>0</v>
      </c>
      <c r="R187" s="141">
        <f>IFERROR(LARGE(AA187:AF187,2),0)</f>
        <v>0</v>
      </c>
      <c r="S187" s="141">
        <f>IFERROR(LARGE(AA187:AF187,3),0)</f>
        <v>0</v>
      </c>
      <c r="T187" s="129"/>
      <c r="U187" s="129"/>
      <c r="V187" s="271">
        <v>5</v>
      </c>
      <c r="W187" s="271"/>
      <c r="X187" s="359"/>
      <c r="Y187" s="114"/>
      <c r="Z187" s="114"/>
      <c r="AA187" s="470">
        <f>IFERROR(LARGE($T187:$Z187,3), 0)</f>
        <v>0</v>
      </c>
      <c r="AB187" s="181">
        <f>IFERROR(LARGE($T187:$Z187,4),)</f>
        <v>0</v>
      </c>
      <c r="AC187" s="181">
        <f>IFERROR(LARGE($T187:$Z187,5),0)</f>
        <v>0</v>
      </c>
      <c r="AD187" s="181">
        <f>IFERROR(LARGE($AG187:AR187,1),0)</f>
        <v>0</v>
      </c>
      <c r="AE187" s="181">
        <f>IFERROR(LARGE($AG187:AR187,2),0)</f>
        <v>0</v>
      </c>
      <c r="AF187" s="181">
        <f>IFERROR(LARGE($AG187:AR187,3),0)</f>
        <v>0</v>
      </c>
    </row>
    <row r="188" spans="1:44" x14ac:dyDescent="0.3">
      <c r="A188" s="11" t="s">
        <v>2565</v>
      </c>
      <c r="B188" s="320" t="s">
        <v>1523</v>
      </c>
      <c r="C188" s="11" t="s">
        <v>1524</v>
      </c>
      <c r="D188" s="11" t="s">
        <v>50</v>
      </c>
      <c r="E188" s="38">
        <f t="shared" si="2"/>
        <v>186</v>
      </c>
      <c r="F188" s="7" t="s">
        <v>106</v>
      </c>
      <c r="G188" s="8" t="s">
        <v>1740</v>
      </c>
      <c r="H188" s="319">
        <v>37483</v>
      </c>
      <c r="I188" s="476">
        <v>5</v>
      </c>
      <c r="J188" s="473">
        <v>5</v>
      </c>
      <c r="K188" s="426"/>
      <c r="L188" s="464">
        <f>SUM(M188:N188)</f>
        <v>5</v>
      </c>
      <c r="M188" s="10"/>
      <c r="N188" s="12">
        <f>SUM(O188:S188)</f>
        <v>5</v>
      </c>
      <c r="O188" s="140">
        <f>LARGE($T188:Z188, 1)</f>
        <v>5</v>
      </c>
      <c r="P188" s="140">
        <f>IFERROR(LARGE(T188:Z188, 2),0)</f>
        <v>0</v>
      </c>
      <c r="Q188" s="141">
        <f>IFERROR(LARGE(AA188:AF188,1),0)</f>
        <v>0</v>
      </c>
      <c r="R188" s="141">
        <f>IFERROR(LARGE(AA188:AF188,2),0)</f>
        <v>0</v>
      </c>
      <c r="S188" s="141">
        <f>IFERROR(LARGE(AA188:AF188,3),0)</f>
        <v>0</v>
      </c>
      <c r="T188" s="129"/>
      <c r="U188" s="129"/>
      <c r="V188" s="271">
        <v>5</v>
      </c>
      <c r="W188" s="271"/>
      <c r="X188" s="359"/>
      <c r="Y188" s="114"/>
      <c r="Z188" s="114"/>
      <c r="AA188" s="470">
        <f>IFERROR(LARGE($T188:$Z188,3), 0)</f>
        <v>0</v>
      </c>
      <c r="AB188" s="181">
        <f>IFERROR(LARGE($T188:$Z188,4),)</f>
        <v>0</v>
      </c>
      <c r="AC188" s="181">
        <f>IFERROR(LARGE($T188:$Z188,5),0)</f>
        <v>0</v>
      </c>
      <c r="AD188" s="181">
        <f>IFERROR(LARGE($AG188:AR188,1),0)</f>
        <v>0</v>
      </c>
      <c r="AE188" s="181">
        <f>IFERROR(LARGE($AG188:AR188,2),0)</f>
        <v>0</v>
      </c>
      <c r="AF188" s="181">
        <f>IFERROR(LARGE($AG188:AR188,3),0)</f>
        <v>0</v>
      </c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257"/>
      <c r="AQ188" s="178"/>
      <c r="AR188" s="178"/>
    </row>
    <row r="189" spans="1:44" x14ac:dyDescent="0.3">
      <c r="A189" s="11" t="s">
        <v>2564</v>
      </c>
      <c r="B189" s="320" t="s">
        <v>527</v>
      </c>
      <c r="C189" s="11" t="s">
        <v>528</v>
      </c>
      <c r="D189" s="11" t="s">
        <v>40</v>
      </c>
      <c r="E189" s="38">
        <f t="shared" si="2"/>
        <v>187</v>
      </c>
      <c r="F189" s="7" t="s">
        <v>110</v>
      </c>
      <c r="G189" s="8" t="s">
        <v>1773</v>
      </c>
      <c r="H189" s="319">
        <v>37342</v>
      </c>
      <c r="I189" s="476">
        <v>5</v>
      </c>
      <c r="J189" s="473">
        <v>5</v>
      </c>
      <c r="K189" s="426"/>
      <c r="L189" s="464">
        <f>SUM(M189:N189)</f>
        <v>5</v>
      </c>
      <c r="M189" s="10"/>
      <c r="N189" s="12">
        <f>SUM(O189:S189)</f>
        <v>5</v>
      </c>
      <c r="O189" s="140">
        <f>LARGE($T189:Z189, 1)</f>
        <v>5</v>
      </c>
      <c r="P189" s="140">
        <f>IFERROR(LARGE(T189:Z189, 2),0)</f>
        <v>0</v>
      </c>
      <c r="Q189" s="141">
        <f>IFERROR(LARGE(AA189:AF189,1),0)</f>
        <v>0</v>
      </c>
      <c r="R189" s="141">
        <f>IFERROR(LARGE(AA189:AF189,2),0)</f>
        <v>0</v>
      </c>
      <c r="S189" s="141">
        <f>IFERROR(LARGE(AA189:AF189,3),0)</f>
        <v>0</v>
      </c>
      <c r="T189" s="129"/>
      <c r="U189" s="129"/>
      <c r="V189" s="271">
        <v>5</v>
      </c>
      <c r="W189" s="271"/>
      <c r="X189" s="359"/>
      <c r="Y189" s="114"/>
      <c r="Z189" s="114"/>
      <c r="AA189" s="470">
        <f>IFERROR(LARGE($T189:$Z189,3), 0)</f>
        <v>0</v>
      </c>
      <c r="AB189" s="181">
        <f>IFERROR(LARGE($T189:$Z189,4),)</f>
        <v>0</v>
      </c>
      <c r="AC189" s="181">
        <f>IFERROR(LARGE($T189:$Z189,5),0)</f>
        <v>0</v>
      </c>
      <c r="AD189" s="181">
        <f>IFERROR(LARGE($AG189:AR189,1),0)</f>
        <v>0</v>
      </c>
      <c r="AE189" s="181">
        <f>IFERROR(LARGE($AG189:AR189,2),0)</f>
        <v>0</v>
      </c>
      <c r="AF189" s="181">
        <f>IFERROR(LARGE($AG189:AR189,3),0)</f>
        <v>0</v>
      </c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257"/>
      <c r="AQ189" s="178"/>
      <c r="AR189" s="178"/>
    </row>
    <row r="190" spans="1:44" x14ac:dyDescent="0.3">
      <c r="A190" s="11" t="s">
        <v>3739</v>
      </c>
      <c r="B190" s="320" t="s">
        <v>517</v>
      </c>
      <c r="C190" s="11" t="s">
        <v>518</v>
      </c>
      <c r="D190" s="11" t="s">
        <v>40</v>
      </c>
      <c r="E190" s="38">
        <f t="shared" si="2"/>
        <v>188</v>
      </c>
      <c r="F190" s="7" t="s">
        <v>10</v>
      </c>
      <c r="G190" s="8" t="s">
        <v>3740</v>
      </c>
      <c r="H190" s="60">
        <v>38318</v>
      </c>
      <c r="I190" s="477">
        <v>0</v>
      </c>
      <c r="J190" s="474">
        <v>0</v>
      </c>
      <c r="K190" s="434">
        <f>0.5*(L190)</f>
        <v>0</v>
      </c>
      <c r="L190" s="463">
        <f>SUM(O190,P190,Q190,R190,M190)</f>
        <v>0</v>
      </c>
      <c r="M190" s="78"/>
      <c r="N190" s="12">
        <f>SUM(O190:R190)</f>
        <v>0</v>
      </c>
      <c r="O190" s="387">
        <f>LARGE($S190:Z190, 1)</f>
        <v>0</v>
      </c>
      <c r="P190" s="388">
        <f>IFERROR(LARGE($S190:Z190,2),0)</f>
        <v>0</v>
      </c>
      <c r="Q190" s="388">
        <f>IFERROR(LARGE($S190:Z190,3),0)</f>
        <v>0</v>
      </c>
      <c r="R190" s="388">
        <f>IFERROR(LARGE($S190:Z190,4),0)</f>
        <v>0</v>
      </c>
      <c r="S190" s="78">
        <v>0</v>
      </c>
      <c r="T190" s="400"/>
      <c r="U190" s="400"/>
      <c r="V190" s="400"/>
      <c r="W190" s="400"/>
      <c r="X190" s="401"/>
      <c r="Y190" s="402"/>
      <c r="Z190" s="403"/>
    </row>
    <row r="191" spans="1:44" x14ac:dyDescent="0.3">
      <c r="A191" s="11" t="s">
        <v>3732</v>
      </c>
      <c r="B191" s="320" t="s">
        <v>3571</v>
      </c>
      <c r="C191" s="11" t="s">
        <v>3572</v>
      </c>
      <c r="D191" s="11" t="s">
        <v>92</v>
      </c>
      <c r="E191" s="38">
        <f t="shared" si="2"/>
        <v>189</v>
      </c>
      <c r="F191" s="7" t="s">
        <v>65</v>
      </c>
      <c r="G191" s="8" t="s">
        <v>3733</v>
      </c>
      <c r="H191" s="60">
        <v>38266</v>
      </c>
      <c r="I191" s="477">
        <v>0</v>
      </c>
      <c r="J191" s="474">
        <v>0</v>
      </c>
      <c r="K191" s="434">
        <f>0.5*(L191)</f>
        <v>0</v>
      </c>
      <c r="L191" s="463">
        <f>SUM(O191,P191,Q191,R191,M191)</f>
        <v>0</v>
      </c>
      <c r="M191" s="78"/>
      <c r="N191" s="12">
        <f>SUM(O191:R191)</f>
        <v>0</v>
      </c>
      <c r="O191" s="387">
        <f>LARGE($S191:Z191, 1)</f>
        <v>0</v>
      </c>
      <c r="P191" s="388">
        <f>IFERROR(LARGE($S191:Z191,2),0)</f>
        <v>0</v>
      </c>
      <c r="Q191" s="388">
        <f>IFERROR(LARGE($S191:Z191,3),0)</f>
        <v>0</v>
      </c>
      <c r="R191" s="388">
        <f>IFERROR(LARGE($S191:Z191,4),0)</f>
        <v>0</v>
      </c>
      <c r="S191" s="399">
        <v>0</v>
      </c>
      <c r="T191" s="400"/>
      <c r="U191" s="400"/>
      <c r="V191" s="400"/>
      <c r="W191" s="400"/>
      <c r="X191" s="401"/>
      <c r="Y191" s="402"/>
      <c r="Z191" s="403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257"/>
      <c r="AQ191" s="178"/>
      <c r="AR191" s="178"/>
    </row>
    <row r="192" spans="1:44" x14ac:dyDescent="0.3">
      <c r="A192" s="11" t="s">
        <v>3730</v>
      </c>
      <c r="B192" s="320" t="s">
        <v>372</v>
      </c>
      <c r="C192" s="11" t="s">
        <v>78</v>
      </c>
      <c r="D192" s="11" t="s">
        <v>43</v>
      </c>
      <c r="E192" s="38">
        <f t="shared" si="2"/>
        <v>190</v>
      </c>
      <c r="F192" s="7" t="s">
        <v>118</v>
      </c>
      <c r="G192" s="8" t="s">
        <v>3731</v>
      </c>
      <c r="H192" s="60">
        <v>38263</v>
      </c>
      <c r="I192" s="477">
        <v>0</v>
      </c>
      <c r="J192" s="474">
        <v>0</v>
      </c>
      <c r="K192" s="434">
        <f>0.5*(L192)</f>
        <v>0</v>
      </c>
      <c r="L192" s="463">
        <f>SUM(O192,P192,Q192,R192,M192)</f>
        <v>0</v>
      </c>
      <c r="M192" s="78"/>
      <c r="N192" s="12">
        <f>SUM(O192:R192)</f>
        <v>0</v>
      </c>
      <c r="O192" s="387">
        <f>LARGE($S192:Z192, 1)</f>
        <v>0</v>
      </c>
      <c r="P192" s="388">
        <f>IFERROR(LARGE($S192:Z192,2),0)</f>
        <v>0</v>
      </c>
      <c r="Q192" s="388">
        <f>IFERROR(LARGE($S192:Z192,3),0)</f>
        <v>0</v>
      </c>
      <c r="R192" s="388">
        <f>IFERROR(LARGE($S192:Z192,4),0)</f>
        <v>0</v>
      </c>
      <c r="S192" s="78">
        <v>0</v>
      </c>
      <c r="T192" s="400"/>
      <c r="U192" s="400"/>
      <c r="V192" s="400"/>
      <c r="W192" s="400"/>
      <c r="X192" s="401"/>
      <c r="Y192" s="402"/>
      <c r="Z192" s="403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257"/>
      <c r="AQ192" s="178"/>
      <c r="AR192" s="178"/>
    </row>
    <row r="193" spans="1:44" x14ac:dyDescent="0.3">
      <c r="A193" s="11" t="s">
        <v>3724</v>
      </c>
      <c r="B193" s="320" t="s">
        <v>3725</v>
      </c>
      <c r="C193" s="11" t="s">
        <v>3726</v>
      </c>
      <c r="D193" s="11" t="s">
        <v>52</v>
      </c>
      <c r="E193" s="38">
        <f t="shared" si="2"/>
        <v>191</v>
      </c>
      <c r="F193" s="7" t="s">
        <v>112</v>
      </c>
      <c r="G193" s="8" t="s">
        <v>3727</v>
      </c>
      <c r="H193" s="60">
        <v>38238</v>
      </c>
      <c r="I193" s="477">
        <v>0</v>
      </c>
      <c r="J193" s="474">
        <v>0</v>
      </c>
      <c r="K193" s="434">
        <f>0.5*(L193)</f>
        <v>0</v>
      </c>
      <c r="L193" s="463">
        <f>SUM(O193,P193,Q193,R193,M193)</f>
        <v>0</v>
      </c>
      <c r="M193" s="78"/>
      <c r="N193" s="12">
        <f>SUM(O193:R193)</f>
        <v>0</v>
      </c>
      <c r="O193" s="387">
        <f>LARGE($S193:Z193, 1)</f>
        <v>0</v>
      </c>
      <c r="P193" s="388">
        <f>IFERROR(LARGE($S193:Z193,2),0)</f>
        <v>0</v>
      </c>
      <c r="Q193" s="388">
        <f>IFERROR(LARGE($S193:Z193,3),0)</f>
        <v>0</v>
      </c>
      <c r="R193" s="388">
        <f>IFERROR(LARGE($S193:Z193,4),0)</f>
        <v>0</v>
      </c>
      <c r="S193" s="78">
        <v>0</v>
      </c>
      <c r="T193" s="400"/>
      <c r="U193" s="400"/>
      <c r="V193" s="400"/>
      <c r="W193" s="400"/>
      <c r="X193" s="401"/>
      <c r="Y193" s="402"/>
      <c r="Z193" s="403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257"/>
      <c r="AQ193" s="178"/>
      <c r="AR193" s="178"/>
    </row>
    <row r="194" spans="1:44" x14ac:dyDescent="0.3">
      <c r="A194" s="450" t="s">
        <v>3692</v>
      </c>
      <c r="B194" s="320" t="s">
        <v>3693</v>
      </c>
      <c r="C194" s="450" t="s">
        <v>3694</v>
      </c>
      <c r="D194" s="450" t="s">
        <v>47</v>
      </c>
      <c r="E194" s="38">
        <f t="shared" si="2"/>
        <v>192</v>
      </c>
      <c r="F194" s="236" t="s">
        <v>65</v>
      </c>
      <c r="G194" s="316" t="s">
        <v>3695</v>
      </c>
      <c r="H194" s="60">
        <v>38128</v>
      </c>
      <c r="I194" s="477">
        <v>0</v>
      </c>
      <c r="J194" s="474">
        <v>0</v>
      </c>
      <c r="K194" s="434">
        <f>0.5*(L194)</f>
        <v>0</v>
      </c>
      <c r="L194" s="463">
        <f>SUM(O194,P194,Q194,R194,M194)</f>
        <v>0</v>
      </c>
      <c r="M194" s="78"/>
      <c r="N194" s="12">
        <f>SUM(O194:R194)</f>
        <v>0</v>
      </c>
      <c r="O194" s="387">
        <f>LARGE($S194:Z194, 1)</f>
        <v>0</v>
      </c>
      <c r="P194" s="388">
        <f>IFERROR(LARGE($S194:Z194,2),0)</f>
        <v>0</v>
      </c>
      <c r="Q194" s="388">
        <f>IFERROR(LARGE($S194:Z194,3),0)</f>
        <v>0</v>
      </c>
      <c r="R194" s="388">
        <f>IFERROR(LARGE($S194:Z194,4),0)</f>
        <v>0</v>
      </c>
      <c r="S194" s="78">
        <v>0</v>
      </c>
      <c r="T194" s="400"/>
      <c r="U194" s="400"/>
      <c r="V194" s="400"/>
      <c r="W194" s="400"/>
      <c r="X194" s="401"/>
      <c r="Y194" s="402"/>
      <c r="Z194" s="403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257"/>
      <c r="AQ194" s="178"/>
      <c r="AR194" s="178"/>
    </row>
    <row r="195" spans="1:44" x14ac:dyDescent="0.3">
      <c r="A195" s="11" t="s">
        <v>3684</v>
      </c>
      <c r="B195" s="320" t="s">
        <v>576</v>
      </c>
      <c r="C195" s="11" t="s">
        <v>98</v>
      </c>
      <c r="D195" s="11" t="s">
        <v>47</v>
      </c>
      <c r="E195" s="38">
        <f t="shared" si="2"/>
        <v>193</v>
      </c>
      <c r="F195" s="7" t="s">
        <v>69</v>
      </c>
      <c r="G195" s="8" t="s">
        <v>3685</v>
      </c>
      <c r="H195" s="60">
        <v>38064</v>
      </c>
      <c r="I195" s="477">
        <v>0</v>
      </c>
      <c r="J195" s="474">
        <v>0</v>
      </c>
      <c r="K195" s="434">
        <f>0.5*(L195)</f>
        <v>0</v>
      </c>
      <c r="L195" s="463">
        <f>SUM(O195,P195,Q195,R195,M195)</f>
        <v>0</v>
      </c>
      <c r="M195" s="78"/>
      <c r="N195" s="12">
        <f>SUM(O195:R195)</f>
        <v>0</v>
      </c>
      <c r="O195" s="387">
        <f>LARGE($S195:Z195, 1)</f>
        <v>0</v>
      </c>
      <c r="P195" s="388">
        <f>IFERROR(LARGE($S195:Z195,2),0)</f>
        <v>0</v>
      </c>
      <c r="Q195" s="388">
        <f>IFERROR(LARGE($S195:Z195,3),0)</f>
        <v>0</v>
      </c>
      <c r="R195" s="388">
        <f>IFERROR(LARGE($S195:Z195,4),0)</f>
        <v>0</v>
      </c>
      <c r="S195" s="399">
        <v>0</v>
      </c>
      <c r="T195" s="400"/>
      <c r="U195" s="400"/>
      <c r="V195" s="400"/>
      <c r="W195" s="400"/>
      <c r="X195" s="401"/>
      <c r="Y195" s="402"/>
      <c r="Z195" s="403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257"/>
      <c r="AQ195" s="178"/>
      <c r="AR195" s="178"/>
    </row>
    <row r="196" spans="1:44" x14ac:dyDescent="0.3">
      <c r="A196" s="11" t="s">
        <v>3676</v>
      </c>
      <c r="B196" s="320" t="s">
        <v>3677</v>
      </c>
      <c r="C196" s="11" t="s">
        <v>3678</v>
      </c>
      <c r="D196" s="11" t="s">
        <v>49</v>
      </c>
      <c r="E196" s="38">
        <f t="shared" si="2"/>
        <v>194</v>
      </c>
      <c r="F196" s="7" t="s">
        <v>65</v>
      </c>
      <c r="G196" s="8" t="s">
        <v>3679</v>
      </c>
      <c r="H196" s="60">
        <v>38048</v>
      </c>
      <c r="I196" s="477">
        <v>0</v>
      </c>
      <c r="J196" s="474">
        <v>0</v>
      </c>
      <c r="K196" s="434">
        <f>0.5*(L196)</f>
        <v>0</v>
      </c>
      <c r="L196" s="463">
        <f>SUM(O196,P196,Q196,R196,M196)</f>
        <v>0</v>
      </c>
      <c r="M196" s="78"/>
      <c r="N196" s="12">
        <f>SUM(O196:R196)</f>
        <v>0</v>
      </c>
      <c r="O196" s="387">
        <f>LARGE($S196:Z196, 1)</f>
        <v>0</v>
      </c>
      <c r="P196" s="388">
        <f>IFERROR(LARGE($S196:Z196,2),0)</f>
        <v>0</v>
      </c>
      <c r="Q196" s="388">
        <f>IFERROR(LARGE($S196:Z196,3),0)</f>
        <v>0</v>
      </c>
      <c r="R196" s="388">
        <f>IFERROR(LARGE($S196:Z196,4),0)</f>
        <v>0</v>
      </c>
      <c r="S196" s="78">
        <v>0</v>
      </c>
      <c r="T196" s="400"/>
      <c r="U196" s="400"/>
      <c r="V196" s="400"/>
      <c r="W196" s="400"/>
      <c r="X196" s="401"/>
      <c r="Y196" s="402"/>
      <c r="Z196" s="403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257"/>
      <c r="AQ196" s="178"/>
      <c r="AR196" s="178"/>
    </row>
    <row r="197" spans="1:44" x14ac:dyDescent="0.3">
      <c r="A197" s="11" t="s">
        <v>3672</v>
      </c>
      <c r="B197" s="320" t="s">
        <v>3673</v>
      </c>
      <c r="C197" s="11" t="s">
        <v>3674</v>
      </c>
      <c r="D197" s="11" t="s">
        <v>52</v>
      </c>
      <c r="E197" s="38">
        <f t="shared" ref="E197:E209" si="3">E196+1</f>
        <v>195</v>
      </c>
      <c r="F197" s="7" t="s">
        <v>14</v>
      </c>
      <c r="G197" s="8" t="s">
        <v>3675</v>
      </c>
      <c r="H197" s="60">
        <v>38030</v>
      </c>
      <c r="I197" s="477">
        <v>0</v>
      </c>
      <c r="J197" s="474">
        <v>0</v>
      </c>
      <c r="K197" s="434">
        <f>0.5*(L197)</f>
        <v>0</v>
      </c>
      <c r="L197" s="463">
        <f>SUM(O197,P197,Q197,R197,M197)</f>
        <v>0</v>
      </c>
      <c r="M197" s="78"/>
      <c r="N197" s="12">
        <f>SUM(O197:R197)</f>
        <v>0</v>
      </c>
      <c r="O197" s="387">
        <f>LARGE($S197:Z197, 1)</f>
        <v>0</v>
      </c>
      <c r="P197" s="388">
        <f>IFERROR(LARGE($S197:Z197,2),0)</f>
        <v>0</v>
      </c>
      <c r="Q197" s="388">
        <f>IFERROR(LARGE($S197:Z197,3),0)</f>
        <v>0</v>
      </c>
      <c r="R197" s="388">
        <f>IFERROR(LARGE($S197:Z197,4),0)</f>
        <v>0</v>
      </c>
      <c r="S197" s="78">
        <v>0</v>
      </c>
      <c r="T197" s="400"/>
      <c r="U197" s="400"/>
      <c r="V197" s="400"/>
      <c r="W197" s="400"/>
      <c r="X197" s="401"/>
      <c r="Y197" s="402"/>
      <c r="Z197" s="403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257"/>
      <c r="AQ197" s="178"/>
      <c r="AR197" s="178"/>
    </row>
    <row r="198" spans="1:44" x14ac:dyDescent="0.3">
      <c r="A198" s="11" t="s">
        <v>3666</v>
      </c>
      <c r="B198" s="320" t="s">
        <v>358</v>
      </c>
      <c r="C198" s="11" t="s">
        <v>142</v>
      </c>
      <c r="D198" s="11" t="s">
        <v>44</v>
      </c>
      <c r="E198" s="38">
        <f t="shared" si="3"/>
        <v>196</v>
      </c>
      <c r="F198" s="7" t="s">
        <v>110</v>
      </c>
      <c r="G198" s="8" t="s">
        <v>3667</v>
      </c>
      <c r="H198" s="60">
        <v>37991</v>
      </c>
      <c r="I198" s="477">
        <v>0</v>
      </c>
      <c r="J198" s="474">
        <v>0</v>
      </c>
      <c r="K198" s="434">
        <f>0.5*(L198)</f>
        <v>0</v>
      </c>
      <c r="L198" s="463">
        <f>SUM(O198,P198,Q198,R198,M198)</f>
        <v>0</v>
      </c>
      <c r="M198" s="78"/>
      <c r="N198" s="12">
        <f>SUM(O198:R198)</f>
        <v>0</v>
      </c>
      <c r="O198" s="387">
        <f>LARGE($S198:Z198, 1)</f>
        <v>0</v>
      </c>
      <c r="P198" s="388">
        <f>IFERROR(LARGE($S198:Z198,2),0)</f>
        <v>0</v>
      </c>
      <c r="Q198" s="388">
        <f>IFERROR(LARGE($S198:Z198,3),0)</f>
        <v>0</v>
      </c>
      <c r="R198" s="388">
        <f>IFERROR(LARGE($S198:Z198,4),0)</f>
        <v>0</v>
      </c>
      <c r="S198" s="399">
        <v>0</v>
      </c>
      <c r="T198" s="400"/>
      <c r="U198" s="400"/>
      <c r="V198" s="400"/>
      <c r="W198" s="400"/>
      <c r="X198" s="401"/>
      <c r="Y198" s="402"/>
      <c r="Z198" s="403"/>
    </row>
    <row r="199" spans="1:44" x14ac:dyDescent="0.3">
      <c r="A199" s="11" t="s">
        <v>2567</v>
      </c>
      <c r="B199" s="320" t="s">
        <v>726</v>
      </c>
      <c r="C199" s="11" t="s">
        <v>293</v>
      </c>
      <c r="D199" s="11" t="s">
        <v>45</v>
      </c>
      <c r="E199" s="38">
        <f t="shared" si="3"/>
        <v>197</v>
      </c>
      <c r="F199" s="7" t="s">
        <v>195</v>
      </c>
      <c r="G199" s="8" t="s">
        <v>1243</v>
      </c>
      <c r="H199" s="319">
        <v>37892</v>
      </c>
      <c r="I199" s="476">
        <v>0</v>
      </c>
      <c r="J199" s="473">
        <v>0</v>
      </c>
      <c r="K199" s="426"/>
      <c r="L199" s="464">
        <f>SUM(M199:N199)</f>
        <v>0</v>
      </c>
      <c r="M199" s="10"/>
      <c r="N199" s="12">
        <f>SUM(O199:S199)</f>
        <v>0</v>
      </c>
      <c r="O199" s="140">
        <f>LARGE($T199:Z199, 1)</f>
        <v>0</v>
      </c>
      <c r="P199" s="140">
        <f>IFERROR(LARGE(T199:Z199, 2),0)</f>
        <v>0</v>
      </c>
      <c r="Q199" s="141">
        <f>IFERROR(LARGE(AA199:AF199,1),0)</f>
        <v>0</v>
      </c>
      <c r="R199" s="141">
        <f>IFERROR(LARGE(AA199:AF199,2),0)</f>
        <v>0</v>
      </c>
      <c r="S199" s="141">
        <f>IFERROR(LARGE(AA199:AF199,3),0)</f>
        <v>0</v>
      </c>
      <c r="T199" s="129"/>
      <c r="U199" s="129">
        <v>0</v>
      </c>
      <c r="V199" s="271"/>
      <c r="W199" s="271"/>
      <c r="X199" s="359"/>
      <c r="Y199" s="114"/>
      <c r="Z199" s="114"/>
      <c r="AA199" s="470">
        <f>IFERROR(LARGE($T199:$Z199,3), 0)</f>
        <v>0</v>
      </c>
      <c r="AB199" s="181">
        <f>IFERROR(LARGE($T199:$Z199,4),)</f>
        <v>0</v>
      </c>
      <c r="AC199" s="181">
        <f>IFERROR(LARGE($T199:$Z199,5),0)</f>
        <v>0</v>
      </c>
      <c r="AD199" s="181">
        <f>IFERROR(LARGE($AG199:AR199,1),0)</f>
        <v>0</v>
      </c>
      <c r="AE199" s="181">
        <f>IFERROR(LARGE($AG199:AR199,2),0)</f>
        <v>0</v>
      </c>
      <c r="AF199" s="181">
        <f>IFERROR(LARGE($AG199:AR199,3),0)</f>
        <v>0</v>
      </c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257"/>
      <c r="AQ199" s="178"/>
      <c r="AR199" s="178"/>
    </row>
    <row r="200" spans="1:44" x14ac:dyDescent="0.3">
      <c r="A200" s="11" t="s">
        <v>2568</v>
      </c>
      <c r="B200" s="320" t="s">
        <v>1164</v>
      </c>
      <c r="C200" s="11" t="s">
        <v>1165</v>
      </c>
      <c r="D200" s="11" t="s">
        <v>1778</v>
      </c>
      <c r="E200" s="38">
        <f t="shared" si="3"/>
        <v>198</v>
      </c>
      <c r="F200" s="7" t="s">
        <v>600</v>
      </c>
      <c r="G200" s="8" t="s">
        <v>1244</v>
      </c>
      <c r="H200" s="319">
        <v>37847</v>
      </c>
      <c r="I200" s="476">
        <v>0</v>
      </c>
      <c r="J200" s="473">
        <v>0</v>
      </c>
      <c r="K200" s="426"/>
      <c r="L200" s="464">
        <f>SUM(M200:N200)</f>
        <v>0</v>
      </c>
      <c r="M200" s="10"/>
      <c r="N200" s="12">
        <f>SUM(O200:S200)</f>
        <v>0</v>
      </c>
      <c r="O200" s="140">
        <f>LARGE($T200:Z200, 1)</f>
        <v>0</v>
      </c>
      <c r="P200" s="140">
        <f>IFERROR(LARGE(T200:Z200, 2),0)</f>
        <v>0</v>
      </c>
      <c r="Q200" s="141">
        <f>IFERROR(LARGE(AA200:AF200,1),0)</f>
        <v>0</v>
      </c>
      <c r="R200" s="141">
        <f>IFERROR(LARGE(AA200:AF200,2),0)</f>
        <v>0</v>
      </c>
      <c r="S200" s="141">
        <f>IFERROR(LARGE(AA200:AF200,3),0)</f>
        <v>0</v>
      </c>
      <c r="T200" s="129"/>
      <c r="U200" s="129">
        <v>0</v>
      </c>
      <c r="V200" s="271"/>
      <c r="W200" s="271"/>
      <c r="X200" s="359"/>
      <c r="Y200" s="114"/>
      <c r="Z200" s="114"/>
      <c r="AA200" s="470">
        <f>IFERROR(LARGE($T200:$Z200,3), 0)</f>
        <v>0</v>
      </c>
      <c r="AB200" s="181">
        <f>IFERROR(LARGE($T200:$Z200,4),)</f>
        <v>0</v>
      </c>
      <c r="AC200" s="181">
        <f>IFERROR(LARGE($T200:$Z200,5),0)</f>
        <v>0</v>
      </c>
      <c r="AD200" s="181">
        <f>IFERROR(LARGE($AG200:AR200,1),0)</f>
        <v>0</v>
      </c>
      <c r="AE200" s="181">
        <f>IFERROR(LARGE($AG200:AR200,2),0)</f>
        <v>0</v>
      </c>
      <c r="AF200" s="181">
        <f>IFERROR(LARGE($AG200:AR200,3),0)</f>
        <v>0</v>
      </c>
    </row>
    <row r="201" spans="1:44" x14ac:dyDescent="0.3">
      <c r="A201" s="11" t="s">
        <v>2422</v>
      </c>
      <c r="B201" s="320" t="s">
        <v>660</v>
      </c>
      <c r="C201" s="11" t="s">
        <v>661</v>
      </c>
      <c r="D201" s="11" t="s">
        <v>41</v>
      </c>
      <c r="E201" s="38">
        <f t="shared" si="3"/>
        <v>199</v>
      </c>
      <c r="F201" s="7" t="s">
        <v>20</v>
      </c>
      <c r="G201" s="8" t="s">
        <v>632</v>
      </c>
      <c r="H201" s="319">
        <v>37832</v>
      </c>
      <c r="I201" s="476">
        <v>0</v>
      </c>
      <c r="J201" s="473">
        <v>0</v>
      </c>
      <c r="K201" s="426"/>
      <c r="L201" s="464">
        <f>SUM(M201:N201)</f>
        <v>0</v>
      </c>
      <c r="M201" s="10"/>
      <c r="N201" s="12">
        <f>SUM(O201:S201)</f>
        <v>0</v>
      </c>
      <c r="O201" s="140">
        <f>LARGE($T201:Z201, 1)</f>
        <v>0</v>
      </c>
      <c r="P201" s="140">
        <f>IFERROR(LARGE(T201:Z201, 2),0)</f>
        <v>0</v>
      </c>
      <c r="Q201" s="141">
        <f>IFERROR(LARGE(AA201:AF201,1),0)</f>
        <v>0</v>
      </c>
      <c r="R201" s="141">
        <f>IFERROR(LARGE(AA201:AF201,2),0)</f>
        <v>0</v>
      </c>
      <c r="S201" s="141">
        <f>IFERROR(LARGE(AA201:AF201,3),0)</f>
        <v>0</v>
      </c>
      <c r="T201" s="129"/>
      <c r="U201" s="129">
        <v>0</v>
      </c>
      <c r="V201" s="271"/>
      <c r="W201" s="271"/>
      <c r="X201" s="359"/>
      <c r="Y201" s="114"/>
      <c r="Z201" s="114"/>
      <c r="AA201" s="470">
        <f>IFERROR(LARGE($T201:$Z201,3), 0)</f>
        <v>0</v>
      </c>
      <c r="AB201" s="181">
        <f>IFERROR(LARGE($T201:$Z201,4),)</f>
        <v>0</v>
      </c>
      <c r="AC201" s="181">
        <f>IFERROR(LARGE($T201:$Z201,5),0)</f>
        <v>0</v>
      </c>
      <c r="AD201" s="181">
        <f>IFERROR(LARGE($AG201:AR201,1),0)</f>
        <v>0</v>
      </c>
      <c r="AE201" s="181">
        <f>IFERROR(LARGE($AG201:AR201,2),0)</f>
        <v>0</v>
      </c>
      <c r="AF201" s="181">
        <f>IFERROR(LARGE($AG201:AR201,3),0)</f>
        <v>0</v>
      </c>
    </row>
    <row r="202" spans="1:44" x14ac:dyDescent="0.3">
      <c r="A202" s="11" t="s">
        <v>2569</v>
      </c>
      <c r="B202" s="320" t="s">
        <v>733</v>
      </c>
      <c r="C202" s="11" t="s">
        <v>734</v>
      </c>
      <c r="D202" s="11" t="s">
        <v>48</v>
      </c>
      <c r="E202" s="38">
        <f t="shared" si="3"/>
        <v>200</v>
      </c>
      <c r="F202" s="7" t="s">
        <v>495</v>
      </c>
      <c r="G202" s="8" t="s">
        <v>697</v>
      </c>
      <c r="H202" s="319">
        <v>37805</v>
      </c>
      <c r="I202" s="476">
        <v>0</v>
      </c>
      <c r="J202" s="473">
        <v>0</v>
      </c>
      <c r="K202" s="426"/>
      <c r="L202" s="464">
        <f>SUM(M202:N202)</f>
        <v>0</v>
      </c>
      <c r="M202" s="10"/>
      <c r="N202" s="12">
        <f>SUM(O202:S202)</f>
        <v>0</v>
      </c>
      <c r="O202" s="140">
        <f>LARGE($T202:Z202, 1)</f>
        <v>0</v>
      </c>
      <c r="P202" s="140">
        <f>IFERROR(LARGE(T202:Z202, 2),0)</f>
        <v>0</v>
      </c>
      <c r="Q202" s="141">
        <f>IFERROR(LARGE(AA202:AF202,1),0)</f>
        <v>0</v>
      </c>
      <c r="R202" s="141">
        <f>IFERROR(LARGE(AA202:AF202,2),0)</f>
        <v>0</v>
      </c>
      <c r="S202" s="141">
        <f>IFERROR(LARGE(AA202:AF202,3),0)</f>
        <v>0</v>
      </c>
      <c r="T202" s="113">
        <v>0</v>
      </c>
      <c r="U202" s="129"/>
      <c r="V202" s="271"/>
      <c r="W202" s="271"/>
      <c r="X202" s="359"/>
      <c r="Y202" s="114"/>
      <c r="Z202" s="114"/>
      <c r="AA202" s="470">
        <f>IFERROR(LARGE($T202:$Z202,3), 0)</f>
        <v>0</v>
      </c>
      <c r="AB202" s="181">
        <f>IFERROR(LARGE($T202:$Z202,4),)</f>
        <v>0</v>
      </c>
      <c r="AC202" s="181">
        <f>IFERROR(LARGE($T202:$Z202,5),0)</f>
        <v>0</v>
      </c>
      <c r="AD202" s="181">
        <f>IFERROR(LARGE($AG202:AR202,1),0)</f>
        <v>0</v>
      </c>
      <c r="AE202" s="181">
        <f>IFERROR(LARGE($AG202:AR202,2),0)</f>
        <v>0</v>
      </c>
      <c r="AF202" s="181">
        <f>IFERROR(LARGE($AG202:AR202,3),0)</f>
        <v>0</v>
      </c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257"/>
      <c r="AQ202" s="178"/>
      <c r="AR202" s="178"/>
    </row>
    <row r="203" spans="1:44" x14ac:dyDescent="0.3">
      <c r="A203" s="11" t="s">
        <v>2570</v>
      </c>
      <c r="B203" s="320" t="s">
        <v>719</v>
      </c>
      <c r="C203" s="11" t="s">
        <v>720</v>
      </c>
      <c r="D203" s="11" t="s">
        <v>44</v>
      </c>
      <c r="E203" s="38">
        <f t="shared" si="3"/>
        <v>201</v>
      </c>
      <c r="F203" s="7" t="s">
        <v>168</v>
      </c>
      <c r="G203" s="8" t="s">
        <v>685</v>
      </c>
      <c r="H203" s="319">
        <v>37798</v>
      </c>
      <c r="I203" s="476">
        <v>0</v>
      </c>
      <c r="J203" s="473">
        <v>0</v>
      </c>
      <c r="K203" s="426"/>
      <c r="L203" s="464">
        <f>SUM(M203:N203)</f>
        <v>0</v>
      </c>
      <c r="M203" s="10"/>
      <c r="N203" s="12">
        <f>SUM(O203:S203)</f>
        <v>0</v>
      </c>
      <c r="O203" s="140">
        <f>LARGE($T203:Z203, 1)</f>
        <v>0</v>
      </c>
      <c r="P203" s="140">
        <f>IFERROR(LARGE(T203:Z203, 2),0)</f>
        <v>0</v>
      </c>
      <c r="Q203" s="141">
        <f>IFERROR(LARGE(AA203:AF203,1),0)</f>
        <v>0</v>
      </c>
      <c r="R203" s="141">
        <f>IFERROR(LARGE(AA203:AF203,2),0)</f>
        <v>0</v>
      </c>
      <c r="S203" s="141">
        <f>IFERROR(LARGE(AA203:AF203,3),0)</f>
        <v>0</v>
      </c>
      <c r="T203" s="113">
        <v>0</v>
      </c>
      <c r="U203" s="129"/>
      <c r="V203" s="271"/>
      <c r="W203" s="271"/>
      <c r="X203" s="359"/>
      <c r="Y203" s="114"/>
      <c r="Z203" s="114"/>
      <c r="AA203" s="470">
        <f>IFERROR(LARGE($T203:$Z203,3), 0)</f>
        <v>0</v>
      </c>
      <c r="AB203" s="181">
        <f>IFERROR(LARGE($T203:$Z203,4),)</f>
        <v>0</v>
      </c>
      <c r="AC203" s="181">
        <f>IFERROR(LARGE($T203:$Z203,5),0)</f>
        <v>0</v>
      </c>
      <c r="AD203" s="181">
        <f>IFERROR(LARGE($AG203:AR203,1),0)</f>
        <v>0</v>
      </c>
      <c r="AE203" s="181">
        <f>IFERROR(LARGE($AG203:AR203,2),0)</f>
        <v>0</v>
      </c>
      <c r="AF203" s="181">
        <f>IFERROR(LARGE($AG203:AR203,3),0)</f>
        <v>0</v>
      </c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257"/>
      <c r="AQ203" s="178"/>
      <c r="AR203" s="178"/>
    </row>
    <row r="204" spans="1:44" x14ac:dyDescent="0.3">
      <c r="A204" s="11" t="s">
        <v>2571</v>
      </c>
      <c r="B204" s="320" t="s">
        <v>517</v>
      </c>
      <c r="C204" s="11" t="s">
        <v>518</v>
      </c>
      <c r="D204" s="11" t="s">
        <v>40</v>
      </c>
      <c r="E204" s="38">
        <f t="shared" si="3"/>
        <v>202</v>
      </c>
      <c r="F204" s="7" t="s">
        <v>120</v>
      </c>
      <c r="G204" s="8" t="s">
        <v>717</v>
      </c>
      <c r="H204" s="319">
        <v>37760</v>
      </c>
      <c r="I204" s="476">
        <v>0</v>
      </c>
      <c r="J204" s="473">
        <v>0</v>
      </c>
      <c r="K204" s="426"/>
      <c r="L204" s="464">
        <f>SUM(M204:N204)</f>
        <v>0</v>
      </c>
      <c r="M204" s="10"/>
      <c r="N204" s="12">
        <f>SUM(O204:S204)</f>
        <v>0</v>
      </c>
      <c r="O204" s="140">
        <f>LARGE($T204:Z204, 1)</f>
        <v>0</v>
      </c>
      <c r="P204" s="140">
        <f>IFERROR(LARGE(T204:Z204, 2),0)</f>
        <v>0</v>
      </c>
      <c r="Q204" s="141">
        <f>IFERROR(LARGE(AA204:AF204,1),0)</f>
        <v>0</v>
      </c>
      <c r="R204" s="141">
        <f>IFERROR(LARGE(AA204:AF204,2),0)</f>
        <v>0</v>
      </c>
      <c r="S204" s="141">
        <f>IFERROR(LARGE(AA204:AF204,3),0)</f>
        <v>0</v>
      </c>
      <c r="T204" s="113">
        <v>0</v>
      </c>
      <c r="U204" s="129">
        <v>0</v>
      </c>
      <c r="V204" s="271"/>
      <c r="W204" s="271"/>
      <c r="X204" s="359"/>
      <c r="Y204" s="114"/>
      <c r="Z204" s="114"/>
      <c r="AA204" s="470">
        <f>IFERROR(LARGE($T204:$Z204,3), 0)</f>
        <v>0</v>
      </c>
      <c r="AB204" s="181">
        <f>IFERROR(LARGE($T204:$Z204,4),)</f>
        <v>0</v>
      </c>
      <c r="AC204" s="181">
        <f>IFERROR(LARGE($T204:$Z204,5),0)</f>
        <v>0</v>
      </c>
      <c r="AD204" s="181">
        <f>IFERROR(LARGE($AG204:AR204,1),0)</f>
        <v>0</v>
      </c>
      <c r="AE204" s="181">
        <f>IFERROR(LARGE($AG204:AR204,2),0)</f>
        <v>0</v>
      </c>
      <c r="AF204" s="181">
        <f>IFERROR(LARGE($AG204:AR204,3),0)</f>
        <v>0</v>
      </c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257"/>
      <c r="AQ204" s="178"/>
      <c r="AR204" s="178"/>
    </row>
    <row r="205" spans="1:44" x14ac:dyDescent="0.3">
      <c r="A205" s="11" t="s">
        <v>2572</v>
      </c>
      <c r="B205" s="320" t="s">
        <v>721</v>
      </c>
      <c r="C205" s="11" t="s">
        <v>722</v>
      </c>
      <c r="D205" s="11" t="s">
        <v>41</v>
      </c>
      <c r="E205" s="38">
        <f t="shared" si="3"/>
        <v>203</v>
      </c>
      <c r="F205" s="7" t="s">
        <v>15</v>
      </c>
      <c r="G205" s="8" t="s">
        <v>1233</v>
      </c>
      <c r="H205" s="319">
        <v>37760</v>
      </c>
      <c r="I205" s="476">
        <v>0</v>
      </c>
      <c r="J205" s="473">
        <v>0</v>
      </c>
      <c r="K205" s="426"/>
      <c r="L205" s="464">
        <f>SUM(M205:N205)</f>
        <v>0</v>
      </c>
      <c r="M205" s="10"/>
      <c r="N205" s="12">
        <f>SUM(O205:S205)</f>
        <v>0</v>
      </c>
      <c r="O205" s="140">
        <f>LARGE($T205:Z205, 1)</f>
        <v>0</v>
      </c>
      <c r="P205" s="140">
        <f>IFERROR(LARGE(T205:Z205, 2),0)</f>
        <v>0</v>
      </c>
      <c r="Q205" s="141">
        <f>IFERROR(LARGE(AA205:AF205,1),0)</f>
        <v>0</v>
      </c>
      <c r="R205" s="141">
        <f>IFERROR(LARGE(AA205:AF205,2),0)</f>
        <v>0</v>
      </c>
      <c r="S205" s="141">
        <f>IFERROR(LARGE(AA205:AF205,3),0)</f>
        <v>0</v>
      </c>
      <c r="T205" s="129"/>
      <c r="U205" s="129">
        <v>0</v>
      </c>
      <c r="V205" s="271"/>
      <c r="W205" s="271"/>
      <c r="X205" s="359"/>
      <c r="Y205" s="114"/>
      <c r="Z205" s="114"/>
      <c r="AA205" s="470">
        <f>IFERROR(LARGE($T205:$Z205,3), 0)</f>
        <v>0</v>
      </c>
      <c r="AB205" s="181">
        <f>IFERROR(LARGE($T205:$Z205,4),)</f>
        <v>0</v>
      </c>
      <c r="AC205" s="181">
        <f>IFERROR(LARGE($T205:$Z205,5),0)</f>
        <v>0</v>
      </c>
      <c r="AD205" s="181">
        <f>IFERROR(LARGE($AG205:AR205,1),0)</f>
        <v>0</v>
      </c>
      <c r="AE205" s="181">
        <f>IFERROR(LARGE($AG205:AR205,2),0)</f>
        <v>0</v>
      </c>
      <c r="AF205" s="181">
        <f>IFERROR(LARGE($AG205:AR205,3),0)</f>
        <v>0</v>
      </c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257"/>
      <c r="AQ205" s="178"/>
      <c r="AR205" s="178"/>
    </row>
    <row r="206" spans="1:44" x14ac:dyDescent="0.3">
      <c r="A206" s="11" t="s">
        <v>2573</v>
      </c>
      <c r="B206" s="320" t="s">
        <v>1218</v>
      </c>
      <c r="C206" s="11" t="s">
        <v>1219</v>
      </c>
      <c r="D206" s="11" t="s">
        <v>47</v>
      </c>
      <c r="E206" s="38">
        <f t="shared" si="3"/>
        <v>204</v>
      </c>
      <c r="F206" s="7" t="s">
        <v>1241</v>
      </c>
      <c r="G206" s="8" t="s">
        <v>1242</v>
      </c>
      <c r="H206" s="319">
        <v>37639</v>
      </c>
      <c r="I206" s="476">
        <v>0</v>
      </c>
      <c r="J206" s="473">
        <v>0</v>
      </c>
      <c r="K206" s="426"/>
      <c r="L206" s="464">
        <f>SUM(M206:N206)</f>
        <v>0</v>
      </c>
      <c r="M206" s="10"/>
      <c r="N206" s="12">
        <f>SUM(O206:S206)</f>
        <v>0</v>
      </c>
      <c r="O206" s="140">
        <f>LARGE($T206:Z206, 1)</f>
        <v>0</v>
      </c>
      <c r="P206" s="140">
        <f>IFERROR(LARGE(T206:Z206, 2),0)</f>
        <v>0</v>
      </c>
      <c r="Q206" s="141">
        <f>IFERROR(LARGE(AA206:AF206,1),0)</f>
        <v>0</v>
      </c>
      <c r="R206" s="141">
        <f>IFERROR(LARGE(AA206:AF206,2),0)</f>
        <v>0</v>
      </c>
      <c r="S206" s="141">
        <f>IFERROR(LARGE(AA206:AF206,3),0)</f>
        <v>0</v>
      </c>
      <c r="T206" s="129"/>
      <c r="U206" s="129">
        <v>0</v>
      </c>
      <c r="V206" s="271"/>
      <c r="W206" s="271"/>
      <c r="X206" s="359"/>
      <c r="Y206" s="114"/>
      <c r="Z206" s="114"/>
      <c r="AA206" s="470">
        <f>IFERROR(LARGE($T206:$Z206,3), 0)</f>
        <v>0</v>
      </c>
      <c r="AB206" s="181">
        <f>IFERROR(LARGE($T206:$Z206,4),)</f>
        <v>0</v>
      </c>
      <c r="AC206" s="181">
        <f>IFERROR(LARGE($T206:$Z206,5),0)</f>
        <v>0</v>
      </c>
      <c r="AD206" s="181">
        <f>IFERROR(LARGE($AG206:AR206,1),0)</f>
        <v>0</v>
      </c>
      <c r="AE206" s="181">
        <f>IFERROR(LARGE($AG206:AR206,2),0)</f>
        <v>0</v>
      </c>
      <c r="AF206" s="181">
        <f>IFERROR(LARGE($AG206:AR206,3),0)</f>
        <v>0</v>
      </c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257"/>
      <c r="AQ206" s="178"/>
      <c r="AR206" s="178"/>
    </row>
    <row r="207" spans="1:44" x14ac:dyDescent="0.3">
      <c r="A207" s="11" t="s">
        <v>2574</v>
      </c>
      <c r="B207" s="320" t="s">
        <v>1258</v>
      </c>
      <c r="C207" s="11" t="s">
        <v>1259</v>
      </c>
      <c r="D207" s="11" t="s">
        <v>43</v>
      </c>
      <c r="E207" s="38">
        <f t="shared" si="3"/>
        <v>205</v>
      </c>
      <c r="F207" s="7" t="s">
        <v>167</v>
      </c>
      <c r="G207" s="8" t="s">
        <v>1240</v>
      </c>
      <c r="H207" s="319">
        <v>37551</v>
      </c>
      <c r="I207" s="476">
        <v>0</v>
      </c>
      <c r="J207" s="473">
        <v>0</v>
      </c>
      <c r="K207" s="426"/>
      <c r="L207" s="464">
        <f>SUM(M207:N207)</f>
        <v>0</v>
      </c>
      <c r="M207" s="10"/>
      <c r="N207" s="12">
        <f>SUM(O207:S207)</f>
        <v>0</v>
      </c>
      <c r="O207" s="140">
        <f>LARGE($T207:Z207, 1)</f>
        <v>0</v>
      </c>
      <c r="P207" s="140">
        <f>IFERROR(LARGE(T207:Z207, 2),0)</f>
        <v>0</v>
      </c>
      <c r="Q207" s="141">
        <f>IFERROR(LARGE(AA207:AF207,1),0)</f>
        <v>0</v>
      </c>
      <c r="R207" s="141">
        <f>IFERROR(LARGE(AA207:AF207,2),0)</f>
        <v>0</v>
      </c>
      <c r="S207" s="141">
        <f>IFERROR(LARGE(AA207:AF207,3),0)</f>
        <v>0</v>
      </c>
      <c r="T207" s="129"/>
      <c r="U207" s="129">
        <v>0</v>
      </c>
      <c r="V207" s="271"/>
      <c r="W207" s="271"/>
      <c r="X207" s="359"/>
      <c r="Y207" s="114"/>
      <c r="Z207" s="114"/>
      <c r="AA207" s="470">
        <f>IFERROR(LARGE($T207:$Z207,3), 0)</f>
        <v>0</v>
      </c>
      <c r="AB207" s="181">
        <f>IFERROR(LARGE($T207:$Z207,4),)</f>
        <v>0</v>
      </c>
      <c r="AC207" s="181">
        <f>IFERROR(LARGE($T207:$Z207,5),0)</f>
        <v>0</v>
      </c>
      <c r="AD207" s="181">
        <f>IFERROR(LARGE($AG207:AR207,1),0)</f>
        <v>0</v>
      </c>
      <c r="AE207" s="181">
        <f>IFERROR(LARGE($AG207:AR207,2),0)</f>
        <v>0</v>
      </c>
      <c r="AF207" s="181">
        <f>IFERROR(LARGE($AG207:AR207,3),0)</f>
        <v>0</v>
      </c>
    </row>
    <row r="208" spans="1:44" x14ac:dyDescent="0.3">
      <c r="A208" s="11" t="s">
        <v>2435</v>
      </c>
      <c r="B208" s="320" t="s">
        <v>1256</v>
      </c>
      <c r="C208" s="11" t="s">
        <v>1257</v>
      </c>
      <c r="D208" s="11" t="s">
        <v>44</v>
      </c>
      <c r="E208" s="38">
        <f t="shared" si="3"/>
        <v>206</v>
      </c>
      <c r="F208" s="7" t="s">
        <v>3</v>
      </c>
      <c r="G208" s="8" t="s">
        <v>1239</v>
      </c>
      <c r="H208" s="319">
        <v>37370</v>
      </c>
      <c r="I208" s="476">
        <v>0</v>
      </c>
      <c r="J208" s="473">
        <v>0</v>
      </c>
      <c r="K208" s="426"/>
      <c r="L208" s="464">
        <f>SUM(M208:N208)</f>
        <v>20</v>
      </c>
      <c r="M208" s="10"/>
      <c r="N208" s="12">
        <f>SUM(O208:S208)</f>
        <v>20</v>
      </c>
      <c r="O208" s="140">
        <f>LARGE($T208:Z208, 1)</f>
        <v>10</v>
      </c>
      <c r="P208" s="140">
        <f>IFERROR(LARGE(T208:Z208, 2),0)</f>
        <v>10</v>
      </c>
      <c r="Q208" s="141">
        <f>IFERROR(LARGE(AA208:AF208,1),0)</f>
        <v>0</v>
      </c>
      <c r="R208" s="141">
        <f>IFERROR(LARGE(AA208:AF208,2),0)</f>
        <v>0</v>
      </c>
      <c r="S208" s="141">
        <f>IFERROR(LARGE(AA208:AF208,3),0)</f>
        <v>0</v>
      </c>
      <c r="T208" s="129"/>
      <c r="U208" s="129">
        <v>0</v>
      </c>
      <c r="V208" s="271"/>
      <c r="W208" s="271"/>
      <c r="X208" s="359"/>
      <c r="Y208" s="114">
        <v>10</v>
      </c>
      <c r="Z208" s="114">
        <v>10</v>
      </c>
      <c r="AA208" s="470">
        <f>IFERROR(LARGE($T208:$Z208,3), 0)</f>
        <v>0</v>
      </c>
      <c r="AB208" s="181">
        <f>IFERROR(LARGE($T208:$Z208,4),)</f>
        <v>0</v>
      </c>
      <c r="AC208" s="181">
        <f>IFERROR(LARGE($T208:$Z208,5),0)</f>
        <v>0</v>
      </c>
      <c r="AD208" s="181">
        <f>IFERROR(LARGE($AG208:AR208,1),0)</f>
        <v>0</v>
      </c>
      <c r="AE208" s="181">
        <f>IFERROR(LARGE($AG208:AR208,2),0)</f>
        <v>0</v>
      </c>
      <c r="AF208" s="181">
        <f>IFERROR(LARGE($AG208:AR208,3),0)</f>
        <v>0</v>
      </c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257"/>
      <c r="AQ208" s="178"/>
      <c r="AR208" s="178"/>
    </row>
    <row r="209" spans="1:44" x14ac:dyDescent="0.3">
      <c r="A209" s="11" t="s">
        <v>2575</v>
      </c>
      <c r="B209" s="320" t="s">
        <v>741</v>
      </c>
      <c r="C209" s="11" t="s">
        <v>742</v>
      </c>
      <c r="D209" s="11" t="s">
        <v>40</v>
      </c>
      <c r="E209" s="38">
        <f t="shared" si="3"/>
        <v>207</v>
      </c>
      <c r="F209" s="7" t="s">
        <v>712</v>
      </c>
      <c r="G209" s="8" t="s">
        <v>713</v>
      </c>
      <c r="H209" s="319">
        <v>37346</v>
      </c>
      <c r="I209" s="476">
        <v>0</v>
      </c>
      <c r="J209" s="473">
        <v>0</v>
      </c>
      <c r="K209" s="426"/>
      <c r="L209" s="464">
        <f>SUM(M209:N209)</f>
        <v>0</v>
      </c>
      <c r="M209" s="10"/>
      <c r="N209" s="12">
        <f>SUM(O209:S209)</f>
        <v>0</v>
      </c>
      <c r="O209" s="140">
        <f>LARGE($T209:Z209, 1)</f>
        <v>0</v>
      </c>
      <c r="P209" s="140">
        <f>IFERROR(LARGE(T209:Z209, 2),0)</f>
        <v>0</v>
      </c>
      <c r="Q209" s="141">
        <f>IFERROR(LARGE(AA209:AF209,1),0)</f>
        <v>0</v>
      </c>
      <c r="R209" s="141">
        <f>IFERROR(LARGE(AA209:AF209,2),0)</f>
        <v>0</v>
      </c>
      <c r="S209" s="141">
        <f>IFERROR(LARGE(AA209:AF209,3),0)</f>
        <v>0</v>
      </c>
      <c r="T209" s="113">
        <v>0</v>
      </c>
      <c r="U209" s="129"/>
      <c r="V209" s="271"/>
      <c r="W209" s="271"/>
      <c r="X209" s="359"/>
      <c r="Y209" s="114"/>
      <c r="Z209" s="114"/>
      <c r="AA209" s="470">
        <f>IFERROR(LARGE($T209:$Z209,3), 0)</f>
        <v>0</v>
      </c>
      <c r="AB209" s="181">
        <f>IFERROR(LARGE($T209:$Z209,4),)</f>
        <v>0</v>
      </c>
      <c r="AC209" s="181">
        <f>IFERROR(LARGE($T209:$Z209,5),0)</f>
        <v>0</v>
      </c>
      <c r="AD209" s="181">
        <f>IFERROR(LARGE($AG209:AR209,1),0)</f>
        <v>0</v>
      </c>
      <c r="AE209" s="181">
        <f>IFERROR(LARGE($AG209:AR209,2),0)</f>
        <v>0</v>
      </c>
      <c r="AF209" s="181">
        <f>IFERROR(LARGE($AG209:AR209,3),0)</f>
        <v>0</v>
      </c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257"/>
      <c r="AQ209" s="178"/>
      <c r="AR209" s="178"/>
    </row>
  </sheetData>
  <sheetProtection autoFilter="0"/>
  <autoFilter ref="A2:AR154"/>
  <sortState ref="A3:AR209">
    <sortCondition descending="1" ref="I3:I209"/>
    <sortCondition descending="1" ref="H3:H209"/>
  </sortState>
  <mergeCells count="1">
    <mergeCell ref="A1:D1"/>
  </mergeCells>
  <pageMargins left="0.23622047244094491" right="0.23622047244094491" top="0.74803149606299213" bottom="0.74803149606299213" header="0.31496062992125984" footer="0.31496062992125984"/>
  <pageSetup paperSize="9" scale="76" fitToHeight="5" orientation="portrait" r:id="rId1"/>
  <headerFooter>
    <oddFooter>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4" tint="-0.249977111117893"/>
    <pageSetUpPr fitToPage="1"/>
  </sheetPr>
  <dimension ref="A1:AR351"/>
  <sheetViews>
    <sheetView zoomScale="86" zoomScaleNormal="86" zoomScaleSheetLayoutView="77" workbookViewId="0">
      <selection activeCell="A3" sqref="A3"/>
    </sheetView>
  </sheetViews>
  <sheetFormatPr defaultRowHeight="15.6" x14ac:dyDescent="0.3"/>
  <cols>
    <col min="1" max="1" width="9.109375" style="315"/>
    <col min="2" max="2" width="4" style="315" customWidth="1"/>
    <col min="3" max="3" width="11.44140625" style="315" customWidth="1"/>
    <col min="4" max="4" width="9.109375" style="315"/>
    <col min="5" max="5" width="5.5546875" style="47" customWidth="1"/>
    <col min="6" max="6" width="24.6640625" style="3" customWidth="1"/>
    <col min="7" max="7" width="20.5546875" style="4" customWidth="1"/>
    <col min="8" max="11" width="13.33203125" style="18" customWidth="1"/>
    <col min="12" max="12" width="9.88671875" style="18" customWidth="1"/>
    <col min="13" max="13" width="9" style="18" customWidth="1"/>
    <col min="14" max="14" width="5.44140625" style="13" customWidth="1"/>
    <col min="15" max="15" width="5.5546875" style="24" customWidth="1"/>
    <col min="16" max="18" width="5.5546875" style="18" customWidth="1"/>
    <col min="19" max="19" width="5.5546875" style="96" customWidth="1"/>
    <col min="20" max="21" width="5.109375" style="124" customWidth="1"/>
    <col min="22" max="23" width="5.109375" style="272" customWidth="1"/>
    <col min="24" max="24" width="5.109375" style="362" customWidth="1"/>
    <col min="25" max="25" width="5.109375" style="115" customWidth="1"/>
    <col min="26" max="26" width="5.109375" style="205" customWidth="1"/>
    <col min="27" max="28" width="5.109375" style="138" customWidth="1"/>
    <col min="29" max="32" width="5" style="138" customWidth="1"/>
    <col min="33" max="35" width="5.109375" style="99" customWidth="1"/>
    <col min="36" max="36" width="5.109375" style="259" customWidth="1"/>
    <col min="37" max="44" width="5.109375" customWidth="1"/>
    <col min="45" max="45" width="4.109375" customWidth="1"/>
    <col min="46" max="46" width="4" customWidth="1"/>
    <col min="47" max="47" width="3.88671875" customWidth="1"/>
  </cols>
  <sheetData>
    <row r="1" spans="1:44" s="6" customFormat="1" ht="153.6" x14ac:dyDescent="1.1000000000000001">
      <c r="A1" s="499" t="s">
        <v>342</v>
      </c>
      <c r="B1" s="499"/>
      <c r="C1" s="500"/>
      <c r="D1" s="500"/>
      <c r="E1" s="100" t="s">
        <v>192</v>
      </c>
      <c r="F1" s="101"/>
      <c r="G1" s="19" t="s">
        <v>53</v>
      </c>
      <c r="H1" s="102" t="s">
        <v>54</v>
      </c>
      <c r="I1" s="429" t="s">
        <v>3501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103" t="s">
        <v>194</v>
      </c>
      <c r="O1" s="142" t="s">
        <v>1430</v>
      </c>
      <c r="P1" s="143" t="s">
        <v>1431</v>
      </c>
      <c r="Q1" s="97" t="s">
        <v>1432</v>
      </c>
      <c r="R1" s="97" t="s">
        <v>1433</v>
      </c>
      <c r="S1" s="98" t="s">
        <v>1434</v>
      </c>
      <c r="T1" s="117" t="s">
        <v>535</v>
      </c>
      <c r="U1" s="116" t="s">
        <v>1102</v>
      </c>
      <c r="V1" s="265" t="s">
        <v>1420</v>
      </c>
      <c r="W1" s="265" t="s">
        <v>3333</v>
      </c>
      <c r="X1" s="358" t="s">
        <v>1421</v>
      </c>
      <c r="Y1" s="116" t="s">
        <v>1419</v>
      </c>
      <c r="Z1" s="116" t="s">
        <v>3270</v>
      </c>
      <c r="AA1" s="134"/>
      <c r="AB1" s="134"/>
      <c r="AC1" s="134"/>
      <c r="AD1" s="134"/>
      <c r="AE1" s="134"/>
      <c r="AF1" s="134"/>
      <c r="AG1" s="20" t="s">
        <v>1083</v>
      </c>
      <c r="AH1" s="20" t="s">
        <v>1079</v>
      </c>
      <c r="AI1" s="20" t="s">
        <v>1135</v>
      </c>
      <c r="AJ1" s="20" t="s">
        <v>1721</v>
      </c>
      <c r="AK1" s="20" t="s">
        <v>1418</v>
      </c>
      <c r="AL1" s="20" t="s">
        <v>1422</v>
      </c>
      <c r="AM1" s="20" t="s">
        <v>1423</v>
      </c>
      <c r="AN1" s="20" t="s">
        <v>1424</v>
      </c>
      <c r="AO1" s="20" t="s">
        <v>1425</v>
      </c>
      <c r="AP1" s="20" t="s">
        <v>1426</v>
      </c>
      <c r="AQ1" s="20" t="s">
        <v>1427</v>
      </c>
      <c r="AR1" s="20" t="s">
        <v>1428</v>
      </c>
    </row>
    <row r="2" spans="1:44" s="21" customFormat="1" ht="12" customHeight="1" x14ac:dyDescent="0.2">
      <c r="A2" s="104" t="s">
        <v>242</v>
      </c>
      <c r="B2" s="104"/>
      <c r="C2" s="104" t="s">
        <v>241</v>
      </c>
      <c r="D2" s="104" t="s">
        <v>193</v>
      </c>
      <c r="E2" s="105"/>
      <c r="F2" s="106"/>
      <c r="G2" s="107"/>
      <c r="H2" s="108"/>
      <c r="I2" s="108"/>
      <c r="J2" s="108"/>
      <c r="K2" s="108"/>
      <c r="L2" s="108"/>
      <c r="M2" s="108"/>
      <c r="N2" s="108"/>
      <c r="O2" s="46">
        <v>1</v>
      </c>
      <c r="P2" s="36">
        <v>1</v>
      </c>
      <c r="Q2" s="36">
        <v>1</v>
      </c>
      <c r="R2" s="36">
        <v>1</v>
      </c>
      <c r="S2" s="95">
        <v>1</v>
      </c>
      <c r="T2" s="146"/>
      <c r="U2" s="128"/>
      <c r="V2" s="270"/>
      <c r="W2" s="270"/>
      <c r="X2" s="361"/>
      <c r="Y2" s="112"/>
      <c r="Z2" s="203"/>
      <c r="AA2" s="135"/>
      <c r="AB2" s="135"/>
      <c r="AC2" s="135"/>
      <c r="AD2" s="135"/>
      <c r="AE2" s="135"/>
      <c r="AF2" s="135"/>
      <c r="AG2" s="51"/>
      <c r="AH2" s="51"/>
      <c r="AI2" s="51"/>
      <c r="AJ2" s="262"/>
    </row>
    <row r="3" spans="1:44" ht="14.4" x14ac:dyDescent="0.3">
      <c r="A3" s="11" t="s">
        <v>2577</v>
      </c>
      <c r="B3" s="320" t="s">
        <v>356</v>
      </c>
      <c r="C3" s="11" t="s">
        <v>222</v>
      </c>
      <c r="D3" s="11" t="s">
        <v>1315</v>
      </c>
      <c r="E3" s="38">
        <v>1</v>
      </c>
      <c r="F3" s="7" t="s">
        <v>58</v>
      </c>
      <c r="G3" s="8" t="s">
        <v>1085</v>
      </c>
      <c r="H3" s="319">
        <v>37489</v>
      </c>
      <c r="I3" s="436">
        <v>930</v>
      </c>
      <c r="J3" s="436">
        <v>930</v>
      </c>
      <c r="K3" s="439"/>
      <c r="L3" s="379">
        <f>SUM(M3:N3)</f>
        <v>930</v>
      </c>
      <c r="M3" s="9">
        <v>110</v>
      </c>
      <c r="N3" s="12">
        <f>SUM(O3:S3)</f>
        <v>820</v>
      </c>
      <c r="O3" s="139">
        <f>IFERROR(LARGE($T3:Z3, 1),0)</f>
        <v>250</v>
      </c>
      <c r="P3" s="140">
        <f>IFERROR(LARGE(T3:Z3, 2),0)</f>
        <v>150</v>
      </c>
      <c r="Q3" s="141">
        <f>IFERROR(LARGE(AA3:AF3,1),0)</f>
        <v>200</v>
      </c>
      <c r="R3" s="141">
        <f>IFERROR(LARGE(AA3:AF3,2),0)</f>
        <v>150</v>
      </c>
      <c r="S3" s="147">
        <f>IFERROR(LARGE(AA3:AF3,3),0)</f>
        <v>70</v>
      </c>
      <c r="T3" s="119"/>
      <c r="U3" s="123"/>
      <c r="V3" s="271"/>
      <c r="W3" s="271">
        <v>150</v>
      </c>
      <c r="X3" s="359">
        <v>250</v>
      </c>
      <c r="Y3" s="114"/>
      <c r="Z3" s="204"/>
      <c r="AA3" s="136">
        <f>IFERROR(LARGE($T3:$Z3,3), 0)</f>
        <v>0</v>
      </c>
      <c r="AB3" s="145">
        <f>IFERROR(LARGE($T3:$Z3,4),)</f>
        <v>0</v>
      </c>
      <c r="AC3" s="145">
        <f>IFERROR(LARGE($T3:$Z3,5),0)</f>
        <v>0</v>
      </c>
      <c r="AD3" s="145">
        <f>IFERROR(LARGE($AG3:AR3,1),0)</f>
        <v>200</v>
      </c>
      <c r="AE3" s="145">
        <f>IFERROR(LARGE($AG3:AR3,2),0)</f>
        <v>150</v>
      </c>
      <c r="AF3" s="145">
        <f>IFERROR(LARGE($AG3:AR3,3),0)</f>
        <v>70</v>
      </c>
      <c r="AG3" s="10">
        <v>70</v>
      </c>
      <c r="AH3" s="10">
        <v>200</v>
      </c>
      <c r="AI3" s="10"/>
      <c r="AJ3" s="10"/>
      <c r="AK3" s="9"/>
      <c r="AL3" s="9">
        <v>150</v>
      </c>
      <c r="AM3" s="9"/>
      <c r="AN3" s="9"/>
      <c r="AO3" s="9"/>
      <c r="AP3" s="9">
        <v>20</v>
      </c>
      <c r="AQ3" s="9"/>
      <c r="AR3" s="9"/>
    </row>
    <row r="4" spans="1:44" ht="14.4" x14ac:dyDescent="0.3">
      <c r="A4" s="11" t="s">
        <v>2578</v>
      </c>
      <c r="B4" s="320" t="s">
        <v>2137</v>
      </c>
      <c r="C4" s="11" t="s">
        <v>72</v>
      </c>
      <c r="D4" s="11" t="s">
        <v>41</v>
      </c>
      <c r="E4" s="38">
        <f>E3+1</f>
        <v>2</v>
      </c>
      <c r="F4" s="7" t="s">
        <v>745</v>
      </c>
      <c r="G4" s="8" t="s">
        <v>746</v>
      </c>
      <c r="H4" s="319">
        <v>37464</v>
      </c>
      <c r="I4" s="436">
        <v>710</v>
      </c>
      <c r="J4" s="436">
        <v>710</v>
      </c>
      <c r="K4" s="439"/>
      <c r="L4" s="379">
        <f>SUM(M4:N4)</f>
        <v>710</v>
      </c>
      <c r="M4" s="9">
        <v>70</v>
      </c>
      <c r="N4" s="12">
        <f>SUM(O4:S4)</f>
        <v>640</v>
      </c>
      <c r="O4" s="139">
        <f>IFERROR(LARGE($T4:Z4, 1),0)</f>
        <v>150</v>
      </c>
      <c r="P4" s="140">
        <f>IFERROR(LARGE(T4:Z4, 2),0)</f>
        <v>150</v>
      </c>
      <c r="Q4" s="141">
        <f>IFERROR(LARGE(AA4:AF4,1),0)</f>
        <v>145</v>
      </c>
      <c r="R4" s="141">
        <f>IFERROR(LARGE(AA4:AF4,2),0)</f>
        <v>100</v>
      </c>
      <c r="S4" s="147">
        <f>IFERROR(LARGE(AA4:AF4,3),0)</f>
        <v>95</v>
      </c>
      <c r="T4" s="119">
        <v>145</v>
      </c>
      <c r="U4" s="123">
        <v>95</v>
      </c>
      <c r="V4" s="271"/>
      <c r="W4" s="271">
        <v>150</v>
      </c>
      <c r="X4" s="359">
        <v>150</v>
      </c>
      <c r="Y4" s="114"/>
      <c r="Z4" s="204"/>
      <c r="AA4" s="136">
        <f>IFERROR(LARGE($T4:$Z4,3), 0)</f>
        <v>145</v>
      </c>
      <c r="AB4" s="145">
        <f>IFERROR(LARGE($T4:$Z4,4),)</f>
        <v>95</v>
      </c>
      <c r="AC4" s="145">
        <f>IFERROR(LARGE($T4:$Z4,5),0)</f>
        <v>0</v>
      </c>
      <c r="AD4" s="145">
        <f>IFERROR(LARGE($AG4:AR4,1),0)</f>
        <v>100</v>
      </c>
      <c r="AE4" s="145">
        <f>IFERROR(LARGE($AG4:AR4,2),0)</f>
        <v>70</v>
      </c>
      <c r="AF4" s="145">
        <f>IFERROR(LARGE($AG4:AR4,3),0)</f>
        <v>8</v>
      </c>
      <c r="AG4" s="10">
        <v>8</v>
      </c>
      <c r="AH4" s="10">
        <v>0</v>
      </c>
      <c r="AI4" s="10"/>
      <c r="AJ4" s="10"/>
      <c r="AK4" s="9"/>
      <c r="AL4" s="9"/>
      <c r="AM4" s="9">
        <v>8</v>
      </c>
      <c r="AN4" s="9"/>
      <c r="AO4" s="9">
        <v>8</v>
      </c>
      <c r="AP4" s="9">
        <v>100</v>
      </c>
      <c r="AQ4" s="9">
        <v>70</v>
      </c>
      <c r="AR4" s="9"/>
    </row>
    <row r="5" spans="1:44" ht="14.4" x14ac:dyDescent="0.3">
      <c r="A5" s="11" t="s">
        <v>2643</v>
      </c>
      <c r="B5" s="320" t="s">
        <v>721</v>
      </c>
      <c r="C5" s="11" t="s">
        <v>722</v>
      </c>
      <c r="D5" s="11" t="s">
        <v>41</v>
      </c>
      <c r="E5" s="38">
        <f t="shared" ref="E5:E68" si="0">E4+1</f>
        <v>3</v>
      </c>
      <c r="F5" s="7" t="s">
        <v>68</v>
      </c>
      <c r="G5" s="8" t="s">
        <v>751</v>
      </c>
      <c r="H5" s="319">
        <v>37904</v>
      </c>
      <c r="I5" s="436">
        <v>348</v>
      </c>
      <c r="J5" s="436">
        <v>348</v>
      </c>
      <c r="K5" s="439"/>
      <c r="L5" s="379">
        <f>SUM(M5:N5)</f>
        <v>348</v>
      </c>
      <c r="M5" s="9">
        <v>70</v>
      </c>
      <c r="N5" s="12">
        <f>SUM(O5:S5)</f>
        <v>278</v>
      </c>
      <c r="O5" s="139">
        <f>IFERROR(LARGE($T5:Z5, 1),0)</f>
        <v>150</v>
      </c>
      <c r="P5" s="140">
        <f>IFERROR(LARGE(T5:Z5, 2),0)</f>
        <v>95</v>
      </c>
      <c r="Q5" s="141">
        <f>IFERROR(LARGE(AA5:AF5,1),0)</f>
        <v>15</v>
      </c>
      <c r="R5" s="141">
        <f>IFERROR(LARGE(AA5:AF5,2),0)</f>
        <v>10</v>
      </c>
      <c r="S5" s="147">
        <f>IFERROR(LARGE(AA5:AF5,3),0)</f>
        <v>8</v>
      </c>
      <c r="T5" s="119">
        <v>10</v>
      </c>
      <c r="U5" s="123"/>
      <c r="V5" s="271"/>
      <c r="W5" s="271">
        <v>150</v>
      </c>
      <c r="X5" s="359">
        <v>15</v>
      </c>
      <c r="Y5" s="114"/>
      <c r="Z5" s="204">
        <v>95</v>
      </c>
      <c r="AA5" s="136">
        <f>IFERROR(LARGE($T5:$Z5,3), 0)</f>
        <v>15</v>
      </c>
      <c r="AB5" s="145">
        <f>IFERROR(LARGE($T5:$Z5,4),)</f>
        <v>10</v>
      </c>
      <c r="AC5" s="145">
        <f>IFERROR(LARGE($T5:$Z5,5),0)</f>
        <v>0</v>
      </c>
      <c r="AD5" s="145">
        <f>IFERROR(LARGE($AG5:AR5,1),0)</f>
        <v>8</v>
      </c>
      <c r="AE5" s="145">
        <f>IFERROR(LARGE($AG5:AR5,2),0)</f>
        <v>0</v>
      </c>
      <c r="AF5" s="145">
        <f>IFERROR(LARGE($AG5:AR5,3),0)</f>
        <v>0</v>
      </c>
      <c r="AG5" s="10">
        <v>0</v>
      </c>
      <c r="AH5" s="10">
        <v>0</v>
      </c>
      <c r="AI5" s="10">
        <v>8</v>
      </c>
      <c r="AJ5" s="10"/>
      <c r="AK5" s="9"/>
      <c r="AL5" s="9"/>
      <c r="AM5" s="9"/>
      <c r="AN5" s="9"/>
      <c r="AO5" s="9"/>
      <c r="AP5" s="9"/>
      <c r="AQ5" s="9"/>
      <c r="AR5" s="9"/>
    </row>
    <row r="6" spans="1:44" ht="14.4" x14ac:dyDescent="0.3">
      <c r="A6" s="11" t="s">
        <v>3767</v>
      </c>
      <c r="B6" s="320" t="s">
        <v>896</v>
      </c>
      <c r="C6" s="11" t="s">
        <v>897</v>
      </c>
      <c r="D6" s="11" t="s">
        <v>40</v>
      </c>
      <c r="E6" s="38">
        <f t="shared" si="0"/>
        <v>4</v>
      </c>
      <c r="F6" s="7" t="s">
        <v>124</v>
      </c>
      <c r="G6" s="8" t="s">
        <v>3768</v>
      </c>
      <c r="H6" s="60">
        <v>38085</v>
      </c>
      <c r="I6" s="480">
        <v>330</v>
      </c>
      <c r="J6" s="455" t="s">
        <v>3803</v>
      </c>
      <c r="K6" s="434">
        <f>0.5*(L6)</f>
        <v>330</v>
      </c>
      <c r="L6" s="465">
        <f>SUM(O6,P6,Q6,R6,M6)</f>
        <v>660</v>
      </c>
      <c r="M6" s="78">
        <v>20</v>
      </c>
      <c r="N6" s="12">
        <f>SUM(O6:R6)</f>
        <v>640</v>
      </c>
      <c r="O6" s="415">
        <f>LARGE($S6:Z6, 1)</f>
        <v>200</v>
      </c>
      <c r="P6" s="388">
        <f>IFERROR(LARGE($S6:Z6,2),0)</f>
        <v>195</v>
      </c>
      <c r="Q6" s="388">
        <f>IFERROR(LARGE($S6:Z6,3),0)</f>
        <v>150</v>
      </c>
      <c r="R6" s="388">
        <f>IFERROR(LARGE($S6:Z6,4),0)</f>
        <v>95</v>
      </c>
      <c r="S6" s="418">
        <v>95</v>
      </c>
      <c r="T6" s="422">
        <v>95</v>
      </c>
      <c r="U6" s="400"/>
      <c r="V6" s="400">
        <v>195</v>
      </c>
      <c r="W6" s="400"/>
      <c r="X6" s="401"/>
      <c r="Y6" s="402">
        <v>150</v>
      </c>
      <c r="Z6" s="452">
        <v>200</v>
      </c>
      <c r="AA6" s="120"/>
      <c r="AB6" s="114"/>
      <c r="AC6" s="114"/>
      <c r="AD6" s="114"/>
      <c r="AE6" s="114"/>
      <c r="AF6" s="114"/>
      <c r="AG6" s="10"/>
      <c r="AH6" s="10"/>
      <c r="AI6" s="10"/>
      <c r="AJ6" s="10"/>
      <c r="AK6" s="9"/>
      <c r="AL6" s="9"/>
      <c r="AM6" s="9"/>
      <c r="AN6" s="9"/>
      <c r="AO6" s="9"/>
      <c r="AP6" s="9"/>
      <c r="AQ6" s="9"/>
      <c r="AR6" s="9"/>
    </row>
    <row r="7" spans="1:44" ht="14.4" x14ac:dyDescent="0.3">
      <c r="A7" s="11" t="s">
        <v>2658</v>
      </c>
      <c r="B7" s="320" t="s">
        <v>417</v>
      </c>
      <c r="C7" s="11" t="s">
        <v>182</v>
      </c>
      <c r="D7" s="11" t="s">
        <v>46</v>
      </c>
      <c r="E7" s="38">
        <f t="shared" si="0"/>
        <v>5</v>
      </c>
      <c r="F7" s="7" t="s">
        <v>69</v>
      </c>
      <c r="G7" s="8" t="s">
        <v>754</v>
      </c>
      <c r="H7" s="319">
        <v>37681</v>
      </c>
      <c r="I7" s="436">
        <v>315</v>
      </c>
      <c r="J7" s="436">
        <v>315</v>
      </c>
      <c r="K7" s="439"/>
      <c r="L7" s="379">
        <f>SUM(M7:N7)</f>
        <v>315</v>
      </c>
      <c r="M7" s="9">
        <v>50</v>
      </c>
      <c r="N7" s="12">
        <f>SUM(O7:S7)</f>
        <v>265</v>
      </c>
      <c r="O7" s="139">
        <f>IFERROR(LARGE($T7:Z7, 1),0)</f>
        <v>150</v>
      </c>
      <c r="P7" s="140">
        <f>IFERROR(LARGE(T7:Z7, 2),0)</f>
        <v>45</v>
      </c>
      <c r="Q7" s="141">
        <f>IFERROR(LARGE(AA7:AF7,1),0)</f>
        <v>45</v>
      </c>
      <c r="R7" s="141">
        <f>IFERROR(LARGE(AA7:AF7,2),0)</f>
        <v>15</v>
      </c>
      <c r="S7" s="147">
        <f>IFERROR(LARGE(AA7:AF7,3),0)</f>
        <v>10</v>
      </c>
      <c r="T7" s="119">
        <v>10</v>
      </c>
      <c r="U7" s="123">
        <v>0</v>
      </c>
      <c r="V7" s="271"/>
      <c r="W7" s="271">
        <v>150</v>
      </c>
      <c r="X7" s="359">
        <v>15</v>
      </c>
      <c r="Y7" s="114">
        <v>45</v>
      </c>
      <c r="Z7" s="204">
        <v>45</v>
      </c>
      <c r="AA7" s="136">
        <f>IFERROR(LARGE($T7:$Z7,3), 0)</f>
        <v>45</v>
      </c>
      <c r="AB7" s="145">
        <f>IFERROR(LARGE($T7:$Z7,4),)</f>
        <v>15</v>
      </c>
      <c r="AC7" s="145">
        <f>IFERROR(LARGE($T7:$Z7,5),0)</f>
        <v>10</v>
      </c>
      <c r="AD7" s="145">
        <f>IFERROR(LARGE($AG7:AR7,1),0)</f>
        <v>0</v>
      </c>
      <c r="AE7" s="145">
        <f>IFERROR(LARGE($AG7:AR7,2),0)</f>
        <v>0</v>
      </c>
      <c r="AF7" s="145">
        <f>IFERROR(LARGE($AG7:AR7,3),0)</f>
        <v>0</v>
      </c>
      <c r="AG7" s="10"/>
      <c r="AH7" s="10"/>
      <c r="AI7" s="10"/>
      <c r="AJ7" s="10"/>
      <c r="AK7" s="9"/>
      <c r="AL7" s="9"/>
      <c r="AM7" s="9"/>
      <c r="AN7" s="9"/>
      <c r="AO7" s="9"/>
      <c r="AP7" s="9"/>
      <c r="AQ7" s="9"/>
      <c r="AR7" s="9"/>
    </row>
    <row r="8" spans="1:44" ht="14.4" x14ac:dyDescent="0.3">
      <c r="A8" s="11" t="s">
        <v>2660</v>
      </c>
      <c r="B8" s="320" t="s">
        <v>2387</v>
      </c>
      <c r="C8" s="11" t="s">
        <v>226</v>
      </c>
      <c r="D8" s="11" t="s">
        <v>43</v>
      </c>
      <c r="E8" s="38">
        <f t="shared" si="0"/>
        <v>6</v>
      </c>
      <c r="F8" s="7" t="s">
        <v>759</v>
      </c>
      <c r="G8" s="8" t="s">
        <v>161</v>
      </c>
      <c r="H8" s="319">
        <v>37461</v>
      </c>
      <c r="I8" s="436">
        <v>305</v>
      </c>
      <c r="J8" s="436">
        <v>305</v>
      </c>
      <c r="K8" s="439"/>
      <c r="L8" s="379">
        <f>SUM(M8:N8)</f>
        <v>305</v>
      </c>
      <c r="M8" s="9"/>
      <c r="N8" s="12">
        <f>SUM(O8:S8)</f>
        <v>305</v>
      </c>
      <c r="O8" s="139">
        <f>IFERROR(LARGE($T8:Z8, 1),0)</f>
        <v>150</v>
      </c>
      <c r="P8" s="140">
        <f>IFERROR(LARGE(T8:Z8, 2),0)</f>
        <v>65</v>
      </c>
      <c r="Q8" s="141">
        <f>IFERROR(LARGE(AA8:AF8,1),0)</f>
        <v>65</v>
      </c>
      <c r="R8" s="141">
        <f>IFERROR(LARGE(AA8:AF8,2),0)</f>
        <v>15</v>
      </c>
      <c r="S8" s="147">
        <f>IFERROR(LARGE(AA8:AF8,3),0)</f>
        <v>10</v>
      </c>
      <c r="T8" s="119">
        <v>10</v>
      </c>
      <c r="U8" s="123">
        <v>0</v>
      </c>
      <c r="V8" s="271"/>
      <c r="W8" s="271">
        <v>150</v>
      </c>
      <c r="X8" s="359">
        <v>15</v>
      </c>
      <c r="Y8" s="114">
        <v>65</v>
      </c>
      <c r="Z8" s="204">
        <v>65</v>
      </c>
      <c r="AA8" s="136">
        <f>IFERROR(LARGE($T8:$Z8,3), 0)</f>
        <v>65</v>
      </c>
      <c r="AB8" s="145">
        <f>IFERROR(LARGE($T8:$Z8,4),)</f>
        <v>15</v>
      </c>
      <c r="AC8" s="145">
        <f>IFERROR(LARGE($T8:$Z8,5),0)</f>
        <v>10</v>
      </c>
      <c r="AD8" s="145">
        <f>IFERROR(LARGE($AG8:AR8,1),0)</f>
        <v>0</v>
      </c>
      <c r="AE8" s="145">
        <f>IFERROR(LARGE($AG8:AR8,2),0)</f>
        <v>0</v>
      </c>
      <c r="AF8" s="145">
        <f>IFERROR(LARGE($AG8:AR8,3),0)</f>
        <v>0</v>
      </c>
      <c r="AG8" s="10">
        <v>0</v>
      </c>
      <c r="AH8" s="10"/>
      <c r="AI8" s="10"/>
      <c r="AJ8" s="10"/>
      <c r="AK8" s="9"/>
      <c r="AL8" s="9"/>
      <c r="AM8" s="9"/>
      <c r="AN8" s="9"/>
      <c r="AO8" s="9"/>
      <c r="AP8" s="9"/>
      <c r="AQ8" s="9"/>
      <c r="AR8" s="9"/>
    </row>
    <row r="9" spans="1:44" ht="14.4" x14ac:dyDescent="0.3">
      <c r="A9" s="10"/>
      <c r="B9" s="10"/>
      <c r="C9" s="10" t="s">
        <v>80</v>
      </c>
      <c r="D9" s="10" t="s">
        <v>40</v>
      </c>
      <c r="E9" s="38">
        <f t="shared" si="0"/>
        <v>7</v>
      </c>
      <c r="F9" s="7" t="s">
        <v>2063</v>
      </c>
      <c r="G9" s="8" t="s">
        <v>3671</v>
      </c>
      <c r="H9" s="60">
        <v>38002</v>
      </c>
      <c r="I9" s="480">
        <v>295</v>
      </c>
      <c r="J9" s="455" t="s">
        <v>3808</v>
      </c>
      <c r="K9" s="434">
        <f>0.5*(L9)</f>
        <v>295</v>
      </c>
      <c r="L9" s="465">
        <f>SUM(O9,P9,Q9,R9,M9)</f>
        <v>590</v>
      </c>
      <c r="M9" s="78"/>
      <c r="N9" s="12">
        <f>SUM(O9:R9)</f>
        <v>590</v>
      </c>
      <c r="O9" s="415">
        <f>LARGE($S9:Z9, 1)</f>
        <v>250</v>
      </c>
      <c r="P9" s="388">
        <f>IFERROR(LARGE($S9:Z9,2),0)</f>
        <v>150</v>
      </c>
      <c r="Q9" s="388">
        <f>IFERROR(LARGE($S9:Z9,3),0)</f>
        <v>95</v>
      </c>
      <c r="R9" s="388">
        <f>IFERROR(LARGE($S9:Z9,4),0)</f>
        <v>95</v>
      </c>
      <c r="S9" s="418"/>
      <c r="T9" s="422">
        <v>95</v>
      </c>
      <c r="U9" s="400"/>
      <c r="V9" s="400">
        <v>95</v>
      </c>
      <c r="W9" s="400"/>
      <c r="X9" s="401"/>
      <c r="Y9" s="402">
        <v>150</v>
      </c>
      <c r="Z9" s="452">
        <v>250</v>
      </c>
      <c r="AA9" s="120"/>
      <c r="AB9" s="114"/>
      <c r="AC9" s="114"/>
      <c r="AD9" s="114"/>
      <c r="AE9" s="114"/>
      <c r="AF9" s="114"/>
      <c r="AG9" s="10"/>
      <c r="AH9" s="10"/>
      <c r="AI9" s="10"/>
      <c r="AJ9" s="10"/>
      <c r="AK9" s="9"/>
      <c r="AL9" s="9"/>
      <c r="AM9" s="9"/>
      <c r="AN9" s="9"/>
      <c r="AO9" s="9"/>
      <c r="AP9" s="9"/>
      <c r="AQ9" s="9"/>
      <c r="AR9" s="9"/>
    </row>
    <row r="10" spans="1:44" ht="14.4" x14ac:dyDescent="0.3">
      <c r="A10" s="10"/>
      <c r="B10" s="10"/>
      <c r="C10" s="10" t="s">
        <v>155</v>
      </c>
      <c r="D10" s="10" t="s">
        <v>48</v>
      </c>
      <c r="E10" s="38">
        <f t="shared" si="0"/>
        <v>8</v>
      </c>
      <c r="F10" s="7" t="s">
        <v>65</v>
      </c>
      <c r="G10" s="8" t="s">
        <v>3771</v>
      </c>
      <c r="H10" s="60">
        <v>38115</v>
      </c>
      <c r="I10" s="480">
        <v>270</v>
      </c>
      <c r="J10" s="455" t="s">
        <v>3807</v>
      </c>
      <c r="K10" s="434">
        <f>0.5*(L10)</f>
        <v>270</v>
      </c>
      <c r="L10" s="465">
        <f>SUM(O10,P10,Q10,R10,M10)</f>
        <v>540</v>
      </c>
      <c r="M10" s="78"/>
      <c r="N10" s="12">
        <f>SUM(O10:R10)</f>
        <v>540</v>
      </c>
      <c r="O10" s="415">
        <f>LARGE($S10:Z10, 1)</f>
        <v>150</v>
      </c>
      <c r="P10" s="388">
        <f>IFERROR(LARGE($S10:Z10,2),0)</f>
        <v>150</v>
      </c>
      <c r="Q10" s="388">
        <f>IFERROR(LARGE($S10:Z10,3),0)</f>
        <v>145</v>
      </c>
      <c r="R10" s="388">
        <f>IFERROR(LARGE($S10:Z10,4),0)</f>
        <v>95</v>
      </c>
      <c r="S10" s="467"/>
      <c r="T10" s="422"/>
      <c r="U10" s="400"/>
      <c r="V10" s="400">
        <v>145</v>
      </c>
      <c r="W10" s="400">
        <v>95</v>
      </c>
      <c r="X10" s="401"/>
      <c r="Y10" s="402">
        <v>150</v>
      </c>
      <c r="Z10" s="452">
        <v>150</v>
      </c>
      <c r="AA10" s="120"/>
      <c r="AB10" s="114"/>
      <c r="AC10" s="114"/>
      <c r="AD10" s="114"/>
      <c r="AE10" s="114"/>
      <c r="AF10" s="114"/>
      <c r="AG10" s="10"/>
      <c r="AH10" s="10"/>
      <c r="AI10" s="10"/>
      <c r="AJ10" s="10"/>
      <c r="AK10" s="9"/>
      <c r="AL10" s="9"/>
      <c r="AM10" s="9"/>
      <c r="AN10" s="9"/>
      <c r="AO10" s="9"/>
      <c r="AP10" s="9"/>
      <c r="AQ10" s="9"/>
      <c r="AR10" s="9"/>
    </row>
    <row r="11" spans="1:44" ht="14.4" x14ac:dyDescent="0.3">
      <c r="A11" s="10"/>
      <c r="B11" s="10"/>
      <c r="C11" s="10" t="s">
        <v>814</v>
      </c>
      <c r="D11" s="10" t="s">
        <v>46</v>
      </c>
      <c r="E11" s="38">
        <f t="shared" si="0"/>
        <v>9</v>
      </c>
      <c r="F11" s="7" t="s">
        <v>7</v>
      </c>
      <c r="G11" s="8" t="s">
        <v>3706</v>
      </c>
      <c r="H11" s="60">
        <v>38170</v>
      </c>
      <c r="I11" s="480">
        <v>260</v>
      </c>
      <c r="J11" s="455" t="s">
        <v>3809</v>
      </c>
      <c r="K11" s="434">
        <f>0.5*(L11)</f>
        <v>260</v>
      </c>
      <c r="L11" s="465">
        <f>SUM(O11,P11,Q11,R11,M11)</f>
        <v>520</v>
      </c>
      <c r="M11" s="78"/>
      <c r="N11" s="12">
        <f>SUM(O11:R11)</f>
        <v>520</v>
      </c>
      <c r="O11" s="415">
        <f>LARGE($S11:Z11, 1)</f>
        <v>195</v>
      </c>
      <c r="P11" s="388">
        <f>IFERROR(LARGE($S11:Z11,2),0)</f>
        <v>150</v>
      </c>
      <c r="Q11" s="388">
        <f>IFERROR(LARGE($S11:Z11,3),0)</f>
        <v>95</v>
      </c>
      <c r="R11" s="388">
        <f>IFERROR(LARGE($S11:Z11,4),0)</f>
        <v>80</v>
      </c>
      <c r="S11" s="467"/>
      <c r="T11" s="422"/>
      <c r="U11" s="400">
        <v>195</v>
      </c>
      <c r="V11" s="400">
        <v>65</v>
      </c>
      <c r="W11" s="400">
        <v>95</v>
      </c>
      <c r="X11" s="401"/>
      <c r="Y11" s="402">
        <v>150</v>
      </c>
      <c r="Z11" s="452">
        <v>80</v>
      </c>
      <c r="AA11" s="120"/>
      <c r="AB11" s="114"/>
      <c r="AC11" s="114"/>
      <c r="AD11" s="114"/>
      <c r="AE11" s="114"/>
      <c r="AF11" s="114"/>
      <c r="AG11" s="10"/>
      <c r="AH11" s="10"/>
      <c r="AI11" s="10"/>
      <c r="AJ11" s="10"/>
      <c r="AK11" s="9"/>
      <c r="AL11" s="9"/>
      <c r="AM11" s="9"/>
      <c r="AN11" s="9"/>
      <c r="AO11" s="9"/>
      <c r="AP11" s="9"/>
      <c r="AQ11" s="9"/>
      <c r="AR11" s="9"/>
    </row>
    <row r="12" spans="1:44" ht="14.4" x14ac:dyDescent="0.3">
      <c r="A12" s="11" t="s">
        <v>2656</v>
      </c>
      <c r="B12" s="320" t="s">
        <v>361</v>
      </c>
      <c r="C12" s="11" t="s">
        <v>39</v>
      </c>
      <c r="D12" s="11" t="s">
        <v>40</v>
      </c>
      <c r="E12" s="38">
        <f t="shared" si="0"/>
        <v>10</v>
      </c>
      <c r="F12" s="7" t="s">
        <v>55</v>
      </c>
      <c r="G12" s="8" t="s">
        <v>764</v>
      </c>
      <c r="H12" s="319">
        <v>37878</v>
      </c>
      <c r="I12" s="436">
        <v>255</v>
      </c>
      <c r="J12" s="436">
        <v>255</v>
      </c>
      <c r="K12" s="439"/>
      <c r="L12" s="379">
        <f>SUM(M12:N12)</f>
        <v>255</v>
      </c>
      <c r="M12" s="9">
        <v>80</v>
      </c>
      <c r="N12" s="12">
        <f>SUM(O12:S12)</f>
        <v>175</v>
      </c>
      <c r="O12" s="139">
        <f>IFERROR(LARGE($T12:Z12, 1),0)</f>
        <v>150</v>
      </c>
      <c r="P12" s="140">
        <f>IFERROR(LARGE(T12:Z12, 2),0)</f>
        <v>15</v>
      </c>
      <c r="Q12" s="141">
        <f>IFERROR(LARGE(AA12:AF12,1),0)</f>
        <v>10</v>
      </c>
      <c r="R12" s="141">
        <f>IFERROR(LARGE(AA12:AF12,2),0)</f>
        <v>0</v>
      </c>
      <c r="S12" s="147">
        <f>IFERROR(LARGE(AA12:AF12,3),0)</f>
        <v>0</v>
      </c>
      <c r="T12" s="119">
        <v>10</v>
      </c>
      <c r="U12" s="123">
        <v>0</v>
      </c>
      <c r="V12" s="271"/>
      <c r="W12" s="271">
        <v>150</v>
      </c>
      <c r="X12" s="359">
        <v>15</v>
      </c>
      <c r="Y12" s="114"/>
      <c r="Z12" s="204"/>
      <c r="AA12" s="136">
        <f>IFERROR(LARGE($T12:$Z12,3), 0)</f>
        <v>10</v>
      </c>
      <c r="AB12" s="145">
        <f>IFERROR(LARGE($T12:$Z12,4),)</f>
        <v>0</v>
      </c>
      <c r="AC12" s="145">
        <f>IFERROR(LARGE($T12:$Z12,5),0)</f>
        <v>0</v>
      </c>
      <c r="AD12" s="145">
        <f>IFERROR(LARGE($AG12:AR12,1),0)</f>
        <v>0</v>
      </c>
      <c r="AE12" s="145">
        <f>IFERROR(LARGE($AG12:AR12,2),0)</f>
        <v>0</v>
      </c>
      <c r="AF12" s="145">
        <f>IFERROR(LARGE($AG12:AR12,3),0)</f>
        <v>0</v>
      </c>
      <c r="AG12" s="10">
        <v>0</v>
      </c>
      <c r="AH12" s="10"/>
      <c r="AI12" s="10"/>
      <c r="AJ12" s="10"/>
      <c r="AK12" s="9"/>
      <c r="AL12" s="9"/>
      <c r="AM12" s="9"/>
      <c r="AN12" s="9"/>
      <c r="AO12" s="9"/>
      <c r="AP12" s="9"/>
      <c r="AQ12" s="9"/>
      <c r="AR12" s="9"/>
    </row>
    <row r="13" spans="1:44" ht="14.4" x14ac:dyDescent="0.3">
      <c r="A13" s="11" t="s">
        <v>2621</v>
      </c>
      <c r="B13" s="320" t="s">
        <v>350</v>
      </c>
      <c r="C13" s="11" t="s">
        <v>132</v>
      </c>
      <c r="D13" s="11" t="s">
        <v>40</v>
      </c>
      <c r="E13" s="38">
        <f t="shared" si="0"/>
        <v>11</v>
      </c>
      <c r="F13" s="7" t="s">
        <v>12</v>
      </c>
      <c r="G13" s="8" t="s">
        <v>757</v>
      </c>
      <c r="H13" s="319">
        <v>37271</v>
      </c>
      <c r="I13" s="436">
        <v>248</v>
      </c>
      <c r="J13" s="436">
        <v>248</v>
      </c>
      <c r="K13" s="439"/>
      <c r="L13" s="379">
        <f>SUM(M13:N13)</f>
        <v>248</v>
      </c>
      <c r="M13" s="9">
        <v>40</v>
      </c>
      <c r="N13" s="12">
        <f>SUM(O13:S13)</f>
        <v>208</v>
      </c>
      <c r="O13" s="139">
        <f>IFERROR(LARGE($T13:Z13, 1),0)</f>
        <v>150</v>
      </c>
      <c r="P13" s="140">
        <f>IFERROR(LARGE(T13:Z13, 2),0)</f>
        <v>30</v>
      </c>
      <c r="Q13" s="141">
        <f>IFERROR(LARGE(AA13:AF13,1),0)</f>
        <v>10</v>
      </c>
      <c r="R13" s="141">
        <f>IFERROR(LARGE(AA13:AF13,2),0)</f>
        <v>10</v>
      </c>
      <c r="S13" s="147">
        <f>IFERROR(LARGE(AA13:AF13,3),0)</f>
        <v>8</v>
      </c>
      <c r="T13" s="119">
        <v>10</v>
      </c>
      <c r="U13" s="123">
        <v>10</v>
      </c>
      <c r="V13" s="271"/>
      <c r="W13" s="271">
        <v>150</v>
      </c>
      <c r="X13" s="359">
        <v>30</v>
      </c>
      <c r="Y13" s="114"/>
      <c r="Z13" s="204"/>
      <c r="AA13" s="136">
        <f>IFERROR(LARGE($T13:$Z13,3), 0)</f>
        <v>10</v>
      </c>
      <c r="AB13" s="145">
        <f>IFERROR(LARGE($T13:$Z13,4),)</f>
        <v>10</v>
      </c>
      <c r="AC13" s="145">
        <f>IFERROR(LARGE($T13:$Z13,5),0)</f>
        <v>0</v>
      </c>
      <c r="AD13" s="145">
        <f>IFERROR(LARGE($AG13:AR13,1),0)</f>
        <v>8</v>
      </c>
      <c r="AE13" s="145">
        <f>IFERROR(LARGE($AG13:AR13,2),0)</f>
        <v>0</v>
      </c>
      <c r="AF13" s="145">
        <f>IFERROR(LARGE($AG13:AR13,3),0)</f>
        <v>0</v>
      </c>
      <c r="AG13" s="10">
        <v>8</v>
      </c>
      <c r="AH13" s="10"/>
      <c r="AI13" s="10"/>
      <c r="AJ13" s="10"/>
      <c r="AK13" s="9"/>
      <c r="AL13" s="9"/>
      <c r="AM13" s="9"/>
      <c r="AN13" s="9"/>
      <c r="AO13" s="9"/>
      <c r="AP13" s="9"/>
      <c r="AQ13" s="9"/>
      <c r="AR13" s="9"/>
    </row>
    <row r="14" spans="1:44" ht="14.4" x14ac:dyDescent="0.3">
      <c r="A14" s="10"/>
      <c r="B14" s="10"/>
      <c r="C14" s="10" t="s">
        <v>893</v>
      </c>
      <c r="D14" s="10" t="s">
        <v>50</v>
      </c>
      <c r="E14" s="38">
        <f t="shared" si="0"/>
        <v>12</v>
      </c>
      <c r="F14" s="7" t="s">
        <v>55</v>
      </c>
      <c r="G14" s="8" t="s">
        <v>3783</v>
      </c>
      <c r="H14" s="60">
        <v>38196</v>
      </c>
      <c r="I14" s="480">
        <v>230</v>
      </c>
      <c r="J14" s="455" t="s">
        <v>3817</v>
      </c>
      <c r="K14" s="434">
        <f>0.5*(L14)</f>
        <v>230</v>
      </c>
      <c r="L14" s="465">
        <f>SUM(O14,P14,Q14,R14,M14)</f>
        <v>460</v>
      </c>
      <c r="M14" s="78">
        <v>20</v>
      </c>
      <c r="N14" s="12">
        <f>SUM(O14:R14)</f>
        <v>440</v>
      </c>
      <c r="O14" s="415">
        <f>LARGE($S14:Z14, 1)</f>
        <v>150</v>
      </c>
      <c r="P14" s="388">
        <f>IFERROR(LARGE($S14:Z14,2),0)</f>
        <v>145</v>
      </c>
      <c r="Q14" s="388">
        <f>IFERROR(LARGE($S14:Z14,3),0)</f>
        <v>80</v>
      </c>
      <c r="R14" s="388">
        <f>IFERROR(LARGE($S14:Z14,4),0)</f>
        <v>65</v>
      </c>
      <c r="S14" s="418"/>
      <c r="T14" s="422">
        <v>25</v>
      </c>
      <c r="U14" s="400">
        <v>145</v>
      </c>
      <c r="V14" s="400">
        <v>45</v>
      </c>
      <c r="W14" s="400">
        <v>65</v>
      </c>
      <c r="X14" s="401"/>
      <c r="Y14" s="402">
        <v>150</v>
      </c>
      <c r="Z14" s="452">
        <v>80</v>
      </c>
      <c r="AA14" s="120"/>
      <c r="AB14" s="114"/>
      <c r="AC14" s="114"/>
      <c r="AD14" s="114"/>
      <c r="AE14" s="114"/>
      <c r="AF14" s="114"/>
      <c r="AG14" s="10"/>
      <c r="AH14" s="10"/>
      <c r="AI14" s="10"/>
      <c r="AJ14" s="10"/>
      <c r="AK14" s="9"/>
      <c r="AL14" s="9"/>
      <c r="AM14" s="9"/>
      <c r="AN14" s="9"/>
      <c r="AO14" s="9"/>
      <c r="AP14" s="9"/>
      <c r="AQ14" s="9"/>
      <c r="AR14" s="9"/>
    </row>
    <row r="15" spans="1:44" ht="14.4" x14ac:dyDescent="0.3">
      <c r="A15" s="11" t="s">
        <v>2659</v>
      </c>
      <c r="B15" s="320" t="s">
        <v>841</v>
      </c>
      <c r="C15" s="11" t="s">
        <v>298</v>
      </c>
      <c r="D15" s="11" t="s">
        <v>51</v>
      </c>
      <c r="E15" s="38">
        <f t="shared" si="0"/>
        <v>13</v>
      </c>
      <c r="F15" s="7" t="s">
        <v>799</v>
      </c>
      <c r="G15" s="8" t="s">
        <v>800</v>
      </c>
      <c r="H15" s="319">
        <v>37677</v>
      </c>
      <c r="I15" s="436">
        <v>230</v>
      </c>
      <c r="J15" s="436">
        <v>230</v>
      </c>
      <c r="K15" s="439"/>
      <c r="L15" s="379">
        <f>SUM(M15:N15)</f>
        <v>230</v>
      </c>
      <c r="M15" s="9">
        <v>30</v>
      </c>
      <c r="N15" s="12">
        <f>SUM(O15:S15)</f>
        <v>200</v>
      </c>
      <c r="O15" s="139">
        <f>IFERROR(LARGE($T15:Z15, 1),0)</f>
        <v>150</v>
      </c>
      <c r="P15" s="140">
        <f>IFERROR(LARGE(T15:Z15, 2),0)</f>
        <v>25</v>
      </c>
      <c r="Q15" s="141">
        <f>IFERROR(LARGE(AA15:AF15,1),0)</f>
        <v>15</v>
      </c>
      <c r="R15" s="141">
        <f>IFERROR(LARGE(AA15:AF15,2),0)</f>
        <v>10</v>
      </c>
      <c r="S15" s="147">
        <f>IFERROR(LARGE(AA15:AF15,3),0)</f>
        <v>0</v>
      </c>
      <c r="T15" s="119">
        <v>0</v>
      </c>
      <c r="U15" s="123">
        <v>10</v>
      </c>
      <c r="V15" s="271"/>
      <c r="W15" s="271">
        <v>150</v>
      </c>
      <c r="X15" s="359">
        <v>15</v>
      </c>
      <c r="Y15" s="114"/>
      <c r="Z15" s="204">
        <v>25</v>
      </c>
      <c r="AA15" s="136">
        <f>IFERROR(LARGE($T15:$Z15,3), 0)</f>
        <v>15</v>
      </c>
      <c r="AB15" s="145">
        <f>IFERROR(LARGE($T15:$Z15,4),)</f>
        <v>10</v>
      </c>
      <c r="AC15" s="145">
        <f>IFERROR(LARGE($T15:$Z15,5),0)</f>
        <v>0</v>
      </c>
      <c r="AD15" s="145">
        <f>IFERROR(LARGE($AG15:AR15,1),0)</f>
        <v>0</v>
      </c>
      <c r="AE15" s="145">
        <f>IFERROR(LARGE($AG15:AR15,2),0)</f>
        <v>0</v>
      </c>
      <c r="AF15" s="145">
        <f>IFERROR(LARGE($AG15:AR15,3),0)</f>
        <v>0</v>
      </c>
      <c r="AG15" s="10"/>
      <c r="AH15" s="10"/>
      <c r="AI15" s="10"/>
      <c r="AJ15" s="10"/>
      <c r="AK15" s="9"/>
      <c r="AL15" s="9"/>
      <c r="AM15" s="9"/>
      <c r="AN15" s="9"/>
      <c r="AO15" s="9"/>
      <c r="AP15" s="9"/>
      <c r="AQ15" s="9"/>
      <c r="AR15" s="9"/>
    </row>
    <row r="16" spans="1:44" ht="14.4" x14ac:dyDescent="0.3">
      <c r="A16" s="11" t="s">
        <v>2666</v>
      </c>
      <c r="B16" s="320" t="s">
        <v>813</v>
      </c>
      <c r="C16" s="11" t="s">
        <v>814</v>
      </c>
      <c r="D16" s="11" t="s">
        <v>46</v>
      </c>
      <c r="E16" s="38">
        <f t="shared" si="0"/>
        <v>14</v>
      </c>
      <c r="F16" s="7" t="s">
        <v>8</v>
      </c>
      <c r="G16" s="8" t="s">
        <v>758</v>
      </c>
      <c r="H16" s="319">
        <v>37266</v>
      </c>
      <c r="I16" s="436">
        <v>230</v>
      </c>
      <c r="J16" s="436">
        <v>230</v>
      </c>
      <c r="K16" s="439"/>
      <c r="L16" s="379">
        <f>SUM(M16:N16)</f>
        <v>230</v>
      </c>
      <c r="M16" s="9">
        <v>60</v>
      </c>
      <c r="N16" s="12">
        <f>SUM(O16:S16)</f>
        <v>170</v>
      </c>
      <c r="O16" s="139">
        <f>IFERROR(LARGE($T16:Z16, 1),0)</f>
        <v>150</v>
      </c>
      <c r="P16" s="140">
        <f>IFERROR(LARGE(T16:Z16, 2),0)</f>
        <v>10</v>
      </c>
      <c r="Q16" s="141">
        <f>IFERROR(LARGE(AA16:AF16,1),0)</f>
        <v>10</v>
      </c>
      <c r="R16" s="141">
        <f>IFERROR(LARGE(AA16:AF16,2),0)</f>
        <v>0</v>
      </c>
      <c r="S16" s="147">
        <f>IFERROR(LARGE(AA16:AF16,3),0)</f>
        <v>0</v>
      </c>
      <c r="T16" s="119">
        <v>10</v>
      </c>
      <c r="U16" s="123">
        <v>10</v>
      </c>
      <c r="V16" s="271"/>
      <c r="W16" s="271">
        <v>150</v>
      </c>
      <c r="X16" s="359">
        <v>0</v>
      </c>
      <c r="Y16" s="114"/>
      <c r="Z16" s="204"/>
      <c r="AA16" s="136">
        <f>IFERROR(LARGE($T16:$Z16,3), 0)</f>
        <v>10</v>
      </c>
      <c r="AB16" s="145">
        <f>IFERROR(LARGE($T16:$Z16,4),)</f>
        <v>0</v>
      </c>
      <c r="AC16" s="145">
        <f>IFERROR(LARGE($T16:$Z16,5),0)</f>
        <v>0</v>
      </c>
      <c r="AD16" s="145">
        <f>IFERROR(LARGE($AG16:AR16,1),0)</f>
        <v>0</v>
      </c>
      <c r="AE16" s="145">
        <f>IFERROR(LARGE($AG16:AR16,2),0)</f>
        <v>0</v>
      </c>
      <c r="AF16" s="145">
        <f>IFERROR(LARGE($AG16:AR16,3),0)</f>
        <v>0</v>
      </c>
      <c r="AG16" s="10">
        <v>0</v>
      </c>
      <c r="AH16" s="10">
        <v>0</v>
      </c>
      <c r="AI16" s="10"/>
      <c r="AJ16" s="10"/>
      <c r="AK16" s="9"/>
      <c r="AL16" s="9"/>
      <c r="AM16" s="9"/>
      <c r="AN16" s="9"/>
      <c r="AO16" s="9"/>
      <c r="AP16" s="9"/>
      <c r="AQ16" s="9"/>
      <c r="AR16" s="9"/>
    </row>
    <row r="17" spans="1:44" ht="14.4" x14ac:dyDescent="0.3">
      <c r="A17" s="10"/>
      <c r="B17" s="10"/>
      <c r="C17" s="10" t="s">
        <v>298</v>
      </c>
      <c r="D17" s="10" t="s">
        <v>51</v>
      </c>
      <c r="E17" s="38">
        <f t="shared" si="0"/>
        <v>15</v>
      </c>
      <c r="F17" s="7" t="s">
        <v>8</v>
      </c>
      <c r="G17" s="8" t="s">
        <v>3796</v>
      </c>
      <c r="H17" s="60">
        <v>38291</v>
      </c>
      <c r="I17" s="480">
        <v>228</v>
      </c>
      <c r="J17" s="455" t="s">
        <v>3805</v>
      </c>
      <c r="K17" s="434">
        <f>0.5*(L17)</f>
        <v>227.5</v>
      </c>
      <c r="L17" s="465">
        <f>SUM(O17,P17,Q17,R17,M17)</f>
        <v>455</v>
      </c>
      <c r="M17" s="78"/>
      <c r="N17" s="12">
        <f>SUM(O17:R17)</f>
        <v>455</v>
      </c>
      <c r="O17" s="415">
        <f>LARGE($S17:Z17, 1)</f>
        <v>195</v>
      </c>
      <c r="P17" s="388">
        <f>IFERROR(LARGE($S17:Z17,2),0)</f>
        <v>150</v>
      </c>
      <c r="Q17" s="388">
        <f>IFERROR(LARGE($S17:Z17,3),0)</f>
        <v>95</v>
      </c>
      <c r="R17" s="388">
        <f>IFERROR(LARGE($S17:Z17,4),0)</f>
        <v>15</v>
      </c>
      <c r="S17" s="418"/>
      <c r="T17" s="422">
        <v>195</v>
      </c>
      <c r="U17" s="400"/>
      <c r="V17" s="400">
        <v>95</v>
      </c>
      <c r="W17" s="400"/>
      <c r="X17" s="401"/>
      <c r="Y17" s="402">
        <v>150</v>
      </c>
      <c r="Z17" s="452">
        <v>15</v>
      </c>
      <c r="AA17" s="120"/>
      <c r="AB17" s="114"/>
      <c r="AC17" s="114"/>
      <c r="AD17" s="114"/>
      <c r="AE17" s="114"/>
      <c r="AF17" s="114"/>
      <c r="AG17" s="10"/>
      <c r="AH17" s="10"/>
      <c r="AI17" s="10"/>
      <c r="AJ17" s="10"/>
      <c r="AK17" s="9"/>
      <c r="AL17" s="9"/>
      <c r="AM17" s="9"/>
      <c r="AN17" s="9"/>
      <c r="AO17" s="9"/>
      <c r="AP17" s="9"/>
      <c r="AQ17" s="9"/>
      <c r="AR17" s="9"/>
    </row>
    <row r="18" spans="1:44" ht="14.4" x14ac:dyDescent="0.3">
      <c r="A18" s="11" t="s">
        <v>2661</v>
      </c>
      <c r="B18" s="320" t="s">
        <v>391</v>
      </c>
      <c r="C18" s="11" t="s">
        <v>83</v>
      </c>
      <c r="D18" s="11" t="s">
        <v>40</v>
      </c>
      <c r="E18" s="38">
        <f t="shared" si="0"/>
        <v>16</v>
      </c>
      <c r="F18" s="7" t="s">
        <v>3</v>
      </c>
      <c r="G18" s="8" t="s">
        <v>777</v>
      </c>
      <c r="H18" s="319">
        <v>37763</v>
      </c>
      <c r="I18" s="436">
        <v>223</v>
      </c>
      <c r="J18" s="436">
        <v>223</v>
      </c>
      <c r="K18" s="439"/>
      <c r="L18" s="379">
        <f>SUM(M18:N18)</f>
        <v>223</v>
      </c>
      <c r="M18" s="9">
        <v>50</v>
      </c>
      <c r="N18" s="12">
        <f>SUM(O18:S18)</f>
        <v>173</v>
      </c>
      <c r="O18" s="139">
        <f>IFERROR(LARGE($T18:Z18, 1),0)</f>
        <v>150</v>
      </c>
      <c r="P18" s="140">
        <f>IFERROR(LARGE(T18:Z18, 2),0)</f>
        <v>15</v>
      </c>
      <c r="Q18" s="141">
        <f>IFERROR(LARGE(AA18:AF18,1),0)</f>
        <v>8</v>
      </c>
      <c r="R18" s="141">
        <f>IFERROR(LARGE(AA18:AF18,2),0)</f>
        <v>0</v>
      </c>
      <c r="S18" s="147">
        <f>IFERROR(LARGE(AA18:AF18,3),0)</f>
        <v>0</v>
      </c>
      <c r="T18" s="119">
        <v>0</v>
      </c>
      <c r="U18" s="123"/>
      <c r="V18" s="271"/>
      <c r="W18" s="271">
        <v>150</v>
      </c>
      <c r="X18" s="359">
        <v>15</v>
      </c>
      <c r="Y18" s="114"/>
      <c r="Z18" s="204"/>
      <c r="AA18" s="136">
        <f>IFERROR(LARGE($T18:$Z18,3), 0)</f>
        <v>0</v>
      </c>
      <c r="AB18" s="145">
        <f>IFERROR(LARGE($T18:$Z18,4),)</f>
        <v>0</v>
      </c>
      <c r="AC18" s="145">
        <f>IFERROR(LARGE($T18:$Z18,5),0)</f>
        <v>0</v>
      </c>
      <c r="AD18" s="145">
        <f>IFERROR(LARGE($AG18:AR18,1),0)</f>
        <v>8</v>
      </c>
      <c r="AE18" s="145">
        <f>IFERROR(LARGE($AG18:AR18,2),0)</f>
        <v>0</v>
      </c>
      <c r="AF18" s="145">
        <f>IFERROR(LARGE($AG18:AR18,3),0)</f>
        <v>0</v>
      </c>
      <c r="AG18" s="10">
        <v>8</v>
      </c>
      <c r="AH18" s="10"/>
      <c r="AI18" s="10">
        <v>0</v>
      </c>
      <c r="AJ18" s="10"/>
      <c r="AK18" s="9"/>
      <c r="AL18" s="9"/>
      <c r="AM18" s="9"/>
      <c r="AN18" s="9"/>
      <c r="AO18" s="9"/>
      <c r="AP18" s="9"/>
      <c r="AQ18" s="9"/>
      <c r="AR18" s="9"/>
    </row>
    <row r="19" spans="1:44" ht="14.4" x14ac:dyDescent="0.3">
      <c r="A19" s="11" t="s">
        <v>2579</v>
      </c>
      <c r="B19" s="320" t="s">
        <v>809</v>
      </c>
      <c r="C19" s="11" t="s">
        <v>810</v>
      </c>
      <c r="D19" s="11" t="s">
        <v>49</v>
      </c>
      <c r="E19" s="38">
        <f t="shared" si="0"/>
        <v>17</v>
      </c>
      <c r="F19" s="7" t="s">
        <v>752</v>
      </c>
      <c r="G19" s="8" t="s">
        <v>753</v>
      </c>
      <c r="H19" s="319">
        <v>37540</v>
      </c>
      <c r="I19" s="436">
        <v>210</v>
      </c>
      <c r="J19" s="436">
        <v>210</v>
      </c>
      <c r="K19" s="439"/>
      <c r="L19" s="379">
        <f>SUM(M19:N19)</f>
        <v>210</v>
      </c>
      <c r="M19" s="9"/>
      <c r="N19" s="12">
        <f>SUM(O19:S19)</f>
        <v>210</v>
      </c>
      <c r="O19" s="139">
        <f>IFERROR(LARGE($T19:Z19, 1),0)</f>
        <v>150</v>
      </c>
      <c r="P19" s="140">
        <f>IFERROR(LARGE(T19:Z19, 2),0)</f>
        <v>30</v>
      </c>
      <c r="Q19" s="141">
        <f>IFERROR(LARGE(AA19:AF19,1),0)</f>
        <v>10</v>
      </c>
      <c r="R19" s="141">
        <f>IFERROR(LARGE(AA19:AF19,2),0)</f>
        <v>10</v>
      </c>
      <c r="S19" s="147">
        <f>IFERROR(LARGE(AA19:AF19,3),0)</f>
        <v>10</v>
      </c>
      <c r="T19" s="119">
        <v>10</v>
      </c>
      <c r="U19" s="123">
        <v>10</v>
      </c>
      <c r="V19" s="271">
        <v>150</v>
      </c>
      <c r="W19" s="271"/>
      <c r="X19" s="359">
        <v>30</v>
      </c>
      <c r="Y19" s="114"/>
      <c r="Z19" s="204">
        <v>10</v>
      </c>
      <c r="AA19" s="136">
        <f>IFERROR(LARGE($T19:$Z19,3), 0)</f>
        <v>10</v>
      </c>
      <c r="AB19" s="145">
        <f>IFERROR(LARGE($T19:$Z19,4),)</f>
        <v>10</v>
      </c>
      <c r="AC19" s="145">
        <f>IFERROR(LARGE($T19:$Z19,5),0)</f>
        <v>10</v>
      </c>
      <c r="AD19" s="145">
        <f>IFERROR(LARGE($AG19:AR19,1),0)</f>
        <v>0</v>
      </c>
      <c r="AE19" s="145">
        <f>IFERROR(LARGE($AG19:AR19,2),0)</f>
        <v>0</v>
      </c>
      <c r="AF19" s="145">
        <f>IFERROR(LARGE($AG19:AR19,3),0)</f>
        <v>0</v>
      </c>
      <c r="AG19" s="10"/>
      <c r="AH19" s="10"/>
      <c r="AI19" s="10"/>
      <c r="AJ19" s="10"/>
      <c r="AK19" s="9"/>
      <c r="AL19" s="9"/>
      <c r="AM19" s="9"/>
      <c r="AN19" s="9"/>
      <c r="AO19" s="9"/>
      <c r="AP19" s="9"/>
      <c r="AQ19" s="9"/>
      <c r="AR19" s="9"/>
    </row>
    <row r="20" spans="1:44" ht="14.4" x14ac:dyDescent="0.3">
      <c r="A20" s="11" t="s">
        <v>2584</v>
      </c>
      <c r="B20" s="320" t="s">
        <v>451</v>
      </c>
      <c r="C20" s="11" t="s">
        <v>157</v>
      </c>
      <c r="D20" s="11" t="s">
        <v>47</v>
      </c>
      <c r="E20" s="38">
        <f t="shared" si="0"/>
        <v>18</v>
      </c>
      <c r="F20" s="7" t="s">
        <v>170</v>
      </c>
      <c r="G20" s="8" t="s">
        <v>749</v>
      </c>
      <c r="H20" s="319">
        <v>37356</v>
      </c>
      <c r="I20" s="436">
        <v>205</v>
      </c>
      <c r="J20" s="436">
        <v>205</v>
      </c>
      <c r="K20" s="439"/>
      <c r="L20" s="379">
        <f>SUM(M20:N20)</f>
        <v>205</v>
      </c>
      <c r="M20" s="9"/>
      <c r="N20" s="12">
        <f>SUM(O20:S20)</f>
        <v>205</v>
      </c>
      <c r="O20" s="139">
        <f>IFERROR(LARGE($T20:Z20, 1),0)</f>
        <v>150</v>
      </c>
      <c r="P20" s="140">
        <f>IFERROR(LARGE(T20:Z20, 2),0)</f>
        <v>45</v>
      </c>
      <c r="Q20" s="141">
        <f>IFERROR(LARGE(AA20:AF20,1),0)</f>
        <v>10</v>
      </c>
      <c r="R20" s="141">
        <f>IFERROR(LARGE(AA20:AF20,2),0)</f>
        <v>0</v>
      </c>
      <c r="S20" s="147">
        <f>IFERROR(LARGE(AA20:AF20,3),0)</f>
        <v>0</v>
      </c>
      <c r="T20" s="119">
        <v>10</v>
      </c>
      <c r="U20" s="123">
        <v>0</v>
      </c>
      <c r="V20" s="271">
        <v>150</v>
      </c>
      <c r="W20" s="271"/>
      <c r="X20" s="359">
        <v>0</v>
      </c>
      <c r="Y20" s="114">
        <v>45</v>
      </c>
      <c r="Z20" s="204"/>
      <c r="AA20" s="136">
        <f>IFERROR(LARGE($T20:$Z20,3), 0)</f>
        <v>10</v>
      </c>
      <c r="AB20" s="145">
        <f>IFERROR(LARGE($T20:$Z20,4),)</f>
        <v>0</v>
      </c>
      <c r="AC20" s="145">
        <f>IFERROR(LARGE($T20:$Z20,5),0)</f>
        <v>0</v>
      </c>
      <c r="AD20" s="145">
        <f>IFERROR(LARGE($AG20:AR20,1),0)</f>
        <v>0</v>
      </c>
      <c r="AE20" s="145">
        <f>IFERROR(LARGE($AG20:AR20,2),0)</f>
        <v>0</v>
      </c>
      <c r="AF20" s="145">
        <f>IFERROR(LARGE($AG20:AR20,3),0)</f>
        <v>0</v>
      </c>
      <c r="AG20" s="10"/>
      <c r="AH20" s="10"/>
      <c r="AI20" s="10"/>
      <c r="AJ20" s="10"/>
      <c r="AK20" s="9"/>
      <c r="AL20" s="9"/>
      <c r="AM20" s="9"/>
      <c r="AN20" s="9"/>
      <c r="AO20" s="9"/>
      <c r="AP20" s="9"/>
      <c r="AQ20" s="9"/>
      <c r="AR20" s="9"/>
    </row>
    <row r="21" spans="1:44" ht="14.4" x14ac:dyDescent="0.3">
      <c r="A21" s="11" t="s">
        <v>2662</v>
      </c>
      <c r="B21" s="320" t="s">
        <v>457</v>
      </c>
      <c r="C21" s="11" t="s">
        <v>76</v>
      </c>
      <c r="D21" s="11" t="s">
        <v>50</v>
      </c>
      <c r="E21" s="38">
        <f t="shared" si="0"/>
        <v>19</v>
      </c>
      <c r="F21" s="7" t="s">
        <v>64</v>
      </c>
      <c r="G21" s="8" t="s">
        <v>784</v>
      </c>
      <c r="H21" s="319">
        <v>37643</v>
      </c>
      <c r="I21" s="436">
        <v>200</v>
      </c>
      <c r="J21" s="436">
        <v>200</v>
      </c>
      <c r="K21" s="439"/>
      <c r="L21" s="379">
        <f>SUM(M21:N21)</f>
        <v>200</v>
      </c>
      <c r="M21" s="9">
        <v>30</v>
      </c>
      <c r="N21" s="12">
        <f>SUM(O21:S21)</f>
        <v>170</v>
      </c>
      <c r="O21" s="139">
        <f>IFERROR(LARGE($T21:Z21, 1),0)</f>
        <v>150</v>
      </c>
      <c r="P21" s="140">
        <f>IFERROR(LARGE(T21:Z21, 2),0)</f>
        <v>10</v>
      </c>
      <c r="Q21" s="141">
        <f>IFERROR(LARGE(AA21:AF21,1),0)</f>
        <v>10</v>
      </c>
      <c r="R21" s="141">
        <f>IFERROR(LARGE(AA21:AF21,2),0)</f>
        <v>0</v>
      </c>
      <c r="S21" s="147">
        <f>IFERROR(LARGE(AA21:AF21,3),0)</f>
        <v>0</v>
      </c>
      <c r="T21" s="119">
        <v>10</v>
      </c>
      <c r="U21" s="123">
        <v>10</v>
      </c>
      <c r="V21" s="271"/>
      <c r="W21" s="271">
        <v>150</v>
      </c>
      <c r="X21" s="359">
        <v>0</v>
      </c>
      <c r="Y21" s="114"/>
      <c r="Z21" s="204"/>
      <c r="AA21" s="136">
        <f>IFERROR(LARGE($T21:$Z21,3), 0)</f>
        <v>10</v>
      </c>
      <c r="AB21" s="145">
        <f>IFERROR(LARGE($T21:$Z21,4),)</f>
        <v>0</v>
      </c>
      <c r="AC21" s="145">
        <f>IFERROR(LARGE($T21:$Z21,5),0)</f>
        <v>0</v>
      </c>
      <c r="AD21" s="145">
        <f>IFERROR(LARGE($AG21:AR21,1),0)</f>
        <v>0</v>
      </c>
      <c r="AE21" s="145">
        <f>IFERROR(LARGE($AG21:AR21,2),0)</f>
        <v>0</v>
      </c>
      <c r="AF21" s="145">
        <f>IFERROR(LARGE($AG21:AR21,3),0)</f>
        <v>0</v>
      </c>
      <c r="AG21" s="10"/>
      <c r="AH21" s="10"/>
      <c r="AI21" s="10"/>
      <c r="AJ21" s="10"/>
      <c r="AK21" s="9"/>
      <c r="AL21" s="9"/>
      <c r="AM21" s="9"/>
      <c r="AN21" s="9"/>
      <c r="AO21" s="9"/>
      <c r="AP21" s="9"/>
      <c r="AQ21" s="9"/>
      <c r="AR21" s="9"/>
    </row>
    <row r="22" spans="1:44" ht="14.4" x14ac:dyDescent="0.3">
      <c r="A22" s="11" t="s">
        <v>2669</v>
      </c>
      <c r="B22" s="320" t="s">
        <v>446</v>
      </c>
      <c r="C22" s="11" t="s">
        <v>36</v>
      </c>
      <c r="D22" s="11" t="s">
        <v>48</v>
      </c>
      <c r="E22" s="38">
        <f t="shared" si="0"/>
        <v>20</v>
      </c>
      <c r="F22" s="7" t="s">
        <v>14</v>
      </c>
      <c r="G22" s="8" t="s">
        <v>1263</v>
      </c>
      <c r="H22" s="319">
        <v>37872</v>
      </c>
      <c r="I22" s="436">
        <v>198</v>
      </c>
      <c r="J22" s="436">
        <v>198</v>
      </c>
      <c r="K22" s="439"/>
      <c r="L22" s="379">
        <f>SUM(M22:N22)</f>
        <v>198</v>
      </c>
      <c r="M22" s="9">
        <v>30</v>
      </c>
      <c r="N22" s="12">
        <f>SUM(O22:S22)</f>
        <v>168</v>
      </c>
      <c r="O22" s="139">
        <f>IFERROR(LARGE($T22:Z22, 1),0)</f>
        <v>150</v>
      </c>
      <c r="P22" s="140">
        <f>IFERROR(LARGE(T22:Z22, 2),0)</f>
        <v>10</v>
      </c>
      <c r="Q22" s="141">
        <f>IFERROR(LARGE(AA22:AF22,1),0)</f>
        <v>8</v>
      </c>
      <c r="R22" s="141">
        <f>IFERROR(LARGE(AA22:AF22,2),0)</f>
        <v>0</v>
      </c>
      <c r="S22" s="147">
        <f>IFERROR(LARGE(AA22:AF22,3),0)</f>
        <v>0</v>
      </c>
      <c r="T22" s="125"/>
      <c r="U22" s="123">
        <v>10</v>
      </c>
      <c r="V22" s="271"/>
      <c r="W22" s="271">
        <v>150</v>
      </c>
      <c r="X22" s="359">
        <v>0</v>
      </c>
      <c r="Y22" s="114"/>
      <c r="Z22" s="204"/>
      <c r="AA22" s="136">
        <f>IFERROR(LARGE($T22:$Z22,3), 0)</f>
        <v>0</v>
      </c>
      <c r="AB22" s="145">
        <f>IFERROR(LARGE($T22:$Z22,4),)</f>
        <v>0</v>
      </c>
      <c r="AC22" s="145">
        <f>IFERROR(LARGE($T22:$Z22,5),0)</f>
        <v>0</v>
      </c>
      <c r="AD22" s="145">
        <f>IFERROR(LARGE($AG22:AR22,1),0)</f>
        <v>8</v>
      </c>
      <c r="AE22" s="145">
        <f>IFERROR(LARGE($AG22:AR22,2),0)</f>
        <v>0</v>
      </c>
      <c r="AF22" s="145">
        <f>IFERROR(LARGE($AG22:AR22,3),0)</f>
        <v>0</v>
      </c>
      <c r="AG22" s="10"/>
      <c r="AH22" s="10"/>
      <c r="AI22" s="10"/>
      <c r="AJ22" s="10"/>
      <c r="AK22" s="9"/>
      <c r="AL22" s="9"/>
      <c r="AM22" s="9"/>
      <c r="AN22" s="9"/>
      <c r="AO22" s="9"/>
      <c r="AP22" s="9">
        <v>8</v>
      </c>
      <c r="AQ22" s="9"/>
      <c r="AR22" s="9"/>
    </row>
    <row r="23" spans="1:44" ht="14.4" x14ac:dyDescent="0.3">
      <c r="A23" s="11" t="s">
        <v>2657</v>
      </c>
      <c r="B23" s="320" t="s">
        <v>434</v>
      </c>
      <c r="C23" s="11" t="s">
        <v>139</v>
      </c>
      <c r="D23" s="11" t="s">
        <v>49</v>
      </c>
      <c r="E23" s="38">
        <f t="shared" si="0"/>
        <v>21</v>
      </c>
      <c r="F23" s="7" t="s">
        <v>3</v>
      </c>
      <c r="G23" s="8" t="s">
        <v>750</v>
      </c>
      <c r="H23" s="319">
        <v>37845</v>
      </c>
      <c r="I23" s="436">
        <v>195</v>
      </c>
      <c r="J23" s="436">
        <v>195</v>
      </c>
      <c r="K23" s="439"/>
      <c r="L23" s="379">
        <f>SUM(M23:N23)</f>
        <v>195</v>
      </c>
      <c r="M23" s="9">
        <v>20</v>
      </c>
      <c r="N23" s="12">
        <f>SUM(O23:S23)</f>
        <v>175</v>
      </c>
      <c r="O23" s="139">
        <f>IFERROR(LARGE($T23:Z23, 1),0)</f>
        <v>150</v>
      </c>
      <c r="P23" s="140">
        <f>IFERROR(LARGE(T23:Z23, 2),0)</f>
        <v>15</v>
      </c>
      <c r="Q23" s="141">
        <f>IFERROR(LARGE(AA23:AF23,1),0)</f>
        <v>10</v>
      </c>
      <c r="R23" s="141">
        <f>IFERROR(LARGE(AA23:AF23,2),0)</f>
        <v>0</v>
      </c>
      <c r="S23" s="147">
        <f>IFERROR(LARGE(AA23:AF23,3),0)</f>
        <v>0</v>
      </c>
      <c r="T23" s="119">
        <v>10</v>
      </c>
      <c r="U23" s="123">
        <v>0</v>
      </c>
      <c r="V23" s="271"/>
      <c r="W23" s="271">
        <v>150</v>
      </c>
      <c r="X23" s="359">
        <v>15</v>
      </c>
      <c r="Y23" s="114"/>
      <c r="Z23" s="204"/>
      <c r="AA23" s="136">
        <f>IFERROR(LARGE($T23:$Z23,3), 0)</f>
        <v>10</v>
      </c>
      <c r="AB23" s="145">
        <f>IFERROR(LARGE($T23:$Z23,4),)</f>
        <v>0</v>
      </c>
      <c r="AC23" s="145">
        <f>IFERROR(LARGE($T23:$Z23,5),0)</f>
        <v>0</v>
      </c>
      <c r="AD23" s="145">
        <f>IFERROR(LARGE($AG23:AR23,1),0)</f>
        <v>0</v>
      </c>
      <c r="AE23" s="145">
        <f>IFERROR(LARGE($AG23:AR23,2),0)</f>
        <v>0</v>
      </c>
      <c r="AF23" s="145">
        <f>IFERROR(LARGE($AG23:AR23,3),0)</f>
        <v>0</v>
      </c>
      <c r="AG23" s="10"/>
      <c r="AH23" s="10"/>
      <c r="AI23" s="10"/>
      <c r="AJ23" s="10"/>
      <c r="AK23" s="9"/>
      <c r="AL23" s="9"/>
      <c r="AM23" s="9"/>
      <c r="AN23" s="9"/>
      <c r="AO23" s="9"/>
      <c r="AP23" s="9"/>
      <c r="AQ23" s="9"/>
      <c r="AR23" s="9"/>
    </row>
    <row r="24" spans="1:44" ht="14.4" x14ac:dyDescent="0.3">
      <c r="A24" s="11" t="s">
        <v>2667</v>
      </c>
      <c r="B24" s="320" t="s">
        <v>454</v>
      </c>
      <c r="C24" s="11" t="s">
        <v>88</v>
      </c>
      <c r="D24" s="11" t="s">
        <v>50</v>
      </c>
      <c r="E24" s="38">
        <f t="shared" si="0"/>
        <v>22</v>
      </c>
      <c r="F24" s="7" t="s">
        <v>67</v>
      </c>
      <c r="G24" s="8" t="s">
        <v>798</v>
      </c>
      <c r="H24" s="319">
        <v>37743</v>
      </c>
      <c r="I24" s="436">
        <v>195</v>
      </c>
      <c r="J24" s="436">
        <v>195</v>
      </c>
      <c r="K24" s="439"/>
      <c r="L24" s="379">
        <f>SUM(M24:N24)</f>
        <v>195</v>
      </c>
      <c r="M24" s="9">
        <v>30</v>
      </c>
      <c r="N24" s="12">
        <f>SUM(O24:S24)</f>
        <v>165</v>
      </c>
      <c r="O24" s="139">
        <f>IFERROR(LARGE($T24:Z24, 1),0)</f>
        <v>150</v>
      </c>
      <c r="P24" s="140">
        <f>IFERROR(LARGE(T24:Z24, 2),0)</f>
        <v>15</v>
      </c>
      <c r="Q24" s="141">
        <f>IFERROR(LARGE(AA24:AF24,1),0)</f>
        <v>0</v>
      </c>
      <c r="R24" s="141">
        <f>IFERROR(LARGE(AA24:AF24,2),0)</f>
        <v>0</v>
      </c>
      <c r="S24" s="147">
        <f>IFERROR(LARGE(AA24:AF24,3),0)</f>
        <v>0</v>
      </c>
      <c r="T24" s="119">
        <v>0</v>
      </c>
      <c r="U24" s="123"/>
      <c r="V24" s="271"/>
      <c r="W24" s="271">
        <v>150</v>
      </c>
      <c r="X24" s="359">
        <v>15</v>
      </c>
      <c r="Y24" s="114"/>
      <c r="Z24" s="204"/>
      <c r="AA24" s="136">
        <f>IFERROR(LARGE($T24:$Z24,3), 0)</f>
        <v>0</v>
      </c>
      <c r="AB24" s="145">
        <f>IFERROR(LARGE($T24:$Z24,4),)</f>
        <v>0</v>
      </c>
      <c r="AC24" s="145">
        <f>IFERROR(LARGE($T24:$Z24,5),0)</f>
        <v>0</v>
      </c>
      <c r="AD24" s="145">
        <f>IFERROR(LARGE($AG24:AR24,1),0)</f>
        <v>0</v>
      </c>
      <c r="AE24" s="145">
        <f>IFERROR(LARGE($AG24:AR24,2),0)</f>
        <v>0</v>
      </c>
      <c r="AF24" s="145">
        <f>IFERROR(LARGE($AG24:AR24,3),0)</f>
        <v>0</v>
      </c>
      <c r="AG24" s="10">
        <v>0</v>
      </c>
      <c r="AH24" s="10"/>
      <c r="AI24" s="10"/>
      <c r="AJ24" s="10"/>
      <c r="AK24" s="9"/>
      <c r="AL24" s="9"/>
      <c r="AM24" s="9"/>
      <c r="AN24" s="9"/>
      <c r="AO24" s="9"/>
      <c r="AP24" s="9"/>
      <c r="AQ24" s="9"/>
      <c r="AR24" s="9"/>
    </row>
    <row r="25" spans="1:44" ht="14.4" x14ac:dyDescent="0.3">
      <c r="A25" s="11" t="s">
        <v>2581</v>
      </c>
      <c r="B25" s="320" t="s">
        <v>372</v>
      </c>
      <c r="C25" s="11" t="s">
        <v>78</v>
      </c>
      <c r="D25" s="11" t="s">
        <v>43</v>
      </c>
      <c r="E25" s="38">
        <f t="shared" si="0"/>
        <v>23</v>
      </c>
      <c r="F25" s="7" t="s">
        <v>1529</v>
      </c>
      <c r="G25" s="8" t="s">
        <v>1530</v>
      </c>
      <c r="H25" s="319">
        <v>37495</v>
      </c>
      <c r="I25" s="436">
        <v>190</v>
      </c>
      <c r="J25" s="436">
        <v>190</v>
      </c>
      <c r="K25" s="439"/>
      <c r="L25" s="379">
        <f>SUM(M25:N25)</f>
        <v>190</v>
      </c>
      <c r="M25" s="9"/>
      <c r="N25" s="12">
        <f>SUM(O25:S25)</f>
        <v>190</v>
      </c>
      <c r="O25" s="139">
        <f>IFERROR(LARGE($T25:Z25, 1),0)</f>
        <v>150</v>
      </c>
      <c r="P25" s="140">
        <f>IFERROR(LARGE(T25:Z25, 2),0)</f>
        <v>30</v>
      </c>
      <c r="Q25" s="141">
        <f>IFERROR(LARGE(AA25:AF25,1),0)</f>
        <v>10</v>
      </c>
      <c r="R25" s="141">
        <f>IFERROR(LARGE(AA25:AF25,2),0)</f>
        <v>0</v>
      </c>
      <c r="S25" s="147">
        <f>IFERROR(LARGE(AA25:AF25,3),0)</f>
        <v>0</v>
      </c>
      <c r="T25" s="125"/>
      <c r="U25" s="123"/>
      <c r="V25" s="271">
        <v>150</v>
      </c>
      <c r="W25" s="271"/>
      <c r="X25" s="359">
        <v>30</v>
      </c>
      <c r="Y25" s="114"/>
      <c r="Z25" s="204">
        <v>10</v>
      </c>
      <c r="AA25" s="136">
        <f>IFERROR(LARGE($T25:$Z25,3), 0)</f>
        <v>10</v>
      </c>
      <c r="AB25" s="145">
        <f>IFERROR(LARGE($T25:$Z25,4),)</f>
        <v>0</v>
      </c>
      <c r="AC25" s="145">
        <f>IFERROR(LARGE($T25:$Z25,5),0)</f>
        <v>0</v>
      </c>
      <c r="AD25" s="145">
        <f>IFERROR(LARGE($AG25:AR25,1),0)</f>
        <v>0</v>
      </c>
      <c r="AE25" s="145">
        <f>IFERROR(LARGE($AG25:AR25,2),0)</f>
        <v>0</v>
      </c>
      <c r="AF25" s="145">
        <f>IFERROR(LARGE($AG25:AR25,3),0)</f>
        <v>0</v>
      </c>
      <c r="AG25" s="10"/>
      <c r="AH25" s="10"/>
      <c r="AI25" s="10"/>
      <c r="AJ25" s="10"/>
      <c r="AK25" s="9"/>
      <c r="AL25" s="9"/>
      <c r="AM25" s="9"/>
      <c r="AN25" s="9"/>
      <c r="AO25" s="9"/>
      <c r="AP25" s="9"/>
      <c r="AQ25" s="9"/>
      <c r="AR25" s="9"/>
    </row>
    <row r="26" spans="1:44" ht="14.4" x14ac:dyDescent="0.3">
      <c r="A26" s="11" t="s">
        <v>2580</v>
      </c>
      <c r="B26" s="320" t="s">
        <v>2475</v>
      </c>
      <c r="C26" s="11" t="s">
        <v>188</v>
      </c>
      <c r="D26" s="11" t="s">
        <v>52</v>
      </c>
      <c r="E26" s="38">
        <f t="shared" si="0"/>
        <v>24</v>
      </c>
      <c r="F26" s="7" t="s">
        <v>4</v>
      </c>
      <c r="G26" s="8" t="s">
        <v>760</v>
      </c>
      <c r="H26" s="319">
        <v>37613</v>
      </c>
      <c r="I26" s="436">
        <v>185</v>
      </c>
      <c r="J26" s="436">
        <v>185</v>
      </c>
      <c r="K26" s="439"/>
      <c r="L26" s="379">
        <f>SUM(M26:N26)</f>
        <v>185</v>
      </c>
      <c r="M26" s="9"/>
      <c r="N26" s="12">
        <f>SUM(O26:S26)</f>
        <v>185</v>
      </c>
      <c r="O26" s="139">
        <f>IFERROR(LARGE($T26:Z26, 1),0)</f>
        <v>150</v>
      </c>
      <c r="P26" s="140">
        <f>IFERROR(LARGE(T26:Z26, 2),0)</f>
        <v>15</v>
      </c>
      <c r="Q26" s="141">
        <f>IFERROR(LARGE(AA26:AF26,1),0)</f>
        <v>10</v>
      </c>
      <c r="R26" s="141">
        <f>IFERROR(LARGE(AA26:AF26,2),0)</f>
        <v>10</v>
      </c>
      <c r="S26" s="147">
        <f>IFERROR(LARGE(AA26:AF26,3),0)</f>
        <v>0</v>
      </c>
      <c r="T26" s="119">
        <v>10</v>
      </c>
      <c r="U26" s="123">
        <v>10</v>
      </c>
      <c r="V26" s="271">
        <v>150</v>
      </c>
      <c r="W26" s="271"/>
      <c r="X26" s="359">
        <v>15</v>
      </c>
      <c r="Y26" s="114"/>
      <c r="Z26" s="204"/>
      <c r="AA26" s="136">
        <f>IFERROR(LARGE($T26:$Z26,3), 0)</f>
        <v>10</v>
      </c>
      <c r="AB26" s="145">
        <f>IFERROR(LARGE($T26:$Z26,4),)</f>
        <v>10</v>
      </c>
      <c r="AC26" s="145">
        <f>IFERROR(LARGE($T26:$Z26,5),0)</f>
        <v>0</v>
      </c>
      <c r="AD26" s="145">
        <f>IFERROR(LARGE($AG26:AR26,1),0)</f>
        <v>0</v>
      </c>
      <c r="AE26" s="145">
        <f>IFERROR(LARGE($AG26:AR26,2),0)</f>
        <v>0</v>
      </c>
      <c r="AF26" s="145">
        <f>IFERROR(LARGE($AG26:AR26,3),0)</f>
        <v>0</v>
      </c>
      <c r="AG26" s="10"/>
      <c r="AH26" s="10"/>
      <c r="AI26" s="10"/>
      <c r="AJ26" s="10"/>
      <c r="AK26" s="9"/>
      <c r="AL26" s="9"/>
      <c r="AM26" s="9"/>
      <c r="AN26" s="9"/>
      <c r="AO26" s="9"/>
      <c r="AP26" s="9"/>
      <c r="AQ26" s="9"/>
      <c r="AR26" s="9"/>
    </row>
    <row r="27" spans="1:44" ht="14.4" x14ac:dyDescent="0.3">
      <c r="A27" s="11" t="s">
        <v>2675</v>
      </c>
      <c r="B27" s="320" t="s">
        <v>1516</v>
      </c>
      <c r="C27" s="11" t="s">
        <v>1517</v>
      </c>
      <c r="D27" s="11" t="s">
        <v>50</v>
      </c>
      <c r="E27" s="38">
        <f t="shared" si="0"/>
        <v>25</v>
      </c>
      <c r="F27" s="7" t="s">
        <v>752</v>
      </c>
      <c r="G27" s="8" t="s">
        <v>1270</v>
      </c>
      <c r="H27" s="319">
        <v>37743</v>
      </c>
      <c r="I27" s="436">
        <v>180</v>
      </c>
      <c r="J27" s="436">
        <v>180</v>
      </c>
      <c r="K27" s="439"/>
      <c r="L27" s="379">
        <f>SUM(M27:N27)</f>
        <v>180</v>
      </c>
      <c r="M27" s="9">
        <v>20</v>
      </c>
      <c r="N27" s="12">
        <f>SUM(O27:S27)</f>
        <v>160</v>
      </c>
      <c r="O27" s="139">
        <f>IFERROR(LARGE($T27:Z27, 1),0)</f>
        <v>150</v>
      </c>
      <c r="P27" s="140">
        <f>IFERROR(LARGE(T27:Z27, 2),0)</f>
        <v>10</v>
      </c>
      <c r="Q27" s="141">
        <f>IFERROR(LARGE(AA27:AF27,1),0)</f>
        <v>0</v>
      </c>
      <c r="R27" s="141">
        <f>IFERROR(LARGE(AA27:AF27,2),0)</f>
        <v>0</v>
      </c>
      <c r="S27" s="147">
        <f>IFERROR(LARGE(AA27:AF27,3),0)</f>
        <v>0</v>
      </c>
      <c r="T27" s="125"/>
      <c r="U27" s="123">
        <v>10</v>
      </c>
      <c r="V27" s="271"/>
      <c r="W27" s="271">
        <v>150</v>
      </c>
      <c r="X27" s="359">
        <v>0</v>
      </c>
      <c r="Y27" s="114"/>
      <c r="Z27" s="204"/>
      <c r="AA27" s="136">
        <f>IFERROR(LARGE($T27:$Z27,3), 0)</f>
        <v>0</v>
      </c>
      <c r="AB27" s="145">
        <f>IFERROR(LARGE($T27:$Z27,4),)</f>
        <v>0</v>
      </c>
      <c r="AC27" s="145">
        <f>IFERROR(LARGE($T27:$Z27,5),0)</f>
        <v>0</v>
      </c>
      <c r="AD27" s="145">
        <f>IFERROR(LARGE($AG27:AR27,1),0)</f>
        <v>0</v>
      </c>
      <c r="AE27" s="145">
        <f>IFERROR(LARGE($AG27:AR27,2),0)</f>
        <v>0</v>
      </c>
      <c r="AF27" s="145">
        <f>IFERROR(LARGE($AG27:AR27,3),0)</f>
        <v>0</v>
      </c>
      <c r="AG27" s="10"/>
      <c r="AH27" s="10"/>
      <c r="AI27" s="10"/>
      <c r="AJ27" s="10"/>
      <c r="AK27" s="9"/>
      <c r="AL27" s="9"/>
      <c r="AM27" s="9"/>
      <c r="AN27" s="9"/>
      <c r="AO27" s="9"/>
      <c r="AP27" s="9"/>
      <c r="AQ27" s="9"/>
      <c r="AR27" s="9"/>
    </row>
    <row r="28" spans="1:44" ht="14.4" x14ac:dyDescent="0.3">
      <c r="A28" s="11" t="s">
        <v>2668</v>
      </c>
      <c r="B28" s="320" t="s">
        <v>838</v>
      </c>
      <c r="C28" s="11" t="s">
        <v>839</v>
      </c>
      <c r="D28" s="11" t="s">
        <v>1778</v>
      </c>
      <c r="E28" s="38">
        <f t="shared" si="0"/>
        <v>26</v>
      </c>
      <c r="F28" s="7" t="s">
        <v>106</v>
      </c>
      <c r="G28" s="8" t="s">
        <v>796</v>
      </c>
      <c r="H28" s="319">
        <v>37681</v>
      </c>
      <c r="I28" s="436">
        <v>175</v>
      </c>
      <c r="J28" s="436">
        <v>175</v>
      </c>
      <c r="K28" s="439"/>
      <c r="L28" s="379">
        <f>SUM(M28:N28)</f>
        <v>175</v>
      </c>
      <c r="M28" s="9"/>
      <c r="N28" s="12">
        <f>SUM(O28:S28)</f>
        <v>175</v>
      </c>
      <c r="O28" s="139">
        <f>IFERROR(LARGE($T28:Z28, 1),0)</f>
        <v>150</v>
      </c>
      <c r="P28" s="140">
        <f>IFERROR(LARGE(T28:Z28, 2),0)</f>
        <v>15</v>
      </c>
      <c r="Q28" s="141">
        <f>IFERROR(LARGE(AA28:AF28,1),0)</f>
        <v>10</v>
      </c>
      <c r="R28" s="141">
        <f>IFERROR(LARGE(AA28:AF28,2),0)</f>
        <v>0</v>
      </c>
      <c r="S28" s="147">
        <f>IFERROR(LARGE(AA28:AF28,3),0)</f>
        <v>0</v>
      </c>
      <c r="T28" s="119">
        <v>0</v>
      </c>
      <c r="U28" s="123">
        <v>0</v>
      </c>
      <c r="V28" s="271"/>
      <c r="W28" s="271">
        <v>150</v>
      </c>
      <c r="X28" s="359">
        <v>15</v>
      </c>
      <c r="Y28" s="114">
        <v>10</v>
      </c>
      <c r="Z28" s="204"/>
      <c r="AA28" s="136">
        <f>IFERROR(LARGE($T28:$Z28,3), 0)</f>
        <v>10</v>
      </c>
      <c r="AB28" s="145">
        <f>IFERROR(LARGE($T28:$Z28,4),)</f>
        <v>0</v>
      </c>
      <c r="AC28" s="145">
        <f>IFERROR(LARGE($T28:$Z28,5),0)</f>
        <v>0</v>
      </c>
      <c r="AD28" s="145">
        <f>IFERROR(LARGE($AG28:AR28,1),0)</f>
        <v>0</v>
      </c>
      <c r="AE28" s="145">
        <f>IFERROR(LARGE($AG28:AR28,2),0)</f>
        <v>0</v>
      </c>
      <c r="AF28" s="145">
        <f>IFERROR(LARGE($AG28:AR28,3),0)</f>
        <v>0</v>
      </c>
      <c r="AG28" s="10"/>
      <c r="AH28" s="10"/>
      <c r="AI28" s="10"/>
      <c r="AJ28" s="10"/>
      <c r="AK28" s="9"/>
      <c r="AL28" s="9"/>
      <c r="AM28" s="9"/>
      <c r="AN28" s="9"/>
      <c r="AO28" s="9"/>
      <c r="AP28" s="9"/>
      <c r="AQ28" s="9"/>
      <c r="AR28" s="9"/>
    </row>
    <row r="29" spans="1:44" ht="14.4" x14ac:dyDescent="0.3">
      <c r="A29" s="11" t="s">
        <v>2582</v>
      </c>
      <c r="B29" s="320" t="s">
        <v>390</v>
      </c>
      <c r="C29" s="11" t="s">
        <v>32</v>
      </c>
      <c r="D29" s="11" t="s">
        <v>44</v>
      </c>
      <c r="E29" s="38">
        <f t="shared" si="0"/>
        <v>27</v>
      </c>
      <c r="F29" s="7" t="s">
        <v>12</v>
      </c>
      <c r="G29" s="8" t="s">
        <v>781</v>
      </c>
      <c r="H29" s="319">
        <v>37529</v>
      </c>
      <c r="I29" s="436">
        <v>175</v>
      </c>
      <c r="J29" s="436">
        <v>175</v>
      </c>
      <c r="K29" s="439"/>
      <c r="L29" s="379">
        <f>SUM(M29:N29)</f>
        <v>175</v>
      </c>
      <c r="M29" s="9"/>
      <c r="N29" s="12">
        <f>SUM(O29:S29)</f>
        <v>175</v>
      </c>
      <c r="O29" s="139">
        <f>IFERROR(LARGE($T29:Z29, 1),0)</f>
        <v>150</v>
      </c>
      <c r="P29" s="140">
        <f>IFERROR(LARGE(T29:Z29, 2),0)</f>
        <v>15</v>
      </c>
      <c r="Q29" s="141">
        <f>IFERROR(LARGE(AA29:AF29,1),0)</f>
        <v>10</v>
      </c>
      <c r="R29" s="141">
        <f>IFERROR(LARGE(AA29:AF29,2),0)</f>
        <v>0</v>
      </c>
      <c r="S29" s="147">
        <f>IFERROR(LARGE(AA29:AF29,3),0)</f>
        <v>0</v>
      </c>
      <c r="T29" s="119">
        <v>10</v>
      </c>
      <c r="U29" s="123">
        <v>0</v>
      </c>
      <c r="V29" s="271">
        <v>150</v>
      </c>
      <c r="W29" s="271"/>
      <c r="X29" s="359">
        <v>15</v>
      </c>
      <c r="Y29" s="114"/>
      <c r="Z29" s="204"/>
      <c r="AA29" s="136">
        <f>IFERROR(LARGE($T29:$Z29,3), 0)</f>
        <v>10</v>
      </c>
      <c r="AB29" s="145">
        <f>IFERROR(LARGE($T29:$Z29,4),)</f>
        <v>0</v>
      </c>
      <c r="AC29" s="145">
        <f>IFERROR(LARGE($T29:$Z29,5),0)</f>
        <v>0</v>
      </c>
      <c r="AD29" s="145">
        <f>IFERROR(LARGE($AG29:AR29,1),0)</f>
        <v>0</v>
      </c>
      <c r="AE29" s="145">
        <f>IFERROR(LARGE($AG29:AR29,2),0)</f>
        <v>0</v>
      </c>
      <c r="AF29" s="145">
        <f>IFERROR(LARGE($AG29:AR29,3),0)</f>
        <v>0</v>
      </c>
      <c r="AG29" s="10"/>
      <c r="AH29" s="10"/>
      <c r="AI29" s="10"/>
      <c r="AJ29" s="10"/>
      <c r="AK29" s="9"/>
      <c r="AL29" s="9"/>
      <c r="AM29" s="9"/>
      <c r="AN29" s="9"/>
      <c r="AO29" s="9"/>
      <c r="AP29" s="9"/>
      <c r="AQ29" s="9"/>
      <c r="AR29" s="9"/>
    </row>
    <row r="30" spans="1:44" ht="14.4" x14ac:dyDescent="0.3">
      <c r="A30" s="11" t="s">
        <v>2710</v>
      </c>
      <c r="B30" s="320" t="s">
        <v>663</v>
      </c>
      <c r="C30" s="11" t="s">
        <v>664</v>
      </c>
      <c r="D30" s="11" t="s">
        <v>46</v>
      </c>
      <c r="E30" s="38">
        <f t="shared" si="0"/>
        <v>28</v>
      </c>
      <c r="F30" s="7" t="s">
        <v>167</v>
      </c>
      <c r="G30" s="8" t="s">
        <v>805</v>
      </c>
      <c r="H30" s="319">
        <v>37623</v>
      </c>
      <c r="I30" s="436">
        <v>170</v>
      </c>
      <c r="J30" s="436">
        <v>170</v>
      </c>
      <c r="K30" s="439"/>
      <c r="L30" s="379">
        <f>SUM(M30:N30)</f>
        <v>170</v>
      </c>
      <c r="M30" s="9">
        <v>20</v>
      </c>
      <c r="N30" s="12">
        <f>SUM(O30:S30)</f>
        <v>150</v>
      </c>
      <c r="O30" s="139">
        <f>IFERROR(LARGE($T30:Z30, 1),0)</f>
        <v>150</v>
      </c>
      <c r="P30" s="140">
        <f>IFERROR(LARGE(T30:Z30, 2),0)</f>
        <v>0</v>
      </c>
      <c r="Q30" s="141">
        <f>IFERROR(LARGE(AA30:AF30,1),0)</f>
        <v>0</v>
      </c>
      <c r="R30" s="141">
        <f>IFERROR(LARGE(AA30:AF30,2),0)</f>
        <v>0</v>
      </c>
      <c r="S30" s="147">
        <f>IFERROR(LARGE(AA30:AF30,3),0)</f>
        <v>0</v>
      </c>
      <c r="T30" s="119">
        <v>0</v>
      </c>
      <c r="U30" s="123">
        <v>0</v>
      </c>
      <c r="V30" s="271"/>
      <c r="W30" s="271">
        <v>150</v>
      </c>
      <c r="X30" s="359">
        <v>0</v>
      </c>
      <c r="Y30" s="114"/>
      <c r="Z30" s="204"/>
      <c r="AA30" s="136">
        <f>IFERROR(LARGE($T30:$Z30,3), 0)</f>
        <v>0</v>
      </c>
      <c r="AB30" s="145">
        <f>IFERROR(LARGE($T30:$Z30,4),)</f>
        <v>0</v>
      </c>
      <c r="AC30" s="145">
        <f>IFERROR(LARGE($T30:$Z30,5),0)</f>
        <v>0</v>
      </c>
      <c r="AD30" s="145">
        <f>IFERROR(LARGE($AG30:AR30,1),0)</f>
        <v>0</v>
      </c>
      <c r="AE30" s="145">
        <f>IFERROR(LARGE($AG30:AR30,2),0)</f>
        <v>0</v>
      </c>
      <c r="AF30" s="145">
        <f>IFERROR(LARGE($AG30:AR30,3),0)</f>
        <v>0</v>
      </c>
      <c r="AG30" s="10"/>
      <c r="AH30" s="10"/>
      <c r="AI30" s="10"/>
      <c r="AJ30" s="10"/>
      <c r="AK30" s="9"/>
      <c r="AL30" s="9"/>
      <c r="AM30" s="9"/>
      <c r="AN30" s="9"/>
      <c r="AO30" s="9"/>
      <c r="AP30" s="9"/>
      <c r="AQ30" s="9"/>
      <c r="AR30" s="9"/>
    </row>
    <row r="31" spans="1:44" ht="14.4" x14ac:dyDescent="0.3">
      <c r="A31" s="11" t="s">
        <v>2585</v>
      </c>
      <c r="B31" s="320" t="s">
        <v>825</v>
      </c>
      <c r="C31" s="11" t="s">
        <v>304</v>
      </c>
      <c r="D31" s="11" t="s">
        <v>1738</v>
      </c>
      <c r="E31" s="38">
        <f t="shared" si="0"/>
        <v>29</v>
      </c>
      <c r="F31" s="7" t="s">
        <v>563</v>
      </c>
      <c r="G31" s="8" t="s">
        <v>778</v>
      </c>
      <c r="H31" s="319">
        <v>37266</v>
      </c>
      <c r="I31" s="436">
        <v>170</v>
      </c>
      <c r="J31" s="436">
        <v>170</v>
      </c>
      <c r="K31" s="439"/>
      <c r="L31" s="379">
        <f>SUM(M31:N31)</f>
        <v>170</v>
      </c>
      <c r="M31" s="9"/>
      <c r="N31" s="12">
        <f>SUM(O31:S31)</f>
        <v>170</v>
      </c>
      <c r="O31" s="139">
        <f>IFERROR(LARGE($T31:Z31, 1),0)</f>
        <v>150</v>
      </c>
      <c r="P31" s="140">
        <f>IFERROR(LARGE(T31:Z31, 2),0)</f>
        <v>10</v>
      </c>
      <c r="Q31" s="141">
        <f>IFERROR(LARGE(AA31:AF31,1),0)</f>
        <v>10</v>
      </c>
      <c r="R31" s="141">
        <f>IFERROR(LARGE(AA31:AF31,2),0)</f>
        <v>0</v>
      </c>
      <c r="S31" s="147">
        <f>IFERROR(LARGE(AA31:AF31,3),0)</f>
        <v>0</v>
      </c>
      <c r="T31" s="119">
        <v>0</v>
      </c>
      <c r="U31" s="123">
        <v>10</v>
      </c>
      <c r="V31" s="271">
        <v>150</v>
      </c>
      <c r="W31" s="271"/>
      <c r="X31" s="359">
        <v>0</v>
      </c>
      <c r="Y31" s="114">
        <v>10</v>
      </c>
      <c r="Z31" s="204"/>
      <c r="AA31" s="136">
        <f>IFERROR(LARGE($T31:$Z31,3), 0)</f>
        <v>10</v>
      </c>
      <c r="AB31" s="145">
        <f>IFERROR(LARGE($T31:$Z31,4),)</f>
        <v>0</v>
      </c>
      <c r="AC31" s="145">
        <f>IFERROR(LARGE($T31:$Z31,5),0)</f>
        <v>0</v>
      </c>
      <c r="AD31" s="145">
        <f>IFERROR(LARGE($AG31:AR31,1),0)</f>
        <v>0</v>
      </c>
      <c r="AE31" s="145">
        <f>IFERROR(LARGE($AG31:AR31,2),0)</f>
        <v>0</v>
      </c>
      <c r="AF31" s="145">
        <f>IFERROR(LARGE($AG31:AR31,3),0)</f>
        <v>0</v>
      </c>
      <c r="AG31" s="10"/>
      <c r="AH31" s="10"/>
      <c r="AI31" s="10"/>
      <c r="AJ31" s="10"/>
      <c r="AK31" s="9"/>
      <c r="AL31" s="9"/>
      <c r="AM31" s="9"/>
      <c r="AN31" s="9"/>
      <c r="AO31" s="9"/>
      <c r="AP31" s="9"/>
      <c r="AQ31" s="9"/>
      <c r="AR31" s="9"/>
    </row>
    <row r="32" spans="1:44" ht="14.4" x14ac:dyDescent="0.3">
      <c r="A32" s="11" t="s">
        <v>2583</v>
      </c>
      <c r="B32" s="320" t="s">
        <v>476</v>
      </c>
      <c r="C32" s="11" t="s">
        <v>33</v>
      </c>
      <c r="D32" s="11" t="s">
        <v>51</v>
      </c>
      <c r="E32" s="38">
        <f t="shared" si="0"/>
        <v>30</v>
      </c>
      <c r="F32" s="7" t="s">
        <v>64</v>
      </c>
      <c r="G32" s="8" t="s">
        <v>783</v>
      </c>
      <c r="H32" s="319">
        <v>37456</v>
      </c>
      <c r="I32" s="436">
        <v>160</v>
      </c>
      <c r="J32" s="436">
        <v>160</v>
      </c>
      <c r="K32" s="439"/>
      <c r="L32" s="379">
        <f>SUM(M32:N32)</f>
        <v>160</v>
      </c>
      <c r="M32" s="9"/>
      <c r="N32" s="12">
        <f>SUM(O32:S32)</f>
        <v>160</v>
      </c>
      <c r="O32" s="139">
        <f>IFERROR(LARGE($T32:Z32, 1),0)</f>
        <v>150</v>
      </c>
      <c r="P32" s="140">
        <f>IFERROR(LARGE(T32:Z32, 2),0)</f>
        <v>10</v>
      </c>
      <c r="Q32" s="141">
        <f>IFERROR(LARGE(AA32:AF32,1),0)</f>
        <v>0</v>
      </c>
      <c r="R32" s="141">
        <f>IFERROR(LARGE(AA32:AF32,2),0)</f>
        <v>0</v>
      </c>
      <c r="S32" s="147">
        <f>IFERROR(LARGE(AA32:AF32,3),0)</f>
        <v>0</v>
      </c>
      <c r="T32" s="119">
        <v>0</v>
      </c>
      <c r="U32" s="123">
        <v>10</v>
      </c>
      <c r="V32" s="271">
        <v>150</v>
      </c>
      <c r="W32" s="271"/>
      <c r="X32" s="359">
        <v>0</v>
      </c>
      <c r="Y32" s="114"/>
      <c r="Z32" s="204"/>
      <c r="AA32" s="136">
        <f>IFERROR(LARGE($T32:$Z32,3), 0)</f>
        <v>0</v>
      </c>
      <c r="AB32" s="145">
        <f>IFERROR(LARGE($T32:$Z32,4),)</f>
        <v>0</v>
      </c>
      <c r="AC32" s="145">
        <f>IFERROR(LARGE($T32:$Z32,5),0)</f>
        <v>0</v>
      </c>
      <c r="AD32" s="145">
        <f>IFERROR(LARGE($AG32:AR32,1),0)</f>
        <v>0</v>
      </c>
      <c r="AE32" s="145">
        <f>IFERROR(LARGE($AG32:AR32,2),0)</f>
        <v>0</v>
      </c>
      <c r="AF32" s="145">
        <f>IFERROR(LARGE($AG32:AR32,3),0)</f>
        <v>0</v>
      </c>
      <c r="AG32" s="10"/>
      <c r="AH32" s="10"/>
      <c r="AI32" s="10"/>
      <c r="AJ32" s="10"/>
      <c r="AK32" s="9"/>
      <c r="AL32" s="9"/>
      <c r="AM32" s="9"/>
      <c r="AN32" s="9"/>
      <c r="AO32" s="9"/>
      <c r="AP32" s="9"/>
      <c r="AQ32" s="9"/>
      <c r="AR32" s="9"/>
    </row>
    <row r="33" spans="1:44" ht="14.4" x14ac:dyDescent="0.3">
      <c r="A33" s="11" t="s">
        <v>2586</v>
      </c>
      <c r="B33" s="320" t="s">
        <v>568</v>
      </c>
      <c r="C33" s="11" t="s">
        <v>569</v>
      </c>
      <c r="D33" s="11" t="s">
        <v>45</v>
      </c>
      <c r="E33" s="38">
        <f t="shared" si="0"/>
        <v>31</v>
      </c>
      <c r="F33" s="7" t="s">
        <v>2</v>
      </c>
      <c r="G33" s="8" t="s">
        <v>1533</v>
      </c>
      <c r="H33" s="319">
        <v>37437</v>
      </c>
      <c r="I33" s="436">
        <v>150</v>
      </c>
      <c r="J33" s="436">
        <v>150</v>
      </c>
      <c r="K33" s="439"/>
      <c r="L33" s="379">
        <f>SUM(M33:N33)</f>
        <v>150</v>
      </c>
      <c r="M33" s="9"/>
      <c r="N33" s="12">
        <f>SUM(O33:S33)</f>
        <v>150</v>
      </c>
      <c r="O33" s="139">
        <f>IFERROR(LARGE($T33:Z33, 1),0)</f>
        <v>150</v>
      </c>
      <c r="P33" s="140">
        <f>IFERROR(LARGE(T33:Z33, 2),0)</f>
        <v>0</v>
      </c>
      <c r="Q33" s="141">
        <f>IFERROR(LARGE(AA33:AF33,1),0)</f>
        <v>0</v>
      </c>
      <c r="R33" s="141">
        <f>IFERROR(LARGE(AA33:AF33,2),0)</f>
        <v>0</v>
      </c>
      <c r="S33" s="147">
        <f>IFERROR(LARGE(AA33:AF33,3),0)</f>
        <v>0</v>
      </c>
      <c r="T33" s="125"/>
      <c r="U33" s="123"/>
      <c r="V33" s="271">
        <v>150</v>
      </c>
      <c r="W33" s="271"/>
      <c r="X33" s="359">
        <v>0</v>
      </c>
      <c r="Y33" s="114"/>
      <c r="Z33" s="204"/>
      <c r="AA33" s="136">
        <f>IFERROR(LARGE($T33:$Z33,3), 0)</f>
        <v>0</v>
      </c>
      <c r="AB33" s="145">
        <f>IFERROR(LARGE($T33:$Z33,4),)</f>
        <v>0</v>
      </c>
      <c r="AC33" s="145">
        <f>IFERROR(LARGE($T33:$Z33,5),0)</f>
        <v>0</v>
      </c>
      <c r="AD33" s="145">
        <f>IFERROR(LARGE($AG33:AR33,1),0)</f>
        <v>0</v>
      </c>
      <c r="AE33" s="145">
        <f>IFERROR(LARGE($AG33:AR33,2),0)</f>
        <v>0</v>
      </c>
      <c r="AF33" s="145">
        <f>IFERROR(LARGE($AG33:AR33,3),0)</f>
        <v>0</v>
      </c>
      <c r="AG33" s="10"/>
      <c r="AH33" s="10"/>
      <c r="AI33" s="10"/>
      <c r="AJ33" s="10"/>
      <c r="AK33" s="9"/>
      <c r="AL33" s="9"/>
      <c r="AM33" s="9"/>
      <c r="AN33" s="9"/>
      <c r="AO33" s="9"/>
      <c r="AP33" s="9"/>
      <c r="AQ33" s="9"/>
      <c r="AR33" s="9"/>
    </row>
    <row r="34" spans="1:44" ht="14.4" x14ac:dyDescent="0.3">
      <c r="A34" s="11" t="s">
        <v>2587</v>
      </c>
      <c r="B34" s="320" t="s">
        <v>476</v>
      </c>
      <c r="C34" s="11" t="s">
        <v>33</v>
      </c>
      <c r="D34" s="11" t="s">
        <v>51</v>
      </c>
      <c r="E34" s="38">
        <f t="shared" si="0"/>
        <v>32</v>
      </c>
      <c r="F34" s="7" t="s">
        <v>65</v>
      </c>
      <c r="G34" s="8" t="s">
        <v>768</v>
      </c>
      <c r="H34" s="319">
        <v>37584</v>
      </c>
      <c r="I34" s="436">
        <v>130</v>
      </c>
      <c r="J34" s="436">
        <v>130</v>
      </c>
      <c r="K34" s="439"/>
      <c r="L34" s="379">
        <f>SUM(M34:N34)</f>
        <v>130</v>
      </c>
      <c r="M34" s="9"/>
      <c r="N34" s="12">
        <f>SUM(O34:S34)</f>
        <v>130</v>
      </c>
      <c r="O34" s="139">
        <f>IFERROR(LARGE($T34:Z34, 1),0)</f>
        <v>110</v>
      </c>
      <c r="P34" s="140">
        <f>IFERROR(LARGE(T34:Z34, 2),0)</f>
        <v>10</v>
      </c>
      <c r="Q34" s="141">
        <f>IFERROR(LARGE(AA34:AF34,1),0)</f>
        <v>10</v>
      </c>
      <c r="R34" s="141">
        <f>IFERROR(LARGE(AA34:AF34,2),0)</f>
        <v>0</v>
      </c>
      <c r="S34" s="147">
        <f>IFERROR(LARGE(AA34:AF34,3),0)</f>
        <v>0</v>
      </c>
      <c r="T34" s="119">
        <v>0</v>
      </c>
      <c r="U34" s="123">
        <v>10</v>
      </c>
      <c r="V34" s="271">
        <v>110</v>
      </c>
      <c r="W34" s="271"/>
      <c r="X34" s="359">
        <v>0</v>
      </c>
      <c r="Y34" s="114"/>
      <c r="Z34" s="204">
        <v>10</v>
      </c>
      <c r="AA34" s="136">
        <f>IFERROR(LARGE($T34:$Z34,3), 0)</f>
        <v>10</v>
      </c>
      <c r="AB34" s="145">
        <f>IFERROR(LARGE($T34:$Z34,4),)</f>
        <v>0</v>
      </c>
      <c r="AC34" s="145">
        <f>IFERROR(LARGE($T34:$Z34,5),0)</f>
        <v>0</v>
      </c>
      <c r="AD34" s="145">
        <f>IFERROR(LARGE($AG34:AR34,1),0)</f>
        <v>0</v>
      </c>
      <c r="AE34" s="145">
        <f>IFERROR(LARGE($AG34:AR34,2),0)</f>
        <v>0</v>
      </c>
      <c r="AF34" s="145">
        <f>IFERROR(LARGE($AG34:AR34,3),0)</f>
        <v>0</v>
      </c>
      <c r="AG34" s="10"/>
      <c r="AH34" s="10"/>
      <c r="AI34" s="10"/>
      <c r="AJ34" s="10"/>
      <c r="AK34" s="9"/>
      <c r="AL34" s="9"/>
      <c r="AM34" s="9"/>
      <c r="AN34" s="9"/>
      <c r="AO34" s="9"/>
      <c r="AP34" s="9"/>
      <c r="AQ34" s="9"/>
      <c r="AR34" s="9"/>
    </row>
    <row r="35" spans="1:44" ht="14.4" x14ac:dyDescent="0.3">
      <c r="A35" s="11" t="s">
        <v>2612</v>
      </c>
      <c r="B35" s="320" t="s">
        <v>1521</v>
      </c>
      <c r="C35" s="11" t="s">
        <v>1522</v>
      </c>
      <c r="D35" s="11" t="s">
        <v>52</v>
      </c>
      <c r="E35" s="38">
        <f t="shared" si="0"/>
        <v>33</v>
      </c>
      <c r="F35" s="7" t="s">
        <v>69</v>
      </c>
      <c r="G35" s="8" t="s">
        <v>1542</v>
      </c>
      <c r="H35" s="319">
        <v>37432</v>
      </c>
      <c r="I35" s="436">
        <v>125</v>
      </c>
      <c r="J35" s="436">
        <v>125</v>
      </c>
      <c r="K35" s="439"/>
      <c r="L35" s="379">
        <f>SUM(M35:N35)</f>
        <v>125</v>
      </c>
      <c r="M35" s="9">
        <v>20</v>
      </c>
      <c r="N35" s="12">
        <f>SUM(O35:S35)</f>
        <v>105</v>
      </c>
      <c r="O35" s="139">
        <f>IFERROR(LARGE($T35:Z35, 1),0)</f>
        <v>60</v>
      </c>
      <c r="P35" s="140">
        <f>IFERROR(LARGE(T35:Z35, 2),0)</f>
        <v>45</v>
      </c>
      <c r="Q35" s="141">
        <f>IFERROR(LARGE(AA35:AF35,1),0)</f>
        <v>0</v>
      </c>
      <c r="R35" s="141">
        <f>IFERROR(LARGE(AA35:AF35,2),0)</f>
        <v>0</v>
      </c>
      <c r="S35" s="147">
        <f>IFERROR(LARGE(AA35:AF35,3),0)</f>
        <v>0</v>
      </c>
      <c r="T35" s="125"/>
      <c r="U35" s="123"/>
      <c r="V35" s="271">
        <v>60</v>
      </c>
      <c r="W35" s="271"/>
      <c r="X35" s="359">
        <v>0</v>
      </c>
      <c r="Y35" s="114"/>
      <c r="Z35" s="204">
        <v>45</v>
      </c>
      <c r="AA35" s="136">
        <f>IFERROR(LARGE($T35:$Z35,3), 0)</f>
        <v>0</v>
      </c>
      <c r="AB35" s="145">
        <f>IFERROR(LARGE($T35:$Z35,4),)</f>
        <v>0</v>
      </c>
      <c r="AC35" s="145">
        <f>IFERROR(LARGE($T35:$Z35,5),0)</f>
        <v>0</v>
      </c>
      <c r="AD35" s="145">
        <f>IFERROR(LARGE($AG35:AR35,1),0)</f>
        <v>0</v>
      </c>
      <c r="AE35" s="145">
        <f>IFERROR(LARGE($AG35:AR35,2),0)</f>
        <v>0</v>
      </c>
      <c r="AF35" s="145">
        <f>IFERROR(LARGE($AG35:AR35,3),0)</f>
        <v>0</v>
      </c>
      <c r="AG35" s="10"/>
      <c r="AH35" s="10"/>
      <c r="AI35" s="10"/>
      <c r="AJ35" s="10"/>
      <c r="AK35" s="9"/>
      <c r="AL35" s="9"/>
      <c r="AM35" s="9"/>
      <c r="AN35" s="9"/>
      <c r="AO35" s="9"/>
      <c r="AP35" s="9"/>
      <c r="AQ35" s="9"/>
      <c r="AR35" s="9"/>
    </row>
    <row r="36" spans="1:44" ht="14.4" x14ac:dyDescent="0.3">
      <c r="A36" s="11" t="s">
        <v>2588</v>
      </c>
      <c r="B36" s="320" t="s">
        <v>451</v>
      </c>
      <c r="C36" s="11" t="s">
        <v>157</v>
      </c>
      <c r="D36" s="11" t="s">
        <v>47</v>
      </c>
      <c r="E36" s="38">
        <f t="shared" si="0"/>
        <v>34</v>
      </c>
      <c r="F36" s="7" t="s">
        <v>170</v>
      </c>
      <c r="G36" s="8" t="s">
        <v>196</v>
      </c>
      <c r="H36" s="319">
        <v>37487</v>
      </c>
      <c r="I36" s="436">
        <v>120</v>
      </c>
      <c r="J36" s="436">
        <v>120</v>
      </c>
      <c r="K36" s="439"/>
      <c r="L36" s="379">
        <f>SUM(M36:N36)</f>
        <v>120</v>
      </c>
      <c r="M36" s="9"/>
      <c r="N36" s="12">
        <f>SUM(O36:S36)</f>
        <v>120</v>
      </c>
      <c r="O36" s="139">
        <f>IFERROR(LARGE($T36:Z36, 1),0)</f>
        <v>110</v>
      </c>
      <c r="P36" s="140">
        <f>IFERROR(LARGE(T36:Z36, 2),0)</f>
        <v>10</v>
      </c>
      <c r="Q36" s="141">
        <f>IFERROR(LARGE(AA36:AF36,1),0)</f>
        <v>0</v>
      </c>
      <c r="R36" s="141">
        <f>IFERROR(LARGE(AA36:AF36,2),0)</f>
        <v>0</v>
      </c>
      <c r="S36" s="147">
        <f>IFERROR(LARGE(AA36:AF36,3),0)</f>
        <v>0</v>
      </c>
      <c r="T36" s="119">
        <v>0</v>
      </c>
      <c r="U36" s="123">
        <v>10</v>
      </c>
      <c r="V36" s="271">
        <v>110</v>
      </c>
      <c r="W36" s="271"/>
      <c r="X36" s="359">
        <v>0</v>
      </c>
      <c r="Y36" s="114"/>
      <c r="Z36" s="204"/>
      <c r="AA36" s="136">
        <f>IFERROR(LARGE($T36:$Z36,3), 0)</f>
        <v>0</v>
      </c>
      <c r="AB36" s="145">
        <f>IFERROR(LARGE($T36:$Z36,4),)</f>
        <v>0</v>
      </c>
      <c r="AC36" s="145">
        <f>IFERROR(LARGE($T36:$Z36,5),0)</f>
        <v>0</v>
      </c>
      <c r="AD36" s="145">
        <f>IFERROR(LARGE($AG36:AR36,1),0)</f>
        <v>0</v>
      </c>
      <c r="AE36" s="145">
        <f>IFERROR(LARGE($AG36:AR36,2),0)</f>
        <v>0</v>
      </c>
      <c r="AF36" s="145">
        <f>IFERROR(LARGE($AG36:AR36,3),0)</f>
        <v>0</v>
      </c>
      <c r="AG36" s="10"/>
      <c r="AH36" s="10"/>
      <c r="AI36" s="10"/>
      <c r="AJ36" s="10"/>
      <c r="AK36" s="9"/>
      <c r="AL36" s="9"/>
      <c r="AM36" s="9"/>
      <c r="AN36" s="9"/>
      <c r="AO36" s="9"/>
      <c r="AP36" s="9"/>
      <c r="AQ36" s="9"/>
      <c r="AR36" s="9"/>
    </row>
    <row r="37" spans="1:44" ht="14.4" x14ac:dyDescent="0.3">
      <c r="A37" s="11" t="s">
        <v>2589</v>
      </c>
      <c r="B37" s="320" t="s">
        <v>816</v>
      </c>
      <c r="C37" s="11" t="s">
        <v>817</v>
      </c>
      <c r="D37" s="11" t="s">
        <v>46</v>
      </c>
      <c r="E37" s="38">
        <f t="shared" si="0"/>
        <v>35</v>
      </c>
      <c r="F37" s="7" t="s">
        <v>495</v>
      </c>
      <c r="G37" s="8" t="s">
        <v>767</v>
      </c>
      <c r="H37" s="319">
        <v>37268</v>
      </c>
      <c r="I37" s="436">
        <v>120</v>
      </c>
      <c r="J37" s="436">
        <v>120</v>
      </c>
      <c r="K37" s="439"/>
      <c r="L37" s="379">
        <f>SUM(M37:N37)</f>
        <v>120</v>
      </c>
      <c r="M37" s="9"/>
      <c r="N37" s="12">
        <f>SUM(O37:S37)</f>
        <v>120</v>
      </c>
      <c r="O37" s="139">
        <f>IFERROR(LARGE($T37:Z37, 1),0)</f>
        <v>110</v>
      </c>
      <c r="P37" s="140">
        <f>IFERROR(LARGE(T37:Z37, 2),0)</f>
        <v>10</v>
      </c>
      <c r="Q37" s="141">
        <f>IFERROR(LARGE(AA37:AF37,1),0)</f>
        <v>0</v>
      </c>
      <c r="R37" s="141">
        <f>IFERROR(LARGE(AA37:AF37,2),0)</f>
        <v>0</v>
      </c>
      <c r="S37" s="147">
        <f>IFERROR(LARGE(AA37:AF37,3),0)</f>
        <v>0</v>
      </c>
      <c r="T37" s="119">
        <v>10</v>
      </c>
      <c r="U37" s="123"/>
      <c r="V37" s="271">
        <v>110</v>
      </c>
      <c r="W37" s="271"/>
      <c r="X37" s="359">
        <v>0</v>
      </c>
      <c r="Y37" s="114"/>
      <c r="Z37" s="204"/>
      <c r="AA37" s="136">
        <f>IFERROR(LARGE($T37:$Z37,3), 0)</f>
        <v>0</v>
      </c>
      <c r="AB37" s="145">
        <f>IFERROR(LARGE($T37:$Z37,4),)</f>
        <v>0</v>
      </c>
      <c r="AC37" s="145">
        <f>IFERROR(LARGE($T37:$Z37,5),0)</f>
        <v>0</v>
      </c>
      <c r="AD37" s="145">
        <f>IFERROR(LARGE($AG37:AR37,1),0)</f>
        <v>0</v>
      </c>
      <c r="AE37" s="145">
        <f>IFERROR(LARGE($AG37:AR37,2),0)</f>
        <v>0</v>
      </c>
      <c r="AF37" s="145">
        <f>IFERROR(LARGE($AG37:AR37,3),0)</f>
        <v>0</v>
      </c>
      <c r="AG37" s="10"/>
      <c r="AH37" s="10"/>
      <c r="AI37" s="10"/>
      <c r="AJ37" s="10"/>
      <c r="AK37" s="9"/>
      <c r="AL37" s="9"/>
      <c r="AM37" s="9"/>
      <c r="AN37" s="9"/>
      <c r="AO37" s="9"/>
      <c r="AP37" s="9"/>
      <c r="AQ37" s="9"/>
      <c r="AR37" s="9"/>
    </row>
    <row r="38" spans="1:44" ht="14.4" x14ac:dyDescent="0.3">
      <c r="A38" s="11" t="s">
        <v>3751</v>
      </c>
      <c r="B38" s="320" t="s">
        <v>890</v>
      </c>
      <c r="C38" s="11" t="s">
        <v>891</v>
      </c>
      <c r="D38" s="11" t="s">
        <v>40</v>
      </c>
      <c r="E38" s="38">
        <f t="shared" si="0"/>
        <v>36</v>
      </c>
      <c r="F38" s="7" t="s">
        <v>106</v>
      </c>
      <c r="G38" s="8" t="s">
        <v>3752</v>
      </c>
      <c r="H38" s="60">
        <v>37996</v>
      </c>
      <c r="I38" s="480">
        <v>118</v>
      </c>
      <c r="J38" s="455" t="s">
        <v>3806</v>
      </c>
      <c r="K38" s="434">
        <f>0.5*(L38)</f>
        <v>17.5</v>
      </c>
      <c r="L38" s="465">
        <f>SUM(O38,P38,Q38,R38,M38)</f>
        <v>35</v>
      </c>
      <c r="M38" s="78"/>
      <c r="N38" s="12">
        <f>SUM(O38:R38)</f>
        <v>35</v>
      </c>
      <c r="O38" s="415">
        <f>LARGE($S38:Z38, 1)</f>
        <v>25</v>
      </c>
      <c r="P38" s="388">
        <f>IFERROR(LARGE($S38:Z38,2),0)</f>
        <v>10</v>
      </c>
      <c r="Q38" s="388">
        <f>IFERROR(LARGE($S38:Z38,3),0)</f>
        <v>0</v>
      </c>
      <c r="R38" s="388">
        <f>IFERROR(LARGE($S38:Z38,4),0)</f>
        <v>0</v>
      </c>
      <c r="S38" s="418">
        <v>25</v>
      </c>
      <c r="T38" s="422"/>
      <c r="U38" s="400"/>
      <c r="V38" s="400">
        <v>10</v>
      </c>
      <c r="W38" s="400"/>
      <c r="X38" s="401"/>
      <c r="Y38" s="402"/>
      <c r="Z38" s="452">
        <v>0</v>
      </c>
      <c r="AA38" s="120"/>
      <c r="AB38" s="114"/>
      <c r="AC38" s="114"/>
      <c r="AD38" s="114"/>
      <c r="AE38" s="114"/>
      <c r="AF38" s="114"/>
      <c r="AG38" s="10"/>
      <c r="AH38" s="10"/>
      <c r="AI38" s="10"/>
      <c r="AJ38" s="10"/>
      <c r="AK38" s="9"/>
      <c r="AL38" s="9"/>
      <c r="AM38" s="9"/>
      <c r="AN38" s="9"/>
      <c r="AO38" s="9"/>
      <c r="AP38" s="9"/>
      <c r="AQ38" s="9"/>
      <c r="AR38" s="9"/>
    </row>
    <row r="39" spans="1:44" ht="14.4" x14ac:dyDescent="0.3">
      <c r="A39" s="11" t="s">
        <v>2597</v>
      </c>
      <c r="B39" s="320" t="s">
        <v>446</v>
      </c>
      <c r="C39" s="11" t="s">
        <v>36</v>
      </c>
      <c r="D39" s="11" t="s">
        <v>48</v>
      </c>
      <c r="E39" s="38">
        <f t="shared" si="0"/>
        <v>37</v>
      </c>
      <c r="F39" s="7" t="s">
        <v>774</v>
      </c>
      <c r="G39" s="8" t="s">
        <v>775</v>
      </c>
      <c r="H39" s="319">
        <v>37451</v>
      </c>
      <c r="I39" s="436">
        <v>115</v>
      </c>
      <c r="J39" s="436">
        <v>115</v>
      </c>
      <c r="K39" s="439"/>
      <c r="L39" s="379">
        <f>SUM(M39:N39)</f>
        <v>115</v>
      </c>
      <c r="M39" s="9"/>
      <c r="N39" s="12">
        <f>SUM(O39:S39)</f>
        <v>115</v>
      </c>
      <c r="O39" s="139">
        <f>IFERROR(LARGE($T39:Z39, 1),0)</f>
        <v>60</v>
      </c>
      <c r="P39" s="140">
        <f>IFERROR(LARGE(T39:Z39, 2),0)</f>
        <v>25</v>
      </c>
      <c r="Q39" s="141">
        <f>IFERROR(LARGE(AA39:AF39,1),0)</f>
        <v>10</v>
      </c>
      <c r="R39" s="141">
        <f>IFERROR(LARGE(AA39:AF39,2),0)</f>
        <v>10</v>
      </c>
      <c r="S39" s="147">
        <f>IFERROR(LARGE(AA39:AF39,3),0)</f>
        <v>10</v>
      </c>
      <c r="T39" s="119">
        <v>10</v>
      </c>
      <c r="U39" s="123">
        <v>10</v>
      </c>
      <c r="V39" s="271">
        <v>60</v>
      </c>
      <c r="W39" s="271"/>
      <c r="X39" s="359">
        <v>0</v>
      </c>
      <c r="Y39" s="114">
        <v>25</v>
      </c>
      <c r="Z39" s="204">
        <v>10</v>
      </c>
      <c r="AA39" s="136">
        <f>IFERROR(LARGE($T39:$Z39,3), 0)</f>
        <v>10</v>
      </c>
      <c r="AB39" s="145">
        <f>IFERROR(LARGE($T39:$Z39,4),)</f>
        <v>10</v>
      </c>
      <c r="AC39" s="145">
        <f>IFERROR(LARGE($T39:$Z39,5),0)</f>
        <v>10</v>
      </c>
      <c r="AD39" s="145">
        <f>IFERROR(LARGE($AG39:AR39,1),0)</f>
        <v>0</v>
      </c>
      <c r="AE39" s="145">
        <f>IFERROR(LARGE($AG39:AR39,2),0)</f>
        <v>0</v>
      </c>
      <c r="AF39" s="145">
        <f>IFERROR(LARGE($AG39:AR39,3),0)</f>
        <v>0</v>
      </c>
      <c r="AG39" s="10"/>
      <c r="AH39" s="10"/>
      <c r="AI39" s="10"/>
      <c r="AJ39" s="10"/>
      <c r="AK39" s="9"/>
      <c r="AL39" s="9"/>
      <c r="AM39" s="9"/>
      <c r="AN39" s="9"/>
      <c r="AO39" s="9"/>
      <c r="AP39" s="9"/>
      <c r="AQ39" s="9"/>
      <c r="AR39" s="9"/>
    </row>
    <row r="40" spans="1:44" ht="14.4" x14ac:dyDescent="0.3">
      <c r="A40" s="11" t="s">
        <v>3753</v>
      </c>
      <c r="B40" s="320" t="s">
        <v>353</v>
      </c>
      <c r="C40" s="11" t="s">
        <v>80</v>
      </c>
      <c r="D40" s="11" t="s">
        <v>40</v>
      </c>
      <c r="E40" s="38">
        <f t="shared" si="0"/>
        <v>38</v>
      </c>
      <c r="F40" s="7" t="s">
        <v>3754</v>
      </c>
      <c r="G40" s="8" t="s">
        <v>3755</v>
      </c>
      <c r="H40" s="60">
        <v>37999</v>
      </c>
      <c r="I40" s="480">
        <v>110</v>
      </c>
      <c r="J40" s="455" t="s">
        <v>3661</v>
      </c>
      <c r="K40" s="434">
        <f>0.5*(L40)</f>
        <v>110</v>
      </c>
      <c r="L40" s="465">
        <f>SUM(O40,P40,Q40,R40,M40)</f>
        <v>220</v>
      </c>
      <c r="M40" s="78"/>
      <c r="N40" s="12">
        <f>SUM(O40:R40)</f>
        <v>220</v>
      </c>
      <c r="O40" s="415">
        <f>LARGE($S40:Z40, 1)</f>
        <v>195</v>
      </c>
      <c r="P40" s="388">
        <f>IFERROR(LARGE($S40:Z40,2),0)</f>
        <v>25</v>
      </c>
      <c r="Q40" s="388">
        <f>IFERROR(LARGE($S40:Z40,3),0)</f>
        <v>0</v>
      </c>
      <c r="R40" s="388">
        <f>IFERROR(LARGE($S40:Z40,4),0)</f>
        <v>0</v>
      </c>
      <c r="S40" s="418">
        <v>195</v>
      </c>
      <c r="T40" s="422">
        <v>25</v>
      </c>
      <c r="U40" s="400"/>
      <c r="V40" s="400"/>
      <c r="W40" s="400"/>
      <c r="X40" s="401"/>
      <c r="Y40" s="402"/>
      <c r="Z40" s="452"/>
      <c r="AA40" s="120"/>
      <c r="AB40" s="114"/>
      <c r="AC40" s="114"/>
      <c r="AD40" s="114"/>
      <c r="AE40" s="114"/>
      <c r="AF40" s="114"/>
      <c r="AG40" s="10"/>
      <c r="AH40" s="10"/>
      <c r="AI40" s="10"/>
      <c r="AJ40" s="10"/>
      <c r="AK40" s="9"/>
      <c r="AL40" s="9"/>
      <c r="AM40" s="9"/>
      <c r="AN40" s="9"/>
      <c r="AO40" s="9"/>
      <c r="AP40" s="9"/>
      <c r="AQ40" s="9"/>
      <c r="AR40" s="9"/>
    </row>
    <row r="41" spans="1:44" ht="14.4" x14ac:dyDescent="0.3">
      <c r="A41" s="11" t="s">
        <v>2590</v>
      </c>
      <c r="B41" s="320" t="s">
        <v>586</v>
      </c>
      <c r="C41" s="11" t="s">
        <v>587</v>
      </c>
      <c r="D41" s="11" t="s">
        <v>1778</v>
      </c>
      <c r="E41" s="38">
        <f t="shared" si="0"/>
        <v>39</v>
      </c>
      <c r="F41" s="7" t="s">
        <v>1545</v>
      </c>
      <c r="G41" s="8" t="s">
        <v>1546</v>
      </c>
      <c r="H41" s="319">
        <v>37956</v>
      </c>
      <c r="I41" s="436">
        <v>110</v>
      </c>
      <c r="J41" s="436">
        <v>110</v>
      </c>
      <c r="K41" s="439"/>
      <c r="L41" s="379">
        <f>SUM(M41:N41)</f>
        <v>110</v>
      </c>
      <c r="M41" s="9"/>
      <c r="N41" s="12">
        <f>SUM(O41:S41)</f>
        <v>110</v>
      </c>
      <c r="O41" s="139">
        <f>IFERROR(LARGE($T41:Z41, 1),0)</f>
        <v>110</v>
      </c>
      <c r="P41" s="140">
        <f>IFERROR(LARGE(T41:Z41, 2),0)</f>
        <v>0</v>
      </c>
      <c r="Q41" s="141">
        <f>IFERROR(LARGE(AA41:AF41,1),0)</f>
        <v>0</v>
      </c>
      <c r="R41" s="141">
        <f>IFERROR(LARGE(AA41:AF41,2),0)</f>
        <v>0</v>
      </c>
      <c r="S41" s="147">
        <f>IFERROR(LARGE(AA41:AF41,3),0)</f>
        <v>0</v>
      </c>
      <c r="T41" s="125"/>
      <c r="U41" s="123"/>
      <c r="V41" s="271">
        <v>110</v>
      </c>
      <c r="W41" s="271"/>
      <c r="X41" s="359">
        <v>0</v>
      </c>
      <c r="Y41" s="114"/>
      <c r="Z41" s="204"/>
      <c r="AA41" s="136">
        <f>IFERROR(LARGE($T41:$Z41,3), 0)</f>
        <v>0</v>
      </c>
      <c r="AB41" s="145">
        <f>IFERROR(LARGE($T41:$Z41,4),)</f>
        <v>0</v>
      </c>
      <c r="AC41" s="145">
        <f>IFERROR(LARGE($T41:$Z41,5),0)</f>
        <v>0</v>
      </c>
      <c r="AD41" s="145">
        <f>IFERROR(LARGE($AG41:AR41,1),0)</f>
        <v>0</v>
      </c>
      <c r="AE41" s="145">
        <f>IFERROR(LARGE($AG41:AR41,2),0)</f>
        <v>0</v>
      </c>
      <c r="AF41" s="145">
        <f>IFERROR(LARGE($AG41:AR41,3),0)</f>
        <v>0</v>
      </c>
      <c r="AG41" s="10"/>
      <c r="AH41" s="10"/>
      <c r="AI41" s="10"/>
      <c r="AJ41" s="10"/>
      <c r="AK41" s="9"/>
      <c r="AL41" s="9"/>
      <c r="AM41" s="9"/>
      <c r="AN41" s="9"/>
      <c r="AO41" s="9"/>
      <c r="AP41" s="9"/>
      <c r="AQ41" s="9"/>
      <c r="AR41" s="9"/>
    </row>
    <row r="42" spans="1:44" ht="14.4" x14ac:dyDescent="0.3">
      <c r="A42" s="11" t="s">
        <v>2591</v>
      </c>
      <c r="B42" s="320" t="s">
        <v>1474</v>
      </c>
      <c r="C42" s="11" t="s">
        <v>1475</v>
      </c>
      <c r="D42" s="11" t="s">
        <v>52</v>
      </c>
      <c r="E42" s="38">
        <f t="shared" si="0"/>
        <v>40</v>
      </c>
      <c r="F42" s="7" t="s">
        <v>14</v>
      </c>
      <c r="G42" s="8" t="s">
        <v>1544</v>
      </c>
      <c r="H42" s="319">
        <v>37788</v>
      </c>
      <c r="I42" s="436">
        <v>110</v>
      </c>
      <c r="J42" s="436">
        <v>110</v>
      </c>
      <c r="K42" s="439"/>
      <c r="L42" s="379">
        <f>SUM(M42:N42)</f>
        <v>110</v>
      </c>
      <c r="M42" s="9"/>
      <c r="N42" s="12">
        <f>SUM(O42:S42)</f>
        <v>110</v>
      </c>
      <c r="O42" s="139">
        <f>IFERROR(LARGE($T42:Z42, 1),0)</f>
        <v>110</v>
      </c>
      <c r="P42" s="140">
        <f>IFERROR(LARGE(T42:Z42, 2),0)</f>
        <v>0</v>
      </c>
      <c r="Q42" s="141">
        <f>IFERROR(LARGE(AA42:AF42,1),0)</f>
        <v>0</v>
      </c>
      <c r="R42" s="141">
        <f>IFERROR(LARGE(AA42:AF42,2),0)</f>
        <v>0</v>
      </c>
      <c r="S42" s="147">
        <f>IFERROR(LARGE(AA42:AF42,3),0)</f>
        <v>0</v>
      </c>
      <c r="T42" s="125"/>
      <c r="U42" s="123"/>
      <c r="V42" s="271">
        <v>110</v>
      </c>
      <c r="W42" s="271"/>
      <c r="X42" s="359">
        <v>0</v>
      </c>
      <c r="Y42" s="114"/>
      <c r="Z42" s="204"/>
      <c r="AA42" s="136">
        <f>IFERROR(LARGE($T42:$Z42,3), 0)</f>
        <v>0</v>
      </c>
      <c r="AB42" s="145">
        <f>IFERROR(LARGE($T42:$Z42,4),)</f>
        <v>0</v>
      </c>
      <c r="AC42" s="145">
        <f>IFERROR(LARGE($T42:$Z42,5),0)</f>
        <v>0</v>
      </c>
      <c r="AD42" s="145">
        <f>IFERROR(LARGE($AG42:AR42,1),0)</f>
        <v>0</v>
      </c>
      <c r="AE42" s="145">
        <f>IFERROR(LARGE($AG42:AR42,2),0)</f>
        <v>0</v>
      </c>
      <c r="AF42" s="145">
        <f>IFERROR(LARGE($AG42:AR42,3),0)</f>
        <v>0</v>
      </c>
      <c r="AG42" s="10"/>
      <c r="AH42" s="10"/>
      <c r="AI42" s="10"/>
      <c r="AJ42" s="10"/>
      <c r="AK42" s="9"/>
      <c r="AL42" s="9"/>
      <c r="AM42" s="9"/>
      <c r="AN42" s="9"/>
      <c r="AO42" s="9"/>
      <c r="AP42" s="9"/>
      <c r="AQ42" s="9"/>
      <c r="AR42" s="9"/>
    </row>
    <row r="43" spans="1:44" ht="14.4" x14ac:dyDescent="0.3">
      <c r="A43" s="11" t="s">
        <v>2592</v>
      </c>
      <c r="B43" s="320" t="s">
        <v>834</v>
      </c>
      <c r="C43" s="11" t="s">
        <v>835</v>
      </c>
      <c r="D43" s="11" t="s">
        <v>1738</v>
      </c>
      <c r="E43" s="38">
        <f t="shared" si="0"/>
        <v>41</v>
      </c>
      <c r="F43" s="7" t="s">
        <v>8</v>
      </c>
      <c r="G43" s="8" t="s">
        <v>792</v>
      </c>
      <c r="H43" s="319">
        <v>37769</v>
      </c>
      <c r="I43" s="436">
        <v>110</v>
      </c>
      <c r="J43" s="436">
        <v>110</v>
      </c>
      <c r="K43" s="439"/>
      <c r="L43" s="379">
        <f>SUM(M43:N43)</f>
        <v>110</v>
      </c>
      <c r="M43" s="9"/>
      <c r="N43" s="12">
        <f>SUM(O43:S43)</f>
        <v>110</v>
      </c>
      <c r="O43" s="139">
        <f>IFERROR(LARGE($T43:Z43, 1),0)</f>
        <v>110</v>
      </c>
      <c r="P43" s="140">
        <f>IFERROR(LARGE(T43:Z43, 2),0)</f>
        <v>0</v>
      </c>
      <c r="Q43" s="141">
        <f>IFERROR(LARGE(AA43:AF43,1),0)</f>
        <v>0</v>
      </c>
      <c r="R43" s="141">
        <f>IFERROR(LARGE(AA43:AF43,2),0)</f>
        <v>0</v>
      </c>
      <c r="S43" s="147">
        <f>IFERROR(LARGE(AA43:AF43,3),0)</f>
        <v>0</v>
      </c>
      <c r="T43" s="119">
        <v>0</v>
      </c>
      <c r="U43" s="123"/>
      <c r="V43" s="271">
        <v>110</v>
      </c>
      <c r="W43" s="271"/>
      <c r="X43" s="359">
        <v>0</v>
      </c>
      <c r="Y43" s="114"/>
      <c r="Z43" s="204"/>
      <c r="AA43" s="136">
        <f>IFERROR(LARGE($T43:$Z43,3), 0)</f>
        <v>0</v>
      </c>
      <c r="AB43" s="145">
        <f>IFERROR(LARGE($T43:$Z43,4),)</f>
        <v>0</v>
      </c>
      <c r="AC43" s="145">
        <f>IFERROR(LARGE($T43:$Z43,5),0)</f>
        <v>0</v>
      </c>
      <c r="AD43" s="145">
        <f>IFERROR(LARGE($AG43:AR43,1),0)</f>
        <v>0</v>
      </c>
      <c r="AE43" s="145">
        <f>IFERROR(LARGE($AG43:AR43,2),0)</f>
        <v>0</v>
      </c>
      <c r="AF43" s="145">
        <f>IFERROR(LARGE($AG43:AR43,3),0)</f>
        <v>0</v>
      </c>
      <c r="AG43" s="10"/>
      <c r="AH43" s="10"/>
      <c r="AI43" s="10"/>
      <c r="AJ43" s="10"/>
      <c r="AK43" s="9"/>
      <c r="AL43" s="9"/>
      <c r="AM43" s="9"/>
      <c r="AN43" s="9"/>
      <c r="AO43" s="9"/>
      <c r="AP43" s="9"/>
      <c r="AQ43" s="9"/>
      <c r="AR43" s="9"/>
    </row>
    <row r="44" spans="1:44" ht="14.4" x14ac:dyDescent="0.3">
      <c r="A44" s="11" t="s">
        <v>2593</v>
      </c>
      <c r="B44" s="320" t="s">
        <v>1311</v>
      </c>
      <c r="C44" s="11" t="s">
        <v>1312</v>
      </c>
      <c r="D44" s="11" t="s">
        <v>45</v>
      </c>
      <c r="E44" s="38">
        <f t="shared" si="0"/>
        <v>42</v>
      </c>
      <c r="F44" s="7" t="s">
        <v>64</v>
      </c>
      <c r="G44" s="8" t="s">
        <v>1286</v>
      </c>
      <c r="H44" s="319">
        <v>37406</v>
      </c>
      <c r="I44" s="436">
        <v>110</v>
      </c>
      <c r="J44" s="436">
        <v>110</v>
      </c>
      <c r="K44" s="439"/>
      <c r="L44" s="379">
        <f>SUM(M44:N44)</f>
        <v>110</v>
      </c>
      <c r="M44" s="9"/>
      <c r="N44" s="12">
        <f>SUM(O44:S44)</f>
        <v>110</v>
      </c>
      <c r="O44" s="139">
        <f>IFERROR(LARGE($T44:Z44, 1),0)</f>
        <v>110</v>
      </c>
      <c r="P44" s="140">
        <f>IFERROR(LARGE(T44:Z44, 2),0)</f>
        <v>0</v>
      </c>
      <c r="Q44" s="141">
        <f>IFERROR(LARGE(AA44:AF44,1),0)</f>
        <v>0</v>
      </c>
      <c r="R44" s="141">
        <f>IFERROR(LARGE(AA44:AF44,2),0)</f>
        <v>0</v>
      </c>
      <c r="S44" s="147">
        <f>IFERROR(LARGE(AA44:AF44,3),0)</f>
        <v>0</v>
      </c>
      <c r="T44" s="125"/>
      <c r="U44" s="123">
        <v>0</v>
      </c>
      <c r="V44" s="271">
        <v>110</v>
      </c>
      <c r="W44" s="271"/>
      <c r="X44" s="359">
        <v>0</v>
      </c>
      <c r="Y44" s="114"/>
      <c r="Z44" s="204"/>
      <c r="AA44" s="136">
        <f>IFERROR(LARGE($T44:$Z44,3), 0)</f>
        <v>0</v>
      </c>
      <c r="AB44" s="145">
        <f>IFERROR(LARGE($T44:$Z44,4),)</f>
        <v>0</v>
      </c>
      <c r="AC44" s="145">
        <f>IFERROR(LARGE($T44:$Z44,5),0)</f>
        <v>0</v>
      </c>
      <c r="AD44" s="145">
        <f>IFERROR(LARGE($AG44:AR44,1),0)</f>
        <v>0</v>
      </c>
      <c r="AE44" s="145">
        <f>IFERROR(LARGE($AG44:AR44,2),0)</f>
        <v>0</v>
      </c>
      <c r="AF44" s="145">
        <f>IFERROR(LARGE($AG44:AR44,3),0)</f>
        <v>0</v>
      </c>
      <c r="AG44" s="10"/>
      <c r="AH44" s="10"/>
      <c r="AI44" s="10"/>
      <c r="AJ44" s="10"/>
      <c r="AK44" s="9"/>
      <c r="AL44" s="9"/>
      <c r="AM44" s="9"/>
      <c r="AN44" s="9"/>
      <c r="AO44" s="9"/>
      <c r="AP44" s="9"/>
      <c r="AQ44" s="9"/>
      <c r="AR44" s="9"/>
    </row>
    <row r="45" spans="1:44" ht="14.4" x14ac:dyDescent="0.3">
      <c r="A45" s="11" t="s">
        <v>2594</v>
      </c>
      <c r="B45" s="320" t="s">
        <v>1305</v>
      </c>
      <c r="C45" s="11" t="s">
        <v>1306</v>
      </c>
      <c r="D45" s="11" t="s">
        <v>40</v>
      </c>
      <c r="E45" s="38">
        <f t="shared" si="0"/>
        <v>43</v>
      </c>
      <c r="F45" s="7" t="s">
        <v>64</v>
      </c>
      <c r="G45" s="8" t="s">
        <v>1276</v>
      </c>
      <c r="H45" s="319">
        <v>37268</v>
      </c>
      <c r="I45" s="436">
        <v>110</v>
      </c>
      <c r="J45" s="436">
        <v>110</v>
      </c>
      <c r="K45" s="439"/>
      <c r="L45" s="379">
        <f>SUM(M45:N45)</f>
        <v>110</v>
      </c>
      <c r="M45" s="9"/>
      <c r="N45" s="12">
        <f>SUM(O45:S45)</f>
        <v>110</v>
      </c>
      <c r="O45" s="139">
        <f>IFERROR(LARGE($T45:Z45, 1),0)</f>
        <v>110</v>
      </c>
      <c r="P45" s="140">
        <f>IFERROR(LARGE(T45:Z45, 2),0)</f>
        <v>0</v>
      </c>
      <c r="Q45" s="141">
        <f>IFERROR(LARGE(AA45:AF45,1),0)</f>
        <v>0</v>
      </c>
      <c r="R45" s="141">
        <f>IFERROR(LARGE(AA45:AF45,2),0)</f>
        <v>0</v>
      </c>
      <c r="S45" s="147">
        <f>IFERROR(LARGE(AA45:AF45,3),0)</f>
        <v>0</v>
      </c>
      <c r="T45" s="125"/>
      <c r="U45" s="123">
        <v>0</v>
      </c>
      <c r="V45" s="271">
        <v>110</v>
      </c>
      <c r="W45" s="271"/>
      <c r="X45" s="359">
        <v>0</v>
      </c>
      <c r="Y45" s="114"/>
      <c r="Z45" s="204"/>
      <c r="AA45" s="136">
        <f>IFERROR(LARGE($T45:$Z45,3), 0)</f>
        <v>0</v>
      </c>
      <c r="AB45" s="145">
        <f>IFERROR(LARGE($T45:$Z45,4),)</f>
        <v>0</v>
      </c>
      <c r="AC45" s="145">
        <f>IFERROR(LARGE($T45:$Z45,5),0)</f>
        <v>0</v>
      </c>
      <c r="AD45" s="145">
        <f>IFERROR(LARGE($AG45:AR45,1),0)</f>
        <v>0</v>
      </c>
      <c r="AE45" s="145">
        <f>IFERROR(LARGE($AG45:AR45,2),0)</f>
        <v>0</v>
      </c>
      <c r="AF45" s="145">
        <f>IFERROR(LARGE($AG45:AR45,3),0)</f>
        <v>0</v>
      </c>
      <c r="AG45" s="10"/>
      <c r="AH45" s="10"/>
      <c r="AI45" s="10"/>
      <c r="AJ45" s="10"/>
      <c r="AK45" s="9"/>
      <c r="AL45" s="9"/>
      <c r="AM45" s="9"/>
      <c r="AN45" s="9"/>
      <c r="AO45" s="9"/>
      <c r="AP45" s="9"/>
      <c r="AQ45" s="9"/>
      <c r="AR45" s="9"/>
    </row>
    <row r="46" spans="1:44" ht="14.4" x14ac:dyDescent="0.3">
      <c r="A46" s="11" t="s">
        <v>2595</v>
      </c>
      <c r="B46" s="320" t="s">
        <v>1168</v>
      </c>
      <c r="C46" s="11" t="s">
        <v>1169</v>
      </c>
      <c r="D46" s="11" t="s">
        <v>50</v>
      </c>
      <c r="E46" s="38">
        <f t="shared" si="0"/>
        <v>44</v>
      </c>
      <c r="F46" s="7" t="s">
        <v>197</v>
      </c>
      <c r="G46" s="8" t="s">
        <v>1264</v>
      </c>
      <c r="H46" s="319">
        <v>37560</v>
      </c>
      <c r="I46" s="436">
        <v>85</v>
      </c>
      <c r="J46" s="436">
        <v>85</v>
      </c>
      <c r="K46" s="439"/>
      <c r="L46" s="379">
        <f>SUM(M46:N46)</f>
        <v>85</v>
      </c>
      <c r="M46" s="9"/>
      <c r="N46" s="12">
        <f>SUM(O46:S46)</f>
        <v>85</v>
      </c>
      <c r="O46" s="139">
        <f>IFERROR(LARGE($T46:Z46, 1),0)</f>
        <v>60</v>
      </c>
      <c r="P46" s="140">
        <f>IFERROR(LARGE(T46:Z46, 2),0)</f>
        <v>15</v>
      </c>
      <c r="Q46" s="141">
        <f>IFERROR(LARGE(AA46:AF46,1),0)</f>
        <v>10</v>
      </c>
      <c r="R46" s="141">
        <f>IFERROR(LARGE(AA46:AF46,2),0)</f>
        <v>0</v>
      </c>
      <c r="S46" s="147">
        <f>IFERROR(LARGE(AA46:AF46,3),0)</f>
        <v>0</v>
      </c>
      <c r="T46" s="125"/>
      <c r="U46" s="123">
        <v>10</v>
      </c>
      <c r="V46" s="271">
        <v>60</v>
      </c>
      <c r="W46" s="271"/>
      <c r="X46" s="359">
        <v>15</v>
      </c>
      <c r="Y46" s="114"/>
      <c r="Z46" s="204"/>
      <c r="AA46" s="136">
        <f>IFERROR(LARGE($T46:$Z46,3), 0)</f>
        <v>10</v>
      </c>
      <c r="AB46" s="145">
        <f>IFERROR(LARGE($T46:$Z46,4),)</f>
        <v>0</v>
      </c>
      <c r="AC46" s="145">
        <f>IFERROR(LARGE($T46:$Z46,5),0)</f>
        <v>0</v>
      </c>
      <c r="AD46" s="145">
        <f>IFERROR(LARGE($AG46:AR46,1),0)</f>
        <v>0</v>
      </c>
      <c r="AE46" s="145">
        <f>IFERROR(LARGE($AG46:AR46,2),0)</f>
        <v>0</v>
      </c>
      <c r="AF46" s="145">
        <f>IFERROR(LARGE($AG46:AR46,3),0)</f>
        <v>0</v>
      </c>
      <c r="AG46" s="10"/>
      <c r="AH46" s="10"/>
      <c r="AI46" s="10"/>
      <c r="AJ46" s="10"/>
      <c r="AK46" s="9"/>
      <c r="AL46" s="9"/>
      <c r="AM46" s="9"/>
      <c r="AN46" s="9"/>
      <c r="AO46" s="9"/>
      <c r="AP46" s="9"/>
      <c r="AQ46" s="9"/>
      <c r="AR46" s="9"/>
    </row>
    <row r="47" spans="1:44" ht="14.4" x14ac:dyDescent="0.3">
      <c r="A47" s="11" t="s">
        <v>2596</v>
      </c>
      <c r="B47" s="320" t="s">
        <v>579</v>
      </c>
      <c r="C47" s="11" t="s">
        <v>580</v>
      </c>
      <c r="D47" s="11" t="s">
        <v>48</v>
      </c>
      <c r="E47" s="38">
        <f t="shared" si="0"/>
        <v>45</v>
      </c>
      <c r="F47" s="7" t="s">
        <v>106</v>
      </c>
      <c r="G47" s="8" t="s">
        <v>763</v>
      </c>
      <c r="H47" s="319">
        <v>37355</v>
      </c>
      <c r="I47" s="436">
        <v>85</v>
      </c>
      <c r="J47" s="436">
        <v>85</v>
      </c>
      <c r="K47" s="439"/>
      <c r="L47" s="379">
        <f>SUM(M47:N47)</f>
        <v>85</v>
      </c>
      <c r="M47" s="9"/>
      <c r="N47" s="12">
        <f>SUM(O47:S47)</f>
        <v>85</v>
      </c>
      <c r="O47" s="139">
        <f>IFERROR(LARGE($T47:Z47, 1),0)</f>
        <v>60</v>
      </c>
      <c r="P47" s="140">
        <f>IFERROR(LARGE(T47:Z47, 2),0)</f>
        <v>15</v>
      </c>
      <c r="Q47" s="141">
        <f>IFERROR(LARGE(AA47:AF47,1),0)</f>
        <v>10</v>
      </c>
      <c r="R47" s="141">
        <f>IFERROR(LARGE(AA47:AF47,2),0)</f>
        <v>0</v>
      </c>
      <c r="S47" s="147">
        <f>IFERROR(LARGE(AA47:AF47,3),0)</f>
        <v>0</v>
      </c>
      <c r="T47" s="119">
        <v>10</v>
      </c>
      <c r="U47" s="123"/>
      <c r="V47" s="271">
        <v>60</v>
      </c>
      <c r="W47" s="271"/>
      <c r="X47" s="359">
        <v>15</v>
      </c>
      <c r="Y47" s="114"/>
      <c r="Z47" s="204"/>
      <c r="AA47" s="136">
        <f>IFERROR(LARGE($T47:$Z47,3), 0)</f>
        <v>10</v>
      </c>
      <c r="AB47" s="145">
        <f>IFERROR(LARGE($T47:$Z47,4),)</f>
        <v>0</v>
      </c>
      <c r="AC47" s="145">
        <f>IFERROR(LARGE($T47:$Z47,5),0)</f>
        <v>0</v>
      </c>
      <c r="AD47" s="145">
        <f>IFERROR(LARGE($AG47:AR47,1),0)</f>
        <v>0</v>
      </c>
      <c r="AE47" s="145">
        <f>IFERROR(LARGE($AG47:AR47,2),0)</f>
        <v>0</v>
      </c>
      <c r="AF47" s="145">
        <f>IFERROR(LARGE($AG47:AR47,3),0)</f>
        <v>0</v>
      </c>
      <c r="AG47" s="10"/>
      <c r="AH47" s="10"/>
      <c r="AI47" s="10"/>
      <c r="AJ47" s="10"/>
      <c r="AK47" s="9"/>
      <c r="AL47" s="9"/>
      <c r="AM47" s="9"/>
      <c r="AN47" s="9"/>
      <c r="AO47" s="9"/>
      <c r="AP47" s="9"/>
      <c r="AQ47" s="9"/>
      <c r="AR47" s="9"/>
    </row>
    <row r="48" spans="1:44" ht="14.4" x14ac:dyDescent="0.3">
      <c r="A48" s="10"/>
      <c r="B48" s="10"/>
      <c r="C48" s="10" t="s">
        <v>3786</v>
      </c>
      <c r="D48" s="10" t="s">
        <v>49</v>
      </c>
      <c r="E48" s="38">
        <f t="shared" si="0"/>
        <v>46</v>
      </c>
      <c r="F48" s="7" t="s">
        <v>124</v>
      </c>
      <c r="G48" s="8" t="s">
        <v>3787</v>
      </c>
      <c r="H48" s="60">
        <v>38207</v>
      </c>
      <c r="I48" s="480">
        <v>80</v>
      </c>
      <c r="J48" s="455" t="s">
        <v>3801</v>
      </c>
      <c r="K48" s="434">
        <f>0.5*(L48)</f>
        <v>80</v>
      </c>
      <c r="L48" s="465">
        <f>SUM(O48,P48,Q48,R48,M48)</f>
        <v>160</v>
      </c>
      <c r="M48" s="78"/>
      <c r="N48" s="12">
        <f>SUM(O48:R48)</f>
        <v>160</v>
      </c>
      <c r="O48" s="415">
        <f>LARGE($S48:Z48, 1)</f>
        <v>95</v>
      </c>
      <c r="P48" s="388">
        <f>IFERROR(LARGE($S48:Z48,2),0)</f>
        <v>65</v>
      </c>
      <c r="Q48" s="388">
        <f>IFERROR(LARGE($S48:Z48,3),0)</f>
        <v>0</v>
      </c>
      <c r="R48" s="388">
        <f>IFERROR(LARGE($S48:Z48,4),0)</f>
        <v>0</v>
      </c>
      <c r="S48" s="418"/>
      <c r="T48" s="422">
        <v>65</v>
      </c>
      <c r="U48" s="400">
        <v>95</v>
      </c>
      <c r="V48" s="400"/>
      <c r="W48" s="400"/>
      <c r="X48" s="401"/>
      <c r="Y48" s="402"/>
      <c r="Z48" s="452"/>
      <c r="AA48" s="120"/>
      <c r="AB48" s="114"/>
      <c r="AC48" s="114"/>
      <c r="AD48" s="114"/>
      <c r="AE48" s="114"/>
      <c r="AF48" s="114"/>
      <c r="AG48" s="10"/>
      <c r="AH48" s="10"/>
      <c r="AI48" s="10"/>
      <c r="AJ48" s="10"/>
      <c r="AK48" s="9"/>
      <c r="AL48" s="9"/>
      <c r="AM48" s="9"/>
      <c r="AN48" s="9"/>
      <c r="AO48" s="9"/>
      <c r="AP48" s="9"/>
      <c r="AQ48" s="9"/>
      <c r="AR48" s="9"/>
    </row>
    <row r="49" spans="1:44" ht="14.4" x14ac:dyDescent="0.3">
      <c r="A49" s="10"/>
      <c r="B49" s="10"/>
      <c r="C49" s="10"/>
      <c r="D49" s="10" t="s">
        <v>43</v>
      </c>
      <c r="E49" s="38">
        <f t="shared" si="0"/>
        <v>47</v>
      </c>
      <c r="F49" s="7" t="s">
        <v>3323</v>
      </c>
      <c r="G49" s="8" t="s">
        <v>3322</v>
      </c>
      <c r="H49" s="319">
        <v>37746</v>
      </c>
      <c r="I49" s="436">
        <v>80</v>
      </c>
      <c r="J49" s="436">
        <v>80</v>
      </c>
      <c r="K49" s="439"/>
      <c r="L49" s="379">
        <f>SUM(M49:N49)</f>
        <v>80</v>
      </c>
      <c r="M49" s="9">
        <v>80</v>
      </c>
      <c r="N49" s="12">
        <f>SUM(O49:S49)</f>
        <v>0</v>
      </c>
      <c r="O49" s="139">
        <f>IFERROR(LARGE($T49:Z49, 1),0)</f>
        <v>0</v>
      </c>
      <c r="P49" s="140">
        <f>IFERROR(LARGE(T49:Z49, 2),0)</f>
        <v>0</v>
      </c>
      <c r="Q49" s="141">
        <f>IFERROR(LARGE(AA49:AF49,1),0)</f>
        <v>0</v>
      </c>
      <c r="R49" s="141">
        <f>IFERROR(LARGE(AA49:AF49,2),0)</f>
        <v>0</v>
      </c>
      <c r="S49" s="147">
        <f>IFERROR(LARGE(AA49:AF49,3),0)</f>
        <v>0</v>
      </c>
      <c r="T49" s="119"/>
      <c r="U49" s="123"/>
      <c r="V49" s="271"/>
      <c r="W49" s="271"/>
      <c r="X49" s="359"/>
      <c r="Y49" s="114"/>
      <c r="Z49" s="204"/>
      <c r="AA49" s="136">
        <f>IFERROR(LARGE($T49:$Z49,3), 0)</f>
        <v>0</v>
      </c>
      <c r="AB49" s="145">
        <f>IFERROR(LARGE($T49:$Z49,4),)</f>
        <v>0</v>
      </c>
      <c r="AC49" s="145">
        <f>IFERROR(LARGE($T49:$Z49,5),0)</f>
        <v>0</v>
      </c>
      <c r="AD49" s="145">
        <f>IFERROR(LARGE($AG49:AR49,1),0)</f>
        <v>0</v>
      </c>
      <c r="AE49" s="145">
        <f>IFERROR(LARGE($AG49:AR49,2),0)</f>
        <v>0</v>
      </c>
      <c r="AF49" s="145">
        <f>IFERROR(LARGE($AG49:AR49,3),0)</f>
        <v>0</v>
      </c>
      <c r="AG49" s="10"/>
      <c r="AH49" s="10"/>
      <c r="AI49" s="10"/>
      <c r="AJ49" s="10"/>
      <c r="AK49" s="9"/>
      <c r="AL49" s="9"/>
      <c r="AM49" s="9"/>
      <c r="AN49" s="9"/>
      <c r="AO49" s="9"/>
      <c r="AP49" s="9"/>
      <c r="AQ49" s="9"/>
      <c r="AR49" s="9"/>
    </row>
    <row r="50" spans="1:44" ht="14.4" x14ac:dyDescent="0.3">
      <c r="A50" s="11" t="s">
        <v>2602</v>
      </c>
      <c r="B50" s="320" t="s">
        <v>527</v>
      </c>
      <c r="C50" s="11" t="s">
        <v>528</v>
      </c>
      <c r="D50" s="11" t="s">
        <v>40</v>
      </c>
      <c r="E50" s="38">
        <f t="shared" si="0"/>
        <v>48</v>
      </c>
      <c r="F50" s="7" t="s">
        <v>12</v>
      </c>
      <c r="G50" s="8" t="s">
        <v>1267</v>
      </c>
      <c r="H50" s="319">
        <v>37444</v>
      </c>
      <c r="I50" s="436">
        <v>80</v>
      </c>
      <c r="J50" s="436">
        <v>80</v>
      </c>
      <c r="K50" s="439"/>
      <c r="L50" s="379">
        <f>SUM(M50:N50)</f>
        <v>80</v>
      </c>
      <c r="M50" s="9"/>
      <c r="N50" s="12">
        <f>SUM(O50:S50)</f>
        <v>80</v>
      </c>
      <c r="O50" s="139">
        <f>IFERROR(LARGE($T50:Z50, 1),0)</f>
        <v>60</v>
      </c>
      <c r="P50" s="140">
        <f>IFERROR(LARGE(T50:Z50, 2),0)</f>
        <v>10</v>
      </c>
      <c r="Q50" s="141">
        <f>IFERROR(LARGE(AA50:AF50,1),0)</f>
        <v>10</v>
      </c>
      <c r="R50" s="141">
        <f>IFERROR(LARGE(AA50:AF50,2),0)</f>
        <v>0</v>
      </c>
      <c r="S50" s="147">
        <f>IFERROR(LARGE(AA50:AF50,3),0)</f>
        <v>0</v>
      </c>
      <c r="T50" s="125"/>
      <c r="U50" s="123">
        <v>10</v>
      </c>
      <c r="V50" s="271">
        <v>60</v>
      </c>
      <c r="W50" s="271"/>
      <c r="X50" s="359">
        <v>0</v>
      </c>
      <c r="Y50" s="114"/>
      <c r="Z50" s="204">
        <v>10</v>
      </c>
      <c r="AA50" s="136">
        <f>IFERROR(LARGE($T50:$Z50,3), 0)</f>
        <v>10</v>
      </c>
      <c r="AB50" s="145">
        <f>IFERROR(LARGE($T50:$Z50,4),)</f>
        <v>0</v>
      </c>
      <c r="AC50" s="145">
        <f>IFERROR(LARGE($T50:$Z50,5),0)</f>
        <v>0</v>
      </c>
      <c r="AD50" s="145">
        <f>IFERROR(LARGE($AG50:AR50,1),0)</f>
        <v>0</v>
      </c>
      <c r="AE50" s="145">
        <f>IFERROR(LARGE($AG50:AR50,2),0)</f>
        <v>0</v>
      </c>
      <c r="AF50" s="145">
        <f>IFERROR(LARGE($AG50:AR50,3),0)</f>
        <v>0</v>
      </c>
      <c r="AG50" s="10"/>
      <c r="AH50" s="10"/>
      <c r="AI50" s="10"/>
      <c r="AJ50" s="10"/>
      <c r="AK50" s="9"/>
      <c r="AL50" s="9"/>
      <c r="AM50" s="9"/>
      <c r="AN50" s="9"/>
      <c r="AO50" s="9"/>
      <c r="AP50" s="9"/>
      <c r="AQ50" s="9"/>
      <c r="AR50" s="9"/>
    </row>
    <row r="51" spans="1:44" ht="14.4" x14ac:dyDescent="0.3">
      <c r="A51" s="10"/>
      <c r="B51" s="10"/>
      <c r="C51" s="10" t="s">
        <v>3678</v>
      </c>
      <c r="D51" s="10" t="s">
        <v>49</v>
      </c>
      <c r="E51" s="38">
        <f t="shared" si="0"/>
        <v>49</v>
      </c>
      <c r="F51" s="7" t="s">
        <v>65</v>
      </c>
      <c r="G51" s="8" t="s">
        <v>3679</v>
      </c>
      <c r="H51" s="60">
        <v>38048</v>
      </c>
      <c r="I51" s="480">
        <v>78</v>
      </c>
      <c r="J51" s="455" t="s">
        <v>3802</v>
      </c>
      <c r="K51" s="434">
        <f>0.5*(L51)</f>
        <v>77.5</v>
      </c>
      <c r="L51" s="465">
        <f>SUM(O51,P51,Q51,R51,M51)</f>
        <v>155</v>
      </c>
      <c r="M51" s="78"/>
      <c r="N51" s="12">
        <f>SUM(O51:R51)</f>
        <v>155</v>
      </c>
      <c r="O51" s="415">
        <f>LARGE($S51:Z51, 1)</f>
        <v>65</v>
      </c>
      <c r="P51" s="388">
        <f>IFERROR(LARGE($S51:Z51,2),0)</f>
        <v>45</v>
      </c>
      <c r="Q51" s="388">
        <f>IFERROR(LARGE($S51:Z51,3),0)</f>
        <v>45</v>
      </c>
      <c r="R51" s="388">
        <f>IFERROR(LARGE($S51:Z51,4),0)</f>
        <v>0</v>
      </c>
      <c r="S51" s="418"/>
      <c r="T51" s="422">
        <v>65</v>
      </c>
      <c r="U51" s="400"/>
      <c r="V51" s="400">
        <v>45</v>
      </c>
      <c r="W51" s="400">
        <v>45</v>
      </c>
      <c r="X51" s="401"/>
      <c r="Y51" s="402"/>
      <c r="Z51" s="452">
        <v>0</v>
      </c>
      <c r="AA51" s="120"/>
      <c r="AB51" s="114"/>
      <c r="AC51" s="114"/>
      <c r="AD51" s="114"/>
      <c r="AE51" s="114"/>
      <c r="AF51" s="114"/>
      <c r="AG51" s="10"/>
      <c r="AH51" s="10"/>
      <c r="AI51" s="10"/>
      <c r="AJ51" s="10"/>
      <c r="AK51" s="9"/>
      <c r="AL51" s="9"/>
      <c r="AM51" s="9"/>
      <c r="AN51" s="9"/>
      <c r="AO51" s="9"/>
      <c r="AP51" s="9"/>
      <c r="AQ51" s="9"/>
      <c r="AR51" s="9"/>
    </row>
    <row r="52" spans="1:44" ht="14.4" x14ac:dyDescent="0.3">
      <c r="A52" s="11" t="s">
        <v>2598</v>
      </c>
      <c r="B52" s="320" t="s">
        <v>1499</v>
      </c>
      <c r="C52" s="11" t="s">
        <v>1500</v>
      </c>
      <c r="D52" s="11" t="s">
        <v>49</v>
      </c>
      <c r="E52" s="38">
        <f t="shared" si="0"/>
        <v>50</v>
      </c>
      <c r="F52" s="7" t="s">
        <v>919</v>
      </c>
      <c r="G52" s="8" t="s">
        <v>1531</v>
      </c>
      <c r="H52" s="319">
        <v>37392</v>
      </c>
      <c r="I52" s="436">
        <v>75</v>
      </c>
      <c r="J52" s="436">
        <v>75</v>
      </c>
      <c r="K52" s="439"/>
      <c r="L52" s="379">
        <f>SUM(M52:N52)</f>
        <v>75</v>
      </c>
      <c r="M52" s="9"/>
      <c r="N52" s="12">
        <f>SUM(O52:S52)</f>
        <v>75</v>
      </c>
      <c r="O52" s="139">
        <f>IFERROR(LARGE($T52:Z52, 1),0)</f>
        <v>60</v>
      </c>
      <c r="P52" s="140">
        <f>IFERROR(LARGE(T52:Z52, 2),0)</f>
        <v>15</v>
      </c>
      <c r="Q52" s="141">
        <f>IFERROR(LARGE(AA52:AF52,1),0)</f>
        <v>0</v>
      </c>
      <c r="R52" s="141">
        <f>IFERROR(LARGE(AA52:AF52,2),0)</f>
        <v>0</v>
      </c>
      <c r="S52" s="147">
        <f>IFERROR(LARGE(AA52:AF52,3),0)</f>
        <v>0</v>
      </c>
      <c r="T52" s="125"/>
      <c r="U52" s="123"/>
      <c r="V52" s="271">
        <v>60</v>
      </c>
      <c r="W52" s="271"/>
      <c r="X52" s="359">
        <v>15</v>
      </c>
      <c r="Y52" s="114"/>
      <c r="Z52" s="204"/>
      <c r="AA52" s="136">
        <f>IFERROR(LARGE($T52:$Z52,3), 0)</f>
        <v>0</v>
      </c>
      <c r="AB52" s="145">
        <f>IFERROR(LARGE($T52:$Z52,4),)</f>
        <v>0</v>
      </c>
      <c r="AC52" s="145">
        <f>IFERROR(LARGE($T52:$Z52,5),0)</f>
        <v>0</v>
      </c>
      <c r="AD52" s="145">
        <f>IFERROR(LARGE($AG52:AR52,1),0)</f>
        <v>0</v>
      </c>
      <c r="AE52" s="145">
        <f>IFERROR(LARGE($AG52:AR52,2),0)</f>
        <v>0</v>
      </c>
      <c r="AF52" s="145">
        <f>IFERROR(LARGE($AG52:AR52,3),0)</f>
        <v>0</v>
      </c>
      <c r="AG52" s="10"/>
      <c r="AH52" s="10"/>
      <c r="AI52" s="10"/>
      <c r="AJ52" s="10"/>
      <c r="AK52" s="9"/>
      <c r="AL52" s="9"/>
      <c r="AM52" s="9"/>
      <c r="AN52" s="9"/>
      <c r="AO52" s="9"/>
      <c r="AP52" s="9"/>
      <c r="AQ52" s="9"/>
      <c r="AR52" s="9"/>
    </row>
    <row r="53" spans="1:44" ht="14.4" x14ac:dyDescent="0.3">
      <c r="A53" s="10"/>
      <c r="B53" s="10"/>
      <c r="C53" s="10" t="s">
        <v>1446</v>
      </c>
      <c r="D53" s="10" t="s">
        <v>41</v>
      </c>
      <c r="E53" s="38">
        <f t="shared" si="0"/>
        <v>51</v>
      </c>
      <c r="F53" s="7" t="s">
        <v>1158</v>
      </c>
      <c r="G53" s="8" t="s">
        <v>3780</v>
      </c>
      <c r="H53" s="60">
        <v>38145</v>
      </c>
      <c r="I53" s="480">
        <v>73</v>
      </c>
      <c r="J53" s="455" t="s">
        <v>3816</v>
      </c>
      <c r="K53" s="434">
        <f>0.5*(L53)</f>
        <v>72.5</v>
      </c>
      <c r="L53" s="465">
        <f>SUM(O53,P53,Q53,R53,M53)</f>
        <v>145</v>
      </c>
      <c r="M53" s="78"/>
      <c r="N53" s="12">
        <f>SUM(O53:R53)</f>
        <v>145</v>
      </c>
      <c r="O53" s="415">
        <f>LARGE($S53:Z53, 1)</f>
        <v>145</v>
      </c>
      <c r="P53" s="388">
        <f>IFERROR(LARGE($S53:Z53,2),0)</f>
        <v>0</v>
      </c>
      <c r="Q53" s="388">
        <f>IFERROR(LARGE($S53:Z53,3),0)</f>
        <v>0</v>
      </c>
      <c r="R53" s="388">
        <f>IFERROR(LARGE($S53:Z53,4),0)</f>
        <v>0</v>
      </c>
      <c r="S53" s="418"/>
      <c r="T53" s="422">
        <v>145</v>
      </c>
      <c r="U53" s="400"/>
      <c r="V53" s="400"/>
      <c r="W53" s="400"/>
      <c r="X53" s="401"/>
      <c r="Y53" s="402"/>
      <c r="Z53" s="452"/>
      <c r="AA53" s="120"/>
      <c r="AB53" s="114"/>
      <c r="AC53" s="114"/>
      <c r="AD53" s="114"/>
      <c r="AE53" s="114"/>
      <c r="AF53" s="114"/>
      <c r="AG53" s="10"/>
      <c r="AH53" s="10"/>
      <c r="AI53" s="10"/>
      <c r="AJ53" s="10"/>
      <c r="AK53" s="9"/>
      <c r="AL53" s="9"/>
      <c r="AM53" s="9"/>
      <c r="AN53" s="9"/>
      <c r="AO53" s="9"/>
      <c r="AP53" s="9"/>
      <c r="AQ53" s="9"/>
      <c r="AR53" s="9"/>
    </row>
    <row r="54" spans="1:44" ht="14.4" x14ac:dyDescent="0.3">
      <c r="A54" s="11" t="s">
        <v>2599</v>
      </c>
      <c r="B54" s="320" t="s">
        <v>422</v>
      </c>
      <c r="C54" s="11" t="s">
        <v>125</v>
      </c>
      <c r="D54" s="11" t="s">
        <v>1738</v>
      </c>
      <c r="E54" s="38">
        <f t="shared" si="0"/>
        <v>52</v>
      </c>
      <c r="F54" s="7" t="s">
        <v>755</v>
      </c>
      <c r="G54" s="8" t="s">
        <v>756</v>
      </c>
      <c r="H54" s="319">
        <v>37611</v>
      </c>
      <c r="I54" s="436">
        <v>70</v>
      </c>
      <c r="J54" s="436">
        <v>70</v>
      </c>
      <c r="K54" s="439"/>
      <c r="L54" s="379">
        <f>SUM(M54:N54)</f>
        <v>70</v>
      </c>
      <c r="M54" s="9"/>
      <c r="N54" s="12">
        <f>SUM(O54:S54)</f>
        <v>70</v>
      </c>
      <c r="O54" s="139">
        <f>IFERROR(LARGE($T54:Z54, 1),0)</f>
        <v>60</v>
      </c>
      <c r="P54" s="140">
        <f>IFERROR(LARGE(T54:Z54, 2),0)</f>
        <v>10</v>
      </c>
      <c r="Q54" s="141">
        <f>IFERROR(LARGE(AA54:AF54,1),0)</f>
        <v>0</v>
      </c>
      <c r="R54" s="141">
        <f>IFERROR(LARGE(AA54:AF54,2),0)</f>
        <v>0</v>
      </c>
      <c r="S54" s="147">
        <f>IFERROR(LARGE(AA54:AF54,3),0)</f>
        <v>0</v>
      </c>
      <c r="T54" s="119">
        <v>10</v>
      </c>
      <c r="U54" s="123">
        <v>0</v>
      </c>
      <c r="V54" s="271">
        <v>60</v>
      </c>
      <c r="W54" s="271"/>
      <c r="X54" s="359">
        <v>0</v>
      </c>
      <c r="Y54" s="114"/>
      <c r="Z54" s="204"/>
      <c r="AA54" s="136">
        <f>IFERROR(LARGE($T54:$Z54,3), 0)</f>
        <v>0</v>
      </c>
      <c r="AB54" s="145">
        <f>IFERROR(LARGE($T54:$Z54,4),)</f>
        <v>0</v>
      </c>
      <c r="AC54" s="145">
        <f>IFERROR(LARGE($T54:$Z54,5),0)</f>
        <v>0</v>
      </c>
      <c r="AD54" s="145">
        <f>IFERROR(LARGE($AG54:AR54,1),0)</f>
        <v>0</v>
      </c>
      <c r="AE54" s="145">
        <f>IFERROR(LARGE($AG54:AR54,2),0)</f>
        <v>0</v>
      </c>
      <c r="AF54" s="145">
        <f>IFERROR(LARGE($AG54:AR54,3),0)</f>
        <v>0</v>
      </c>
      <c r="AG54" s="10"/>
      <c r="AH54" s="10"/>
      <c r="AI54" s="10"/>
      <c r="AJ54" s="10"/>
      <c r="AK54" s="9"/>
      <c r="AL54" s="9"/>
      <c r="AM54" s="9"/>
      <c r="AN54" s="9"/>
      <c r="AO54" s="9"/>
      <c r="AP54" s="9"/>
      <c r="AQ54" s="9"/>
      <c r="AR54" s="9"/>
    </row>
    <row r="55" spans="1:44" ht="14.4" x14ac:dyDescent="0.3">
      <c r="A55" s="11" t="s">
        <v>2600</v>
      </c>
      <c r="B55" s="320" t="s">
        <v>816</v>
      </c>
      <c r="C55" s="11" t="s">
        <v>817</v>
      </c>
      <c r="D55" s="11" t="s">
        <v>46</v>
      </c>
      <c r="E55" s="38">
        <f t="shared" si="0"/>
        <v>53</v>
      </c>
      <c r="F55" s="7" t="s">
        <v>2</v>
      </c>
      <c r="G55" s="8" t="s">
        <v>218</v>
      </c>
      <c r="H55" s="319">
        <v>37578</v>
      </c>
      <c r="I55" s="436">
        <v>70</v>
      </c>
      <c r="J55" s="436">
        <v>70</v>
      </c>
      <c r="K55" s="439"/>
      <c r="L55" s="379">
        <f>SUM(M55:N55)</f>
        <v>70</v>
      </c>
      <c r="M55" s="9"/>
      <c r="N55" s="12">
        <f>SUM(O55:S55)</f>
        <v>70</v>
      </c>
      <c r="O55" s="139">
        <f>IFERROR(LARGE($T55:Z55, 1),0)</f>
        <v>60</v>
      </c>
      <c r="P55" s="140">
        <f>IFERROR(LARGE(T55:Z55, 2),0)</f>
        <v>10</v>
      </c>
      <c r="Q55" s="141">
        <f>IFERROR(LARGE(AA55:AF55,1),0)</f>
        <v>0</v>
      </c>
      <c r="R55" s="141">
        <f>IFERROR(LARGE(AA55:AF55,2),0)</f>
        <v>0</v>
      </c>
      <c r="S55" s="147">
        <f>IFERROR(LARGE(AA55:AF55,3),0)</f>
        <v>0</v>
      </c>
      <c r="T55" s="119">
        <v>10</v>
      </c>
      <c r="U55" s="123"/>
      <c r="V55" s="271">
        <v>60</v>
      </c>
      <c r="W55" s="271"/>
      <c r="X55" s="359"/>
      <c r="Y55" s="114"/>
      <c r="Z55" s="204"/>
      <c r="AA55" s="136">
        <f>IFERROR(LARGE($T55:$Z55,3), 0)</f>
        <v>0</v>
      </c>
      <c r="AB55" s="145">
        <f>IFERROR(LARGE($T55:$Z55,4),)</f>
        <v>0</v>
      </c>
      <c r="AC55" s="145">
        <f>IFERROR(LARGE($T55:$Z55,5),0)</f>
        <v>0</v>
      </c>
      <c r="AD55" s="145">
        <f>IFERROR(LARGE($AG55:AR55,1),0)</f>
        <v>0</v>
      </c>
      <c r="AE55" s="145">
        <f>IFERROR(LARGE($AG55:AR55,2),0)</f>
        <v>0</v>
      </c>
      <c r="AF55" s="145">
        <f>IFERROR(LARGE($AG55:AR55,3),0)</f>
        <v>0</v>
      </c>
      <c r="AG55" s="10"/>
      <c r="AH55" s="10"/>
      <c r="AI55" s="10"/>
      <c r="AJ55" s="10"/>
      <c r="AK55" s="9"/>
      <c r="AL55" s="9"/>
      <c r="AM55" s="9"/>
      <c r="AN55" s="9"/>
      <c r="AO55" s="9"/>
      <c r="AP55" s="9"/>
      <c r="AQ55" s="9"/>
      <c r="AR55" s="9"/>
    </row>
    <row r="56" spans="1:44" ht="14.4" x14ac:dyDescent="0.3">
      <c r="A56" s="11" t="s">
        <v>2601</v>
      </c>
      <c r="B56" s="320" t="s">
        <v>566</v>
      </c>
      <c r="C56" s="11" t="s">
        <v>567</v>
      </c>
      <c r="D56" s="11" t="s">
        <v>45</v>
      </c>
      <c r="E56" s="38">
        <f t="shared" si="0"/>
        <v>54</v>
      </c>
      <c r="F56" s="7" t="s">
        <v>8</v>
      </c>
      <c r="G56" s="8" t="s">
        <v>1262</v>
      </c>
      <c r="H56" s="319">
        <v>37544</v>
      </c>
      <c r="I56" s="436">
        <v>70</v>
      </c>
      <c r="J56" s="436">
        <v>70</v>
      </c>
      <c r="K56" s="439"/>
      <c r="L56" s="379">
        <f>SUM(M56:N56)</f>
        <v>70</v>
      </c>
      <c r="M56" s="9"/>
      <c r="N56" s="12">
        <f>SUM(O56:S56)</f>
        <v>70</v>
      </c>
      <c r="O56" s="139">
        <f>IFERROR(LARGE($T56:Z56, 1),0)</f>
        <v>60</v>
      </c>
      <c r="P56" s="140">
        <f>IFERROR(LARGE(T56:Z56, 2),0)</f>
        <v>10</v>
      </c>
      <c r="Q56" s="141">
        <f>IFERROR(LARGE(AA56:AF56,1),0)</f>
        <v>0</v>
      </c>
      <c r="R56" s="141">
        <f>IFERROR(LARGE(AA56:AF56,2),0)</f>
        <v>0</v>
      </c>
      <c r="S56" s="147">
        <f>IFERROR(LARGE(AA56:AF56,3),0)</f>
        <v>0</v>
      </c>
      <c r="T56" s="125"/>
      <c r="U56" s="123">
        <v>10</v>
      </c>
      <c r="V56" s="271">
        <v>60</v>
      </c>
      <c r="W56" s="271"/>
      <c r="X56" s="359"/>
      <c r="Y56" s="114"/>
      <c r="Z56" s="204"/>
      <c r="AA56" s="136">
        <f>IFERROR(LARGE($T56:$Z56,3), 0)</f>
        <v>0</v>
      </c>
      <c r="AB56" s="145">
        <f>IFERROR(LARGE($T56:$Z56,4),)</f>
        <v>0</v>
      </c>
      <c r="AC56" s="145">
        <f>IFERROR(LARGE($T56:$Z56,5),0)</f>
        <v>0</v>
      </c>
      <c r="AD56" s="145">
        <f>IFERROR(LARGE($AG56:AR56,1),0)</f>
        <v>0</v>
      </c>
      <c r="AE56" s="145">
        <f>IFERROR(LARGE($AG56:AR56,2),0)</f>
        <v>0</v>
      </c>
      <c r="AF56" s="145">
        <f>IFERROR(LARGE($AG56:AR56,3),0)</f>
        <v>0</v>
      </c>
      <c r="AG56" s="10"/>
      <c r="AH56" s="10"/>
      <c r="AI56" s="10"/>
      <c r="AJ56" s="10"/>
      <c r="AK56" s="9"/>
      <c r="AL56" s="9"/>
      <c r="AM56" s="9"/>
      <c r="AN56" s="9"/>
      <c r="AO56" s="9"/>
      <c r="AP56" s="9"/>
      <c r="AQ56" s="9"/>
      <c r="AR56" s="9"/>
    </row>
    <row r="57" spans="1:44" ht="14.4" x14ac:dyDescent="0.3">
      <c r="A57" s="11" t="s">
        <v>2603</v>
      </c>
      <c r="B57" s="320" t="s">
        <v>826</v>
      </c>
      <c r="C57" s="11" t="s">
        <v>827</v>
      </c>
      <c r="D57" s="11" t="s">
        <v>41</v>
      </c>
      <c r="E57" s="38">
        <f t="shared" si="0"/>
        <v>55</v>
      </c>
      <c r="F57" s="7" t="s">
        <v>779</v>
      </c>
      <c r="G57" s="8" t="s">
        <v>780</v>
      </c>
      <c r="H57" s="319">
        <v>37846</v>
      </c>
      <c r="I57" s="436">
        <v>65</v>
      </c>
      <c r="J57" s="436">
        <v>65</v>
      </c>
      <c r="K57" s="439"/>
      <c r="L57" s="379">
        <f>SUM(M57:N57)</f>
        <v>65</v>
      </c>
      <c r="M57" s="9"/>
      <c r="N57" s="12">
        <f>SUM(O57:S57)</f>
        <v>65</v>
      </c>
      <c r="O57" s="139">
        <f>IFERROR(LARGE($T57:Z57, 1),0)</f>
        <v>45</v>
      </c>
      <c r="P57" s="140">
        <f>IFERROR(LARGE(T57:Z57, 2),0)</f>
        <v>10</v>
      </c>
      <c r="Q57" s="141">
        <f>IFERROR(LARGE(AA57:AF57,1),0)</f>
        <v>10</v>
      </c>
      <c r="R57" s="141">
        <f>IFERROR(LARGE(AA57:AF57,2),0)</f>
        <v>0</v>
      </c>
      <c r="S57" s="147">
        <f>IFERROR(LARGE(AA57:AF57,3),0)</f>
        <v>0</v>
      </c>
      <c r="T57" s="119">
        <v>10</v>
      </c>
      <c r="U57" s="123">
        <v>10</v>
      </c>
      <c r="V57" s="271">
        <v>45</v>
      </c>
      <c r="W57" s="271"/>
      <c r="X57" s="359"/>
      <c r="Y57" s="114"/>
      <c r="Z57" s="204"/>
      <c r="AA57" s="136">
        <f>IFERROR(LARGE($T57:$Z57,3), 0)</f>
        <v>10</v>
      </c>
      <c r="AB57" s="145">
        <f>IFERROR(LARGE($T57:$Z57,4),)</f>
        <v>0</v>
      </c>
      <c r="AC57" s="145">
        <f>IFERROR(LARGE($T57:$Z57,5),0)</f>
        <v>0</v>
      </c>
      <c r="AD57" s="145">
        <f>IFERROR(LARGE($AG57:AR57,1),0)</f>
        <v>0</v>
      </c>
      <c r="AE57" s="145">
        <f>IFERROR(LARGE($AG57:AR57,2),0)</f>
        <v>0</v>
      </c>
      <c r="AF57" s="145">
        <f>IFERROR(LARGE($AG57:AR57,3),0)</f>
        <v>0</v>
      </c>
      <c r="AG57" s="10"/>
      <c r="AH57" s="10"/>
      <c r="AI57" s="10"/>
      <c r="AJ57" s="10"/>
      <c r="AK57" s="9"/>
      <c r="AL57" s="9"/>
      <c r="AM57" s="9"/>
      <c r="AN57" s="9"/>
      <c r="AO57" s="9"/>
      <c r="AP57" s="9"/>
      <c r="AQ57" s="9"/>
      <c r="AR57" s="9"/>
    </row>
    <row r="58" spans="1:44" ht="14.4" x14ac:dyDescent="0.3">
      <c r="A58" s="10"/>
      <c r="B58" s="325"/>
      <c r="C58" s="10"/>
      <c r="D58" s="10"/>
      <c r="E58" s="38">
        <f t="shared" si="0"/>
        <v>56</v>
      </c>
      <c r="F58" s="7" t="s">
        <v>112</v>
      </c>
      <c r="G58" s="8" t="s">
        <v>667</v>
      </c>
      <c r="H58" s="319">
        <v>37531</v>
      </c>
      <c r="I58" s="436">
        <v>65</v>
      </c>
      <c r="J58" s="436">
        <v>65</v>
      </c>
      <c r="K58" s="439"/>
      <c r="L58" s="379">
        <f>SUM(M58:N58)</f>
        <v>65</v>
      </c>
      <c r="M58" s="9"/>
      <c r="N58" s="12">
        <f>SUM(O58:S58)</f>
        <v>65</v>
      </c>
      <c r="O58" s="139">
        <f>IFERROR(LARGE($T58:Z58, 1),0)</f>
        <v>65</v>
      </c>
      <c r="P58" s="140">
        <f>IFERROR(LARGE(T58:Z58, 2),0)</f>
        <v>0</v>
      </c>
      <c r="Q58" s="141">
        <f>IFERROR(LARGE(AA58:AF58,1),0)</f>
        <v>0</v>
      </c>
      <c r="R58" s="141">
        <f>IFERROR(LARGE(AA58:AF58,2),0)</f>
        <v>0</v>
      </c>
      <c r="S58" s="147">
        <f>IFERROR(LARGE(AA58:AF58,3),0)</f>
        <v>0</v>
      </c>
      <c r="T58" s="125"/>
      <c r="U58" s="123"/>
      <c r="V58" s="271"/>
      <c r="W58" s="271"/>
      <c r="X58" s="359"/>
      <c r="Y58" s="114">
        <v>65</v>
      </c>
      <c r="Z58" s="204"/>
      <c r="AA58" s="136">
        <f>IFERROR(LARGE($T58:$Z58,3), 0)</f>
        <v>0</v>
      </c>
      <c r="AB58" s="145">
        <f>IFERROR(LARGE($T58:$Z58,4),)</f>
        <v>0</v>
      </c>
      <c r="AC58" s="145">
        <f>IFERROR(LARGE($T58:$Z58,5),0)</f>
        <v>0</v>
      </c>
      <c r="AD58" s="145">
        <f>IFERROR(LARGE($AG58:AR58,1),0)</f>
        <v>0</v>
      </c>
      <c r="AE58" s="145">
        <f>IFERROR(LARGE($AG58:AR58,2),0)</f>
        <v>0</v>
      </c>
      <c r="AF58" s="145">
        <f>IFERROR(LARGE($AG58:AR58,3),0)</f>
        <v>0</v>
      </c>
      <c r="AG58" s="10"/>
      <c r="AH58" s="10"/>
      <c r="AI58" s="10"/>
      <c r="AJ58" s="10"/>
      <c r="AK58" s="9"/>
      <c r="AL58" s="9"/>
      <c r="AM58" s="9"/>
      <c r="AN58" s="9"/>
      <c r="AO58" s="9"/>
      <c r="AP58" s="9"/>
      <c r="AQ58" s="9"/>
      <c r="AR58" s="9"/>
    </row>
    <row r="59" spans="1:44" ht="14.4" x14ac:dyDescent="0.3">
      <c r="A59" s="10"/>
      <c r="B59" s="10"/>
      <c r="C59" s="10" t="s">
        <v>1394</v>
      </c>
      <c r="D59" s="10" t="s">
        <v>52</v>
      </c>
      <c r="E59" s="38">
        <f t="shared" si="0"/>
        <v>57</v>
      </c>
      <c r="F59" s="7" t="s">
        <v>1</v>
      </c>
      <c r="G59" s="8" t="s">
        <v>3795</v>
      </c>
      <c r="H59" s="60">
        <v>38264</v>
      </c>
      <c r="I59" s="480">
        <v>63</v>
      </c>
      <c r="J59" s="455" t="s">
        <v>3664</v>
      </c>
      <c r="K59" s="434">
        <f>0.5*(L59)</f>
        <v>62.5</v>
      </c>
      <c r="L59" s="465">
        <f>SUM(O59,P59,Q59,R59,M59)</f>
        <v>125</v>
      </c>
      <c r="M59" s="78"/>
      <c r="N59" s="12">
        <f>SUM(O59:R59)</f>
        <v>125</v>
      </c>
      <c r="O59" s="415">
        <f>LARGE($S59:Z59, 1)</f>
        <v>65</v>
      </c>
      <c r="P59" s="388">
        <f>IFERROR(LARGE($S59:Z59,2),0)</f>
        <v>45</v>
      </c>
      <c r="Q59" s="388">
        <f>IFERROR(LARGE($S59:Z59,3),0)</f>
        <v>15</v>
      </c>
      <c r="R59" s="388">
        <f>IFERROR(LARGE($S59:Z59,4),0)</f>
        <v>0</v>
      </c>
      <c r="S59" s="418"/>
      <c r="T59" s="422">
        <v>45</v>
      </c>
      <c r="U59" s="400"/>
      <c r="V59" s="400">
        <v>65</v>
      </c>
      <c r="W59" s="400"/>
      <c r="X59" s="401"/>
      <c r="Y59" s="402"/>
      <c r="Z59" s="452">
        <v>15</v>
      </c>
      <c r="AA59" s="120"/>
      <c r="AB59" s="114"/>
      <c r="AC59" s="114"/>
      <c r="AD59" s="114"/>
      <c r="AE59" s="114"/>
      <c r="AF59" s="114"/>
      <c r="AG59" s="10"/>
      <c r="AH59" s="10"/>
      <c r="AI59" s="10"/>
      <c r="AJ59" s="10"/>
      <c r="AK59" s="9"/>
      <c r="AL59" s="9"/>
      <c r="AM59" s="9"/>
      <c r="AN59" s="9"/>
      <c r="AO59" s="9"/>
      <c r="AP59" s="9"/>
      <c r="AQ59" s="9"/>
      <c r="AR59" s="9"/>
    </row>
    <row r="60" spans="1:44" ht="14.4" x14ac:dyDescent="0.3">
      <c r="A60" s="11" t="s">
        <v>2604</v>
      </c>
      <c r="B60" s="320" t="s">
        <v>566</v>
      </c>
      <c r="C60" s="11" t="s">
        <v>567</v>
      </c>
      <c r="D60" s="11" t="s">
        <v>45</v>
      </c>
      <c r="E60" s="38">
        <f t="shared" si="0"/>
        <v>58</v>
      </c>
      <c r="F60" s="7" t="s">
        <v>1947</v>
      </c>
      <c r="G60" s="8" t="s">
        <v>1295</v>
      </c>
      <c r="H60" s="319">
        <v>37967</v>
      </c>
      <c r="I60" s="436">
        <v>60</v>
      </c>
      <c r="J60" s="436">
        <v>60</v>
      </c>
      <c r="K60" s="439"/>
      <c r="L60" s="379">
        <f>SUM(M60:N60)</f>
        <v>60</v>
      </c>
      <c r="M60" s="9"/>
      <c r="N60" s="12">
        <f>SUM(O60:S60)</f>
        <v>60</v>
      </c>
      <c r="O60" s="139">
        <f>IFERROR(LARGE($T60:Z60, 1),0)</f>
        <v>60</v>
      </c>
      <c r="P60" s="140">
        <f>IFERROR(LARGE(T60:Z60, 2),0)</f>
        <v>0</v>
      </c>
      <c r="Q60" s="141">
        <f>IFERROR(LARGE(AA60:AF60,1),0)</f>
        <v>0</v>
      </c>
      <c r="R60" s="141">
        <f>IFERROR(LARGE(AA60:AF60,2),0)</f>
        <v>0</v>
      </c>
      <c r="S60" s="147">
        <f>IFERROR(LARGE(AA60:AF60,3),0)</f>
        <v>0</v>
      </c>
      <c r="T60" s="125"/>
      <c r="U60" s="123">
        <v>0</v>
      </c>
      <c r="V60" s="271">
        <v>60</v>
      </c>
      <c r="W60" s="271"/>
      <c r="X60" s="359"/>
      <c r="Y60" s="114"/>
      <c r="Z60" s="204"/>
      <c r="AA60" s="136">
        <f>IFERROR(LARGE($T60:$Z60,3), 0)</f>
        <v>0</v>
      </c>
      <c r="AB60" s="145">
        <f>IFERROR(LARGE($T60:$Z60,4),)</f>
        <v>0</v>
      </c>
      <c r="AC60" s="145">
        <f>IFERROR(LARGE($T60:$Z60,5),0)</f>
        <v>0</v>
      </c>
      <c r="AD60" s="145">
        <f>IFERROR(LARGE($AG60:AR60,1),0)</f>
        <v>0</v>
      </c>
      <c r="AE60" s="145">
        <f>IFERROR(LARGE($AG60:AR60,2),0)</f>
        <v>0</v>
      </c>
      <c r="AF60" s="145">
        <f>IFERROR(LARGE($AG60:AR60,3),0)</f>
        <v>0</v>
      </c>
      <c r="AG60" s="10"/>
      <c r="AH60" s="10"/>
      <c r="AI60" s="10"/>
      <c r="AJ60" s="10"/>
      <c r="AK60" s="9"/>
      <c r="AL60" s="9"/>
      <c r="AM60" s="9"/>
      <c r="AN60" s="9"/>
      <c r="AO60" s="9"/>
      <c r="AP60" s="9"/>
      <c r="AQ60" s="9"/>
      <c r="AR60" s="9"/>
    </row>
    <row r="61" spans="1:44" ht="14.4" x14ac:dyDescent="0.3">
      <c r="A61" s="11" t="s">
        <v>2618</v>
      </c>
      <c r="B61" s="320" t="s">
        <v>431</v>
      </c>
      <c r="C61" s="11" t="s">
        <v>94</v>
      </c>
      <c r="D61" s="11" t="s">
        <v>95</v>
      </c>
      <c r="E61" s="38">
        <f t="shared" si="0"/>
        <v>59</v>
      </c>
      <c r="F61" s="7" t="s">
        <v>104</v>
      </c>
      <c r="G61" s="8" t="s">
        <v>1884</v>
      </c>
      <c r="H61" s="319">
        <v>37865</v>
      </c>
      <c r="I61" s="436">
        <v>60</v>
      </c>
      <c r="J61" s="436">
        <v>60</v>
      </c>
      <c r="K61" s="439"/>
      <c r="L61" s="379">
        <f>SUM(M61:N61)</f>
        <v>60</v>
      </c>
      <c r="M61" s="9"/>
      <c r="N61" s="12">
        <f>SUM(O61:S61)</f>
        <v>60</v>
      </c>
      <c r="O61" s="139">
        <f>IFERROR(LARGE($T61:Z61, 1),0)</f>
        <v>60</v>
      </c>
      <c r="P61" s="140">
        <f>IFERROR(LARGE(T61:Z61, 2),0)</f>
        <v>0</v>
      </c>
      <c r="Q61" s="141">
        <f>IFERROR(LARGE(AA61:AF61,1),0)</f>
        <v>0</v>
      </c>
      <c r="R61" s="141">
        <f>IFERROR(LARGE(AA61:AF61,2),0)</f>
        <v>0</v>
      </c>
      <c r="S61" s="147">
        <f>IFERROR(LARGE(AA61:AF61,3),0)</f>
        <v>0</v>
      </c>
      <c r="T61" s="125"/>
      <c r="U61" s="123"/>
      <c r="V61" s="271">
        <v>60</v>
      </c>
      <c r="W61" s="271"/>
      <c r="X61" s="359"/>
      <c r="Y61" s="114"/>
      <c r="Z61" s="204"/>
      <c r="AA61" s="136">
        <f>IFERROR(LARGE($T61:$Z61,3), 0)</f>
        <v>0</v>
      </c>
      <c r="AB61" s="145">
        <f>IFERROR(LARGE($T61:$Z61,4),)</f>
        <v>0</v>
      </c>
      <c r="AC61" s="145">
        <f>IFERROR(LARGE($T61:$Z61,5),0)</f>
        <v>0</v>
      </c>
      <c r="AD61" s="145">
        <f>IFERROR(LARGE($AG61:AR61,1),0)</f>
        <v>0</v>
      </c>
      <c r="AE61" s="145">
        <f>IFERROR(LARGE($AG61:AR61,2),0)</f>
        <v>0</v>
      </c>
      <c r="AF61" s="145">
        <f>IFERROR(LARGE($AG61:AR61,3),0)</f>
        <v>0</v>
      </c>
      <c r="AG61" s="10"/>
      <c r="AH61" s="10"/>
      <c r="AI61" s="10"/>
      <c r="AJ61" s="10"/>
      <c r="AK61" s="9"/>
      <c r="AL61" s="9"/>
      <c r="AM61" s="9"/>
      <c r="AN61" s="9"/>
      <c r="AO61" s="9"/>
      <c r="AP61" s="9"/>
      <c r="AQ61" s="9"/>
      <c r="AR61" s="9"/>
    </row>
    <row r="62" spans="1:44" ht="14.4" x14ac:dyDescent="0.3">
      <c r="A62" s="11" t="s">
        <v>2620</v>
      </c>
      <c r="B62" s="320" t="s">
        <v>483</v>
      </c>
      <c r="C62" s="11" t="s">
        <v>224</v>
      </c>
      <c r="D62" s="11" t="s">
        <v>42</v>
      </c>
      <c r="E62" s="38">
        <f t="shared" si="0"/>
        <v>60</v>
      </c>
      <c r="F62" s="7" t="s">
        <v>18</v>
      </c>
      <c r="G62" s="8" t="s">
        <v>1948</v>
      </c>
      <c r="H62" s="319">
        <v>37815</v>
      </c>
      <c r="I62" s="436">
        <v>60</v>
      </c>
      <c r="J62" s="436">
        <v>60</v>
      </c>
      <c r="K62" s="439"/>
      <c r="L62" s="379">
        <f>SUM(M62:N62)</f>
        <v>60</v>
      </c>
      <c r="M62" s="9"/>
      <c r="N62" s="12">
        <f>SUM(O62:S62)</f>
        <v>60</v>
      </c>
      <c r="O62" s="139">
        <f>IFERROR(LARGE($T62:Z62, 1),0)</f>
        <v>60</v>
      </c>
      <c r="P62" s="140">
        <f>IFERROR(LARGE(T62:Z62, 2),0)</f>
        <v>0</v>
      </c>
      <c r="Q62" s="141">
        <f>IFERROR(LARGE(AA62:AF62,1),0)</f>
        <v>0</v>
      </c>
      <c r="R62" s="141">
        <f>IFERROR(LARGE(AA62:AF62,2),0)</f>
        <v>0</v>
      </c>
      <c r="S62" s="147">
        <f>IFERROR(LARGE(AA62:AF62,3),0)</f>
        <v>0</v>
      </c>
      <c r="T62" s="125"/>
      <c r="U62" s="123"/>
      <c r="V62" s="271">
        <v>60</v>
      </c>
      <c r="W62" s="271"/>
      <c r="X62" s="359"/>
      <c r="Y62" s="114"/>
      <c r="Z62" s="204"/>
      <c r="AA62" s="136">
        <f>IFERROR(LARGE($T62:$Z62,3), 0)</f>
        <v>0</v>
      </c>
      <c r="AB62" s="145">
        <f>IFERROR(LARGE($T62:$Z62,4),)</f>
        <v>0</v>
      </c>
      <c r="AC62" s="145">
        <f>IFERROR(LARGE($T62:$Z62,5),0)</f>
        <v>0</v>
      </c>
      <c r="AD62" s="145">
        <f>IFERROR(LARGE($AG62:AR62,1),0)</f>
        <v>0</v>
      </c>
      <c r="AE62" s="145">
        <f>IFERROR(LARGE($AG62:AR62,2),0)</f>
        <v>0</v>
      </c>
      <c r="AF62" s="145">
        <f>IFERROR(LARGE($AG62:AR62,3),0)</f>
        <v>0</v>
      </c>
      <c r="AG62" s="10"/>
      <c r="AH62" s="10"/>
      <c r="AI62" s="10"/>
      <c r="AJ62" s="10"/>
      <c r="AK62" s="9"/>
      <c r="AL62" s="9"/>
      <c r="AM62" s="9"/>
      <c r="AN62" s="9"/>
      <c r="AO62" s="9"/>
      <c r="AP62" s="9"/>
      <c r="AQ62" s="9"/>
      <c r="AR62" s="9"/>
    </row>
    <row r="63" spans="1:44" ht="14.4" x14ac:dyDescent="0.3">
      <c r="A63" s="11" t="s">
        <v>2605</v>
      </c>
      <c r="B63" s="320" t="s">
        <v>1309</v>
      </c>
      <c r="C63" s="11" t="s">
        <v>1310</v>
      </c>
      <c r="D63" s="11" t="s">
        <v>47</v>
      </c>
      <c r="E63" s="38">
        <f t="shared" si="0"/>
        <v>61</v>
      </c>
      <c r="F63" s="7" t="s">
        <v>104</v>
      </c>
      <c r="G63" s="8" t="s">
        <v>1280</v>
      </c>
      <c r="H63" s="319">
        <v>37810</v>
      </c>
      <c r="I63" s="436">
        <v>60</v>
      </c>
      <c r="J63" s="436">
        <v>60</v>
      </c>
      <c r="K63" s="439"/>
      <c r="L63" s="379">
        <f>SUM(M63:N63)</f>
        <v>60</v>
      </c>
      <c r="M63" s="9"/>
      <c r="N63" s="12">
        <f>SUM(O63:S63)</f>
        <v>60</v>
      </c>
      <c r="O63" s="139">
        <f>IFERROR(LARGE($T63:Z63, 1),0)</f>
        <v>60</v>
      </c>
      <c r="P63" s="140">
        <f>IFERROR(LARGE(T63:Z63, 2),0)</f>
        <v>0</v>
      </c>
      <c r="Q63" s="141">
        <f>IFERROR(LARGE(AA63:AF63,1),0)</f>
        <v>0</v>
      </c>
      <c r="R63" s="141">
        <f>IFERROR(LARGE(AA63:AF63,2),0)</f>
        <v>0</v>
      </c>
      <c r="S63" s="147">
        <f>IFERROR(LARGE(AA63:AF63,3),0)</f>
        <v>0</v>
      </c>
      <c r="T63" s="125"/>
      <c r="U63" s="123">
        <v>0</v>
      </c>
      <c r="V63" s="271">
        <v>60</v>
      </c>
      <c r="W63" s="271"/>
      <c r="X63" s="359"/>
      <c r="Y63" s="114"/>
      <c r="Z63" s="204"/>
      <c r="AA63" s="136">
        <f>IFERROR(LARGE($T63:$Z63,3), 0)</f>
        <v>0</v>
      </c>
      <c r="AB63" s="145">
        <f>IFERROR(LARGE($T63:$Z63,4),)</f>
        <v>0</v>
      </c>
      <c r="AC63" s="145">
        <f>IFERROR(LARGE($T63:$Z63,5),0)</f>
        <v>0</v>
      </c>
      <c r="AD63" s="145">
        <f>IFERROR(LARGE($AG63:AR63,1),0)</f>
        <v>0</v>
      </c>
      <c r="AE63" s="145">
        <f>IFERROR(LARGE($AG63:AR63,2),0)</f>
        <v>0</v>
      </c>
      <c r="AF63" s="145">
        <f>IFERROR(LARGE($AG63:AR63,3),0)</f>
        <v>0</v>
      </c>
      <c r="AG63" s="10"/>
      <c r="AH63" s="10"/>
      <c r="AI63" s="10"/>
      <c r="AJ63" s="10"/>
      <c r="AK63" s="9"/>
      <c r="AL63" s="9"/>
      <c r="AM63" s="9"/>
      <c r="AN63" s="9"/>
      <c r="AO63" s="9"/>
      <c r="AP63" s="9"/>
      <c r="AQ63" s="9"/>
      <c r="AR63" s="9"/>
    </row>
    <row r="64" spans="1:44" ht="14.4" x14ac:dyDescent="0.3">
      <c r="A64" s="11" t="s">
        <v>2606</v>
      </c>
      <c r="B64" s="320" t="s">
        <v>1164</v>
      </c>
      <c r="C64" s="11" t="s">
        <v>1165</v>
      </c>
      <c r="D64" s="11" t="s">
        <v>1778</v>
      </c>
      <c r="E64" s="38">
        <f t="shared" si="0"/>
        <v>62</v>
      </c>
      <c r="F64" s="7" t="s">
        <v>124</v>
      </c>
      <c r="G64" s="8" t="s">
        <v>1283</v>
      </c>
      <c r="H64" s="319">
        <v>37799</v>
      </c>
      <c r="I64" s="436">
        <v>60</v>
      </c>
      <c r="J64" s="436">
        <v>60</v>
      </c>
      <c r="K64" s="439"/>
      <c r="L64" s="379">
        <f>SUM(M64:N64)</f>
        <v>60</v>
      </c>
      <c r="M64" s="9"/>
      <c r="N64" s="12">
        <f>SUM(O64:S64)</f>
        <v>60</v>
      </c>
      <c r="O64" s="139">
        <f>IFERROR(LARGE($T64:Z64, 1),0)</f>
        <v>60</v>
      </c>
      <c r="P64" s="140">
        <f>IFERROR(LARGE(T64:Z64, 2),0)</f>
        <v>0</v>
      </c>
      <c r="Q64" s="141">
        <f>IFERROR(LARGE(AA64:AF64,1),0)</f>
        <v>0</v>
      </c>
      <c r="R64" s="141">
        <f>IFERROR(LARGE(AA64:AF64,2),0)</f>
        <v>0</v>
      </c>
      <c r="S64" s="147">
        <f>IFERROR(LARGE(AA64:AF64,3),0)</f>
        <v>0</v>
      </c>
      <c r="T64" s="125"/>
      <c r="U64" s="123">
        <v>0</v>
      </c>
      <c r="V64" s="271">
        <v>60</v>
      </c>
      <c r="W64" s="271"/>
      <c r="X64" s="359"/>
      <c r="Y64" s="114"/>
      <c r="Z64" s="204"/>
      <c r="AA64" s="136">
        <f>IFERROR(LARGE($T64:$Z64,3), 0)</f>
        <v>0</v>
      </c>
      <c r="AB64" s="145">
        <f>IFERROR(LARGE($T64:$Z64,4),)</f>
        <v>0</v>
      </c>
      <c r="AC64" s="145">
        <f>IFERROR(LARGE($T64:$Z64,5),0)</f>
        <v>0</v>
      </c>
      <c r="AD64" s="145">
        <f>IFERROR(LARGE($AG64:AR64,1),0)</f>
        <v>0</v>
      </c>
      <c r="AE64" s="145">
        <f>IFERROR(LARGE($AG64:AR64,2),0)</f>
        <v>0</v>
      </c>
      <c r="AF64" s="145">
        <f>IFERROR(LARGE($AG64:AR64,3),0)</f>
        <v>0</v>
      </c>
      <c r="AG64" s="10"/>
      <c r="AH64" s="10"/>
      <c r="AI64" s="10"/>
      <c r="AJ64" s="10"/>
      <c r="AK64" s="9"/>
      <c r="AL64" s="9"/>
      <c r="AM64" s="9"/>
      <c r="AN64" s="9"/>
      <c r="AO64" s="9"/>
      <c r="AP64" s="9"/>
      <c r="AQ64" s="9"/>
      <c r="AR64" s="9"/>
    </row>
    <row r="65" spans="1:44" ht="14.4" x14ac:dyDescent="0.3">
      <c r="A65" s="11" t="s">
        <v>2607</v>
      </c>
      <c r="B65" s="320" t="s">
        <v>841</v>
      </c>
      <c r="C65" s="11" t="s">
        <v>298</v>
      </c>
      <c r="D65" s="11" t="s">
        <v>51</v>
      </c>
      <c r="E65" s="38">
        <f t="shared" si="0"/>
        <v>63</v>
      </c>
      <c r="F65" s="7" t="s">
        <v>110</v>
      </c>
      <c r="G65" s="8" t="s">
        <v>1944</v>
      </c>
      <c r="H65" s="319">
        <v>37679</v>
      </c>
      <c r="I65" s="436">
        <v>60</v>
      </c>
      <c r="J65" s="436">
        <v>60</v>
      </c>
      <c r="K65" s="439"/>
      <c r="L65" s="379">
        <f>SUM(M65:N65)</f>
        <v>60</v>
      </c>
      <c r="M65" s="9"/>
      <c r="N65" s="12">
        <f>SUM(O65:S65)</f>
        <v>60</v>
      </c>
      <c r="O65" s="139">
        <f>IFERROR(LARGE($T65:Z65, 1),0)</f>
        <v>60</v>
      </c>
      <c r="P65" s="140">
        <f>IFERROR(LARGE(T65:Z65, 2),0)</f>
        <v>0</v>
      </c>
      <c r="Q65" s="141">
        <f>IFERROR(LARGE(AA65:AF65,1),0)</f>
        <v>0</v>
      </c>
      <c r="R65" s="141">
        <f>IFERROR(LARGE(AA65:AF65,2),0)</f>
        <v>0</v>
      </c>
      <c r="S65" s="147">
        <f>IFERROR(LARGE(AA65:AF65,3),0)</f>
        <v>0</v>
      </c>
      <c r="T65" s="125"/>
      <c r="U65" s="123"/>
      <c r="V65" s="271">
        <v>60</v>
      </c>
      <c r="W65" s="271"/>
      <c r="X65" s="359"/>
      <c r="Y65" s="114"/>
      <c r="Z65" s="204"/>
      <c r="AA65" s="136">
        <f>IFERROR(LARGE($T65:$Z65,3), 0)</f>
        <v>0</v>
      </c>
      <c r="AB65" s="145">
        <f>IFERROR(LARGE($T65:$Z65,4),)</f>
        <v>0</v>
      </c>
      <c r="AC65" s="145">
        <f>IFERROR(LARGE($T65:$Z65,5),0)</f>
        <v>0</v>
      </c>
      <c r="AD65" s="145">
        <f>IFERROR(LARGE($AG65:AR65,1),0)</f>
        <v>0</v>
      </c>
      <c r="AE65" s="145">
        <f>IFERROR(LARGE($AG65:AR65,2),0)</f>
        <v>0</v>
      </c>
      <c r="AF65" s="145">
        <f>IFERROR(LARGE($AG65:AR65,3),0)</f>
        <v>0</v>
      </c>
      <c r="AG65" s="10"/>
      <c r="AH65" s="10"/>
      <c r="AI65" s="10"/>
      <c r="AJ65" s="10"/>
      <c r="AK65" s="9"/>
      <c r="AL65" s="9"/>
      <c r="AM65" s="9"/>
      <c r="AN65" s="9"/>
      <c r="AO65" s="9"/>
      <c r="AP65" s="9"/>
      <c r="AQ65" s="9"/>
      <c r="AR65" s="9"/>
    </row>
    <row r="66" spans="1:44" ht="14.4" x14ac:dyDescent="0.3">
      <c r="A66" s="11" t="s">
        <v>2608</v>
      </c>
      <c r="B66" s="320" t="s">
        <v>380</v>
      </c>
      <c r="C66" s="11" t="s">
        <v>22</v>
      </c>
      <c r="D66" s="11" t="s">
        <v>41</v>
      </c>
      <c r="E66" s="38">
        <f t="shared" si="0"/>
        <v>64</v>
      </c>
      <c r="F66" s="7" t="s">
        <v>69</v>
      </c>
      <c r="G66" s="8" t="s">
        <v>789</v>
      </c>
      <c r="H66" s="319">
        <v>37672</v>
      </c>
      <c r="I66" s="436">
        <v>60</v>
      </c>
      <c r="J66" s="436">
        <v>60</v>
      </c>
      <c r="K66" s="439"/>
      <c r="L66" s="379">
        <f>SUM(M66:N66)</f>
        <v>60</v>
      </c>
      <c r="M66" s="9"/>
      <c r="N66" s="12">
        <f>SUM(O66:S66)</f>
        <v>60</v>
      </c>
      <c r="O66" s="139">
        <f>IFERROR(LARGE($T66:Z66, 1),0)</f>
        <v>60</v>
      </c>
      <c r="P66" s="140">
        <f>IFERROR(LARGE(T66:Z66, 2),0)</f>
        <v>0</v>
      </c>
      <c r="Q66" s="141">
        <f>IFERROR(LARGE(AA66:AF66,1),0)</f>
        <v>0</v>
      </c>
      <c r="R66" s="141">
        <f>IFERROR(LARGE(AA66:AF66,2),0)</f>
        <v>0</v>
      </c>
      <c r="S66" s="147">
        <f>IFERROR(LARGE(AA66:AF66,3),0)</f>
        <v>0</v>
      </c>
      <c r="T66" s="119">
        <v>0</v>
      </c>
      <c r="U66" s="123">
        <v>0</v>
      </c>
      <c r="V66" s="271">
        <v>60</v>
      </c>
      <c r="W66" s="271"/>
      <c r="X66" s="359">
        <v>0</v>
      </c>
      <c r="Y66" s="114"/>
      <c r="Z66" s="204"/>
      <c r="AA66" s="136">
        <f>IFERROR(LARGE($T66:$Z66,3), 0)</f>
        <v>0</v>
      </c>
      <c r="AB66" s="145">
        <f>IFERROR(LARGE($T66:$Z66,4),)</f>
        <v>0</v>
      </c>
      <c r="AC66" s="145">
        <f>IFERROR(LARGE($T66:$Z66,5),0)</f>
        <v>0</v>
      </c>
      <c r="AD66" s="145">
        <f>IFERROR(LARGE($AG66:AR66,1),0)</f>
        <v>0</v>
      </c>
      <c r="AE66" s="145">
        <f>IFERROR(LARGE($AG66:AR66,2),0)</f>
        <v>0</v>
      </c>
      <c r="AF66" s="145">
        <f>IFERROR(LARGE($AG66:AR66,3),0)</f>
        <v>0</v>
      </c>
      <c r="AG66" s="10"/>
      <c r="AH66" s="10"/>
      <c r="AI66" s="10"/>
      <c r="AJ66" s="10"/>
      <c r="AK66" s="9"/>
      <c r="AL66" s="9"/>
      <c r="AM66" s="9"/>
      <c r="AN66" s="9"/>
      <c r="AO66" s="9"/>
      <c r="AP66" s="9"/>
      <c r="AQ66" s="9"/>
      <c r="AR66" s="9"/>
    </row>
    <row r="67" spans="1:44" ht="14.4" x14ac:dyDescent="0.3">
      <c r="A67" s="11" t="s">
        <v>2619</v>
      </c>
      <c r="B67" s="320" t="s">
        <v>888</v>
      </c>
      <c r="C67" s="11" t="s">
        <v>256</v>
      </c>
      <c r="D67" s="11" t="s">
        <v>95</v>
      </c>
      <c r="E67" s="38">
        <f t="shared" si="0"/>
        <v>65</v>
      </c>
      <c r="F67" s="7" t="s">
        <v>69</v>
      </c>
      <c r="G67" s="8" t="s">
        <v>1885</v>
      </c>
      <c r="H67" s="319">
        <v>37624</v>
      </c>
      <c r="I67" s="436">
        <v>60</v>
      </c>
      <c r="J67" s="436">
        <v>60</v>
      </c>
      <c r="K67" s="439"/>
      <c r="L67" s="379">
        <f>SUM(M67:N67)</f>
        <v>60</v>
      </c>
      <c r="M67" s="9"/>
      <c r="N67" s="12">
        <f>SUM(O67:S67)</f>
        <v>60</v>
      </c>
      <c r="O67" s="139">
        <f>IFERROR(LARGE($T67:Z67, 1),0)</f>
        <v>60</v>
      </c>
      <c r="P67" s="140">
        <f>IFERROR(LARGE(T67:Z67, 2),0)</f>
        <v>0</v>
      </c>
      <c r="Q67" s="141">
        <f>IFERROR(LARGE(AA67:AF67,1),0)</f>
        <v>0</v>
      </c>
      <c r="R67" s="141">
        <f>IFERROR(LARGE(AA67:AF67,2),0)</f>
        <v>0</v>
      </c>
      <c r="S67" s="147">
        <f>IFERROR(LARGE(AA67:AF67,3),0)</f>
        <v>0</v>
      </c>
      <c r="T67" s="125"/>
      <c r="U67" s="123"/>
      <c r="V67" s="271">
        <v>60</v>
      </c>
      <c r="W67" s="271"/>
      <c r="X67" s="359"/>
      <c r="Y67" s="114"/>
      <c r="Z67" s="204"/>
      <c r="AA67" s="136">
        <f>IFERROR(LARGE($T67:$Z67,3), 0)</f>
        <v>0</v>
      </c>
      <c r="AB67" s="145">
        <f>IFERROR(LARGE($T67:$Z67,4),)</f>
        <v>0</v>
      </c>
      <c r="AC67" s="145">
        <f>IFERROR(LARGE($T67:$Z67,5),0)</f>
        <v>0</v>
      </c>
      <c r="AD67" s="145">
        <f>IFERROR(LARGE($AG67:AR67,1),0)</f>
        <v>0</v>
      </c>
      <c r="AE67" s="145">
        <f>IFERROR(LARGE($AG67:AR67,2),0)</f>
        <v>0</v>
      </c>
      <c r="AF67" s="145">
        <f>IFERROR(LARGE($AG67:AR67,3),0)</f>
        <v>0</v>
      </c>
      <c r="AG67" s="10"/>
      <c r="AH67" s="10"/>
      <c r="AI67" s="10"/>
      <c r="AJ67" s="10"/>
      <c r="AK67" s="9"/>
      <c r="AL67" s="9"/>
      <c r="AM67" s="9"/>
      <c r="AN67" s="9"/>
      <c r="AO67" s="9"/>
      <c r="AP67" s="9"/>
      <c r="AQ67" s="9"/>
      <c r="AR67" s="9"/>
    </row>
    <row r="68" spans="1:44" ht="14.4" x14ac:dyDescent="0.3">
      <c r="A68" s="11" t="s">
        <v>2609</v>
      </c>
      <c r="B68" s="320" t="s">
        <v>436</v>
      </c>
      <c r="C68" s="11" t="s">
        <v>144</v>
      </c>
      <c r="D68" s="11" t="s">
        <v>44</v>
      </c>
      <c r="E68" s="38">
        <f t="shared" si="0"/>
        <v>66</v>
      </c>
      <c r="F68" s="7" t="s">
        <v>109</v>
      </c>
      <c r="G68" s="8" t="s">
        <v>790</v>
      </c>
      <c r="H68" s="319">
        <v>37538</v>
      </c>
      <c r="I68" s="436">
        <v>60</v>
      </c>
      <c r="J68" s="436">
        <v>60</v>
      </c>
      <c r="K68" s="439"/>
      <c r="L68" s="379">
        <f>SUM(M68:N68)</f>
        <v>60</v>
      </c>
      <c r="M68" s="9"/>
      <c r="N68" s="12">
        <f>SUM(O68:S68)</f>
        <v>60</v>
      </c>
      <c r="O68" s="139">
        <f>IFERROR(LARGE($T68:Z68, 1),0)</f>
        <v>60</v>
      </c>
      <c r="P68" s="140">
        <f>IFERROR(LARGE(T68:Z68, 2),0)</f>
        <v>0</v>
      </c>
      <c r="Q68" s="141">
        <f>IFERROR(LARGE(AA68:AF68,1),0)</f>
        <v>0</v>
      </c>
      <c r="R68" s="141">
        <f>IFERROR(LARGE(AA68:AF68,2),0)</f>
        <v>0</v>
      </c>
      <c r="S68" s="147">
        <f>IFERROR(LARGE(AA68:AF68,3),0)</f>
        <v>0</v>
      </c>
      <c r="T68" s="119">
        <v>0</v>
      </c>
      <c r="U68" s="123"/>
      <c r="V68" s="271">
        <v>60</v>
      </c>
      <c r="W68" s="271"/>
      <c r="X68" s="359">
        <v>0</v>
      </c>
      <c r="Y68" s="114"/>
      <c r="Z68" s="204"/>
      <c r="AA68" s="136">
        <f>IFERROR(LARGE($T68:$Z68,3), 0)</f>
        <v>0</v>
      </c>
      <c r="AB68" s="145">
        <f>IFERROR(LARGE($T68:$Z68,4),)</f>
        <v>0</v>
      </c>
      <c r="AC68" s="145">
        <f>IFERROR(LARGE($T68:$Z68,5),0)</f>
        <v>0</v>
      </c>
      <c r="AD68" s="145">
        <f>IFERROR(LARGE($AG68:AR68,1),0)</f>
        <v>0</v>
      </c>
      <c r="AE68" s="145">
        <f>IFERROR(LARGE($AG68:AR68,2),0)</f>
        <v>0</v>
      </c>
      <c r="AF68" s="145">
        <f>IFERROR(LARGE($AG68:AR68,3),0)</f>
        <v>0</v>
      </c>
      <c r="AG68" s="10"/>
      <c r="AH68" s="10"/>
      <c r="AI68" s="10"/>
      <c r="AJ68" s="10"/>
      <c r="AK68" s="9"/>
      <c r="AL68" s="9"/>
      <c r="AM68" s="9"/>
      <c r="AN68" s="9"/>
      <c r="AO68" s="9"/>
      <c r="AP68" s="9"/>
      <c r="AQ68" s="9"/>
      <c r="AR68" s="9"/>
    </row>
    <row r="69" spans="1:44" ht="14.4" x14ac:dyDescent="0.3">
      <c r="A69" s="11" t="s">
        <v>2610</v>
      </c>
      <c r="B69" s="320" t="s">
        <v>386</v>
      </c>
      <c r="C69" s="11" t="s">
        <v>206</v>
      </c>
      <c r="D69" s="11" t="s">
        <v>50</v>
      </c>
      <c r="E69" s="38">
        <f t="shared" ref="E69:E132" si="1">E68+1</f>
        <v>67</v>
      </c>
      <c r="F69" s="7" t="s">
        <v>66</v>
      </c>
      <c r="G69" s="8" t="s">
        <v>1532</v>
      </c>
      <c r="H69" s="319">
        <v>37521</v>
      </c>
      <c r="I69" s="436">
        <v>60</v>
      </c>
      <c r="J69" s="436">
        <v>60</v>
      </c>
      <c r="K69" s="439"/>
      <c r="L69" s="379">
        <f>SUM(M69:N69)</f>
        <v>60</v>
      </c>
      <c r="M69" s="9"/>
      <c r="N69" s="12">
        <f>SUM(O69:S69)</f>
        <v>60</v>
      </c>
      <c r="O69" s="139">
        <f>IFERROR(LARGE($T69:Z69, 1),0)</f>
        <v>45</v>
      </c>
      <c r="P69" s="140">
        <f>IFERROR(LARGE(T69:Z69, 2),0)</f>
        <v>15</v>
      </c>
      <c r="Q69" s="141">
        <f>IFERROR(LARGE(AA69:AF69,1),0)</f>
        <v>0</v>
      </c>
      <c r="R69" s="141">
        <f>IFERROR(LARGE(AA69:AF69,2),0)</f>
        <v>0</v>
      </c>
      <c r="S69" s="147">
        <f>IFERROR(LARGE(AA69:AF69,3),0)</f>
        <v>0</v>
      </c>
      <c r="T69" s="125"/>
      <c r="U69" s="123"/>
      <c r="V69" s="271">
        <v>45</v>
      </c>
      <c r="W69" s="271"/>
      <c r="X69" s="359">
        <v>15</v>
      </c>
      <c r="Y69" s="114"/>
      <c r="Z69" s="204"/>
      <c r="AA69" s="136">
        <f>IFERROR(LARGE($T69:$Z69,3), 0)</f>
        <v>0</v>
      </c>
      <c r="AB69" s="145">
        <f>IFERROR(LARGE($T69:$Z69,4),)</f>
        <v>0</v>
      </c>
      <c r="AC69" s="145">
        <f>IFERROR(LARGE($T69:$Z69,5),0)</f>
        <v>0</v>
      </c>
      <c r="AD69" s="145">
        <f>IFERROR(LARGE($AG69:AR69,1),0)</f>
        <v>0</v>
      </c>
      <c r="AE69" s="145">
        <f>IFERROR(LARGE($AG69:AR69,2),0)</f>
        <v>0</v>
      </c>
      <c r="AF69" s="145">
        <f>IFERROR(LARGE($AG69:AR69,3),0)</f>
        <v>0</v>
      </c>
      <c r="AG69" s="10"/>
      <c r="AH69" s="10"/>
      <c r="AI69" s="10"/>
      <c r="AJ69" s="10"/>
      <c r="AK69" s="9"/>
      <c r="AL69" s="9"/>
      <c r="AM69" s="9"/>
      <c r="AN69" s="9"/>
      <c r="AO69" s="9"/>
      <c r="AP69" s="9"/>
      <c r="AQ69" s="9"/>
      <c r="AR69" s="9"/>
    </row>
    <row r="70" spans="1:44" ht="14.4" x14ac:dyDescent="0.3">
      <c r="A70" s="11" t="s">
        <v>2611</v>
      </c>
      <c r="B70" s="320" t="s">
        <v>1519</v>
      </c>
      <c r="C70" s="11" t="s">
        <v>1520</v>
      </c>
      <c r="D70" s="11" t="s">
        <v>40</v>
      </c>
      <c r="E70" s="38">
        <f t="shared" si="1"/>
        <v>68</v>
      </c>
      <c r="F70" s="7" t="s">
        <v>1540</v>
      </c>
      <c r="G70" s="8" t="s">
        <v>1541</v>
      </c>
      <c r="H70" s="319">
        <v>37459</v>
      </c>
      <c r="I70" s="436">
        <v>60</v>
      </c>
      <c r="J70" s="436">
        <v>60</v>
      </c>
      <c r="K70" s="439"/>
      <c r="L70" s="379">
        <f>SUM(M70:N70)</f>
        <v>60</v>
      </c>
      <c r="M70" s="9"/>
      <c r="N70" s="12">
        <f>SUM(O70:S70)</f>
        <v>60</v>
      </c>
      <c r="O70" s="139">
        <f>IFERROR(LARGE($T70:Z70, 1),0)</f>
        <v>60</v>
      </c>
      <c r="P70" s="140">
        <f>IFERROR(LARGE(T70:Z70, 2),0)</f>
        <v>0</v>
      </c>
      <c r="Q70" s="141">
        <f>IFERROR(LARGE(AA70:AF70,1),0)</f>
        <v>0</v>
      </c>
      <c r="R70" s="141">
        <f>IFERROR(LARGE(AA70:AF70,2),0)</f>
        <v>0</v>
      </c>
      <c r="S70" s="147">
        <f>IFERROR(LARGE(AA70:AF70,3),0)</f>
        <v>0</v>
      </c>
      <c r="T70" s="125"/>
      <c r="U70" s="123"/>
      <c r="V70" s="271">
        <v>60</v>
      </c>
      <c r="W70" s="271"/>
      <c r="X70" s="359">
        <v>0</v>
      </c>
      <c r="Y70" s="114"/>
      <c r="Z70" s="204"/>
      <c r="AA70" s="136">
        <f>IFERROR(LARGE($T70:$Z70,3), 0)</f>
        <v>0</v>
      </c>
      <c r="AB70" s="145">
        <f>IFERROR(LARGE($T70:$Z70,4),)</f>
        <v>0</v>
      </c>
      <c r="AC70" s="145">
        <f>IFERROR(LARGE($T70:$Z70,5),0)</f>
        <v>0</v>
      </c>
      <c r="AD70" s="145">
        <f>IFERROR(LARGE($AG70:AR70,1),0)</f>
        <v>0</v>
      </c>
      <c r="AE70" s="145">
        <f>IFERROR(LARGE($AG70:AR70,2),0)</f>
        <v>0</v>
      </c>
      <c r="AF70" s="145">
        <f>IFERROR(LARGE($AG70:AR70,3),0)</f>
        <v>0</v>
      </c>
      <c r="AG70" s="10"/>
      <c r="AH70" s="10"/>
      <c r="AI70" s="10"/>
      <c r="AJ70" s="10"/>
      <c r="AK70" s="9"/>
      <c r="AL70" s="9"/>
      <c r="AM70" s="9"/>
      <c r="AN70" s="9"/>
      <c r="AO70" s="9"/>
      <c r="AP70" s="9"/>
      <c r="AQ70" s="9"/>
      <c r="AR70" s="9"/>
    </row>
    <row r="71" spans="1:44" ht="14.4" x14ac:dyDescent="0.3">
      <c r="A71" s="11" t="s">
        <v>2613</v>
      </c>
      <c r="B71" s="320" t="s">
        <v>1527</v>
      </c>
      <c r="C71" s="11" t="s">
        <v>1528</v>
      </c>
      <c r="D71" s="11" t="s">
        <v>1738</v>
      </c>
      <c r="E71" s="38">
        <f t="shared" si="1"/>
        <v>69</v>
      </c>
      <c r="F71" s="7" t="s">
        <v>64</v>
      </c>
      <c r="G71" s="8" t="s">
        <v>1547</v>
      </c>
      <c r="H71" s="319">
        <v>37404</v>
      </c>
      <c r="I71" s="436">
        <v>60</v>
      </c>
      <c r="J71" s="436">
        <v>60</v>
      </c>
      <c r="K71" s="439"/>
      <c r="L71" s="379">
        <f>SUM(M71:N71)</f>
        <v>60</v>
      </c>
      <c r="M71" s="9"/>
      <c r="N71" s="12">
        <f>SUM(O71:S71)</f>
        <v>60</v>
      </c>
      <c r="O71" s="139">
        <f>IFERROR(LARGE($T71:Z71, 1),0)</f>
        <v>60</v>
      </c>
      <c r="P71" s="140">
        <f>IFERROR(LARGE(T71:Z71, 2),0)</f>
        <v>0</v>
      </c>
      <c r="Q71" s="141">
        <f>IFERROR(LARGE(AA71:AF71,1),0)</f>
        <v>0</v>
      </c>
      <c r="R71" s="141">
        <f>IFERROR(LARGE(AA71:AF71,2),0)</f>
        <v>0</v>
      </c>
      <c r="S71" s="147">
        <f>IFERROR(LARGE(AA71:AF71,3),0)</f>
        <v>0</v>
      </c>
      <c r="T71" s="125"/>
      <c r="U71" s="123"/>
      <c r="V71" s="271">
        <v>60</v>
      </c>
      <c r="W71" s="271"/>
      <c r="X71" s="359">
        <v>0</v>
      </c>
      <c r="Y71" s="114"/>
      <c r="Z71" s="204"/>
      <c r="AA71" s="136">
        <f>IFERROR(LARGE($T71:$Z71,3), 0)</f>
        <v>0</v>
      </c>
      <c r="AB71" s="145">
        <f>IFERROR(LARGE($T71:$Z71,4),)</f>
        <v>0</v>
      </c>
      <c r="AC71" s="145">
        <f>IFERROR(LARGE($T71:$Z71,5),0)</f>
        <v>0</v>
      </c>
      <c r="AD71" s="145">
        <f>IFERROR(LARGE($AG71:AR71,1),0)</f>
        <v>0</v>
      </c>
      <c r="AE71" s="145">
        <f>IFERROR(LARGE($AG71:AR71,2),0)</f>
        <v>0</v>
      </c>
      <c r="AF71" s="145">
        <f>IFERROR(LARGE($AG71:AR71,3),0)</f>
        <v>0</v>
      </c>
      <c r="AG71" s="10"/>
      <c r="AH71" s="10"/>
      <c r="AI71" s="10"/>
      <c r="AJ71" s="10"/>
      <c r="AK71" s="9"/>
      <c r="AL71" s="9"/>
      <c r="AM71" s="9"/>
      <c r="AN71" s="9"/>
      <c r="AO71" s="9"/>
      <c r="AP71" s="9"/>
      <c r="AQ71" s="9"/>
      <c r="AR71" s="9"/>
    </row>
    <row r="72" spans="1:44" ht="14.4" x14ac:dyDescent="0.3">
      <c r="A72" s="11" t="s">
        <v>2614</v>
      </c>
      <c r="B72" s="320" t="s">
        <v>1514</v>
      </c>
      <c r="C72" s="11" t="s">
        <v>1515</v>
      </c>
      <c r="D72" s="11" t="s">
        <v>49</v>
      </c>
      <c r="E72" s="38">
        <f t="shared" si="1"/>
        <v>70</v>
      </c>
      <c r="F72" s="7" t="s">
        <v>69</v>
      </c>
      <c r="G72" s="8" t="s">
        <v>1536</v>
      </c>
      <c r="H72" s="319">
        <v>37403</v>
      </c>
      <c r="I72" s="436">
        <v>60</v>
      </c>
      <c r="J72" s="436">
        <v>60</v>
      </c>
      <c r="K72" s="439"/>
      <c r="L72" s="379">
        <f>SUM(M72:N72)</f>
        <v>60</v>
      </c>
      <c r="M72" s="9"/>
      <c r="N72" s="12">
        <f>SUM(O72:S72)</f>
        <v>60</v>
      </c>
      <c r="O72" s="139">
        <f>IFERROR(LARGE($T72:Z72, 1),0)</f>
        <v>60</v>
      </c>
      <c r="P72" s="140">
        <f>IFERROR(LARGE(T72:Z72, 2),0)</f>
        <v>0</v>
      </c>
      <c r="Q72" s="141">
        <f>IFERROR(LARGE(AA72:AF72,1),0)</f>
        <v>0</v>
      </c>
      <c r="R72" s="141">
        <f>IFERROR(LARGE(AA72:AF72,2),0)</f>
        <v>0</v>
      </c>
      <c r="S72" s="147">
        <f>IFERROR(LARGE(AA72:AF72,3),0)</f>
        <v>0</v>
      </c>
      <c r="T72" s="125"/>
      <c r="U72" s="123"/>
      <c r="V72" s="271">
        <v>60</v>
      </c>
      <c r="W72" s="271"/>
      <c r="X72" s="359">
        <v>0</v>
      </c>
      <c r="Y72" s="114"/>
      <c r="Z72" s="204"/>
      <c r="AA72" s="136">
        <f>IFERROR(LARGE($T72:$Z72,3), 0)</f>
        <v>0</v>
      </c>
      <c r="AB72" s="145">
        <f>IFERROR(LARGE($T72:$Z72,4),)</f>
        <v>0</v>
      </c>
      <c r="AC72" s="145">
        <f>IFERROR(LARGE($T72:$Z72,5),0)</f>
        <v>0</v>
      </c>
      <c r="AD72" s="145">
        <f>IFERROR(LARGE($AG72:AR72,1),0)</f>
        <v>0</v>
      </c>
      <c r="AE72" s="145">
        <f>IFERROR(LARGE($AG72:AR72,2),0)</f>
        <v>0</v>
      </c>
      <c r="AF72" s="145">
        <f>IFERROR(LARGE($AG72:AR72,3),0)</f>
        <v>0</v>
      </c>
      <c r="AG72" s="10"/>
      <c r="AH72" s="10"/>
      <c r="AI72" s="10"/>
      <c r="AJ72" s="10"/>
      <c r="AK72" s="9"/>
      <c r="AL72" s="9"/>
      <c r="AM72" s="9"/>
      <c r="AN72" s="9"/>
      <c r="AO72" s="9"/>
      <c r="AP72" s="9"/>
      <c r="AQ72" s="9"/>
      <c r="AR72" s="9"/>
    </row>
    <row r="73" spans="1:44" ht="14.4" x14ac:dyDescent="0.3">
      <c r="A73" s="11" t="s">
        <v>2615</v>
      </c>
      <c r="B73" s="320" t="s">
        <v>372</v>
      </c>
      <c r="C73" s="11" t="s">
        <v>78</v>
      </c>
      <c r="D73" s="11" t="s">
        <v>43</v>
      </c>
      <c r="E73" s="38">
        <f t="shared" si="1"/>
        <v>71</v>
      </c>
      <c r="F73" s="7" t="s">
        <v>109</v>
      </c>
      <c r="G73" s="8" t="s">
        <v>1291</v>
      </c>
      <c r="H73" s="319">
        <v>37396</v>
      </c>
      <c r="I73" s="436">
        <v>60</v>
      </c>
      <c r="J73" s="436">
        <v>60</v>
      </c>
      <c r="K73" s="439"/>
      <c r="L73" s="379">
        <f>SUM(M73:N73)</f>
        <v>60</v>
      </c>
      <c r="M73" s="9"/>
      <c r="N73" s="12">
        <f>SUM(O73:S73)</f>
        <v>60</v>
      </c>
      <c r="O73" s="139">
        <f>IFERROR(LARGE($T73:Z73, 1),0)</f>
        <v>60</v>
      </c>
      <c r="P73" s="140">
        <f>IFERROR(LARGE(T73:Z73, 2),0)</f>
        <v>0</v>
      </c>
      <c r="Q73" s="141">
        <f>IFERROR(LARGE(AA73:AF73,1),0)</f>
        <v>0</v>
      </c>
      <c r="R73" s="141">
        <f>IFERROR(LARGE(AA73:AF73,2),0)</f>
        <v>0</v>
      </c>
      <c r="S73" s="147">
        <f>IFERROR(LARGE(AA73:AF73,3),0)</f>
        <v>0</v>
      </c>
      <c r="T73" s="125"/>
      <c r="U73" s="123">
        <v>0</v>
      </c>
      <c r="V73" s="271">
        <v>60</v>
      </c>
      <c r="W73" s="271"/>
      <c r="X73" s="359">
        <v>0</v>
      </c>
      <c r="Y73" s="114"/>
      <c r="Z73" s="204"/>
      <c r="AA73" s="136">
        <f>IFERROR(LARGE($T73:$Z73,3), 0)</f>
        <v>0</v>
      </c>
      <c r="AB73" s="145">
        <f>IFERROR(LARGE($T73:$Z73,4),)</f>
        <v>0</v>
      </c>
      <c r="AC73" s="145">
        <f>IFERROR(LARGE($T73:$Z73,5),0)</f>
        <v>0</v>
      </c>
      <c r="AD73" s="145">
        <f>IFERROR(LARGE($AG73:AR73,1),0)</f>
        <v>0</v>
      </c>
      <c r="AE73" s="145">
        <f>IFERROR(LARGE($AG73:AR73,2),0)</f>
        <v>0</v>
      </c>
      <c r="AF73" s="145">
        <f>IFERROR(LARGE($AG73:AR73,3),0)</f>
        <v>0</v>
      </c>
      <c r="AG73" s="10"/>
      <c r="AH73" s="10"/>
      <c r="AI73" s="10"/>
      <c r="AJ73" s="10"/>
      <c r="AK73" s="9"/>
      <c r="AL73" s="9"/>
      <c r="AM73" s="9"/>
      <c r="AN73" s="9"/>
      <c r="AO73" s="9"/>
      <c r="AP73" s="9"/>
      <c r="AQ73" s="9"/>
      <c r="AR73" s="9"/>
    </row>
    <row r="74" spans="1:44" ht="14.4" x14ac:dyDescent="0.3">
      <c r="A74" s="11" t="s">
        <v>2616</v>
      </c>
      <c r="B74" s="320" t="s">
        <v>2380</v>
      </c>
      <c r="C74" s="11" t="s">
        <v>1518</v>
      </c>
      <c r="D74" s="11" t="s">
        <v>47</v>
      </c>
      <c r="E74" s="38">
        <f t="shared" si="1"/>
        <v>72</v>
      </c>
      <c r="F74" s="7" t="s">
        <v>1537</v>
      </c>
      <c r="G74" s="8" t="s">
        <v>1538</v>
      </c>
      <c r="H74" s="319">
        <v>37358</v>
      </c>
      <c r="I74" s="436">
        <v>60</v>
      </c>
      <c r="J74" s="436">
        <v>60</v>
      </c>
      <c r="K74" s="439"/>
      <c r="L74" s="379">
        <f>SUM(M74:N74)</f>
        <v>60</v>
      </c>
      <c r="M74" s="9"/>
      <c r="N74" s="12">
        <f>SUM(O74:S74)</f>
        <v>60</v>
      </c>
      <c r="O74" s="139">
        <f>IFERROR(LARGE($T74:Z74, 1),0)</f>
        <v>60</v>
      </c>
      <c r="P74" s="140">
        <f>IFERROR(LARGE(T74:Z74, 2),0)</f>
        <v>0</v>
      </c>
      <c r="Q74" s="141">
        <f>IFERROR(LARGE(AA74:AF74,1),0)</f>
        <v>0</v>
      </c>
      <c r="R74" s="141">
        <f>IFERROR(LARGE(AA74:AF74,2),0)</f>
        <v>0</v>
      </c>
      <c r="S74" s="147">
        <f>IFERROR(LARGE(AA74:AF74,3),0)</f>
        <v>0</v>
      </c>
      <c r="T74" s="125"/>
      <c r="U74" s="123"/>
      <c r="V74" s="271">
        <v>60</v>
      </c>
      <c r="W74" s="271"/>
      <c r="X74" s="359">
        <v>0</v>
      </c>
      <c r="Y74" s="114"/>
      <c r="Z74" s="204"/>
      <c r="AA74" s="136">
        <f>IFERROR(LARGE($T74:$Z74,3), 0)</f>
        <v>0</v>
      </c>
      <c r="AB74" s="145">
        <f>IFERROR(LARGE($T74:$Z74,4),)</f>
        <v>0</v>
      </c>
      <c r="AC74" s="145">
        <f>IFERROR(LARGE($T74:$Z74,5),0)</f>
        <v>0</v>
      </c>
      <c r="AD74" s="145">
        <f>IFERROR(LARGE($AG74:AR74,1),0)</f>
        <v>0</v>
      </c>
      <c r="AE74" s="145">
        <f>IFERROR(LARGE($AG74:AR74,2),0)</f>
        <v>0</v>
      </c>
      <c r="AF74" s="145">
        <f>IFERROR(LARGE($AG74:AR74,3),0)</f>
        <v>0</v>
      </c>
      <c r="AG74" s="10"/>
      <c r="AH74" s="10"/>
      <c r="AI74" s="10"/>
      <c r="AJ74" s="10"/>
      <c r="AK74" s="9"/>
      <c r="AL74" s="9"/>
      <c r="AM74" s="9"/>
      <c r="AN74" s="9"/>
      <c r="AO74" s="9"/>
      <c r="AP74" s="9"/>
      <c r="AQ74" s="9"/>
      <c r="AR74" s="9"/>
    </row>
    <row r="75" spans="1:44" ht="14.4" x14ac:dyDescent="0.3">
      <c r="A75" s="11" t="s">
        <v>2617</v>
      </c>
      <c r="B75" s="320" t="s">
        <v>1164</v>
      </c>
      <c r="C75" s="11" t="s">
        <v>1165</v>
      </c>
      <c r="D75" s="11" t="s">
        <v>1778</v>
      </c>
      <c r="E75" s="38">
        <f t="shared" si="1"/>
        <v>73</v>
      </c>
      <c r="F75" s="7" t="s">
        <v>495</v>
      </c>
      <c r="G75" s="8" t="s">
        <v>1992</v>
      </c>
      <c r="H75" s="319">
        <v>37297</v>
      </c>
      <c r="I75" s="436">
        <v>60</v>
      </c>
      <c r="J75" s="436">
        <v>60</v>
      </c>
      <c r="K75" s="439"/>
      <c r="L75" s="379">
        <f>SUM(M75:N75)</f>
        <v>60</v>
      </c>
      <c r="M75" s="9"/>
      <c r="N75" s="12">
        <f>SUM(O75:S75)</f>
        <v>60</v>
      </c>
      <c r="O75" s="139">
        <f>IFERROR(LARGE($T75:Z75, 1),0)</f>
        <v>60</v>
      </c>
      <c r="P75" s="140">
        <f>IFERROR(LARGE(T75:Z75, 2),0)</f>
        <v>0</v>
      </c>
      <c r="Q75" s="141">
        <f>IFERROR(LARGE(AA75:AF75,1),0)</f>
        <v>0</v>
      </c>
      <c r="R75" s="141">
        <f>IFERROR(LARGE(AA75:AF75,2),0)</f>
        <v>0</v>
      </c>
      <c r="S75" s="147">
        <f>IFERROR(LARGE(AA75:AF75,3),0)</f>
        <v>0</v>
      </c>
      <c r="T75" s="125"/>
      <c r="U75" s="123"/>
      <c r="V75" s="271">
        <v>60</v>
      </c>
      <c r="W75" s="271"/>
      <c r="X75" s="359"/>
      <c r="Y75" s="114"/>
      <c r="Z75" s="204"/>
      <c r="AA75" s="136">
        <f>IFERROR(LARGE($T75:$Z75,3), 0)</f>
        <v>0</v>
      </c>
      <c r="AB75" s="145">
        <f>IFERROR(LARGE($T75:$Z75,4),)</f>
        <v>0</v>
      </c>
      <c r="AC75" s="145">
        <f>IFERROR(LARGE($T75:$Z75,5),0)</f>
        <v>0</v>
      </c>
      <c r="AD75" s="145">
        <f>IFERROR(LARGE($AG75:AR75,1),0)</f>
        <v>0</v>
      </c>
      <c r="AE75" s="145">
        <f>IFERROR(LARGE($AG75:AR75,2),0)</f>
        <v>0</v>
      </c>
      <c r="AF75" s="145">
        <f>IFERROR(LARGE($AG75:AR75,3),0)</f>
        <v>0</v>
      </c>
      <c r="AG75" s="10"/>
      <c r="AH75" s="10"/>
      <c r="AI75" s="10"/>
      <c r="AJ75" s="10"/>
      <c r="AK75" s="9"/>
      <c r="AL75" s="9"/>
      <c r="AM75" s="9"/>
      <c r="AN75" s="9"/>
      <c r="AO75" s="9"/>
      <c r="AP75" s="9"/>
      <c r="AQ75" s="9"/>
      <c r="AR75" s="9"/>
    </row>
    <row r="76" spans="1:44" ht="14.4" x14ac:dyDescent="0.3">
      <c r="A76" s="11" t="s">
        <v>2622</v>
      </c>
      <c r="B76" s="320" t="s">
        <v>476</v>
      </c>
      <c r="C76" s="11" t="s">
        <v>33</v>
      </c>
      <c r="D76" s="11" t="s">
        <v>51</v>
      </c>
      <c r="E76" s="38">
        <f t="shared" si="1"/>
        <v>74</v>
      </c>
      <c r="F76" s="7" t="s">
        <v>124</v>
      </c>
      <c r="G76" s="8" t="s">
        <v>1269</v>
      </c>
      <c r="H76" s="319">
        <v>37861</v>
      </c>
      <c r="I76" s="436">
        <v>55</v>
      </c>
      <c r="J76" s="436">
        <v>55</v>
      </c>
      <c r="K76" s="439"/>
      <c r="L76" s="379">
        <f>SUM(M76:N76)</f>
        <v>55</v>
      </c>
      <c r="M76" s="9"/>
      <c r="N76" s="12">
        <f>SUM(O76:S76)</f>
        <v>55</v>
      </c>
      <c r="O76" s="139">
        <f>IFERROR(LARGE($T76:Z76, 1),0)</f>
        <v>45</v>
      </c>
      <c r="P76" s="140">
        <f>IFERROR(LARGE(T76:Z76, 2),0)</f>
        <v>10</v>
      </c>
      <c r="Q76" s="141">
        <f>IFERROR(LARGE(AA76:AF76,1),0)</f>
        <v>0</v>
      </c>
      <c r="R76" s="141">
        <f>IFERROR(LARGE(AA76:AF76,2),0)</f>
        <v>0</v>
      </c>
      <c r="S76" s="147">
        <f>IFERROR(LARGE(AA76:AF76,3),0)</f>
        <v>0</v>
      </c>
      <c r="T76" s="125"/>
      <c r="U76" s="123">
        <v>10</v>
      </c>
      <c r="V76" s="271">
        <v>45</v>
      </c>
      <c r="W76" s="271"/>
      <c r="X76" s="359"/>
      <c r="Y76" s="114"/>
      <c r="Z76" s="204"/>
      <c r="AA76" s="136">
        <f>IFERROR(LARGE($T76:$Z76,3), 0)</f>
        <v>0</v>
      </c>
      <c r="AB76" s="145">
        <f>IFERROR(LARGE($T76:$Z76,4),)</f>
        <v>0</v>
      </c>
      <c r="AC76" s="145">
        <f>IFERROR(LARGE($T76:$Z76,5),0)</f>
        <v>0</v>
      </c>
      <c r="AD76" s="145">
        <f>IFERROR(LARGE($AG76:AR76,1),0)</f>
        <v>0</v>
      </c>
      <c r="AE76" s="145">
        <f>IFERROR(LARGE($AG76:AR76,2),0)</f>
        <v>0</v>
      </c>
      <c r="AF76" s="145">
        <f>IFERROR(LARGE($AG76:AR76,3),0)</f>
        <v>0</v>
      </c>
      <c r="AG76" s="10"/>
      <c r="AH76" s="10"/>
      <c r="AI76" s="10"/>
      <c r="AJ76" s="10"/>
      <c r="AK76" s="9"/>
      <c r="AL76" s="9"/>
      <c r="AM76" s="9"/>
      <c r="AN76" s="9"/>
      <c r="AO76" s="9"/>
      <c r="AP76" s="9"/>
      <c r="AQ76" s="9"/>
      <c r="AR76" s="9"/>
    </row>
    <row r="77" spans="1:44" ht="14.4" x14ac:dyDescent="0.3">
      <c r="A77" s="11" t="s">
        <v>2623</v>
      </c>
      <c r="B77" s="320" t="s">
        <v>641</v>
      </c>
      <c r="C77" s="11" t="s">
        <v>642</v>
      </c>
      <c r="D77" s="11" t="s">
        <v>1738</v>
      </c>
      <c r="E77" s="38">
        <f t="shared" si="1"/>
        <v>75</v>
      </c>
      <c r="F77" s="7" t="s">
        <v>12</v>
      </c>
      <c r="G77" s="8" t="s">
        <v>1268</v>
      </c>
      <c r="H77" s="319">
        <v>37516</v>
      </c>
      <c r="I77" s="436">
        <v>55</v>
      </c>
      <c r="J77" s="436">
        <v>55</v>
      </c>
      <c r="K77" s="439"/>
      <c r="L77" s="379">
        <f>SUM(M77:N77)</f>
        <v>55</v>
      </c>
      <c r="M77" s="9"/>
      <c r="N77" s="12">
        <f>SUM(O77:S77)</f>
        <v>55</v>
      </c>
      <c r="O77" s="139">
        <f>IFERROR(LARGE($T77:Z77, 1),0)</f>
        <v>45</v>
      </c>
      <c r="P77" s="140">
        <f>IFERROR(LARGE(T77:Z77, 2),0)</f>
        <v>10</v>
      </c>
      <c r="Q77" s="141">
        <f>IFERROR(LARGE(AA77:AF77,1),0)</f>
        <v>0</v>
      </c>
      <c r="R77" s="141">
        <f>IFERROR(LARGE(AA77:AF77,2),0)</f>
        <v>0</v>
      </c>
      <c r="S77" s="147">
        <f>IFERROR(LARGE(AA77:AF77,3),0)</f>
        <v>0</v>
      </c>
      <c r="T77" s="125"/>
      <c r="U77" s="123">
        <v>10</v>
      </c>
      <c r="V77" s="271">
        <v>45</v>
      </c>
      <c r="W77" s="271"/>
      <c r="X77" s="359"/>
      <c r="Y77" s="114"/>
      <c r="Z77" s="204"/>
      <c r="AA77" s="136">
        <f>IFERROR(LARGE($T77:$Z77,3), 0)</f>
        <v>0</v>
      </c>
      <c r="AB77" s="145">
        <f>IFERROR(LARGE($T77:$Z77,4),)</f>
        <v>0</v>
      </c>
      <c r="AC77" s="145">
        <f>IFERROR(LARGE($T77:$Z77,5),0)</f>
        <v>0</v>
      </c>
      <c r="AD77" s="145">
        <f>IFERROR(LARGE($AG77:AR77,1),0)</f>
        <v>0</v>
      </c>
      <c r="AE77" s="145">
        <f>IFERROR(LARGE($AG77:AR77,2),0)</f>
        <v>0</v>
      </c>
      <c r="AF77" s="145">
        <f>IFERROR(LARGE($AG77:AR77,3),0)</f>
        <v>0</v>
      </c>
      <c r="AG77" s="10"/>
      <c r="AH77" s="10"/>
      <c r="AI77" s="10"/>
      <c r="AJ77" s="10"/>
      <c r="AK77" s="9"/>
      <c r="AL77" s="9"/>
      <c r="AM77" s="9"/>
      <c r="AN77" s="9"/>
      <c r="AO77" s="9"/>
      <c r="AP77" s="9"/>
      <c r="AQ77" s="9"/>
      <c r="AR77" s="9"/>
    </row>
    <row r="78" spans="1:44" ht="14.4" x14ac:dyDescent="0.3">
      <c r="A78" s="10"/>
      <c r="B78" s="10"/>
      <c r="C78" s="10" t="s">
        <v>38</v>
      </c>
      <c r="D78" s="10" t="s">
        <v>1738</v>
      </c>
      <c r="E78" s="38">
        <f t="shared" si="1"/>
        <v>76</v>
      </c>
      <c r="F78" s="7" t="s">
        <v>56</v>
      </c>
      <c r="G78" s="8" t="s">
        <v>3766</v>
      </c>
      <c r="H78" s="60">
        <v>38074</v>
      </c>
      <c r="I78" s="480">
        <v>48</v>
      </c>
      <c r="J78" s="455" t="s">
        <v>3800</v>
      </c>
      <c r="K78" s="434">
        <f>0.5*(L78)</f>
        <v>47.5</v>
      </c>
      <c r="L78" s="465">
        <f>SUM(O78,P78,Q78,R78,M78)</f>
        <v>95</v>
      </c>
      <c r="M78" s="78">
        <v>50</v>
      </c>
      <c r="N78" s="12">
        <f>SUM(O78:R78)</f>
        <v>45</v>
      </c>
      <c r="O78" s="415">
        <f>LARGE($S78:Z78, 1)</f>
        <v>45</v>
      </c>
      <c r="P78" s="388">
        <f>IFERROR(LARGE($S78:Z78,2),0)</f>
        <v>0</v>
      </c>
      <c r="Q78" s="388">
        <f>IFERROR(LARGE($S78:Z78,3),0)</f>
        <v>0</v>
      </c>
      <c r="R78" s="388">
        <f>IFERROR(LARGE($S78:Z78,4),0)</f>
        <v>0</v>
      </c>
      <c r="S78" s="418"/>
      <c r="T78" s="422">
        <v>45</v>
      </c>
      <c r="U78" s="400"/>
      <c r="V78" s="400"/>
      <c r="W78" s="400"/>
      <c r="X78" s="401"/>
      <c r="Y78" s="402"/>
      <c r="Z78" s="452"/>
      <c r="AA78" s="120"/>
      <c r="AB78" s="114"/>
      <c r="AC78" s="114"/>
      <c r="AD78" s="114"/>
      <c r="AE78" s="114"/>
      <c r="AF78" s="114"/>
      <c r="AG78" s="10"/>
      <c r="AH78" s="10"/>
      <c r="AI78" s="10"/>
      <c r="AJ78" s="10"/>
      <c r="AK78" s="9"/>
      <c r="AL78" s="9"/>
      <c r="AM78" s="9"/>
      <c r="AN78" s="9"/>
      <c r="AO78" s="9"/>
      <c r="AP78" s="9"/>
      <c r="AQ78" s="9"/>
      <c r="AR78" s="9"/>
    </row>
    <row r="79" spans="1:44" ht="14.4" x14ac:dyDescent="0.3">
      <c r="A79" s="11" t="s">
        <v>3763</v>
      </c>
      <c r="B79" s="320" t="s">
        <v>1256</v>
      </c>
      <c r="C79" s="11" t="s">
        <v>1257</v>
      </c>
      <c r="D79" s="11" t="s">
        <v>44</v>
      </c>
      <c r="E79" s="38">
        <f t="shared" si="1"/>
        <v>77</v>
      </c>
      <c r="F79" s="7" t="s">
        <v>3390</v>
      </c>
      <c r="G79" s="8" t="s">
        <v>3764</v>
      </c>
      <c r="H79" s="60">
        <v>38067</v>
      </c>
      <c r="I79" s="480">
        <v>48</v>
      </c>
      <c r="J79" s="455" t="s">
        <v>3800</v>
      </c>
      <c r="K79" s="434">
        <f>0.5*(L79)</f>
        <v>47.5</v>
      </c>
      <c r="L79" s="465">
        <f>SUM(O79,P79,Q79,R79,M79)</f>
        <v>95</v>
      </c>
      <c r="M79" s="78"/>
      <c r="N79" s="12">
        <f>SUM(O79:R79)</f>
        <v>95</v>
      </c>
      <c r="O79" s="415">
        <f>LARGE($S79:Z79, 1)</f>
        <v>95</v>
      </c>
      <c r="P79" s="388">
        <f>IFERROR(LARGE($S79:Z79,2),0)</f>
        <v>0</v>
      </c>
      <c r="Q79" s="388">
        <f>IFERROR(LARGE($S79:Z79,3),0)</f>
        <v>0</v>
      </c>
      <c r="R79" s="388">
        <f>IFERROR(LARGE($S79:Z79,4),0)</f>
        <v>0</v>
      </c>
      <c r="S79" s="418">
        <v>95</v>
      </c>
      <c r="T79" s="422"/>
      <c r="U79" s="400"/>
      <c r="V79" s="400"/>
      <c r="W79" s="400"/>
      <c r="X79" s="401"/>
      <c r="Y79" s="402"/>
      <c r="Z79" s="452"/>
      <c r="AA79" s="120"/>
      <c r="AB79" s="114"/>
      <c r="AC79" s="114"/>
      <c r="AD79" s="114"/>
      <c r="AE79" s="114"/>
      <c r="AF79" s="114"/>
      <c r="AG79" s="10"/>
      <c r="AH79" s="10"/>
      <c r="AI79" s="10"/>
      <c r="AJ79" s="10"/>
      <c r="AK79" s="9"/>
      <c r="AL79" s="9"/>
      <c r="AM79" s="9"/>
      <c r="AN79" s="9"/>
      <c r="AO79" s="9"/>
      <c r="AP79" s="9"/>
      <c r="AQ79" s="9"/>
      <c r="AR79" s="9"/>
    </row>
    <row r="80" spans="1:44" ht="14.4" x14ac:dyDescent="0.3">
      <c r="A80" s="11" t="s">
        <v>2625</v>
      </c>
      <c r="B80" s="320" t="s">
        <v>641</v>
      </c>
      <c r="C80" s="11" t="s">
        <v>642</v>
      </c>
      <c r="D80" s="11" t="s">
        <v>1738</v>
      </c>
      <c r="E80" s="38">
        <f t="shared" si="1"/>
        <v>78</v>
      </c>
      <c r="F80" s="7" t="s">
        <v>10</v>
      </c>
      <c r="G80" s="8" t="s">
        <v>1803</v>
      </c>
      <c r="H80" s="319">
        <v>37958</v>
      </c>
      <c r="I80" s="436">
        <v>45</v>
      </c>
      <c r="J80" s="436">
        <v>45</v>
      </c>
      <c r="K80" s="439"/>
      <c r="L80" s="379">
        <f>SUM(M80:N80)</f>
        <v>45</v>
      </c>
      <c r="M80" s="9"/>
      <c r="N80" s="12">
        <f>SUM(O80:S80)</f>
        <v>45</v>
      </c>
      <c r="O80" s="139">
        <f>IFERROR(LARGE($T80:Z80, 1),0)</f>
        <v>45</v>
      </c>
      <c r="P80" s="140">
        <f>IFERROR(LARGE(T80:Z80, 2),0)</f>
        <v>0</v>
      </c>
      <c r="Q80" s="141">
        <f>IFERROR(LARGE(AA80:AF80,1),0)</f>
        <v>0</v>
      </c>
      <c r="R80" s="141">
        <f>IFERROR(LARGE(AA80:AF80,2),0)</f>
        <v>0</v>
      </c>
      <c r="S80" s="147">
        <f>IFERROR(LARGE(AA80:AF80,3),0)</f>
        <v>0</v>
      </c>
      <c r="T80" s="125"/>
      <c r="U80" s="123"/>
      <c r="V80" s="271">
        <v>45</v>
      </c>
      <c r="W80" s="271"/>
      <c r="X80" s="359"/>
      <c r="Y80" s="114"/>
      <c r="Z80" s="204"/>
      <c r="AA80" s="136">
        <f>IFERROR(LARGE($T80:$Z80,3), 0)</f>
        <v>0</v>
      </c>
      <c r="AB80" s="145">
        <f>IFERROR(LARGE($T80:$Z80,4),)</f>
        <v>0</v>
      </c>
      <c r="AC80" s="145">
        <f>IFERROR(LARGE($T80:$Z80,5),0)</f>
        <v>0</v>
      </c>
      <c r="AD80" s="145">
        <f>IFERROR(LARGE($AG80:AR80,1),0)</f>
        <v>0</v>
      </c>
      <c r="AE80" s="145">
        <f>IFERROR(LARGE($AG80:AR80,2),0)</f>
        <v>0</v>
      </c>
      <c r="AF80" s="145">
        <f>IFERROR(LARGE($AG80:AR80,3),0)</f>
        <v>0</v>
      </c>
      <c r="AG80" s="10"/>
      <c r="AH80" s="10"/>
      <c r="AI80" s="10"/>
      <c r="AJ80" s="10"/>
      <c r="AK80" s="9"/>
      <c r="AL80" s="9"/>
      <c r="AM80" s="9"/>
      <c r="AN80" s="9"/>
      <c r="AO80" s="9"/>
      <c r="AP80" s="9"/>
      <c r="AQ80" s="9"/>
      <c r="AR80" s="9"/>
    </row>
    <row r="81" spans="1:44" ht="14.4" x14ac:dyDescent="0.3">
      <c r="A81" s="11" t="s">
        <v>2636</v>
      </c>
      <c r="B81" s="320" t="s">
        <v>2637</v>
      </c>
      <c r="C81" s="11" t="s">
        <v>2114</v>
      </c>
      <c r="D81" s="11" t="s">
        <v>44</v>
      </c>
      <c r="E81" s="38">
        <f t="shared" si="1"/>
        <v>79</v>
      </c>
      <c r="F81" s="7" t="s">
        <v>167</v>
      </c>
      <c r="G81" s="8" t="s">
        <v>2113</v>
      </c>
      <c r="H81" s="319">
        <v>37952</v>
      </c>
      <c r="I81" s="436">
        <v>45</v>
      </c>
      <c r="J81" s="436">
        <v>45</v>
      </c>
      <c r="K81" s="439"/>
      <c r="L81" s="379">
        <f>SUM(M81:N81)</f>
        <v>45</v>
      </c>
      <c r="M81" s="9"/>
      <c r="N81" s="12">
        <f>SUM(O81:S81)</f>
        <v>45</v>
      </c>
      <c r="O81" s="139">
        <f>IFERROR(LARGE($T81:Z81, 1),0)</f>
        <v>45</v>
      </c>
      <c r="P81" s="140">
        <f>IFERROR(LARGE(T81:Z81, 2),0)</f>
        <v>0</v>
      </c>
      <c r="Q81" s="141">
        <f>IFERROR(LARGE(AA81:AF81,1),0)</f>
        <v>0</v>
      </c>
      <c r="R81" s="141">
        <f>IFERROR(LARGE(AA81:AF81,2),0)</f>
        <v>0</v>
      </c>
      <c r="S81" s="147">
        <f>IFERROR(LARGE(AA81:AF81,3),0)</f>
        <v>0</v>
      </c>
      <c r="T81" s="125"/>
      <c r="U81" s="123"/>
      <c r="V81" s="271">
        <v>45</v>
      </c>
      <c r="W81" s="271"/>
      <c r="X81" s="359"/>
      <c r="Y81" s="114"/>
      <c r="Z81" s="204"/>
      <c r="AA81" s="136">
        <f>IFERROR(LARGE($T81:$Z81,3), 0)</f>
        <v>0</v>
      </c>
      <c r="AB81" s="145">
        <f>IFERROR(LARGE($T81:$Z81,4),)</f>
        <v>0</v>
      </c>
      <c r="AC81" s="145">
        <f>IFERROR(LARGE($T81:$Z81,5),0)</f>
        <v>0</v>
      </c>
      <c r="AD81" s="145">
        <f>IFERROR(LARGE($AG81:AR81,1),0)</f>
        <v>0</v>
      </c>
      <c r="AE81" s="145">
        <f>IFERROR(LARGE($AG81:AR81,2),0)</f>
        <v>0</v>
      </c>
      <c r="AF81" s="145">
        <f>IFERROR(LARGE($AG81:AR81,3),0)</f>
        <v>0</v>
      </c>
      <c r="AG81" s="10"/>
      <c r="AH81" s="10"/>
      <c r="AI81" s="10"/>
      <c r="AJ81" s="10"/>
      <c r="AK81" s="9"/>
      <c r="AL81" s="9"/>
      <c r="AM81" s="9"/>
      <c r="AN81" s="9"/>
      <c r="AO81" s="9"/>
      <c r="AP81" s="9"/>
      <c r="AQ81" s="9"/>
      <c r="AR81" s="9"/>
    </row>
    <row r="82" spans="1:44" ht="14.4" x14ac:dyDescent="0.3">
      <c r="A82" s="11" t="s">
        <v>2568</v>
      </c>
      <c r="B82" s="320" t="s">
        <v>1164</v>
      </c>
      <c r="C82" s="11" t="s">
        <v>1165</v>
      </c>
      <c r="D82" s="11" t="s">
        <v>1778</v>
      </c>
      <c r="E82" s="38">
        <f t="shared" si="1"/>
        <v>80</v>
      </c>
      <c r="F82" s="7" t="s">
        <v>1995</v>
      </c>
      <c r="G82" s="8" t="s">
        <v>1244</v>
      </c>
      <c r="H82" s="319">
        <v>37847</v>
      </c>
      <c r="I82" s="436">
        <v>45</v>
      </c>
      <c r="J82" s="436">
        <v>45</v>
      </c>
      <c r="K82" s="439"/>
      <c r="L82" s="379">
        <f>SUM(M82:N82)</f>
        <v>45</v>
      </c>
      <c r="M82" s="9"/>
      <c r="N82" s="12">
        <f>SUM(O82:S82)</f>
        <v>45</v>
      </c>
      <c r="O82" s="139">
        <f>IFERROR(LARGE($T82:Z82, 1),0)</f>
        <v>45</v>
      </c>
      <c r="P82" s="140">
        <f>IFERROR(LARGE(T82:Z82, 2),0)</f>
        <v>0</v>
      </c>
      <c r="Q82" s="141">
        <f>IFERROR(LARGE(AA82:AF82,1),0)</f>
        <v>0</v>
      </c>
      <c r="R82" s="141">
        <f>IFERROR(LARGE(AA82:AF82,2),0)</f>
        <v>0</v>
      </c>
      <c r="S82" s="147">
        <f>IFERROR(LARGE(AA82:AF82,3),0)</f>
        <v>0</v>
      </c>
      <c r="T82" s="125"/>
      <c r="U82" s="123"/>
      <c r="V82" s="271">
        <v>45</v>
      </c>
      <c r="W82" s="271"/>
      <c r="X82" s="359"/>
      <c r="Y82" s="114"/>
      <c r="Z82" s="204"/>
      <c r="AA82" s="136">
        <f>IFERROR(LARGE($T82:$Z82,3), 0)</f>
        <v>0</v>
      </c>
      <c r="AB82" s="145">
        <f>IFERROR(LARGE($T82:$Z82,4),)</f>
        <v>0</v>
      </c>
      <c r="AC82" s="145">
        <f>IFERROR(LARGE($T82:$Z82,5),0)</f>
        <v>0</v>
      </c>
      <c r="AD82" s="145">
        <f>IFERROR(LARGE($AG82:AR82,1),0)</f>
        <v>0</v>
      </c>
      <c r="AE82" s="145">
        <f>IFERROR(LARGE($AG82:AR82,2),0)</f>
        <v>0</v>
      </c>
      <c r="AF82" s="145">
        <f>IFERROR(LARGE($AG82:AR82,3),0)</f>
        <v>0</v>
      </c>
      <c r="AG82" s="10"/>
      <c r="AH82" s="10"/>
      <c r="AI82" s="10"/>
      <c r="AJ82" s="10"/>
      <c r="AK82" s="9"/>
      <c r="AL82" s="9"/>
      <c r="AM82" s="9"/>
      <c r="AN82" s="9"/>
      <c r="AO82" s="9"/>
      <c r="AP82" s="9"/>
      <c r="AQ82" s="9"/>
      <c r="AR82" s="9"/>
    </row>
    <row r="83" spans="1:44" ht="14.4" x14ac:dyDescent="0.3">
      <c r="A83" s="11" t="s">
        <v>2626</v>
      </c>
      <c r="B83" s="320" t="s">
        <v>1017</v>
      </c>
      <c r="C83" s="11" t="s">
        <v>1018</v>
      </c>
      <c r="D83" s="11" t="s">
        <v>43</v>
      </c>
      <c r="E83" s="38">
        <f t="shared" si="1"/>
        <v>81</v>
      </c>
      <c r="F83" s="7" t="s">
        <v>70</v>
      </c>
      <c r="G83" s="8" t="s">
        <v>1290</v>
      </c>
      <c r="H83" s="319">
        <v>37821</v>
      </c>
      <c r="I83" s="436">
        <v>45</v>
      </c>
      <c r="J83" s="436">
        <v>45</v>
      </c>
      <c r="K83" s="439"/>
      <c r="L83" s="379">
        <f>SUM(M83:N83)</f>
        <v>45</v>
      </c>
      <c r="M83" s="9"/>
      <c r="N83" s="12">
        <f>SUM(O83:S83)</f>
        <v>45</v>
      </c>
      <c r="O83" s="139">
        <f>IFERROR(LARGE($T83:Z83, 1),0)</f>
        <v>45</v>
      </c>
      <c r="P83" s="140">
        <f>IFERROR(LARGE(T83:Z83, 2),0)</f>
        <v>0</v>
      </c>
      <c r="Q83" s="141">
        <f>IFERROR(LARGE(AA83:AF83,1),0)</f>
        <v>0</v>
      </c>
      <c r="R83" s="141">
        <f>IFERROR(LARGE(AA83:AF83,2),0)</f>
        <v>0</v>
      </c>
      <c r="S83" s="147">
        <f>IFERROR(LARGE(AA83:AF83,3),0)</f>
        <v>0</v>
      </c>
      <c r="T83" s="125"/>
      <c r="U83" s="123">
        <v>0</v>
      </c>
      <c r="V83" s="271">
        <v>45</v>
      </c>
      <c r="W83" s="271"/>
      <c r="X83" s="359">
        <v>0</v>
      </c>
      <c r="Y83" s="114"/>
      <c r="Z83" s="204"/>
      <c r="AA83" s="136">
        <f>IFERROR(LARGE($T83:$Z83,3), 0)</f>
        <v>0</v>
      </c>
      <c r="AB83" s="145">
        <f>IFERROR(LARGE($T83:$Z83,4),)</f>
        <v>0</v>
      </c>
      <c r="AC83" s="145">
        <f>IFERROR(LARGE($T83:$Z83,5),0)</f>
        <v>0</v>
      </c>
      <c r="AD83" s="145">
        <f>IFERROR(LARGE($AG83:AR83,1),0)</f>
        <v>0</v>
      </c>
      <c r="AE83" s="145">
        <f>IFERROR(LARGE($AG83:AR83,2),0)</f>
        <v>0</v>
      </c>
      <c r="AF83" s="145">
        <f>IFERROR(LARGE($AG83:AR83,3),0)</f>
        <v>0</v>
      </c>
      <c r="AG83" s="10"/>
      <c r="AH83" s="10"/>
      <c r="AI83" s="10"/>
      <c r="AJ83" s="10"/>
      <c r="AK83" s="9"/>
      <c r="AL83" s="9"/>
      <c r="AM83" s="9"/>
      <c r="AN83" s="9"/>
      <c r="AO83" s="9"/>
      <c r="AP83" s="9"/>
      <c r="AQ83" s="9"/>
      <c r="AR83" s="9"/>
    </row>
    <row r="84" spans="1:44" ht="14.4" x14ac:dyDescent="0.3">
      <c r="A84" s="11" t="s">
        <v>2627</v>
      </c>
      <c r="B84" s="320" t="s">
        <v>422</v>
      </c>
      <c r="C84" s="11" t="s">
        <v>125</v>
      </c>
      <c r="D84" s="11" t="s">
        <v>1738</v>
      </c>
      <c r="E84" s="38">
        <f t="shared" si="1"/>
        <v>82</v>
      </c>
      <c r="F84" s="7" t="s">
        <v>3</v>
      </c>
      <c r="G84" s="8" t="s">
        <v>774</v>
      </c>
      <c r="H84" s="319">
        <v>37712</v>
      </c>
      <c r="I84" s="436">
        <v>45</v>
      </c>
      <c r="J84" s="436">
        <v>45</v>
      </c>
      <c r="K84" s="439"/>
      <c r="L84" s="379">
        <f>SUM(M84:N84)</f>
        <v>45</v>
      </c>
      <c r="M84" s="9"/>
      <c r="N84" s="12">
        <f>SUM(O84:S84)</f>
        <v>45</v>
      </c>
      <c r="O84" s="139">
        <f>IFERROR(LARGE($T84:Z84, 1),0)</f>
        <v>45</v>
      </c>
      <c r="P84" s="140">
        <f>IFERROR(LARGE(T84:Z84, 2),0)</f>
        <v>0</v>
      </c>
      <c r="Q84" s="141">
        <f>IFERROR(LARGE(AA84:AF84,1),0)</f>
        <v>0</v>
      </c>
      <c r="R84" s="141">
        <f>IFERROR(LARGE(AA84:AF84,2),0)</f>
        <v>0</v>
      </c>
      <c r="S84" s="147">
        <f>IFERROR(LARGE(AA84:AF84,3),0)</f>
        <v>0</v>
      </c>
      <c r="T84" s="119">
        <v>0</v>
      </c>
      <c r="U84" s="123">
        <v>0</v>
      </c>
      <c r="V84" s="271">
        <v>45</v>
      </c>
      <c r="W84" s="271"/>
      <c r="X84" s="359"/>
      <c r="Y84" s="114"/>
      <c r="Z84" s="204"/>
      <c r="AA84" s="136">
        <f>IFERROR(LARGE($T84:$Z84,3), 0)</f>
        <v>0</v>
      </c>
      <c r="AB84" s="145">
        <f>IFERROR(LARGE($T84:$Z84,4),)</f>
        <v>0</v>
      </c>
      <c r="AC84" s="145">
        <f>IFERROR(LARGE($T84:$Z84,5),0)</f>
        <v>0</v>
      </c>
      <c r="AD84" s="145">
        <f>IFERROR(LARGE($AG84:AR84,1),0)</f>
        <v>0</v>
      </c>
      <c r="AE84" s="145">
        <f>IFERROR(LARGE($AG84:AR84,2),0)</f>
        <v>0</v>
      </c>
      <c r="AF84" s="145">
        <f>IFERROR(LARGE($AG84:AR84,3),0)</f>
        <v>0</v>
      </c>
      <c r="AG84" s="10"/>
      <c r="AH84" s="10"/>
      <c r="AI84" s="10"/>
      <c r="AJ84" s="10"/>
      <c r="AK84" s="9"/>
      <c r="AL84" s="9"/>
      <c r="AM84" s="9"/>
      <c r="AN84" s="9"/>
      <c r="AO84" s="9"/>
      <c r="AP84" s="9"/>
      <c r="AQ84" s="9"/>
      <c r="AR84" s="9"/>
    </row>
    <row r="85" spans="1:44" ht="14.4" x14ac:dyDescent="0.3">
      <c r="A85" s="11" t="s">
        <v>2628</v>
      </c>
      <c r="B85" s="320" t="s">
        <v>2137</v>
      </c>
      <c r="C85" s="11" t="s">
        <v>72</v>
      </c>
      <c r="D85" s="11" t="s">
        <v>41</v>
      </c>
      <c r="E85" s="38">
        <f t="shared" si="1"/>
        <v>83</v>
      </c>
      <c r="F85" s="7" t="s">
        <v>12</v>
      </c>
      <c r="G85" s="8" t="s">
        <v>1293</v>
      </c>
      <c r="H85" s="319">
        <v>37662</v>
      </c>
      <c r="I85" s="436">
        <v>45</v>
      </c>
      <c r="J85" s="436">
        <v>45</v>
      </c>
      <c r="K85" s="439"/>
      <c r="L85" s="379">
        <f>SUM(M85:N85)</f>
        <v>45</v>
      </c>
      <c r="M85" s="9"/>
      <c r="N85" s="12">
        <f>SUM(O85:S85)</f>
        <v>45</v>
      </c>
      <c r="O85" s="139">
        <f>IFERROR(LARGE($T85:Z85, 1),0)</f>
        <v>45</v>
      </c>
      <c r="P85" s="140">
        <f>IFERROR(LARGE(T85:Z85, 2),0)</f>
        <v>0</v>
      </c>
      <c r="Q85" s="141">
        <f>IFERROR(LARGE(AA85:AF85,1),0)</f>
        <v>0</v>
      </c>
      <c r="R85" s="141">
        <f>IFERROR(LARGE(AA85:AF85,2),0)</f>
        <v>0</v>
      </c>
      <c r="S85" s="147">
        <f>IFERROR(LARGE(AA85:AF85,3),0)</f>
        <v>0</v>
      </c>
      <c r="T85" s="125"/>
      <c r="U85" s="123">
        <v>0</v>
      </c>
      <c r="V85" s="271">
        <v>45</v>
      </c>
      <c r="W85" s="271"/>
      <c r="X85" s="359"/>
      <c r="Y85" s="114"/>
      <c r="Z85" s="204"/>
      <c r="AA85" s="136">
        <f>IFERROR(LARGE($T85:$Z85,3), 0)</f>
        <v>0</v>
      </c>
      <c r="AB85" s="145">
        <f>IFERROR(LARGE($T85:$Z85,4),)</f>
        <v>0</v>
      </c>
      <c r="AC85" s="145">
        <f>IFERROR(LARGE($T85:$Z85,5),0)</f>
        <v>0</v>
      </c>
      <c r="AD85" s="145">
        <f>IFERROR(LARGE($AG85:AR85,1),0)</f>
        <v>0</v>
      </c>
      <c r="AE85" s="145">
        <f>IFERROR(LARGE($AG85:AR85,2),0)</f>
        <v>0</v>
      </c>
      <c r="AF85" s="145">
        <f>IFERROR(LARGE($AG85:AR85,3),0)</f>
        <v>0</v>
      </c>
      <c r="AG85" s="10"/>
      <c r="AH85" s="10"/>
      <c r="AI85" s="10"/>
      <c r="AJ85" s="10"/>
      <c r="AK85" s="9"/>
      <c r="AL85" s="9"/>
      <c r="AM85" s="9"/>
      <c r="AN85" s="9"/>
      <c r="AO85" s="9"/>
      <c r="AP85" s="9"/>
      <c r="AQ85" s="9"/>
      <c r="AR85" s="9"/>
    </row>
    <row r="86" spans="1:44" ht="14.4" x14ac:dyDescent="0.3">
      <c r="A86" s="11" t="s">
        <v>2629</v>
      </c>
      <c r="B86" s="320" t="s">
        <v>446</v>
      </c>
      <c r="C86" s="11" t="s">
        <v>36</v>
      </c>
      <c r="D86" s="11" t="s">
        <v>48</v>
      </c>
      <c r="E86" s="38">
        <f t="shared" si="1"/>
        <v>84</v>
      </c>
      <c r="F86" s="7" t="s">
        <v>801</v>
      </c>
      <c r="G86" s="8" t="s">
        <v>802</v>
      </c>
      <c r="H86" s="319">
        <v>37636</v>
      </c>
      <c r="I86" s="436">
        <v>45</v>
      </c>
      <c r="J86" s="436">
        <v>45</v>
      </c>
      <c r="K86" s="439"/>
      <c r="L86" s="379">
        <f>SUM(M86:N86)</f>
        <v>45</v>
      </c>
      <c r="M86" s="9"/>
      <c r="N86" s="12">
        <f>SUM(O86:S86)</f>
        <v>45</v>
      </c>
      <c r="O86" s="139">
        <f>IFERROR(LARGE($T86:Z86, 1),0)</f>
        <v>45</v>
      </c>
      <c r="P86" s="140">
        <f>IFERROR(LARGE(T86:Z86, 2),0)</f>
        <v>0</v>
      </c>
      <c r="Q86" s="141">
        <f>IFERROR(LARGE(AA86:AF86,1),0)</f>
        <v>0</v>
      </c>
      <c r="R86" s="141">
        <f>IFERROR(LARGE(AA86:AF86,2),0)</f>
        <v>0</v>
      </c>
      <c r="S86" s="147">
        <f>IFERROR(LARGE(AA86:AF86,3),0)</f>
        <v>0</v>
      </c>
      <c r="T86" s="119">
        <v>0</v>
      </c>
      <c r="U86" s="123"/>
      <c r="V86" s="271">
        <v>45</v>
      </c>
      <c r="W86" s="271"/>
      <c r="X86" s="359"/>
      <c r="Y86" s="114"/>
      <c r="Z86" s="204"/>
      <c r="AA86" s="136">
        <f>IFERROR(LARGE($T86:$Z86,3), 0)</f>
        <v>0</v>
      </c>
      <c r="AB86" s="145">
        <f>IFERROR(LARGE($T86:$Z86,4),)</f>
        <v>0</v>
      </c>
      <c r="AC86" s="145">
        <f>IFERROR(LARGE($T86:$Z86,5),0)</f>
        <v>0</v>
      </c>
      <c r="AD86" s="145">
        <f>IFERROR(LARGE($AG86:AR86,1),0)</f>
        <v>0</v>
      </c>
      <c r="AE86" s="145">
        <f>IFERROR(LARGE($AG86:AR86,2),0)</f>
        <v>0</v>
      </c>
      <c r="AF86" s="145">
        <f>IFERROR(LARGE($AG86:AR86,3),0)</f>
        <v>0</v>
      </c>
      <c r="AG86" s="10"/>
      <c r="AH86" s="10"/>
      <c r="AI86" s="10"/>
      <c r="AJ86" s="10"/>
      <c r="AK86" s="9"/>
      <c r="AL86" s="9"/>
      <c r="AM86" s="9"/>
      <c r="AN86" s="9"/>
      <c r="AO86" s="9"/>
      <c r="AP86" s="9"/>
      <c r="AQ86" s="9"/>
      <c r="AR86" s="9"/>
    </row>
    <row r="87" spans="1:44" ht="14.4" x14ac:dyDescent="0.3">
      <c r="A87" s="11" t="s">
        <v>2630</v>
      </c>
      <c r="B87" s="320" t="s">
        <v>2631</v>
      </c>
      <c r="C87" s="11" t="s">
        <v>1994</v>
      </c>
      <c r="D87" s="11" t="s">
        <v>1778</v>
      </c>
      <c r="E87" s="38">
        <f t="shared" si="1"/>
        <v>85</v>
      </c>
      <c r="F87" s="7" t="s">
        <v>104</v>
      </c>
      <c r="G87" s="8" t="s">
        <v>1993</v>
      </c>
      <c r="H87" s="319">
        <v>37515</v>
      </c>
      <c r="I87" s="436">
        <v>45</v>
      </c>
      <c r="J87" s="436">
        <v>45</v>
      </c>
      <c r="K87" s="439"/>
      <c r="L87" s="379">
        <f>SUM(M87:N87)</f>
        <v>45</v>
      </c>
      <c r="M87" s="9"/>
      <c r="N87" s="12">
        <f>SUM(O87:S87)</f>
        <v>45</v>
      </c>
      <c r="O87" s="139">
        <f>IFERROR(LARGE($T87:Z87, 1),0)</f>
        <v>45</v>
      </c>
      <c r="P87" s="140">
        <f>IFERROR(LARGE(T87:Z87, 2),0)</f>
        <v>0</v>
      </c>
      <c r="Q87" s="141">
        <f>IFERROR(LARGE(AA87:AF87,1),0)</f>
        <v>0</v>
      </c>
      <c r="R87" s="141">
        <f>IFERROR(LARGE(AA87:AF87,2),0)</f>
        <v>0</v>
      </c>
      <c r="S87" s="147">
        <f>IFERROR(LARGE(AA87:AF87,3),0)</f>
        <v>0</v>
      </c>
      <c r="T87" s="125"/>
      <c r="U87" s="123"/>
      <c r="V87" s="271">
        <v>45</v>
      </c>
      <c r="W87" s="271"/>
      <c r="X87" s="359"/>
      <c r="Y87" s="114"/>
      <c r="Z87" s="204"/>
      <c r="AA87" s="136">
        <f>IFERROR(LARGE($T87:$Z87,3), 0)</f>
        <v>0</v>
      </c>
      <c r="AB87" s="145">
        <f>IFERROR(LARGE($T87:$Z87,4),)</f>
        <v>0</v>
      </c>
      <c r="AC87" s="145">
        <f>IFERROR(LARGE($T87:$Z87,5),0)</f>
        <v>0</v>
      </c>
      <c r="AD87" s="145">
        <f>IFERROR(LARGE($AG87:AR87,1),0)</f>
        <v>0</v>
      </c>
      <c r="AE87" s="145">
        <f>IFERROR(LARGE($AG87:AR87,2),0)</f>
        <v>0</v>
      </c>
      <c r="AF87" s="145">
        <f>IFERROR(LARGE($AG87:AR87,3),0)</f>
        <v>0</v>
      </c>
      <c r="AG87" s="10"/>
      <c r="AH87" s="10"/>
      <c r="AI87" s="10"/>
      <c r="AJ87" s="10"/>
      <c r="AK87" s="9"/>
      <c r="AL87" s="9"/>
      <c r="AM87" s="9"/>
      <c r="AN87" s="9"/>
      <c r="AO87" s="9"/>
      <c r="AP87" s="9"/>
      <c r="AQ87" s="9"/>
      <c r="AR87" s="9"/>
    </row>
    <row r="88" spans="1:44" ht="14.4" x14ac:dyDescent="0.3">
      <c r="A88" s="11" t="s">
        <v>2632</v>
      </c>
      <c r="B88" s="320" t="s">
        <v>1512</v>
      </c>
      <c r="C88" s="11" t="s">
        <v>1513</v>
      </c>
      <c r="D88" s="11" t="s">
        <v>52</v>
      </c>
      <c r="E88" s="38">
        <f t="shared" si="1"/>
        <v>86</v>
      </c>
      <c r="F88" s="7" t="s">
        <v>1534</v>
      </c>
      <c r="G88" s="8" t="s">
        <v>1535</v>
      </c>
      <c r="H88" s="319">
        <v>37477</v>
      </c>
      <c r="I88" s="436">
        <v>45</v>
      </c>
      <c r="J88" s="436">
        <v>45</v>
      </c>
      <c r="K88" s="439"/>
      <c r="L88" s="379">
        <f>SUM(M88:N88)</f>
        <v>45</v>
      </c>
      <c r="M88" s="9"/>
      <c r="N88" s="12">
        <f>SUM(O88:S88)</f>
        <v>45</v>
      </c>
      <c r="O88" s="139">
        <f>IFERROR(LARGE($T88:Z88, 1),0)</f>
        <v>45</v>
      </c>
      <c r="P88" s="140">
        <f>IFERROR(LARGE(T88:Z88, 2),0)</f>
        <v>0</v>
      </c>
      <c r="Q88" s="141">
        <f>IFERROR(LARGE(AA88:AF88,1),0)</f>
        <v>0</v>
      </c>
      <c r="R88" s="141">
        <f>IFERROR(LARGE(AA88:AF88,2),0)</f>
        <v>0</v>
      </c>
      <c r="S88" s="147">
        <f>IFERROR(LARGE(AA88:AF88,3),0)</f>
        <v>0</v>
      </c>
      <c r="T88" s="125"/>
      <c r="U88" s="123"/>
      <c r="V88" s="271">
        <v>45</v>
      </c>
      <c r="W88" s="271"/>
      <c r="X88" s="359">
        <v>0</v>
      </c>
      <c r="Y88" s="114"/>
      <c r="Z88" s="204"/>
      <c r="AA88" s="136">
        <f>IFERROR(LARGE($T88:$Z88,3), 0)</f>
        <v>0</v>
      </c>
      <c r="AB88" s="145">
        <f>IFERROR(LARGE($T88:$Z88,4),)</f>
        <v>0</v>
      </c>
      <c r="AC88" s="145">
        <f>IFERROR(LARGE($T88:$Z88,5),0)</f>
        <v>0</v>
      </c>
      <c r="AD88" s="145">
        <f>IFERROR(LARGE($AG88:AR88,1),0)</f>
        <v>0</v>
      </c>
      <c r="AE88" s="145">
        <f>IFERROR(LARGE($AG88:AR88,2),0)</f>
        <v>0</v>
      </c>
      <c r="AF88" s="145">
        <f>IFERROR(LARGE($AG88:AR88,3),0)</f>
        <v>0</v>
      </c>
      <c r="AG88" s="10"/>
      <c r="AH88" s="10"/>
      <c r="AI88" s="10"/>
      <c r="AJ88" s="10"/>
      <c r="AK88" s="9"/>
      <c r="AL88" s="9"/>
      <c r="AM88" s="9"/>
      <c r="AN88" s="9"/>
      <c r="AO88" s="9"/>
      <c r="AP88" s="9"/>
      <c r="AQ88" s="9"/>
      <c r="AR88" s="9"/>
    </row>
    <row r="89" spans="1:44" ht="14.4" x14ac:dyDescent="0.3">
      <c r="A89" s="11" t="s">
        <v>2624</v>
      </c>
      <c r="B89" s="320" t="s">
        <v>884</v>
      </c>
      <c r="C89" s="11" t="s">
        <v>885</v>
      </c>
      <c r="D89" s="11" t="s">
        <v>48</v>
      </c>
      <c r="E89" s="38">
        <f t="shared" si="1"/>
        <v>87</v>
      </c>
      <c r="F89" s="7" t="s">
        <v>709</v>
      </c>
      <c r="G89" s="8" t="s">
        <v>2074</v>
      </c>
      <c r="H89" s="319">
        <v>37430</v>
      </c>
      <c r="I89" s="436">
        <v>45</v>
      </c>
      <c r="J89" s="436">
        <v>45</v>
      </c>
      <c r="K89" s="439"/>
      <c r="L89" s="379">
        <f>SUM(M89:N89)</f>
        <v>45</v>
      </c>
      <c r="M89" s="9"/>
      <c r="N89" s="12">
        <f>SUM(O89:S89)</f>
        <v>45</v>
      </c>
      <c r="O89" s="139">
        <f>IFERROR(LARGE($T89:Z89, 1),0)</f>
        <v>45</v>
      </c>
      <c r="P89" s="140">
        <f>IFERROR(LARGE(T89:Z89, 2),0)</f>
        <v>0</v>
      </c>
      <c r="Q89" s="141">
        <f>IFERROR(LARGE(AA89:AF89,1),0)</f>
        <v>0</v>
      </c>
      <c r="R89" s="141">
        <f>IFERROR(LARGE(AA89:AF89,2),0)</f>
        <v>0</v>
      </c>
      <c r="S89" s="147">
        <f>IFERROR(LARGE(AA89:AF89,3),0)</f>
        <v>0</v>
      </c>
      <c r="T89" s="125"/>
      <c r="U89" s="123"/>
      <c r="V89" s="271">
        <v>45</v>
      </c>
      <c r="W89" s="271"/>
      <c r="X89" s="359"/>
      <c r="Y89" s="114"/>
      <c r="Z89" s="204"/>
      <c r="AA89" s="136">
        <f>IFERROR(LARGE($T89:$Z89,3), 0)</f>
        <v>0</v>
      </c>
      <c r="AB89" s="145">
        <f>IFERROR(LARGE($T89:$Z89,4),)</f>
        <v>0</v>
      </c>
      <c r="AC89" s="145">
        <f>IFERROR(LARGE($T89:$Z89,5),0)</f>
        <v>0</v>
      </c>
      <c r="AD89" s="145">
        <f>IFERROR(LARGE($AG89:AR89,1),0)</f>
        <v>0</v>
      </c>
      <c r="AE89" s="145">
        <f>IFERROR(LARGE($AG89:AR89,2),0)</f>
        <v>0</v>
      </c>
      <c r="AF89" s="145">
        <f>IFERROR(LARGE($AG89:AR89,3),0)</f>
        <v>0</v>
      </c>
      <c r="AG89" s="10"/>
      <c r="AH89" s="10"/>
      <c r="AI89" s="10"/>
      <c r="AJ89" s="10"/>
      <c r="AK89" s="9"/>
      <c r="AL89" s="9"/>
      <c r="AM89" s="9"/>
      <c r="AN89" s="9"/>
      <c r="AO89" s="9"/>
      <c r="AP89" s="9"/>
      <c r="AQ89" s="9"/>
      <c r="AR89" s="9"/>
    </row>
    <row r="90" spans="1:44" ht="14.4" x14ac:dyDescent="0.3">
      <c r="A90" s="11" t="s">
        <v>2634</v>
      </c>
      <c r="B90" s="320" t="s">
        <v>1214</v>
      </c>
      <c r="C90" s="11" t="s">
        <v>1215</v>
      </c>
      <c r="D90" s="11" t="s">
        <v>45</v>
      </c>
      <c r="E90" s="38">
        <f t="shared" si="1"/>
        <v>88</v>
      </c>
      <c r="F90" s="7" t="s">
        <v>2</v>
      </c>
      <c r="G90" s="8" t="s">
        <v>2038</v>
      </c>
      <c r="H90" s="319">
        <v>37425</v>
      </c>
      <c r="I90" s="436">
        <v>45</v>
      </c>
      <c r="J90" s="436">
        <v>45</v>
      </c>
      <c r="K90" s="439"/>
      <c r="L90" s="379">
        <f>SUM(M90:N90)</f>
        <v>45</v>
      </c>
      <c r="M90" s="9"/>
      <c r="N90" s="12">
        <f>SUM(O90:S90)</f>
        <v>45</v>
      </c>
      <c r="O90" s="139">
        <f>IFERROR(LARGE($T90:Z90, 1),0)</f>
        <v>45</v>
      </c>
      <c r="P90" s="140">
        <f>IFERROR(LARGE(T90:Z90, 2),0)</f>
        <v>0</v>
      </c>
      <c r="Q90" s="141">
        <f>IFERROR(LARGE(AA90:AF90,1),0)</f>
        <v>0</v>
      </c>
      <c r="R90" s="141">
        <f>IFERROR(LARGE(AA90:AF90,2),0)</f>
        <v>0</v>
      </c>
      <c r="S90" s="147">
        <f>IFERROR(LARGE(AA90:AF90,3),0)</f>
        <v>0</v>
      </c>
      <c r="T90" s="125"/>
      <c r="U90" s="123"/>
      <c r="V90" s="271">
        <v>45</v>
      </c>
      <c r="W90" s="271"/>
      <c r="X90" s="359"/>
      <c r="Y90" s="114"/>
      <c r="Z90" s="204"/>
      <c r="AA90" s="136">
        <f>IFERROR(LARGE($T90:$Z90,3), 0)</f>
        <v>0</v>
      </c>
      <c r="AB90" s="145">
        <f>IFERROR(LARGE($T90:$Z90,4),)</f>
        <v>0</v>
      </c>
      <c r="AC90" s="145">
        <f>IFERROR(LARGE($T90:$Z90,5),0)</f>
        <v>0</v>
      </c>
      <c r="AD90" s="145">
        <f>IFERROR(LARGE($AG90:AR90,1),0)</f>
        <v>0</v>
      </c>
      <c r="AE90" s="145">
        <f>IFERROR(LARGE($AG90:AR90,2),0)</f>
        <v>0</v>
      </c>
      <c r="AF90" s="145">
        <f>IFERROR(LARGE($AG90:AR90,3),0)</f>
        <v>0</v>
      </c>
      <c r="AG90" s="10"/>
      <c r="AH90" s="10"/>
      <c r="AI90" s="10"/>
      <c r="AJ90" s="10"/>
      <c r="AK90" s="9"/>
      <c r="AL90" s="9"/>
      <c r="AM90" s="9"/>
      <c r="AN90" s="9"/>
      <c r="AO90" s="9"/>
      <c r="AP90" s="9"/>
      <c r="AQ90" s="9"/>
      <c r="AR90" s="9"/>
    </row>
    <row r="91" spans="1:44" ht="14.4" x14ac:dyDescent="0.3">
      <c r="A91" s="11" t="s">
        <v>2635</v>
      </c>
      <c r="B91" s="320" t="s">
        <v>472</v>
      </c>
      <c r="C91" s="11" t="s">
        <v>26</v>
      </c>
      <c r="D91" s="11" t="s">
        <v>50</v>
      </c>
      <c r="E91" s="38">
        <f t="shared" si="1"/>
        <v>89</v>
      </c>
      <c r="F91" s="7" t="s">
        <v>1</v>
      </c>
      <c r="G91" s="8" t="s">
        <v>1741</v>
      </c>
      <c r="H91" s="319">
        <v>37409</v>
      </c>
      <c r="I91" s="436">
        <v>45</v>
      </c>
      <c r="J91" s="436">
        <v>45</v>
      </c>
      <c r="K91" s="439"/>
      <c r="L91" s="379">
        <f>SUM(M91:N91)</f>
        <v>45</v>
      </c>
      <c r="M91" s="9"/>
      <c r="N91" s="12">
        <f>SUM(O91:S91)</f>
        <v>45</v>
      </c>
      <c r="O91" s="139">
        <f>IFERROR(LARGE($T91:Z91, 1),0)</f>
        <v>45</v>
      </c>
      <c r="P91" s="140">
        <f>IFERROR(LARGE(T91:Z91, 2),0)</f>
        <v>0</v>
      </c>
      <c r="Q91" s="141">
        <f>IFERROR(LARGE(AA91:AF91,1),0)</f>
        <v>0</v>
      </c>
      <c r="R91" s="141">
        <f>IFERROR(LARGE(AA91:AF91,2),0)</f>
        <v>0</v>
      </c>
      <c r="S91" s="147">
        <f>IFERROR(LARGE(AA91:AF91,3),0)</f>
        <v>0</v>
      </c>
      <c r="T91" s="125"/>
      <c r="U91" s="123"/>
      <c r="V91" s="271">
        <v>45</v>
      </c>
      <c r="W91" s="271"/>
      <c r="X91" s="359"/>
      <c r="Y91" s="114"/>
      <c r="Z91" s="204"/>
      <c r="AA91" s="136">
        <f>IFERROR(LARGE($T91:$Z91,3), 0)</f>
        <v>0</v>
      </c>
      <c r="AB91" s="145">
        <f>IFERROR(LARGE($T91:$Z91,4),)</f>
        <v>0</v>
      </c>
      <c r="AC91" s="145">
        <f>IFERROR(LARGE($T91:$Z91,5),0)</f>
        <v>0</v>
      </c>
      <c r="AD91" s="145">
        <f>IFERROR(LARGE($AG91:AR91,1),0)</f>
        <v>0</v>
      </c>
      <c r="AE91" s="145">
        <f>IFERROR(LARGE($AG91:AR91,2),0)</f>
        <v>0</v>
      </c>
      <c r="AF91" s="145">
        <f>IFERROR(LARGE($AG91:AR91,3),0)</f>
        <v>0</v>
      </c>
      <c r="AG91" s="10"/>
      <c r="AH91" s="10"/>
      <c r="AI91" s="10"/>
      <c r="AJ91" s="10"/>
      <c r="AK91" s="9"/>
      <c r="AL91" s="9"/>
      <c r="AM91" s="9"/>
      <c r="AN91" s="9"/>
      <c r="AO91" s="9"/>
      <c r="AP91" s="9"/>
      <c r="AQ91" s="9"/>
      <c r="AR91" s="9"/>
    </row>
    <row r="92" spans="1:44" ht="14.4" x14ac:dyDescent="0.3">
      <c r="A92" s="11" t="s">
        <v>2638</v>
      </c>
      <c r="B92" s="320" t="s">
        <v>2639</v>
      </c>
      <c r="C92" s="11" t="s">
        <v>2640</v>
      </c>
      <c r="D92" s="11" t="s">
        <v>47</v>
      </c>
      <c r="E92" s="38">
        <f t="shared" si="1"/>
        <v>90</v>
      </c>
      <c r="F92" s="7" t="s">
        <v>111</v>
      </c>
      <c r="G92" s="8" t="s">
        <v>2131</v>
      </c>
      <c r="H92" s="319">
        <v>37331</v>
      </c>
      <c r="I92" s="436">
        <v>45</v>
      </c>
      <c r="J92" s="436">
        <v>45</v>
      </c>
      <c r="K92" s="439"/>
      <c r="L92" s="379">
        <f>SUM(M92:N92)</f>
        <v>45</v>
      </c>
      <c r="M92" s="9"/>
      <c r="N92" s="12">
        <f>SUM(O92:S92)</f>
        <v>45</v>
      </c>
      <c r="O92" s="139">
        <f>IFERROR(LARGE($T92:Z92, 1),0)</f>
        <v>45</v>
      </c>
      <c r="P92" s="140">
        <f>IFERROR(LARGE(T92:Z92, 2),0)</f>
        <v>0</v>
      </c>
      <c r="Q92" s="141">
        <f>IFERROR(LARGE(AA92:AF92,1),0)</f>
        <v>0</v>
      </c>
      <c r="R92" s="141">
        <f>IFERROR(LARGE(AA92:AF92,2),0)</f>
        <v>0</v>
      </c>
      <c r="S92" s="147">
        <f>IFERROR(LARGE(AA92:AF92,3),0)</f>
        <v>0</v>
      </c>
      <c r="T92" s="125"/>
      <c r="U92" s="123"/>
      <c r="V92" s="271">
        <v>45</v>
      </c>
      <c r="W92" s="271"/>
      <c r="X92" s="359"/>
      <c r="Y92" s="114"/>
      <c r="Z92" s="204"/>
      <c r="AA92" s="136">
        <f>IFERROR(LARGE($T92:$Z92,3), 0)</f>
        <v>0</v>
      </c>
      <c r="AB92" s="145">
        <f>IFERROR(LARGE($T92:$Z92,4),)</f>
        <v>0</v>
      </c>
      <c r="AC92" s="145">
        <f>IFERROR(LARGE($T92:$Z92,5),0)</f>
        <v>0</v>
      </c>
      <c r="AD92" s="145">
        <f>IFERROR(LARGE($AG92:AR92,1),0)</f>
        <v>0</v>
      </c>
      <c r="AE92" s="145">
        <f>IFERROR(LARGE($AG92:AR92,2),0)</f>
        <v>0</v>
      </c>
      <c r="AF92" s="145">
        <f>IFERROR(LARGE($AG92:AR92,3),0)</f>
        <v>0</v>
      </c>
      <c r="AG92" s="10"/>
      <c r="AH92" s="10"/>
      <c r="AI92" s="10"/>
      <c r="AJ92" s="10"/>
      <c r="AK92" s="9"/>
      <c r="AL92" s="9"/>
      <c r="AM92" s="9"/>
      <c r="AN92" s="9"/>
      <c r="AO92" s="9"/>
      <c r="AP92" s="9"/>
      <c r="AQ92" s="9"/>
      <c r="AR92" s="9"/>
    </row>
    <row r="93" spans="1:44" ht="14.4" x14ac:dyDescent="0.3">
      <c r="A93" s="11" t="s">
        <v>2633</v>
      </c>
      <c r="B93" s="320" t="s">
        <v>811</v>
      </c>
      <c r="C93" s="11" t="s">
        <v>812</v>
      </c>
      <c r="D93" s="11" t="s">
        <v>40</v>
      </c>
      <c r="E93" s="38">
        <f t="shared" si="1"/>
        <v>91</v>
      </c>
      <c r="F93" s="7" t="s">
        <v>232</v>
      </c>
      <c r="G93" s="8" t="s">
        <v>858</v>
      </c>
      <c r="H93" s="319">
        <v>37279</v>
      </c>
      <c r="I93" s="436">
        <v>45</v>
      </c>
      <c r="J93" s="436">
        <v>45</v>
      </c>
      <c r="K93" s="439"/>
      <c r="L93" s="379">
        <f>SUM(M93:N93)</f>
        <v>45</v>
      </c>
      <c r="M93" s="9"/>
      <c r="N93" s="12">
        <f>SUM(O93:S93)</f>
        <v>45</v>
      </c>
      <c r="O93" s="139">
        <f>IFERROR(LARGE($T93:Z93, 1),0)</f>
        <v>45</v>
      </c>
      <c r="P93" s="140">
        <f>IFERROR(LARGE(T93:Z93, 2),0)</f>
        <v>0</v>
      </c>
      <c r="Q93" s="141">
        <f>IFERROR(LARGE(AA93:AF93,1),0)</f>
        <v>0</v>
      </c>
      <c r="R93" s="141">
        <f>IFERROR(LARGE(AA93:AF93,2),0)</f>
        <v>0</v>
      </c>
      <c r="S93" s="147">
        <f>IFERROR(LARGE(AA93:AF93,3),0)</f>
        <v>0</v>
      </c>
      <c r="T93" s="125"/>
      <c r="U93" s="123"/>
      <c r="V93" s="271">
        <v>45</v>
      </c>
      <c r="W93" s="271"/>
      <c r="X93" s="359">
        <v>0</v>
      </c>
      <c r="Y93" s="114"/>
      <c r="Z93" s="204"/>
      <c r="AA93" s="136">
        <f>IFERROR(LARGE($T93:$Z93,3), 0)</f>
        <v>0</v>
      </c>
      <c r="AB93" s="145">
        <f>IFERROR(LARGE($T93:$Z93,4),)</f>
        <v>0</v>
      </c>
      <c r="AC93" s="145">
        <f>IFERROR(LARGE($T93:$Z93,5),0)</f>
        <v>0</v>
      </c>
      <c r="AD93" s="145">
        <f>IFERROR(LARGE($AG93:AR93,1),0)</f>
        <v>0</v>
      </c>
      <c r="AE93" s="145">
        <f>IFERROR(LARGE($AG93:AR93,2),0)</f>
        <v>0</v>
      </c>
      <c r="AF93" s="145">
        <f>IFERROR(LARGE($AG93:AR93,3),0)</f>
        <v>0</v>
      </c>
      <c r="AG93" s="10"/>
      <c r="AH93" s="10"/>
      <c r="AI93" s="10"/>
      <c r="AJ93" s="10"/>
      <c r="AK93" s="9"/>
      <c r="AL93" s="9"/>
      <c r="AM93" s="9"/>
      <c r="AN93" s="9"/>
      <c r="AO93" s="9"/>
      <c r="AP93" s="9"/>
      <c r="AQ93" s="9"/>
      <c r="AR93" s="9"/>
    </row>
    <row r="94" spans="1:44" ht="14.4" x14ac:dyDescent="0.3">
      <c r="A94" s="10"/>
      <c r="B94" s="10"/>
      <c r="C94" s="10" t="s">
        <v>3788</v>
      </c>
      <c r="D94" s="10" t="s">
        <v>50</v>
      </c>
      <c r="E94" s="38">
        <f t="shared" si="1"/>
        <v>92</v>
      </c>
      <c r="F94" s="7" t="s">
        <v>3789</v>
      </c>
      <c r="G94" s="8" t="s">
        <v>3790</v>
      </c>
      <c r="H94" s="60">
        <v>38210</v>
      </c>
      <c r="I94" s="480">
        <v>43</v>
      </c>
      <c r="J94" s="455" t="s">
        <v>3810</v>
      </c>
      <c r="K94" s="434">
        <f>0.5*(L94)</f>
        <v>42.5</v>
      </c>
      <c r="L94" s="465">
        <f>SUM(O94,P94,Q94,R94,M94)</f>
        <v>85</v>
      </c>
      <c r="M94" s="78"/>
      <c r="N94" s="12">
        <f>SUM(O94:R94)</f>
        <v>85</v>
      </c>
      <c r="O94" s="415">
        <f>LARGE($S94:Z94, 1)</f>
        <v>65</v>
      </c>
      <c r="P94" s="388">
        <f>IFERROR(LARGE($S94:Z94,2),0)</f>
        <v>10</v>
      </c>
      <c r="Q94" s="388">
        <f>IFERROR(LARGE($S94:Z94,3),0)</f>
        <v>10</v>
      </c>
      <c r="R94" s="388">
        <f>IFERROR(LARGE($S94:Z94,4),0)</f>
        <v>0</v>
      </c>
      <c r="S94" s="467"/>
      <c r="T94" s="422">
        <v>10</v>
      </c>
      <c r="U94" s="400"/>
      <c r="V94" s="400">
        <v>10</v>
      </c>
      <c r="W94" s="400">
        <v>65</v>
      </c>
      <c r="X94" s="401"/>
      <c r="Y94" s="402"/>
      <c r="Z94" s="452">
        <v>0</v>
      </c>
      <c r="AA94" s="120"/>
      <c r="AB94" s="114"/>
      <c r="AC94" s="114"/>
      <c r="AD94" s="114"/>
      <c r="AE94" s="114"/>
      <c r="AF94" s="114"/>
      <c r="AG94" s="10"/>
      <c r="AH94" s="10"/>
      <c r="AI94" s="10"/>
      <c r="AJ94" s="10"/>
      <c r="AK94" s="9"/>
      <c r="AL94" s="9"/>
      <c r="AM94" s="9"/>
      <c r="AN94" s="9"/>
      <c r="AO94" s="9"/>
      <c r="AP94" s="9"/>
      <c r="AQ94" s="9"/>
      <c r="AR94" s="9"/>
    </row>
    <row r="95" spans="1:44" ht="14.4" x14ac:dyDescent="0.3">
      <c r="A95" s="11" t="s">
        <v>2706</v>
      </c>
      <c r="B95" s="320" t="s">
        <v>663</v>
      </c>
      <c r="C95" s="11" t="s">
        <v>664</v>
      </c>
      <c r="D95" s="11" t="s">
        <v>46</v>
      </c>
      <c r="E95" s="38">
        <f t="shared" si="1"/>
        <v>93</v>
      </c>
      <c r="F95" s="7" t="s">
        <v>104</v>
      </c>
      <c r="G95" s="8" t="s">
        <v>766</v>
      </c>
      <c r="H95" s="319">
        <v>37749</v>
      </c>
      <c r="I95" s="436">
        <v>40</v>
      </c>
      <c r="J95" s="436">
        <v>40</v>
      </c>
      <c r="K95" s="439"/>
      <c r="L95" s="379">
        <f>SUM(M95:N95)</f>
        <v>40</v>
      </c>
      <c r="M95" s="9">
        <v>40</v>
      </c>
      <c r="N95" s="12">
        <f>SUM(O95:S95)</f>
        <v>0</v>
      </c>
      <c r="O95" s="139">
        <f>IFERROR(LARGE($T95:Z95, 1),0)</f>
        <v>0</v>
      </c>
      <c r="P95" s="140">
        <f>IFERROR(LARGE(T95:Z95, 2),0)</f>
        <v>0</v>
      </c>
      <c r="Q95" s="141">
        <f>IFERROR(LARGE(AA95:AF95,1),0)</f>
        <v>0</v>
      </c>
      <c r="R95" s="141">
        <f>IFERROR(LARGE(AA95:AF95,2),0)</f>
        <v>0</v>
      </c>
      <c r="S95" s="147">
        <f>IFERROR(LARGE(AA95:AF95,3),0)</f>
        <v>0</v>
      </c>
      <c r="T95" s="119">
        <v>0</v>
      </c>
      <c r="U95" s="123"/>
      <c r="V95" s="271"/>
      <c r="W95" s="271"/>
      <c r="X95" s="359"/>
      <c r="Y95" s="114"/>
      <c r="Z95" s="204"/>
      <c r="AA95" s="136">
        <f>IFERROR(LARGE($T95:$Z95,3), 0)</f>
        <v>0</v>
      </c>
      <c r="AB95" s="145">
        <f>IFERROR(LARGE($T95:$Z95,4),)</f>
        <v>0</v>
      </c>
      <c r="AC95" s="145">
        <f>IFERROR(LARGE($T95:$Z95,5),0)</f>
        <v>0</v>
      </c>
      <c r="AD95" s="145">
        <f>IFERROR(LARGE($AG95:AR95,1),0)</f>
        <v>0</v>
      </c>
      <c r="AE95" s="145">
        <f>IFERROR(LARGE($AG95:AR95,2),0)</f>
        <v>0</v>
      </c>
      <c r="AF95" s="145">
        <f>IFERROR(LARGE($AG95:AR95,3),0)</f>
        <v>0</v>
      </c>
      <c r="AG95" s="10">
        <v>0</v>
      </c>
      <c r="AH95" s="10"/>
      <c r="AI95" s="10"/>
      <c r="AJ95" s="10"/>
      <c r="AK95" s="9"/>
      <c r="AL95" s="9"/>
      <c r="AM95" s="9"/>
      <c r="AN95" s="9"/>
      <c r="AO95" s="9"/>
      <c r="AP95" s="9"/>
      <c r="AQ95" s="9"/>
      <c r="AR95" s="9"/>
    </row>
    <row r="96" spans="1:44" ht="14.4" x14ac:dyDescent="0.3">
      <c r="A96" s="10"/>
      <c r="B96" s="10"/>
      <c r="C96" s="10" t="s">
        <v>3712</v>
      </c>
      <c r="D96" s="10" t="s">
        <v>48</v>
      </c>
      <c r="E96" s="38">
        <f t="shared" si="1"/>
        <v>94</v>
      </c>
      <c r="F96" s="7" t="s">
        <v>3757</v>
      </c>
      <c r="G96" s="8" t="s">
        <v>3758</v>
      </c>
      <c r="H96" s="60">
        <v>38012</v>
      </c>
      <c r="I96" s="480">
        <v>33</v>
      </c>
      <c r="J96" s="455" t="s">
        <v>3812</v>
      </c>
      <c r="K96" s="434">
        <f>0.5*(L96)</f>
        <v>32.5</v>
      </c>
      <c r="L96" s="465">
        <f>SUM(O96,P96,Q96,R96,M96)</f>
        <v>65</v>
      </c>
      <c r="M96" s="10"/>
      <c r="N96" s="12">
        <f>SUM(O96:R96)</f>
        <v>65</v>
      </c>
      <c r="O96" s="415">
        <f>LARGE($S96:Z96, 1)</f>
        <v>55</v>
      </c>
      <c r="P96" s="388">
        <f>IFERROR(LARGE($S96:Z96,2),0)</f>
        <v>10</v>
      </c>
      <c r="Q96" s="388">
        <f>IFERROR(LARGE($S96:Z96,3),0)</f>
        <v>0</v>
      </c>
      <c r="R96" s="388">
        <f>IFERROR(LARGE($S96:Z96,4),0)</f>
        <v>0</v>
      </c>
      <c r="S96" s="466"/>
      <c r="T96" s="55"/>
      <c r="U96" s="9"/>
      <c r="V96" s="9"/>
      <c r="W96" s="9">
        <v>10</v>
      </c>
      <c r="X96" s="405"/>
      <c r="Y96" s="406"/>
      <c r="Z96" s="453">
        <v>55</v>
      </c>
      <c r="AA96" s="120"/>
      <c r="AB96" s="114"/>
      <c r="AC96" s="114"/>
      <c r="AD96" s="114"/>
      <c r="AE96" s="114"/>
      <c r="AF96" s="114"/>
      <c r="AG96" s="10"/>
      <c r="AH96" s="10"/>
      <c r="AI96" s="10"/>
      <c r="AJ96" s="10"/>
      <c r="AK96" s="9"/>
      <c r="AL96" s="9"/>
      <c r="AM96" s="9"/>
      <c r="AN96" s="9"/>
      <c r="AO96" s="9"/>
      <c r="AP96" s="9"/>
      <c r="AQ96" s="9"/>
      <c r="AR96" s="9"/>
    </row>
    <row r="97" spans="1:44" ht="14.4" x14ac:dyDescent="0.3">
      <c r="A97" s="11" t="s">
        <v>2644</v>
      </c>
      <c r="B97" s="320" t="s">
        <v>1510</v>
      </c>
      <c r="C97" s="11" t="s">
        <v>1511</v>
      </c>
      <c r="D97" s="11" t="s">
        <v>43</v>
      </c>
      <c r="E97" s="38">
        <f t="shared" si="1"/>
        <v>95</v>
      </c>
      <c r="F97" s="7" t="s">
        <v>60</v>
      </c>
      <c r="G97" s="8" t="s">
        <v>1058</v>
      </c>
      <c r="H97" s="319">
        <v>37977</v>
      </c>
      <c r="I97" s="436">
        <v>30</v>
      </c>
      <c r="J97" s="436">
        <v>30</v>
      </c>
      <c r="K97" s="439"/>
      <c r="L97" s="379">
        <f>SUM(M97:N97)</f>
        <v>30</v>
      </c>
      <c r="M97" s="9"/>
      <c r="N97" s="12">
        <f>SUM(O97:S97)</f>
        <v>30</v>
      </c>
      <c r="O97" s="139">
        <f>IFERROR(LARGE($T97:Z97, 1),0)</f>
        <v>30</v>
      </c>
      <c r="P97" s="140">
        <f>IFERROR(LARGE(T97:Z97, 2),0)</f>
        <v>0</v>
      </c>
      <c r="Q97" s="141">
        <f>IFERROR(LARGE(AA97:AF97,1),0)</f>
        <v>0</v>
      </c>
      <c r="R97" s="141">
        <f>IFERROR(LARGE(AA97:AF97,2),0)</f>
        <v>0</v>
      </c>
      <c r="S97" s="147">
        <f>IFERROR(LARGE(AA97:AF97,3),0)</f>
        <v>0</v>
      </c>
      <c r="T97" s="125"/>
      <c r="U97" s="123"/>
      <c r="V97" s="271">
        <v>30</v>
      </c>
      <c r="W97" s="271"/>
      <c r="X97" s="359">
        <v>0</v>
      </c>
      <c r="Y97" s="114"/>
      <c r="Z97" s="204"/>
      <c r="AA97" s="136">
        <f>IFERROR(LARGE($T97:$Z97,3), 0)</f>
        <v>0</v>
      </c>
      <c r="AB97" s="145">
        <f>IFERROR(LARGE($T97:$Z97,4),)</f>
        <v>0</v>
      </c>
      <c r="AC97" s="145">
        <f>IFERROR(LARGE($T97:$Z97,5),0)</f>
        <v>0</v>
      </c>
      <c r="AD97" s="145">
        <f>IFERROR(LARGE($AG97:AR97,1),0)</f>
        <v>0</v>
      </c>
      <c r="AE97" s="145">
        <f>IFERROR(LARGE($AG97:AR97,2),0)</f>
        <v>0</v>
      </c>
      <c r="AF97" s="145">
        <f>IFERROR(LARGE($AG97:AR97,3),0)</f>
        <v>0</v>
      </c>
      <c r="AG97" s="10"/>
      <c r="AH97" s="10"/>
      <c r="AI97" s="10"/>
      <c r="AJ97" s="10"/>
      <c r="AK97" s="9"/>
      <c r="AL97" s="9"/>
      <c r="AM97" s="9"/>
      <c r="AN97" s="9"/>
      <c r="AO97" s="9"/>
      <c r="AP97" s="9"/>
      <c r="AQ97" s="9"/>
      <c r="AR97" s="9"/>
    </row>
    <row r="98" spans="1:44" ht="14.4" x14ac:dyDescent="0.3">
      <c r="A98" s="11" t="s">
        <v>2645</v>
      </c>
      <c r="B98" s="320" t="s">
        <v>380</v>
      </c>
      <c r="C98" s="11" t="s">
        <v>22</v>
      </c>
      <c r="D98" s="11" t="s">
        <v>41</v>
      </c>
      <c r="E98" s="38">
        <f t="shared" si="1"/>
        <v>96</v>
      </c>
      <c r="F98" s="7" t="s">
        <v>106</v>
      </c>
      <c r="G98" s="8" t="s">
        <v>787</v>
      </c>
      <c r="H98" s="319">
        <v>37733</v>
      </c>
      <c r="I98" s="436">
        <v>30</v>
      </c>
      <c r="J98" s="436">
        <v>30</v>
      </c>
      <c r="K98" s="439"/>
      <c r="L98" s="379">
        <f>SUM(M98:N98)</f>
        <v>30</v>
      </c>
      <c r="M98" s="9"/>
      <c r="N98" s="12">
        <f>SUM(O98:S98)</f>
        <v>30</v>
      </c>
      <c r="O98" s="139">
        <f>IFERROR(LARGE($T98:Z98, 1),0)</f>
        <v>30</v>
      </c>
      <c r="P98" s="140">
        <f>IFERROR(LARGE(T98:Z98, 2),0)</f>
        <v>0</v>
      </c>
      <c r="Q98" s="141">
        <f>IFERROR(LARGE(AA98:AF98,1),0)</f>
        <v>0</v>
      </c>
      <c r="R98" s="141">
        <f>IFERROR(LARGE(AA98:AF98,2),0)</f>
        <v>0</v>
      </c>
      <c r="S98" s="147">
        <f>IFERROR(LARGE(AA98:AF98,3),0)</f>
        <v>0</v>
      </c>
      <c r="T98" s="119">
        <v>0</v>
      </c>
      <c r="U98" s="123">
        <v>0</v>
      </c>
      <c r="V98" s="271">
        <v>30</v>
      </c>
      <c r="W98" s="271"/>
      <c r="X98" s="359"/>
      <c r="Y98" s="114"/>
      <c r="Z98" s="204"/>
      <c r="AA98" s="136">
        <f>IFERROR(LARGE($T98:$Z98,3), 0)</f>
        <v>0</v>
      </c>
      <c r="AB98" s="145">
        <f>IFERROR(LARGE($T98:$Z98,4),)</f>
        <v>0</v>
      </c>
      <c r="AC98" s="145">
        <f>IFERROR(LARGE($T98:$Z98,5),0)</f>
        <v>0</v>
      </c>
      <c r="AD98" s="145">
        <f>IFERROR(LARGE($AG98:AR98,1),0)</f>
        <v>0</v>
      </c>
      <c r="AE98" s="145">
        <f>IFERROR(LARGE($AG98:AR98,2),0)</f>
        <v>0</v>
      </c>
      <c r="AF98" s="145">
        <f>IFERROR(LARGE($AG98:AR98,3),0)</f>
        <v>0</v>
      </c>
      <c r="AG98" s="10"/>
      <c r="AH98" s="10"/>
      <c r="AI98" s="10"/>
      <c r="AJ98" s="10"/>
      <c r="AK98" s="9"/>
      <c r="AL98" s="9"/>
      <c r="AM98" s="9"/>
      <c r="AN98" s="9"/>
      <c r="AO98" s="9"/>
      <c r="AP98" s="9"/>
      <c r="AQ98" s="9"/>
      <c r="AR98" s="9"/>
    </row>
    <row r="99" spans="1:44" ht="14.4" x14ac:dyDescent="0.3">
      <c r="A99" s="11" t="s">
        <v>2655</v>
      </c>
      <c r="B99" s="320" t="s">
        <v>820</v>
      </c>
      <c r="C99" s="11" t="s">
        <v>821</v>
      </c>
      <c r="D99" s="11" t="s">
        <v>49</v>
      </c>
      <c r="E99" s="38">
        <f t="shared" si="1"/>
        <v>97</v>
      </c>
      <c r="F99" s="7" t="s">
        <v>64</v>
      </c>
      <c r="G99" s="8" t="s">
        <v>1822</v>
      </c>
      <c r="H99" s="319">
        <v>37579</v>
      </c>
      <c r="I99" s="436">
        <v>30</v>
      </c>
      <c r="J99" s="436">
        <v>30</v>
      </c>
      <c r="K99" s="439"/>
      <c r="L99" s="379">
        <f>SUM(M99:N99)</f>
        <v>30</v>
      </c>
      <c r="M99" s="9"/>
      <c r="N99" s="12">
        <f>SUM(O99:S99)</f>
        <v>30</v>
      </c>
      <c r="O99" s="139">
        <f>IFERROR(LARGE($T99:Z99, 1),0)</f>
        <v>30</v>
      </c>
      <c r="P99" s="140">
        <f>IFERROR(LARGE(T99:Z99, 2),0)</f>
        <v>0</v>
      </c>
      <c r="Q99" s="141">
        <f>IFERROR(LARGE(AA99:AF99,1),0)</f>
        <v>0</v>
      </c>
      <c r="R99" s="141">
        <f>IFERROR(LARGE(AA99:AF99,2),0)</f>
        <v>0</v>
      </c>
      <c r="S99" s="147">
        <f>IFERROR(LARGE(AA99:AF99,3),0)</f>
        <v>0</v>
      </c>
      <c r="T99" s="125"/>
      <c r="U99" s="123"/>
      <c r="V99" s="271">
        <v>30</v>
      </c>
      <c r="W99" s="271"/>
      <c r="X99" s="359"/>
      <c r="Y99" s="114"/>
      <c r="Z99" s="204"/>
      <c r="AA99" s="136">
        <f>IFERROR(LARGE($T99:$Z99,3), 0)</f>
        <v>0</v>
      </c>
      <c r="AB99" s="145">
        <f>IFERROR(LARGE($T99:$Z99,4),)</f>
        <v>0</v>
      </c>
      <c r="AC99" s="145">
        <f>IFERROR(LARGE($T99:$Z99,5),0)</f>
        <v>0</v>
      </c>
      <c r="AD99" s="145">
        <f>IFERROR(LARGE($AG99:AR99,1),0)</f>
        <v>0</v>
      </c>
      <c r="AE99" s="145">
        <f>IFERROR(LARGE($AG99:AR99,2),0)</f>
        <v>0</v>
      </c>
      <c r="AF99" s="145">
        <f>IFERROR(LARGE($AG99:AR99,3),0)</f>
        <v>0</v>
      </c>
      <c r="AG99" s="10"/>
      <c r="AH99" s="10"/>
      <c r="AI99" s="10"/>
      <c r="AJ99" s="10"/>
      <c r="AK99" s="9"/>
      <c r="AL99" s="9"/>
      <c r="AM99" s="9"/>
      <c r="AN99" s="9"/>
      <c r="AO99" s="9"/>
      <c r="AP99" s="9"/>
      <c r="AQ99" s="9"/>
      <c r="AR99" s="9"/>
    </row>
    <row r="100" spans="1:44" ht="14.4" x14ac:dyDescent="0.3">
      <c r="A100" s="11" t="s">
        <v>2646</v>
      </c>
      <c r="B100" s="320" t="s">
        <v>824</v>
      </c>
      <c r="C100" s="11" t="s">
        <v>297</v>
      </c>
      <c r="D100" s="11" t="s">
        <v>51</v>
      </c>
      <c r="E100" s="38">
        <f t="shared" si="1"/>
        <v>98</v>
      </c>
      <c r="F100" s="7" t="s">
        <v>64</v>
      </c>
      <c r="G100" s="8" t="s">
        <v>771</v>
      </c>
      <c r="H100" s="319">
        <v>37532</v>
      </c>
      <c r="I100" s="436">
        <v>30</v>
      </c>
      <c r="J100" s="436">
        <v>30</v>
      </c>
      <c r="K100" s="439"/>
      <c r="L100" s="379">
        <f>SUM(M100:N100)</f>
        <v>30</v>
      </c>
      <c r="M100" s="9"/>
      <c r="N100" s="12">
        <f>SUM(O100:S100)</f>
        <v>30</v>
      </c>
      <c r="O100" s="139">
        <f>IFERROR(LARGE($T100:Z100, 1),0)</f>
        <v>30</v>
      </c>
      <c r="P100" s="140">
        <f>IFERROR(LARGE(T100:Z100, 2),0)</f>
        <v>0</v>
      </c>
      <c r="Q100" s="141">
        <f>IFERROR(LARGE(AA100:AF100,1),0)</f>
        <v>0</v>
      </c>
      <c r="R100" s="141">
        <f>IFERROR(LARGE(AA100:AF100,2),0)</f>
        <v>0</v>
      </c>
      <c r="S100" s="147">
        <f>IFERROR(LARGE(AA100:AF100,3),0)</f>
        <v>0</v>
      </c>
      <c r="T100" s="119">
        <v>0</v>
      </c>
      <c r="U100" s="123"/>
      <c r="V100" s="271">
        <v>30</v>
      </c>
      <c r="W100" s="271"/>
      <c r="X100" s="359"/>
      <c r="Y100" s="114"/>
      <c r="Z100" s="204"/>
      <c r="AA100" s="136">
        <f>IFERROR(LARGE($T100:$Z100,3), 0)</f>
        <v>0</v>
      </c>
      <c r="AB100" s="145">
        <f>IFERROR(LARGE($T100:$Z100,4),)</f>
        <v>0</v>
      </c>
      <c r="AC100" s="145">
        <f>IFERROR(LARGE($T100:$Z100,5),0)</f>
        <v>0</v>
      </c>
      <c r="AD100" s="145">
        <f>IFERROR(LARGE($AG100:AR100,1),0)</f>
        <v>0</v>
      </c>
      <c r="AE100" s="145">
        <f>IFERROR(LARGE($AG100:AR100,2),0)</f>
        <v>0</v>
      </c>
      <c r="AF100" s="145">
        <f>IFERROR(LARGE($AG100:AR100,3),0)</f>
        <v>0</v>
      </c>
      <c r="AG100" s="10"/>
      <c r="AH100" s="10"/>
      <c r="AI100" s="10"/>
      <c r="AJ100" s="10"/>
      <c r="AK100" s="9"/>
      <c r="AL100" s="9"/>
      <c r="AM100" s="9"/>
      <c r="AN100" s="9"/>
      <c r="AO100" s="9"/>
      <c r="AP100" s="9"/>
      <c r="AQ100" s="9"/>
      <c r="AR100" s="9"/>
    </row>
    <row r="101" spans="1:44" ht="14.4" x14ac:dyDescent="0.3">
      <c r="A101" s="11" t="s">
        <v>2647</v>
      </c>
      <c r="B101" s="320" t="s">
        <v>1019</v>
      </c>
      <c r="C101" s="11" t="s">
        <v>1020</v>
      </c>
      <c r="D101" s="11" t="s">
        <v>1738</v>
      </c>
      <c r="E101" s="38">
        <f t="shared" si="1"/>
        <v>99</v>
      </c>
      <c r="F101" s="7" t="s">
        <v>164</v>
      </c>
      <c r="G101" s="8" t="s">
        <v>1804</v>
      </c>
      <c r="H101" s="319">
        <v>37522</v>
      </c>
      <c r="I101" s="436">
        <v>30</v>
      </c>
      <c r="J101" s="436">
        <v>30</v>
      </c>
      <c r="K101" s="439"/>
      <c r="L101" s="379">
        <f>SUM(M101:N101)</f>
        <v>30</v>
      </c>
      <c r="M101" s="9"/>
      <c r="N101" s="12">
        <f>SUM(O101:S101)</f>
        <v>30</v>
      </c>
      <c r="O101" s="139">
        <f>IFERROR(LARGE($T101:Z101, 1),0)</f>
        <v>30</v>
      </c>
      <c r="P101" s="140">
        <f>IFERROR(LARGE(T101:Z101, 2),0)</f>
        <v>0</v>
      </c>
      <c r="Q101" s="141">
        <f>IFERROR(LARGE(AA101:AF101,1),0)</f>
        <v>0</v>
      </c>
      <c r="R101" s="141">
        <f>IFERROR(LARGE(AA101:AF101,2),0)</f>
        <v>0</v>
      </c>
      <c r="S101" s="147">
        <f>IFERROR(LARGE(AA101:AF101,3),0)</f>
        <v>0</v>
      </c>
      <c r="T101" s="125"/>
      <c r="U101" s="123"/>
      <c r="V101" s="271">
        <v>30</v>
      </c>
      <c r="W101" s="271"/>
      <c r="X101" s="359"/>
      <c r="Y101" s="114"/>
      <c r="Z101" s="204"/>
      <c r="AA101" s="136">
        <f>IFERROR(LARGE($T101:$Z101,3), 0)</f>
        <v>0</v>
      </c>
      <c r="AB101" s="145">
        <f>IFERROR(LARGE($T101:$Z101,4),)</f>
        <v>0</v>
      </c>
      <c r="AC101" s="145">
        <f>IFERROR(LARGE($T101:$Z101,5),0)</f>
        <v>0</v>
      </c>
      <c r="AD101" s="145">
        <f>IFERROR(LARGE($AG101:AR101,1),0)</f>
        <v>0</v>
      </c>
      <c r="AE101" s="145">
        <f>IFERROR(LARGE($AG101:AR101,2),0)</f>
        <v>0</v>
      </c>
      <c r="AF101" s="145">
        <f>IFERROR(LARGE($AG101:AR101,3),0)</f>
        <v>0</v>
      </c>
      <c r="AG101" s="10"/>
      <c r="AH101" s="10"/>
      <c r="AI101" s="10"/>
      <c r="AJ101" s="10"/>
      <c r="AK101" s="9"/>
      <c r="AL101" s="9"/>
      <c r="AM101" s="9"/>
      <c r="AN101" s="9"/>
      <c r="AO101" s="9"/>
      <c r="AP101" s="9"/>
      <c r="AQ101" s="9"/>
      <c r="AR101" s="9"/>
    </row>
    <row r="102" spans="1:44" ht="14.4" x14ac:dyDescent="0.3">
      <c r="A102" s="11" t="s">
        <v>2648</v>
      </c>
      <c r="B102" s="320" t="s">
        <v>1586</v>
      </c>
      <c r="C102" s="11" t="s">
        <v>1587</v>
      </c>
      <c r="D102" s="11" t="s">
        <v>48</v>
      </c>
      <c r="E102" s="38">
        <f t="shared" si="1"/>
        <v>100</v>
      </c>
      <c r="F102" s="7" t="s">
        <v>2076</v>
      </c>
      <c r="G102" s="8" t="s">
        <v>2075</v>
      </c>
      <c r="H102" s="319">
        <v>37470</v>
      </c>
      <c r="I102" s="436">
        <v>30</v>
      </c>
      <c r="J102" s="436">
        <v>30</v>
      </c>
      <c r="K102" s="439"/>
      <c r="L102" s="379">
        <f>SUM(M102:N102)</f>
        <v>30</v>
      </c>
      <c r="M102" s="9"/>
      <c r="N102" s="12">
        <f>SUM(O102:S102)</f>
        <v>30</v>
      </c>
      <c r="O102" s="139">
        <f>IFERROR(LARGE($T102:Z102, 1),0)</f>
        <v>30</v>
      </c>
      <c r="P102" s="140">
        <f>IFERROR(LARGE(T102:Z102, 2),0)</f>
        <v>0</v>
      </c>
      <c r="Q102" s="141">
        <f>IFERROR(LARGE(AA102:AF102,1),0)</f>
        <v>0</v>
      </c>
      <c r="R102" s="141">
        <f>IFERROR(LARGE(AA102:AF102,2),0)</f>
        <v>0</v>
      </c>
      <c r="S102" s="147">
        <f>IFERROR(LARGE(AA102:AF102,3),0)</f>
        <v>0</v>
      </c>
      <c r="T102" s="125"/>
      <c r="U102" s="123"/>
      <c r="V102" s="271">
        <v>30</v>
      </c>
      <c r="W102" s="271"/>
      <c r="X102" s="359"/>
      <c r="Y102" s="114"/>
      <c r="Z102" s="204"/>
      <c r="AA102" s="136">
        <f>IFERROR(LARGE($T102:$Z102,3), 0)</f>
        <v>0</v>
      </c>
      <c r="AB102" s="145">
        <f>IFERROR(LARGE($T102:$Z102,4),)</f>
        <v>0</v>
      </c>
      <c r="AC102" s="145">
        <f>IFERROR(LARGE($T102:$Z102,5),0)</f>
        <v>0</v>
      </c>
      <c r="AD102" s="145">
        <f>IFERROR(LARGE($AG102:AR102,1),0)</f>
        <v>0</v>
      </c>
      <c r="AE102" s="145">
        <f>IFERROR(LARGE($AG102:AR102,2),0)</f>
        <v>0</v>
      </c>
      <c r="AF102" s="145">
        <f>IFERROR(LARGE($AG102:AR102,3),0)</f>
        <v>0</v>
      </c>
      <c r="AG102" s="10"/>
      <c r="AH102" s="10"/>
      <c r="AI102" s="10"/>
      <c r="AJ102" s="10"/>
      <c r="AK102" s="9"/>
      <c r="AL102" s="9"/>
      <c r="AM102" s="9"/>
      <c r="AN102" s="9"/>
      <c r="AO102" s="9"/>
      <c r="AP102" s="9"/>
      <c r="AQ102" s="9"/>
      <c r="AR102" s="9"/>
    </row>
    <row r="103" spans="1:44" ht="14.4" x14ac:dyDescent="0.3">
      <c r="A103" s="11" t="s">
        <v>2653</v>
      </c>
      <c r="B103" s="320" t="s">
        <v>2654</v>
      </c>
      <c r="C103" s="11" t="s">
        <v>1962</v>
      </c>
      <c r="D103" s="11" t="s">
        <v>46</v>
      </c>
      <c r="E103" s="38">
        <f t="shared" si="1"/>
        <v>101</v>
      </c>
      <c r="F103" s="7" t="s">
        <v>1961</v>
      </c>
      <c r="G103" s="8" t="s">
        <v>1960</v>
      </c>
      <c r="H103" s="319">
        <v>37446</v>
      </c>
      <c r="I103" s="436">
        <v>30</v>
      </c>
      <c r="J103" s="436">
        <v>30</v>
      </c>
      <c r="K103" s="439"/>
      <c r="L103" s="379">
        <f>SUM(M103:N103)</f>
        <v>30</v>
      </c>
      <c r="M103" s="9"/>
      <c r="N103" s="12">
        <f>SUM(O103:S103)</f>
        <v>30</v>
      </c>
      <c r="O103" s="139">
        <f>IFERROR(LARGE($T103:Z103, 1),0)</f>
        <v>30</v>
      </c>
      <c r="P103" s="140">
        <f>IFERROR(LARGE(T103:Z103, 2),0)</f>
        <v>0</v>
      </c>
      <c r="Q103" s="141">
        <f>IFERROR(LARGE(AA103:AF103,1),0)</f>
        <v>0</v>
      </c>
      <c r="R103" s="141">
        <f>IFERROR(LARGE(AA103:AF103,2),0)</f>
        <v>0</v>
      </c>
      <c r="S103" s="147">
        <f>IFERROR(LARGE(AA103:AF103,3),0)</f>
        <v>0</v>
      </c>
      <c r="T103" s="125"/>
      <c r="U103" s="123"/>
      <c r="V103" s="271">
        <v>30</v>
      </c>
      <c r="W103" s="271"/>
      <c r="X103" s="359"/>
      <c r="Y103" s="114"/>
      <c r="Z103" s="204"/>
      <c r="AA103" s="136">
        <f>IFERROR(LARGE($T103:$Z103,3), 0)</f>
        <v>0</v>
      </c>
      <c r="AB103" s="145">
        <f>IFERROR(LARGE($T103:$Z103,4),)</f>
        <v>0</v>
      </c>
      <c r="AC103" s="145">
        <f>IFERROR(LARGE($T103:$Z103,5),0)</f>
        <v>0</v>
      </c>
      <c r="AD103" s="145">
        <f>IFERROR(LARGE($AG103:AR103,1),0)</f>
        <v>0</v>
      </c>
      <c r="AE103" s="145">
        <f>IFERROR(LARGE($AG103:AR103,2),0)</f>
        <v>0</v>
      </c>
      <c r="AF103" s="145">
        <f>IFERROR(LARGE($AG103:AR103,3),0)</f>
        <v>0</v>
      </c>
      <c r="AG103" s="10"/>
      <c r="AH103" s="10"/>
      <c r="AI103" s="10"/>
      <c r="AJ103" s="10"/>
      <c r="AK103" s="9"/>
      <c r="AL103" s="9"/>
      <c r="AM103" s="9"/>
      <c r="AN103" s="9"/>
      <c r="AO103" s="9"/>
      <c r="AP103" s="9"/>
      <c r="AQ103" s="9"/>
      <c r="AR103" s="9"/>
    </row>
    <row r="104" spans="1:44" ht="14.4" x14ac:dyDescent="0.3">
      <c r="A104" s="11" t="s">
        <v>2649</v>
      </c>
      <c r="B104" s="320" t="s">
        <v>357</v>
      </c>
      <c r="C104" s="11" t="s">
        <v>143</v>
      </c>
      <c r="D104" s="11" t="s">
        <v>51</v>
      </c>
      <c r="E104" s="38">
        <f t="shared" si="1"/>
        <v>102</v>
      </c>
      <c r="F104" s="7" t="s">
        <v>12</v>
      </c>
      <c r="G104" s="8" t="s">
        <v>882</v>
      </c>
      <c r="H104" s="319">
        <v>37385</v>
      </c>
      <c r="I104" s="436">
        <v>30</v>
      </c>
      <c r="J104" s="436">
        <v>30</v>
      </c>
      <c r="K104" s="439"/>
      <c r="L104" s="379">
        <f>SUM(M104:N104)</f>
        <v>30</v>
      </c>
      <c r="M104" s="9"/>
      <c r="N104" s="12">
        <f>SUM(O104:S104)</f>
        <v>30</v>
      </c>
      <c r="O104" s="139">
        <f>IFERROR(LARGE($T104:Z104, 1),0)</f>
        <v>30</v>
      </c>
      <c r="P104" s="140">
        <f>IFERROR(LARGE(T104:Z104, 2),0)</f>
        <v>0</v>
      </c>
      <c r="Q104" s="141">
        <f>IFERROR(LARGE(AA104:AF104,1),0)</f>
        <v>0</v>
      </c>
      <c r="R104" s="141">
        <f>IFERROR(LARGE(AA104:AF104,2),0)</f>
        <v>0</v>
      </c>
      <c r="S104" s="147">
        <f>IFERROR(LARGE(AA104:AF104,3),0)</f>
        <v>0</v>
      </c>
      <c r="T104" s="125"/>
      <c r="U104" s="123"/>
      <c r="V104" s="271">
        <v>30</v>
      </c>
      <c r="W104" s="271"/>
      <c r="X104" s="359"/>
      <c r="Y104" s="114"/>
      <c r="Z104" s="204"/>
      <c r="AA104" s="136">
        <f>IFERROR(LARGE($T104:$Z104,3), 0)</f>
        <v>0</v>
      </c>
      <c r="AB104" s="145">
        <f>IFERROR(LARGE($T104:$Z104,4),)</f>
        <v>0</v>
      </c>
      <c r="AC104" s="145">
        <f>IFERROR(LARGE($T104:$Z104,5),0)</f>
        <v>0</v>
      </c>
      <c r="AD104" s="145">
        <f>IFERROR(LARGE($AG104:AR104,1),0)</f>
        <v>0</v>
      </c>
      <c r="AE104" s="145">
        <f>IFERROR(LARGE($AG104:AR104,2),0)</f>
        <v>0</v>
      </c>
      <c r="AF104" s="145">
        <f>IFERROR(LARGE($AG104:AR104,3),0)</f>
        <v>0</v>
      </c>
      <c r="AG104" s="10"/>
      <c r="AH104" s="10"/>
      <c r="AI104" s="10"/>
      <c r="AJ104" s="10"/>
      <c r="AK104" s="9"/>
      <c r="AL104" s="9"/>
      <c r="AM104" s="9"/>
      <c r="AN104" s="9"/>
      <c r="AO104" s="9"/>
      <c r="AP104" s="9"/>
      <c r="AQ104" s="9"/>
      <c r="AR104" s="9"/>
    </row>
    <row r="105" spans="1:44" ht="14.4" x14ac:dyDescent="0.3">
      <c r="A105" s="11" t="s">
        <v>2650</v>
      </c>
      <c r="B105" s="320" t="s">
        <v>896</v>
      </c>
      <c r="C105" s="11" t="s">
        <v>897</v>
      </c>
      <c r="D105" s="11" t="s">
        <v>40</v>
      </c>
      <c r="E105" s="38">
        <f t="shared" si="1"/>
        <v>103</v>
      </c>
      <c r="F105" s="7" t="s">
        <v>11</v>
      </c>
      <c r="G105" s="8" t="s">
        <v>876</v>
      </c>
      <c r="H105" s="319">
        <v>37302</v>
      </c>
      <c r="I105" s="436">
        <v>30</v>
      </c>
      <c r="J105" s="436">
        <v>30</v>
      </c>
      <c r="K105" s="439"/>
      <c r="L105" s="379">
        <f>SUM(M105:N105)</f>
        <v>30</v>
      </c>
      <c r="M105" s="9"/>
      <c r="N105" s="12">
        <f>SUM(O105:S105)</f>
        <v>30</v>
      </c>
      <c r="O105" s="139">
        <f>IFERROR(LARGE($T105:Z105, 1),0)</f>
        <v>30</v>
      </c>
      <c r="P105" s="140">
        <f>IFERROR(LARGE(T105:Z105, 2),0)</f>
        <v>0</v>
      </c>
      <c r="Q105" s="141">
        <f>IFERROR(LARGE(AA105:AF105,1),0)</f>
        <v>0</v>
      </c>
      <c r="R105" s="141">
        <f>IFERROR(LARGE(AA105:AF105,2),0)</f>
        <v>0</v>
      </c>
      <c r="S105" s="147">
        <f>IFERROR(LARGE(AA105:AF105,3),0)</f>
        <v>0</v>
      </c>
      <c r="T105" s="125"/>
      <c r="U105" s="123"/>
      <c r="V105" s="271">
        <v>30</v>
      </c>
      <c r="W105" s="271"/>
      <c r="X105" s="359">
        <v>0</v>
      </c>
      <c r="Y105" s="114"/>
      <c r="Z105" s="204"/>
      <c r="AA105" s="136">
        <f>IFERROR(LARGE($T105:$Z105,3), 0)</f>
        <v>0</v>
      </c>
      <c r="AB105" s="145">
        <f>IFERROR(LARGE($T105:$Z105,4),)</f>
        <v>0</v>
      </c>
      <c r="AC105" s="145">
        <f>IFERROR(LARGE($T105:$Z105,5),0)</f>
        <v>0</v>
      </c>
      <c r="AD105" s="145">
        <f>IFERROR(LARGE($AG105:AR105,1),0)</f>
        <v>0</v>
      </c>
      <c r="AE105" s="145">
        <f>IFERROR(LARGE($AG105:AR105,2),0)</f>
        <v>0</v>
      </c>
      <c r="AF105" s="145">
        <f>IFERROR(LARGE($AG105:AR105,3),0)</f>
        <v>0</v>
      </c>
      <c r="AG105" s="10"/>
      <c r="AH105" s="10"/>
      <c r="AI105" s="10"/>
      <c r="AJ105" s="10"/>
      <c r="AK105" s="9"/>
      <c r="AL105" s="9"/>
      <c r="AM105" s="9"/>
      <c r="AN105" s="9"/>
      <c r="AO105" s="9"/>
      <c r="AP105" s="9"/>
      <c r="AQ105" s="9"/>
      <c r="AR105" s="9"/>
    </row>
    <row r="106" spans="1:44" ht="14.4" x14ac:dyDescent="0.3">
      <c r="A106" s="11" t="s">
        <v>2651</v>
      </c>
      <c r="B106" s="320" t="s">
        <v>1523</v>
      </c>
      <c r="C106" s="11" t="s">
        <v>1524</v>
      </c>
      <c r="D106" s="11" t="s">
        <v>50</v>
      </c>
      <c r="E106" s="38">
        <f t="shared" si="1"/>
        <v>104</v>
      </c>
      <c r="F106" s="7" t="s">
        <v>59</v>
      </c>
      <c r="G106" s="8" t="s">
        <v>1543</v>
      </c>
      <c r="H106" s="319">
        <v>37266</v>
      </c>
      <c r="I106" s="436">
        <v>30</v>
      </c>
      <c r="J106" s="436">
        <v>30</v>
      </c>
      <c r="K106" s="439"/>
      <c r="L106" s="379">
        <f>SUM(M106:N106)</f>
        <v>30</v>
      </c>
      <c r="M106" s="9"/>
      <c r="N106" s="12">
        <f>SUM(O106:S106)</f>
        <v>30</v>
      </c>
      <c r="O106" s="139">
        <f>IFERROR(LARGE($T106:Z106, 1),0)</f>
        <v>30</v>
      </c>
      <c r="P106" s="140">
        <f>IFERROR(LARGE(T106:Z106, 2),0)</f>
        <v>0</v>
      </c>
      <c r="Q106" s="141">
        <f>IFERROR(LARGE(AA106:AF106,1),0)</f>
        <v>0</v>
      </c>
      <c r="R106" s="141">
        <f>IFERROR(LARGE(AA106:AF106,2),0)</f>
        <v>0</v>
      </c>
      <c r="S106" s="147">
        <f>IFERROR(LARGE(AA106:AF106,3),0)</f>
        <v>0</v>
      </c>
      <c r="T106" s="125"/>
      <c r="U106" s="123"/>
      <c r="V106" s="271">
        <v>30</v>
      </c>
      <c r="W106" s="271"/>
      <c r="X106" s="359">
        <v>0</v>
      </c>
      <c r="Y106" s="114"/>
      <c r="Z106" s="204"/>
      <c r="AA106" s="136">
        <f>IFERROR(LARGE($T106:$Z106,3), 0)</f>
        <v>0</v>
      </c>
      <c r="AB106" s="145">
        <f>IFERROR(LARGE($T106:$Z106,4),)</f>
        <v>0</v>
      </c>
      <c r="AC106" s="145">
        <f>IFERROR(LARGE($T106:$Z106,5),0)</f>
        <v>0</v>
      </c>
      <c r="AD106" s="145">
        <f>IFERROR(LARGE($AG106:AR106,1),0)</f>
        <v>0</v>
      </c>
      <c r="AE106" s="145">
        <f>IFERROR(LARGE($AG106:AR106,2),0)</f>
        <v>0</v>
      </c>
      <c r="AF106" s="145">
        <f>IFERROR(LARGE($AG106:AR106,3),0)</f>
        <v>0</v>
      </c>
      <c r="AG106" s="10"/>
      <c r="AH106" s="10"/>
      <c r="AI106" s="10"/>
      <c r="AJ106" s="10"/>
      <c r="AK106" s="9"/>
      <c r="AL106" s="9"/>
      <c r="AM106" s="9"/>
      <c r="AN106" s="9"/>
      <c r="AO106" s="9"/>
      <c r="AP106" s="9"/>
      <c r="AQ106" s="9"/>
      <c r="AR106" s="9"/>
    </row>
    <row r="107" spans="1:44" ht="14.4" x14ac:dyDescent="0.3">
      <c r="A107" s="11" t="s">
        <v>3759</v>
      </c>
      <c r="B107" s="320" t="s">
        <v>361</v>
      </c>
      <c r="C107" s="11" t="s">
        <v>39</v>
      </c>
      <c r="D107" s="11" t="s">
        <v>40</v>
      </c>
      <c r="E107" s="38">
        <f t="shared" si="1"/>
        <v>105</v>
      </c>
      <c r="F107" s="7" t="s">
        <v>115</v>
      </c>
      <c r="G107" s="8" t="s">
        <v>3760</v>
      </c>
      <c r="H107" s="60">
        <v>38037</v>
      </c>
      <c r="I107" s="480">
        <v>25</v>
      </c>
      <c r="J107" s="455" t="s">
        <v>3814</v>
      </c>
      <c r="K107" s="434">
        <f>0.5*(L107)</f>
        <v>25</v>
      </c>
      <c r="L107" s="465">
        <f>SUM(O107,P107,Q107,R107,M107)</f>
        <v>50</v>
      </c>
      <c r="M107" s="78"/>
      <c r="N107" s="12">
        <f>SUM(O107:R107)</f>
        <v>50</v>
      </c>
      <c r="O107" s="415">
        <f>LARGE($S107:Z107, 1)</f>
        <v>25</v>
      </c>
      <c r="P107" s="388">
        <f>IFERROR(LARGE($S107:Z107,2),0)</f>
        <v>25</v>
      </c>
      <c r="Q107" s="388">
        <f>IFERROR(LARGE($S107:Z107,3),0)</f>
        <v>0</v>
      </c>
      <c r="R107" s="388">
        <f>IFERROR(LARGE($S107:Z107,4),0)</f>
        <v>0</v>
      </c>
      <c r="S107" s="418">
        <v>25</v>
      </c>
      <c r="T107" s="422">
        <v>25</v>
      </c>
      <c r="U107" s="400"/>
      <c r="V107" s="400"/>
      <c r="W107" s="400"/>
      <c r="X107" s="401"/>
      <c r="Y107" s="402"/>
      <c r="Z107" s="452">
        <v>0</v>
      </c>
      <c r="AA107" s="120"/>
      <c r="AB107" s="114"/>
      <c r="AC107" s="114"/>
      <c r="AD107" s="114"/>
      <c r="AE107" s="114"/>
      <c r="AF107" s="114"/>
      <c r="AG107" s="10"/>
      <c r="AH107" s="10"/>
      <c r="AI107" s="10"/>
      <c r="AJ107" s="10"/>
      <c r="AK107" s="9"/>
      <c r="AL107" s="9"/>
      <c r="AM107" s="9"/>
      <c r="AN107" s="9"/>
      <c r="AO107" s="9"/>
      <c r="AP107" s="9"/>
      <c r="AQ107" s="9"/>
      <c r="AR107" s="9"/>
    </row>
    <row r="108" spans="1:44" ht="14.4" x14ac:dyDescent="0.3">
      <c r="A108" s="10"/>
      <c r="B108" s="10"/>
      <c r="C108" s="10" t="s">
        <v>3778</v>
      </c>
      <c r="D108" s="10" t="s">
        <v>47</v>
      </c>
      <c r="E108" s="38">
        <f t="shared" si="1"/>
        <v>106</v>
      </c>
      <c r="F108" s="7" t="s">
        <v>3</v>
      </c>
      <c r="G108" s="8" t="s">
        <v>3779</v>
      </c>
      <c r="H108" s="60">
        <v>38138</v>
      </c>
      <c r="I108" s="480">
        <v>23</v>
      </c>
      <c r="J108" s="455" t="s">
        <v>3815</v>
      </c>
      <c r="K108" s="434">
        <f>0.5*(L108)</f>
        <v>22.5</v>
      </c>
      <c r="L108" s="465">
        <f>SUM(O108,P108,Q108,R108,M108)</f>
        <v>45</v>
      </c>
      <c r="M108" s="78"/>
      <c r="N108" s="12">
        <f>SUM(O108:R108)</f>
        <v>45</v>
      </c>
      <c r="O108" s="415">
        <f>LARGE($S108:Z108, 1)</f>
        <v>45</v>
      </c>
      <c r="P108" s="388">
        <f>IFERROR(LARGE($S108:Z108,2),0)</f>
        <v>0</v>
      </c>
      <c r="Q108" s="388">
        <f>IFERROR(LARGE($S108:Z108,3),0)</f>
        <v>0</v>
      </c>
      <c r="R108" s="388">
        <f>IFERROR(LARGE($S108:Z108,4),0)</f>
        <v>0</v>
      </c>
      <c r="S108" s="467"/>
      <c r="T108" s="422"/>
      <c r="U108" s="400">
        <v>45</v>
      </c>
      <c r="V108" s="400"/>
      <c r="W108" s="400"/>
      <c r="X108" s="401"/>
      <c r="Y108" s="402"/>
      <c r="Z108" s="452"/>
      <c r="AA108" s="120"/>
      <c r="AB108" s="114"/>
      <c r="AC108" s="114"/>
      <c r="AD108" s="114"/>
      <c r="AE108" s="114"/>
      <c r="AF108" s="114"/>
      <c r="AG108" s="10"/>
      <c r="AH108" s="10"/>
      <c r="AI108" s="10"/>
      <c r="AJ108" s="10"/>
      <c r="AK108" s="9"/>
      <c r="AL108" s="9"/>
      <c r="AM108" s="9"/>
      <c r="AN108" s="9"/>
      <c r="AO108" s="9"/>
      <c r="AP108" s="9"/>
      <c r="AQ108" s="9"/>
      <c r="AR108" s="9"/>
    </row>
    <row r="109" spans="1:44" ht="14.4" x14ac:dyDescent="0.3">
      <c r="A109" s="10"/>
      <c r="B109" s="10"/>
      <c r="C109" s="10" t="s">
        <v>591</v>
      </c>
      <c r="D109" s="10" t="s">
        <v>50</v>
      </c>
      <c r="E109" s="38">
        <f t="shared" si="1"/>
        <v>107</v>
      </c>
      <c r="F109" s="7" t="s">
        <v>1534</v>
      </c>
      <c r="G109" s="8" t="s">
        <v>3756</v>
      </c>
      <c r="H109" s="60">
        <v>38003</v>
      </c>
      <c r="I109" s="480">
        <v>20</v>
      </c>
      <c r="J109" s="455" t="s">
        <v>3813</v>
      </c>
      <c r="K109" s="434">
        <f>0.5*(L109)</f>
        <v>20</v>
      </c>
      <c r="L109" s="465">
        <f>SUM(O109,P109,Q109,R109,M109)</f>
        <v>40</v>
      </c>
      <c r="M109" s="10"/>
      <c r="N109" s="12">
        <f>SUM(O109:R109)</f>
        <v>40</v>
      </c>
      <c r="O109" s="415">
        <f>LARGE($S109:Z109, 1)</f>
        <v>30</v>
      </c>
      <c r="P109" s="388">
        <f>IFERROR(LARGE($S109:Z109,2),0)</f>
        <v>10</v>
      </c>
      <c r="Q109" s="388">
        <f>IFERROR(LARGE($S109:Z109,3),0)</f>
        <v>0</v>
      </c>
      <c r="R109" s="388">
        <f>IFERROR(LARGE($S109:Z109,4),0)</f>
        <v>0</v>
      </c>
      <c r="S109" s="466"/>
      <c r="T109" s="55"/>
      <c r="U109" s="9"/>
      <c r="V109" s="9"/>
      <c r="W109" s="9">
        <v>10</v>
      </c>
      <c r="X109" s="405"/>
      <c r="Y109" s="406"/>
      <c r="Z109" s="453">
        <v>30</v>
      </c>
      <c r="AA109" s="120"/>
      <c r="AB109" s="114"/>
      <c r="AC109" s="114"/>
      <c r="AD109" s="114"/>
      <c r="AE109" s="114"/>
      <c r="AF109" s="114"/>
      <c r="AG109" s="10"/>
      <c r="AH109" s="10"/>
      <c r="AI109" s="10"/>
      <c r="AJ109" s="10"/>
      <c r="AK109" s="9"/>
      <c r="AL109" s="9"/>
      <c r="AM109" s="9"/>
      <c r="AN109" s="9"/>
      <c r="AO109" s="9"/>
      <c r="AP109" s="9"/>
      <c r="AQ109" s="9"/>
      <c r="AR109" s="9"/>
    </row>
    <row r="110" spans="1:44" ht="14.4" x14ac:dyDescent="0.3">
      <c r="A110" s="11" t="s">
        <v>2670</v>
      </c>
      <c r="B110" s="320" t="s">
        <v>828</v>
      </c>
      <c r="C110" s="11" t="s">
        <v>829</v>
      </c>
      <c r="D110" s="11" t="s">
        <v>50</v>
      </c>
      <c r="E110" s="38">
        <f t="shared" si="1"/>
        <v>108</v>
      </c>
      <c r="F110" s="7" t="s">
        <v>67</v>
      </c>
      <c r="G110" s="8" t="s">
        <v>806</v>
      </c>
      <c r="H110" s="319">
        <v>37835</v>
      </c>
      <c r="I110" s="436">
        <v>20</v>
      </c>
      <c r="J110" s="436">
        <v>20</v>
      </c>
      <c r="K110" s="439"/>
      <c r="L110" s="379">
        <f>SUM(M110:N110)</f>
        <v>20</v>
      </c>
      <c r="M110" s="9">
        <v>10</v>
      </c>
      <c r="N110" s="12">
        <f>SUM(O110:S110)</f>
        <v>10</v>
      </c>
      <c r="O110" s="139">
        <f>IFERROR(LARGE($T110:Z110, 1),0)</f>
        <v>10</v>
      </c>
      <c r="P110" s="140">
        <f>IFERROR(LARGE(T110:Z110, 2),0)</f>
        <v>0</v>
      </c>
      <c r="Q110" s="141">
        <f>IFERROR(LARGE(AA110:AF110,1),0)</f>
        <v>0</v>
      </c>
      <c r="R110" s="141">
        <f>IFERROR(LARGE(AA110:AF110,2),0)</f>
        <v>0</v>
      </c>
      <c r="S110" s="147">
        <f>IFERROR(LARGE(AA110:AF110,3),0)</f>
        <v>0</v>
      </c>
      <c r="T110" s="119">
        <v>0</v>
      </c>
      <c r="U110" s="123">
        <v>10</v>
      </c>
      <c r="V110" s="271"/>
      <c r="W110" s="271"/>
      <c r="X110" s="359"/>
      <c r="Y110" s="114"/>
      <c r="Z110" s="204"/>
      <c r="AA110" s="136">
        <f>IFERROR(LARGE($T110:$Z110,3), 0)</f>
        <v>0</v>
      </c>
      <c r="AB110" s="145">
        <f>IFERROR(LARGE($T110:$Z110,4),)</f>
        <v>0</v>
      </c>
      <c r="AC110" s="145">
        <f>IFERROR(LARGE($T110:$Z110,5),0)</f>
        <v>0</v>
      </c>
      <c r="AD110" s="145">
        <f>IFERROR(LARGE($AG110:AR110,1),0)</f>
        <v>0</v>
      </c>
      <c r="AE110" s="145">
        <f>IFERROR(LARGE($AG110:AR110,2),0)</f>
        <v>0</v>
      </c>
      <c r="AF110" s="145">
        <f>IFERROR(LARGE($AG110:AR110,3),0)</f>
        <v>0</v>
      </c>
      <c r="AG110" s="10"/>
      <c r="AH110" s="10"/>
      <c r="AI110" s="10"/>
      <c r="AJ110" s="10"/>
      <c r="AK110" s="9"/>
      <c r="AL110" s="9"/>
      <c r="AM110" s="9"/>
      <c r="AN110" s="9"/>
      <c r="AO110" s="9"/>
      <c r="AP110" s="9"/>
      <c r="AQ110" s="9"/>
      <c r="AR110" s="9"/>
    </row>
    <row r="111" spans="1:44" ht="14.4" x14ac:dyDescent="0.3">
      <c r="A111" s="10"/>
      <c r="B111" s="10"/>
      <c r="C111" s="10"/>
      <c r="D111" s="10" t="s">
        <v>52</v>
      </c>
      <c r="E111" s="38">
        <f t="shared" si="1"/>
        <v>109</v>
      </c>
      <c r="F111" s="7" t="s">
        <v>1565</v>
      </c>
      <c r="G111" s="8" t="s">
        <v>62</v>
      </c>
      <c r="H111" s="319">
        <v>37734</v>
      </c>
      <c r="I111" s="436">
        <v>20</v>
      </c>
      <c r="J111" s="436">
        <v>20</v>
      </c>
      <c r="K111" s="439"/>
      <c r="L111" s="379">
        <f>SUM(M111:N111)</f>
        <v>20</v>
      </c>
      <c r="M111" s="9">
        <v>20</v>
      </c>
      <c r="N111" s="12">
        <f>SUM(O111:S111)</f>
        <v>0</v>
      </c>
      <c r="O111" s="139">
        <f>IFERROR(LARGE($T111:Z111, 1),0)</f>
        <v>0</v>
      </c>
      <c r="P111" s="140">
        <f>IFERROR(LARGE(T111:Z111, 2),0)</f>
        <v>0</v>
      </c>
      <c r="Q111" s="141">
        <f>IFERROR(LARGE(AA111:AF111,1),0)</f>
        <v>0</v>
      </c>
      <c r="R111" s="141">
        <f>IFERROR(LARGE(AA111:AF111,2),0)</f>
        <v>0</v>
      </c>
      <c r="S111" s="147">
        <f>IFERROR(LARGE(AA111:AF111,3),0)</f>
        <v>0</v>
      </c>
      <c r="T111" s="119"/>
      <c r="U111" s="123"/>
      <c r="V111" s="271"/>
      <c r="W111" s="271"/>
      <c r="X111" s="359"/>
      <c r="Y111" s="114"/>
      <c r="Z111" s="204"/>
      <c r="AA111" s="136">
        <f>IFERROR(LARGE($T111:$Z111,3), 0)</f>
        <v>0</v>
      </c>
      <c r="AB111" s="145">
        <f>IFERROR(LARGE($T111:$Z111,4),)</f>
        <v>0</v>
      </c>
      <c r="AC111" s="145">
        <f>IFERROR(LARGE($T111:$Z111,5),0)</f>
        <v>0</v>
      </c>
      <c r="AD111" s="145">
        <f>IFERROR(LARGE($AG111:AR111,1),0)</f>
        <v>0</v>
      </c>
      <c r="AE111" s="145">
        <f>IFERROR(LARGE($AG111:AR111,2),0)</f>
        <v>0</v>
      </c>
      <c r="AF111" s="145">
        <f>IFERROR(LARGE($AG111:AR111,3),0)</f>
        <v>0</v>
      </c>
      <c r="AG111" s="10"/>
      <c r="AH111" s="10"/>
      <c r="AI111" s="10"/>
      <c r="AJ111" s="10"/>
      <c r="AK111" s="9"/>
      <c r="AL111" s="9"/>
      <c r="AM111" s="9"/>
      <c r="AN111" s="9"/>
      <c r="AO111" s="9"/>
      <c r="AP111" s="9"/>
      <c r="AQ111" s="9"/>
      <c r="AR111" s="9"/>
    </row>
    <row r="112" spans="1:44" ht="14.4" x14ac:dyDescent="0.3">
      <c r="A112" s="11" t="s">
        <v>2663</v>
      </c>
      <c r="B112" s="320" t="s">
        <v>423</v>
      </c>
      <c r="C112" s="11" t="s">
        <v>128</v>
      </c>
      <c r="D112" s="11" t="s">
        <v>40</v>
      </c>
      <c r="E112" s="38">
        <f t="shared" si="1"/>
        <v>110</v>
      </c>
      <c r="F112" s="7" t="s">
        <v>0</v>
      </c>
      <c r="G112" s="8" t="s">
        <v>108</v>
      </c>
      <c r="H112" s="319">
        <v>37576</v>
      </c>
      <c r="I112" s="436">
        <v>20</v>
      </c>
      <c r="J112" s="436">
        <v>20</v>
      </c>
      <c r="K112" s="439"/>
      <c r="L112" s="379">
        <f>SUM(M112:N112)</f>
        <v>20</v>
      </c>
      <c r="M112" s="9"/>
      <c r="N112" s="12">
        <f>SUM(O112:S112)</f>
        <v>20</v>
      </c>
      <c r="O112" s="139">
        <f>IFERROR(LARGE($T112:Z112, 1),0)</f>
        <v>10</v>
      </c>
      <c r="P112" s="140">
        <f>IFERROR(LARGE(T112:Z112, 2),0)</f>
        <v>10</v>
      </c>
      <c r="Q112" s="141">
        <f>IFERROR(LARGE(AA112:AF112,1),0)</f>
        <v>0</v>
      </c>
      <c r="R112" s="141">
        <f>IFERROR(LARGE(AA112:AF112,2),0)</f>
        <v>0</v>
      </c>
      <c r="S112" s="147">
        <f>IFERROR(LARGE(AA112:AF112,3),0)</f>
        <v>0</v>
      </c>
      <c r="T112" s="119">
        <v>10</v>
      </c>
      <c r="U112" s="123">
        <v>0</v>
      </c>
      <c r="V112" s="271">
        <v>10</v>
      </c>
      <c r="W112" s="271"/>
      <c r="X112" s="359"/>
      <c r="Y112" s="114"/>
      <c r="Z112" s="204"/>
      <c r="AA112" s="136">
        <f>IFERROR(LARGE($T112:$Z112,3), 0)</f>
        <v>0</v>
      </c>
      <c r="AB112" s="145">
        <f>IFERROR(LARGE($T112:$Z112,4),)</f>
        <v>0</v>
      </c>
      <c r="AC112" s="145">
        <f>IFERROR(LARGE($T112:$Z112,5),0)</f>
        <v>0</v>
      </c>
      <c r="AD112" s="145">
        <f>IFERROR(LARGE($AG112:AR112,1),0)</f>
        <v>0</v>
      </c>
      <c r="AE112" s="145">
        <f>IFERROR(LARGE($AG112:AR112,2),0)</f>
        <v>0</v>
      </c>
      <c r="AF112" s="145">
        <f>IFERROR(LARGE($AG112:AR112,3),0)</f>
        <v>0</v>
      </c>
      <c r="AG112" s="10"/>
      <c r="AH112" s="10"/>
      <c r="AI112" s="10"/>
      <c r="AJ112" s="10"/>
      <c r="AK112" s="9"/>
      <c r="AL112" s="9"/>
      <c r="AM112" s="9"/>
      <c r="AN112" s="9"/>
      <c r="AO112" s="9"/>
      <c r="AP112" s="9"/>
      <c r="AQ112" s="9"/>
      <c r="AR112" s="9"/>
    </row>
    <row r="113" spans="1:44" ht="14.4" x14ac:dyDescent="0.3">
      <c r="A113" s="10"/>
      <c r="B113" s="10"/>
      <c r="C113" s="10" t="s">
        <v>466</v>
      </c>
      <c r="D113" s="10" t="s">
        <v>46</v>
      </c>
      <c r="E113" s="38">
        <f t="shared" si="1"/>
        <v>111</v>
      </c>
      <c r="F113" s="7" t="s">
        <v>124</v>
      </c>
      <c r="G113" s="8" t="s">
        <v>695</v>
      </c>
      <c r="H113" s="319">
        <v>37553</v>
      </c>
      <c r="I113" s="436">
        <v>20</v>
      </c>
      <c r="J113" s="436">
        <v>20</v>
      </c>
      <c r="K113" s="439"/>
      <c r="L113" s="379">
        <f>SUM(M113:N113)</f>
        <v>20</v>
      </c>
      <c r="M113" s="9"/>
      <c r="N113" s="12">
        <f>SUM(O113:S113)</f>
        <v>20</v>
      </c>
      <c r="O113" s="139">
        <f>IFERROR(LARGE($T113:Z113, 1),0)</f>
        <v>10</v>
      </c>
      <c r="P113" s="140">
        <f>IFERROR(LARGE(T113:Z113, 2),0)</f>
        <v>10</v>
      </c>
      <c r="Q113" s="141">
        <f>IFERROR(LARGE(AA113:AF113,1),0)</f>
        <v>0</v>
      </c>
      <c r="R113" s="141">
        <f>IFERROR(LARGE(AA113:AF113,2),0)</f>
        <v>0</v>
      </c>
      <c r="S113" s="147">
        <f>IFERROR(LARGE(AA113:AF113,3),0)</f>
        <v>0</v>
      </c>
      <c r="T113" s="125"/>
      <c r="U113" s="123"/>
      <c r="V113" s="271"/>
      <c r="W113" s="271"/>
      <c r="X113" s="359"/>
      <c r="Y113" s="114">
        <v>10</v>
      </c>
      <c r="Z113" s="204">
        <v>10</v>
      </c>
      <c r="AA113" s="136">
        <f>IFERROR(LARGE($T113:$Z113,3), 0)</f>
        <v>0</v>
      </c>
      <c r="AB113" s="145">
        <f>IFERROR(LARGE($T113:$Z113,4),)</f>
        <v>0</v>
      </c>
      <c r="AC113" s="145">
        <f>IFERROR(LARGE($T113:$Z113,5),0)</f>
        <v>0</v>
      </c>
      <c r="AD113" s="145">
        <f>IFERROR(LARGE($AG113:AR113,1),0)</f>
        <v>0</v>
      </c>
      <c r="AE113" s="145">
        <f>IFERROR(LARGE($AG113:AR113,2),0)</f>
        <v>0</v>
      </c>
      <c r="AF113" s="145">
        <f>IFERROR(LARGE($AG113:AR113,3),0)</f>
        <v>0</v>
      </c>
      <c r="AG113" s="10"/>
      <c r="AH113" s="10"/>
      <c r="AI113" s="10"/>
      <c r="AJ113" s="10"/>
      <c r="AK113" s="9"/>
      <c r="AL113" s="9"/>
      <c r="AM113" s="9"/>
      <c r="AN113" s="9"/>
      <c r="AO113" s="9"/>
      <c r="AP113" s="9"/>
      <c r="AQ113" s="9"/>
      <c r="AR113" s="9"/>
    </row>
    <row r="114" spans="1:44" ht="14.4" x14ac:dyDescent="0.3">
      <c r="A114" s="11" t="s">
        <v>2664</v>
      </c>
      <c r="B114" s="320" t="s">
        <v>478</v>
      </c>
      <c r="C114" s="11" t="s">
        <v>225</v>
      </c>
      <c r="D114" s="11" t="s">
        <v>50</v>
      </c>
      <c r="E114" s="38">
        <f t="shared" si="1"/>
        <v>112</v>
      </c>
      <c r="F114" s="7" t="s">
        <v>15</v>
      </c>
      <c r="G114" s="8" t="s">
        <v>1272</v>
      </c>
      <c r="H114" s="319">
        <v>37542</v>
      </c>
      <c r="I114" s="436">
        <v>20</v>
      </c>
      <c r="J114" s="436">
        <v>20</v>
      </c>
      <c r="K114" s="439"/>
      <c r="L114" s="379">
        <f>SUM(M114:N114)</f>
        <v>20</v>
      </c>
      <c r="M114" s="9"/>
      <c r="N114" s="12">
        <f>SUM(O114:S114)</f>
        <v>20</v>
      </c>
      <c r="O114" s="139">
        <f>IFERROR(LARGE($T114:Z114, 1),0)</f>
        <v>10</v>
      </c>
      <c r="P114" s="140">
        <f>IFERROR(LARGE(T114:Z114, 2),0)</f>
        <v>10</v>
      </c>
      <c r="Q114" s="141">
        <f>IFERROR(LARGE(AA114:AF114,1),0)</f>
        <v>0</v>
      </c>
      <c r="R114" s="141">
        <f>IFERROR(LARGE(AA114:AF114,2),0)</f>
        <v>0</v>
      </c>
      <c r="S114" s="147">
        <f>IFERROR(LARGE(AA114:AF114,3),0)</f>
        <v>0</v>
      </c>
      <c r="T114" s="125"/>
      <c r="U114" s="123">
        <v>10</v>
      </c>
      <c r="V114" s="271">
        <v>10</v>
      </c>
      <c r="W114" s="271"/>
      <c r="X114" s="359"/>
      <c r="Y114" s="114"/>
      <c r="Z114" s="204"/>
      <c r="AA114" s="136">
        <f>IFERROR(LARGE($T114:$Z114,3), 0)</f>
        <v>0</v>
      </c>
      <c r="AB114" s="145">
        <f>IFERROR(LARGE($T114:$Z114,4),)</f>
        <v>0</v>
      </c>
      <c r="AC114" s="145">
        <f>IFERROR(LARGE($T114:$Z114,5),0)</f>
        <v>0</v>
      </c>
      <c r="AD114" s="145">
        <f>IFERROR(LARGE($AG114:AR114,1),0)</f>
        <v>0</v>
      </c>
      <c r="AE114" s="145">
        <f>IFERROR(LARGE($AG114:AR114,2),0)</f>
        <v>0</v>
      </c>
      <c r="AF114" s="145">
        <f>IFERROR(LARGE($AG114:AR114,3),0)</f>
        <v>0</v>
      </c>
      <c r="AG114" s="10"/>
      <c r="AH114" s="10"/>
      <c r="AI114" s="10"/>
      <c r="AJ114" s="10"/>
      <c r="AK114" s="9"/>
      <c r="AL114" s="9"/>
      <c r="AM114" s="9"/>
      <c r="AN114" s="9"/>
      <c r="AO114" s="9"/>
      <c r="AP114" s="9"/>
      <c r="AQ114" s="9"/>
      <c r="AR114" s="9"/>
    </row>
    <row r="115" spans="1:44" ht="14.4" x14ac:dyDescent="0.3">
      <c r="A115" s="10"/>
      <c r="B115" s="10"/>
      <c r="C115" s="10" t="s">
        <v>293</v>
      </c>
      <c r="D115" s="10" t="s">
        <v>45</v>
      </c>
      <c r="E115" s="38">
        <f t="shared" si="1"/>
        <v>113</v>
      </c>
      <c r="F115" s="7" t="s">
        <v>14</v>
      </c>
      <c r="G115" s="8" t="s">
        <v>683</v>
      </c>
      <c r="H115" s="319">
        <v>37538</v>
      </c>
      <c r="I115" s="436">
        <v>20</v>
      </c>
      <c r="J115" s="436">
        <v>20</v>
      </c>
      <c r="K115" s="439"/>
      <c r="L115" s="379">
        <f>SUM(M115:N115)</f>
        <v>20</v>
      </c>
      <c r="M115" s="9"/>
      <c r="N115" s="12">
        <f>SUM(O115:S115)</f>
        <v>20</v>
      </c>
      <c r="O115" s="139">
        <f>IFERROR(LARGE($T115:Z115, 1),0)</f>
        <v>10</v>
      </c>
      <c r="P115" s="140">
        <f>IFERROR(LARGE(T115:Z115, 2),0)</f>
        <v>10</v>
      </c>
      <c r="Q115" s="141">
        <f>IFERROR(LARGE(AA115:AF115,1),0)</f>
        <v>0</v>
      </c>
      <c r="R115" s="141">
        <f>IFERROR(LARGE(AA115:AF115,2),0)</f>
        <v>0</v>
      </c>
      <c r="S115" s="147">
        <f>IFERROR(LARGE(AA115:AF115,3),0)</f>
        <v>0</v>
      </c>
      <c r="T115" s="125"/>
      <c r="U115" s="123"/>
      <c r="V115" s="271"/>
      <c r="W115" s="271"/>
      <c r="X115" s="359"/>
      <c r="Y115" s="114">
        <v>10</v>
      </c>
      <c r="Z115" s="204">
        <v>10</v>
      </c>
      <c r="AA115" s="136">
        <f>IFERROR(LARGE($T115:$Z115,3), 0)</f>
        <v>0</v>
      </c>
      <c r="AB115" s="145">
        <f>IFERROR(LARGE($T115:$Z115,4),)</f>
        <v>0</v>
      </c>
      <c r="AC115" s="145">
        <f>IFERROR(LARGE($T115:$Z115,5),0)</f>
        <v>0</v>
      </c>
      <c r="AD115" s="145">
        <f>IFERROR(LARGE($AG115:AR115,1),0)</f>
        <v>0</v>
      </c>
      <c r="AE115" s="145">
        <f>IFERROR(LARGE($AG115:AR115,2),0)</f>
        <v>0</v>
      </c>
      <c r="AF115" s="145">
        <f>IFERROR(LARGE($AG115:AR115,3),0)</f>
        <v>0</v>
      </c>
      <c r="AG115" s="10"/>
      <c r="AH115" s="10"/>
      <c r="AI115" s="10"/>
      <c r="AJ115" s="10"/>
      <c r="AK115" s="9"/>
      <c r="AL115" s="9"/>
      <c r="AM115" s="9"/>
      <c r="AN115" s="9"/>
      <c r="AO115" s="9"/>
      <c r="AP115" s="9"/>
      <c r="AQ115" s="9"/>
      <c r="AR115" s="9"/>
    </row>
    <row r="116" spans="1:44" ht="14.4" x14ac:dyDescent="0.3">
      <c r="A116" s="10"/>
      <c r="B116" s="10"/>
      <c r="C116" s="10"/>
      <c r="D116" s="10" t="s">
        <v>40</v>
      </c>
      <c r="E116" s="38">
        <f t="shared" si="1"/>
        <v>114</v>
      </c>
      <c r="F116" s="7" t="s">
        <v>10</v>
      </c>
      <c r="G116" s="8" t="s">
        <v>3324</v>
      </c>
      <c r="H116" s="319">
        <v>37460</v>
      </c>
      <c r="I116" s="436">
        <v>20</v>
      </c>
      <c r="J116" s="436">
        <v>20</v>
      </c>
      <c r="K116" s="439"/>
      <c r="L116" s="379">
        <f>SUM(M116:N116)</f>
        <v>20</v>
      </c>
      <c r="M116" s="9">
        <v>20</v>
      </c>
      <c r="N116" s="12">
        <f>SUM(O116:S116)</f>
        <v>0</v>
      </c>
      <c r="O116" s="139">
        <f>IFERROR(LARGE($T116:Z116, 1),0)</f>
        <v>0</v>
      </c>
      <c r="P116" s="140">
        <f>IFERROR(LARGE(T116:Z116, 2),0)</f>
        <v>0</v>
      </c>
      <c r="Q116" s="141">
        <f>IFERROR(LARGE(AA116:AF116,1),0)</f>
        <v>0</v>
      </c>
      <c r="R116" s="141">
        <f>IFERROR(LARGE(AA116:AF116,2),0)</f>
        <v>0</v>
      </c>
      <c r="S116" s="147">
        <f>IFERROR(LARGE(AA116:AF116,3),0)</f>
        <v>0</v>
      </c>
      <c r="T116" s="119"/>
      <c r="U116" s="123"/>
      <c r="V116" s="271"/>
      <c r="W116" s="271"/>
      <c r="X116" s="359"/>
      <c r="Y116" s="114"/>
      <c r="Z116" s="204"/>
      <c r="AA116" s="136">
        <f>IFERROR(LARGE($T116:$Z116,3), 0)</f>
        <v>0</v>
      </c>
      <c r="AB116" s="145">
        <f>IFERROR(LARGE($T116:$Z116,4),)</f>
        <v>0</v>
      </c>
      <c r="AC116" s="145">
        <f>IFERROR(LARGE($T116:$Z116,5),0)</f>
        <v>0</v>
      </c>
      <c r="AD116" s="145">
        <f>IFERROR(LARGE($AG116:AR116,1),0)</f>
        <v>0</v>
      </c>
      <c r="AE116" s="145">
        <f>IFERROR(LARGE($AG116:AR116,2),0)</f>
        <v>0</v>
      </c>
      <c r="AF116" s="145">
        <f>IFERROR(LARGE($AG116:AR116,3),0)</f>
        <v>0</v>
      </c>
      <c r="AG116" s="10"/>
      <c r="AH116" s="10"/>
      <c r="AI116" s="10"/>
      <c r="AJ116" s="10"/>
      <c r="AK116" s="9"/>
      <c r="AL116" s="9"/>
      <c r="AM116" s="9"/>
      <c r="AN116" s="9"/>
      <c r="AO116" s="9"/>
      <c r="AP116" s="9"/>
      <c r="AQ116" s="9"/>
      <c r="AR116" s="9"/>
    </row>
    <row r="117" spans="1:44" ht="14.4" x14ac:dyDescent="0.3">
      <c r="A117" s="11" t="s">
        <v>2665</v>
      </c>
      <c r="B117" s="320" t="s">
        <v>1299</v>
      </c>
      <c r="C117" s="11" t="s">
        <v>1300</v>
      </c>
      <c r="D117" s="11" t="s">
        <v>1738</v>
      </c>
      <c r="E117" s="38">
        <f t="shared" si="1"/>
        <v>115</v>
      </c>
      <c r="F117" s="7" t="s">
        <v>1260</v>
      </c>
      <c r="G117" s="8" t="s">
        <v>1261</v>
      </c>
      <c r="H117" s="319">
        <v>37455</v>
      </c>
      <c r="I117" s="436">
        <v>20</v>
      </c>
      <c r="J117" s="436">
        <v>20</v>
      </c>
      <c r="K117" s="439"/>
      <c r="L117" s="379">
        <f>SUM(M117:N117)</f>
        <v>20</v>
      </c>
      <c r="M117" s="9"/>
      <c r="N117" s="12">
        <f>SUM(O117:S117)</f>
        <v>20</v>
      </c>
      <c r="O117" s="139">
        <f>IFERROR(LARGE($T117:Z117, 1),0)</f>
        <v>10</v>
      </c>
      <c r="P117" s="140">
        <f>IFERROR(LARGE(T117:Z117, 2),0)</f>
        <v>10</v>
      </c>
      <c r="Q117" s="141">
        <f>IFERROR(LARGE(AA117:AF117,1),0)</f>
        <v>0</v>
      </c>
      <c r="R117" s="141">
        <f>IFERROR(LARGE(AA117:AF117,2),0)</f>
        <v>0</v>
      </c>
      <c r="S117" s="147">
        <f>IFERROR(LARGE(AA117:AF117,3),0)</f>
        <v>0</v>
      </c>
      <c r="T117" s="125"/>
      <c r="U117" s="123">
        <v>10</v>
      </c>
      <c r="V117" s="271">
        <v>10</v>
      </c>
      <c r="W117" s="271"/>
      <c r="X117" s="359"/>
      <c r="Y117" s="114"/>
      <c r="Z117" s="204"/>
      <c r="AA117" s="136">
        <f>IFERROR(LARGE($T117:$Z117,3), 0)</f>
        <v>0</v>
      </c>
      <c r="AB117" s="145">
        <f>IFERROR(LARGE($T117:$Z117,4),)</f>
        <v>0</v>
      </c>
      <c r="AC117" s="145">
        <f>IFERROR(LARGE($T117:$Z117,5),0)</f>
        <v>0</v>
      </c>
      <c r="AD117" s="145">
        <f>IFERROR(LARGE($AG117:AR117,1),0)</f>
        <v>0</v>
      </c>
      <c r="AE117" s="145">
        <f>IFERROR(LARGE($AG117:AR117,2),0)</f>
        <v>0</v>
      </c>
      <c r="AF117" s="145">
        <f>IFERROR(LARGE($AG117:AR117,3),0)</f>
        <v>0</v>
      </c>
      <c r="AG117" s="10"/>
      <c r="AH117" s="10"/>
      <c r="AI117" s="10"/>
      <c r="AJ117" s="10"/>
      <c r="AK117" s="9"/>
      <c r="AL117" s="9"/>
      <c r="AM117" s="9"/>
      <c r="AN117" s="9"/>
      <c r="AO117" s="9"/>
      <c r="AP117" s="9"/>
      <c r="AQ117" s="9"/>
      <c r="AR117" s="9"/>
    </row>
    <row r="118" spans="1:44" ht="14.4" x14ac:dyDescent="0.3">
      <c r="A118" s="10"/>
      <c r="B118" s="10"/>
      <c r="C118" s="10"/>
      <c r="D118" s="10" t="s">
        <v>43</v>
      </c>
      <c r="E118" s="38">
        <f t="shared" si="1"/>
        <v>116</v>
      </c>
      <c r="F118" s="7" t="s">
        <v>7</v>
      </c>
      <c r="G118" s="8" t="s">
        <v>1316</v>
      </c>
      <c r="H118" s="319">
        <v>37362</v>
      </c>
      <c r="I118" s="436">
        <v>20</v>
      </c>
      <c r="J118" s="436">
        <v>20</v>
      </c>
      <c r="K118" s="439"/>
      <c r="L118" s="379">
        <f>SUM(M118:N118)</f>
        <v>20</v>
      </c>
      <c r="M118" s="9">
        <v>20</v>
      </c>
      <c r="N118" s="12">
        <f>SUM(O118:S118)</f>
        <v>0</v>
      </c>
      <c r="O118" s="139">
        <f>IFERROR(LARGE($T118:Z118, 1),0)</f>
        <v>0</v>
      </c>
      <c r="P118" s="140">
        <f>IFERROR(LARGE(T118:Z118, 2),0)</f>
        <v>0</v>
      </c>
      <c r="Q118" s="141">
        <f>IFERROR(LARGE(AA118:AF118,1),0)</f>
        <v>0</v>
      </c>
      <c r="R118" s="141">
        <f>IFERROR(LARGE(AA118:AF118,2),0)</f>
        <v>0</v>
      </c>
      <c r="S118" s="147">
        <f>IFERROR(LARGE(AA118:AF118,3),0)</f>
        <v>0</v>
      </c>
      <c r="T118" s="119"/>
      <c r="U118" s="123"/>
      <c r="V118" s="271"/>
      <c r="W118" s="271"/>
      <c r="X118" s="359"/>
      <c r="Y118" s="114"/>
      <c r="Z118" s="204"/>
      <c r="AA118" s="136">
        <f>IFERROR(LARGE($T118:$Z118,3), 0)</f>
        <v>0</v>
      </c>
      <c r="AB118" s="145">
        <f>IFERROR(LARGE($T118:$Z118,4),)</f>
        <v>0</v>
      </c>
      <c r="AC118" s="145">
        <f>IFERROR(LARGE($T118:$Z118,5),0)</f>
        <v>0</v>
      </c>
      <c r="AD118" s="145">
        <f>IFERROR(LARGE($AG118:AR118,1),0)</f>
        <v>0</v>
      </c>
      <c r="AE118" s="145">
        <f>IFERROR(LARGE($AG118:AR118,2),0)</f>
        <v>0</v>
      </c>
      <c r="AF118" s="145">
        <f>IFERROR(LARGE($AG118:AR118,3),0)</f>
        <v>0</v>
      </c>
      <c r="AG118" s="10"/>
      <c r="AH118" s="10"/>
      <c r="AI118" s="10"/>
      <c r="AJ118" s="10"/>
      <c r="AK118" s="9"/>
      <c r="AL118" s="9"/>
      <c r="AM118" s="9"/>
      <c r="AN118" s="9"/>
      <c r="AO118" s="9"/>
      <c r="AP118" s="9"/>
      <c r="AQ118" s="9"/>
      <c r="AR118" s="9"/>
    </row>
    <row r="119" spans="1:44" ht="14.4" x14ac:dyDescent="0.3">
      <c r="A119" s="11" t="s">
        <v>2452</v>
      </c>
      <c r="B119" s="320" t="s">
        <v>401</v>
      </c>
      <c r="C119" s="11" t="s">
        <v>174</v>
      </c>
      <c r="D119" s="11" t="s">
        <v>46</v>
      </c>
      <c r="E119" s="38">
        <f t="shared" si="1"/>
        <v>117</v>
      </c>
      <c r="F119" s="7" t="s">
        <v>1265</v>
      </c>
      <c r="G119" s="8" t="s">
        <v>1266</v>
      </c>
      <c r="H119" s="319">
        <v>37342</v>
      </c>
      <c r="I119" s="436">
        <v>20</v>
      </c>
      <c r="J119" s="436">
        <v>20</v>
      </c>
      <c r="K119" s="439"/>
      <c r="L119" s="379">
        <f>SUM(M119:N119)</f>
        <v>20</v>
      </c>
      <c r="M119" s="9"/>
      <c r="N119" s="12">
        <f>SUM(O119:S119)</f>
        <v>20</v>
      </c>
      <c r="O119" s="139">
        <f>IFERROR(LARGE($T119:Z119, 1),0)</f>
        <v>10</v>
      </c>
      <c r="P119" s="140">
        <f>IFERROR(LARGE(T119:Z119, 2),0)</f>
        <v>10</v>
      </c>
      <c r="Q119" s="141">
        <f>IFERROR(LARGE(AA119:AF119,1),0)</f>
        <v>0</v>
      </c>
      <c r="R119" s="141">
        <f>IFERROR(LARGE(AA119:AF119,2),0)</f>
        <v>0</v>
      </c>
      <c r="S119" s="147">
        <f>IFERROR(LARGE(AA119:AF119,3),0)</f>
        <v>0</v>
      </c>
      <c r="T119" s="125"/>
      <c r="U119" s="123">
        <v>10</v>
      </c>
      <c r="V119" s="271"/>
      <c r="W119" s="271"/>
      <c r="X119" s="359"/>
      <c r="Y119" s="114"/>
      <c r="Z119" s="204">
        <v>10</v>
      </c>
      <c r="AA119" s="136">
        <f>IFERROR(LARGE($T119:$Z119,3), 0)</f>
        <v>0</v>
      </c>
      <c r="AB119" s="145">
        <f>IFERROR(LARGE($T119:$Z119,4),)</f>
        <v>0</v>
      </c>
      <c r="AC119" s="145">
        <f>IFERROR(LARGE($T119:$Z119,5),0)</f>
        <v>0</v>
      </c>
      <c r="AD119" s="145">
        <f>IFERROR(LARGE($AG119:AR119,1),0)</f>
        <v>0</v>
      </c>
      <c r="AE119" s="145">
        <f>IFERROR(LARGE($AG119:AR119,2),0)</f>
        <v>0</v>
      </c>
      <c r="AF119" s="145">
        <f>IFERROR(LARGE($AG119:AR119,3),0)</f>
        <v>0</v>
      </c>
      <c r="AG119" s="10"/>
      <c r="AH119" s="10"/>
      <c r="AI119" s="10"/>
      <c r="AJ119" s="10"/>
      <c r="AK119" s="9"/>
      <c r="AL119" s="9"/>
      <c r="AM119" s="9"/>
      <c r="AN119" s="9"/>
      <c r="AO119" s="9"/>
      <c r="AP119" s="9"/>
      <c r="AQ119" s="9"/>
      <c r="AR119" s="9"/>
    </row>
    <row r="120" spans="1:44" ht="14.4" x14ac:dyDescent="0.3">
      <c r="A120" s="10"/>
      <c r="B120" s="10"/>
      <c r="C120" s="10" t="s">
        <v>72</v>
      </c>
      <c r="D120" s="10" t="s">
        <v>41</v>
      </c>
      <c r="E120" s="38">
        <f t="shared" si="1"/>
        <v>118</v>
      </c>
      <c r="F120" s="7" t="s">
        <v>115</v>
      </c>
      <c r="G120" s="8" t="s">
        <v>3793</v>
      </c>
      <c r="H120" s="60">
        <v>38218</v>
      </c>
      <c r="I120" s="480">
        <v>18</v>
      </c>
      <c r="J120" s="455" t="s">
        <v>3811</v>
      </c>
      <c r="K120" s="434">
        <f>0.5*(L120)</f>
        <v>17.5</v>
      </c>
      <c r="L120" s="465">
        <f>SUM(O120,P120,Q120,R120,M120)</f>
        <v>35</v>
      </c>
      <c r="M120" s="78"/>
      <c r="N120" s="12">
        <f>SUM(O120:R120)</f>
        <v>35</v>
      </c>
      <c r="O120" s="415">
        <f>LARGE($S120:Z120, 1)</f>
        <v>25</v>
      </c>
      <c r="P120" s="388">
        <f>IFERROR(LARGE($S120:Z120,2),0)</f>
        <v>10</v>
      </c>
      <c r="Q120" s="388">
        <f>IFERROR(LARGE($S120:Z120,3),0)</f>
        <v>0</v>
      </c>
      <c r="R120" s="388">
        <f>IFERROR(LARGE($S120:Z120,4),0)</f>
        <v>0</v>
      </c>
      <c r="S120" s="418"/>
      <c r="T120" s="422">
        <v>25</v>
      </c>
      <c r="U120" s="400"/>
      <c r="V120" s="400">
        <v>10</v>
      </c>
      <c r="W120" s="400"/>
      <c r="X120" s="401"/>
      <c r="Y120" s="402"/>
      <c r="Z120" s="452">
        <v>0</v>
      </c>
      <c r="AA120" s="120"/>
      <c r="AB120" s="114"/>
      <c r="AC120" s="114"/>
      <c r="AD120" s="114"/>
      <c r="AE120" s="114"/>
      <c r="AF120" s="114"/>
      <c r="AG120" s="10"/>
      <c r="AH120" s="10"/>
      <c r="AI120" s="10"/>
      <c r="AJ120" s="10"/>
      <c r="AK120" s="9"/>
      <c r="AL120" s="9"/>
      <c r="AM120" s="9"/>
      <c r="AN120" s="9"/>
      <c r="AO120" s="9"/>
      <c r="AP120" s="9"/>
      <c r="AQ120" s="9"/>
      <c r="AR120" s="9"/>
    </row>
    <row r="121" spans="1:44" ht="14.4" x14ac:dyDescent="0.3">
      <c r="A121" s="11" t="s">
        <v>2697</v>
      </c>
      <c r="B121" s="320" t="s">
        <v>1301</v>
      </c>
      <c r="C121" s="11" t="s">
        <v>1302</v>
      </c>
      <c r="D121" s="11" t="s">
        <v>52</v>
      </c>
      <c r="E121" s="38">
        <f t="shared" si="1"/>
        <v>119</v>
      </c>
      <c r="F121" s="7" t="s">
        <v>68</v>
      </c>
      <c r="G121" s="8" t="s">
        <v>1279</v>
      </c>
      <c r="H121" s="319">
        <v>37424</v>
      </c>
      <c r="I121" s="436">
        <v>15</v>
      </c>
      <c r="J121" s="436">
        <v>15</v>
      </c>
      <c r="K121" s="439"/>
      <c r="L121" s="379">
        <f>SUM(M121:N121)</f>
        <v>15</v>
      </c>
      <c r="M121" s="9"/>
      <c r="N121" s="12">
        <f>SUM(O121:S121)</f>
        <v>15</v>
      </c>
      <c r="O121" s="139">
        <f>IFERROR(LARGE($T121:Z121, 1),0)</f>
        <v>10</v>
      </c>
      <c r="P121" s="140">
        <f>IFERROR(LARGE(T121:Z121, 2),0)</f>
        <v>5</v>
      </c>
      <c r="Q121" s="141">
        <f>IFERROR(LARGE(AA121:AF121,1),0)</f>
        <v>0</v>
      </c>
      <c r="R121" s="141">
        <f>IFERROR(LARGE(AA121:AF121,2),0)</f>
        <v>0</v>
      </c>
      <c r="S121" s="147">
        <f>IFERROR(LARGE(AA121:AF121,3),0)</f>
        <v>0</v>
      </c>
      <c r="T121" s="125"/>
      <c r="U121" s="123">
        <v>0</v>
      </c>
      <c r="V121" s="271">
        <v>5</v>
      </c>
      <c r="W121" s="271"/>
      <c r="X121" s="359"/>
      <c r="Y121" s="114">
        <v>10</v>
      </c>
      <c r="Z121" s="204"/>
      <c r="AA121" s="136">
        <f>IFERROR(LARGE($T121:$Z121,3), 0)</f>
        <v>0</v>
      </c>
      <c r="AB121" s="145">
        <f>IFERROR(LARGE($T121:$Z121,4),)</f>
        <v>0</v>
      </c>
      <c r="AC121" s="145">
        <f>IFERROR(LARGE($T121:$Z121,5),0)</f>
        <v>0</v>
      </c>
      <c r="AD121" s="145">
        <f>IFERROR(LARGE($AG121:AR121,1),0)</f>
        <v>0</v>
      </c>
      <c r="AE121" s="145">
        <f>IFERROR(LARGE($AG121:AR121,2),0)</f>
        <v>0</v>
      </c>
      <c r="AF121" s="145">
        <f>IFERROR(LARGE($AG121:AR121,3),0)</f>
        <v>0</v>
      </c>
      <c r="AG121" s="10"/>
      <c r="AH121" s="10"/>
      <c r="AI121" s="10"/>
      <c r="AJ121" s="10"/>
      <c r="AK121" s="9"/>
      <c r="AL121" s="9"/>
      <c r="AM121" s="9"/>
      <c r="AN121" s="9"/>
      <c r="AO121" s="9"/>
      <c r="AP121" s="9"/>
      <c r="AQ121" s="9"/>
      <c r="AR121" s="9"/>
    </row>
    <row r="122" spans="1:44" ht="14.4" x14ac:dyDescent="0.3">
      <c r="A122" s="10"/>
      <c r="B122" s="10"/>
      <c r="C122" s="10" t="s">
        <v>1564</v>
      </c>
      <c r="D122" s="10" t="s">
        <v>95</v>
      </c>
      <c r="E122" s="38">
        <f t="shared" si="1"/>
        <v>120</v>
      </c>
      <c r="F122" s="7" t="s">
        <v>167</v>
      </c>
      <c r="G122" s="8" t="s">
        <v>3738</v>
      </c>
      <c r="H122" s="60">
        <v>38300</v>
      </c>
      <c r="I122" s="480">
        <v>13</v>
      </c>
      <c r="J122" s="455" t="s">
        <v>3804</v>
      </c>
      <c r="K122" s="434">
        <f>0.5*(L122)</f>
        <v>12.5</v>
      </c>
      <c r="L122" s="465">
        <f>SUM(O122,P122,Q122,R122,M122)</f>
        <v>25</v>
      </c>
      <c r="M122" s="10"/>
      <c r="N122" s="12">
        <f>SUM(O122:R122)</f>
        <v>25</v>
      </c>
      <c r="O122" s="415">
        <f>LARGE($S122:Z122, 1)</f>
        <v>15</v>
      </c>
      <c r="P122" s="388">
        <f>IFERROR(LARGE($S122:Z122,2),0)</f>
        <v>10</v>
      </c>
      <c r="Q122" s="388">
        <f>IFERROR(LARGE($S122:Z122,3),0)</f>
        <v>0</v>
      </c>
      <c r="R122" s="388">
        <f>IFERROR(LARGE($S122:Z122,4),0)</f>
        <v>0</v>
      </c>
      <c r="S122" s="466"/>
      <c r="T122" s="55"/>
      <c r="U122" s="9"/>
      <c r="V122" s="9">
        <v>10</v>
      </c>
      <c r="W122" s="9"/>
      <c r="X122" s="405"/>
      <c r="Y122" s="406"/>
      <c r="Z122" s="453">
        <v>15</v>
      </c>
      <c r="AA122" s="120"/>
      <c r="AB122" s="114"/>
      <c r="AC122" s="114"/>
      <c r="AD122" s="114"/>
      <c r="AE122" s="114"/>
      <c r="AF122" s="114"/>
      <c r="AG122" s="10"/>
      <c r="AH122" s="10"/>
      <c r="AI122" s="10"/>
      <c r="AJ122" s="10"/>
      <c r="AK122" s="9"/>
      <c r="AL122" s="9"/>
      <c r="AM122" s="9"/>
      <c r="AN122" s="9"/>
      <c r="AO122" s="9"/>
      <c r="AP122" s="9"/>
      <c r="AQ122" s="9"/>
      <c r="AR122" s="9"/>
    </row>
    <row r="123" spans="1:44" ht="14.4" x14ac:dyDescent="0.3">
      <c r="A123" s="10"/>
      <c r="B123" s="10"/>
      <c r="C123" s="10" t="s">
        <v>36</v>
      </c>
      <c r="D123" s="10" t="s">
        <v>48</v>
      </c>
      <c r="E123" s="38">
        <f t="shared" si="1"/>
        <v>121</v>
      </c>
      <c r="F123" s="7" t="s">
        <v>114</v>
      </c>
      <c r="G123" s="8" t="s">
        <v>3794</v>
      </c>
      <c r="H123" s="60">
        <v>38222</v>
      </c>
      <c r="I123" s="480">
        <v>13</v>
      </c>
      <c r="J123" s="455" t="s">
        <v>3804</v>
      </c>
      <c r="K123" s="434">
        <f>0.5*(L123)</f>
        <v>12.5</v>
      </c>
      <c r="L123" s="465">
        <f>SUM(O123,P123,Q123,R123,M123)</f>
        <v>25</v>
      </c>
      <c r="M123" s="78"/>
      <c r="N123" s="12">
        <f>SUM(O123:R123)</f>
        <v>25</v>
      </c>
      <c r="O123" s="415">
        <f>LARGE($S123:Z123, 1)</f>
        <v>25</v>
      </c>
      <c r="P123" s="388">
        <f>IFERROR(LARGE($S123:Z123,2),0)</f>
        <v>0</v>
      </c>
      <c r="Q123" s="388">
        <f>IFERROR(LARGE($S123:Z123,3),0)</f>
        <v>0</v>
      </c>
      <c r="R123" s="388">
        <f>IFERROR(LARGE($S123:Z123,4),0)</f>
        <v>0</v>
      </c>
      <c r="S123" s="467"/>
      <c r="T123" s="422">
        <v>25</v>
      </c>
      <c r="U123" s="400"/>
      <c r="V123" s="400"/>
      <c r="W123" s="400"/>
      <c r="X123" s="401"/>
      <c r="Y123" s="402"/>
      <c r="Z123" s="452"/>
      <c r="AA123" s="120"/>
      <c r="AB123" s="114"/>
      <c r="AC123" s="114"/>
      <c r="AD123" s="114"/>
      <c r="AE123" s="114"/>
      <c r="AF123" s="114"/>
      <c r="AG123" s="10"/>
      <c r="AH123" s="10"/>
      <c r="AI123" s="10"/>
      <c r="AJ123" s="10"/>
      <c r="AK123" s="9"/>
      <c r="AL123" s="9"/>
      <c r="AM123" s="9"/>
      <c r="AN123" s="9"/>
      <c r="AO123" s="9"/>
      <c r="AP123" s="9"/>
      <c r="AQ123" s="9"/>
      <c r="AR123" s="9"/>
    </row>
    <row r="124" spans="1:44" ht="14.4" x14ac:dyDescent="0.3">
      <c r="A124" s="10"/>
      <c r="B124" s="10"/>
      <c r="C124" s="10" t="s">
        <v>3460</v>
      </c>
      <c r="D124" s="10" t="s">
        <v>1738</v>
      </c>
      <c r="E124" s="38">
        <f t="shared" si="1"/>
        <v>122</v>
      </c>
      <c r="F124" s="7" t="s">
        <v>3784</v>
      </c>
      <c r="G124" s="8" t="s">
        <v>3785</v>
      </c>
      <c r="H124" s="60">
        <v>38201</v>
      </c>
      <c r="I124" s="480">
        <v>13</v>
      </c>
      <c r="J124" s="455" t="s">
        <v>3804</v>
      </c>
      <c r="K124" s="434">
        <f>0.5*(L124)</f>
        <v>12.5</v>
      </c>
      <c r="L124" s="465">
        <f>SUM(O124,P124,Q124,R124,M124)</f>
        <v>25</v>
      </c>
      <c r="M124" s="10"/>
      <c r="N124" s="12">
        <f>SUM(O124:R124)</f>
        <v>25</v>
      </c>
      <c r="O124" s="415">
        <f>LARGE($S124:Z124, 1)</f>
        <v>15</v>
      </c>
      <c r="P124" s="388">
        <f>IFERROR(LARGE($S124:Z124,2),0)</f>
        <v>10</v>
      </c>
      <c r="Q124" s="388">
        <f>IFERROR(LARGE($S124:Z124,3),0)</f>
        <v>0</v>
      </c>
      <c r="R124" s="388">
        <f>IFERROR(LARGE($S124:Z124,4),0)</f>
        <v>0</v>
      </c>
      <c r="S124" s="466"/>
      <c r="T124" s="55"/>
      <c r="U124" s="9"/>
      <c r="V124" s="9"/>
      <c r="W124" s="9">
        <v>10</v>
      </c>
      <c r="X124" s="405"/>
      <c r="Y124" s="406"/>
      <c r="Z124" s="453">
        <v>15</v>
      </c>
      <c r="AA124" s="120"/>
      <c r="AB124" s="114"/>
      <c r="AC124" s="114"/>
      <c r="AD124" s="114"/>
      <c r="AE124" s="114"/>
      <c r="AF124" s="114"/>
      <c r="AG124" s="10"/>
      <c r="AH124" s="10"/>
      <c r="AI124" s="10"/>
      <c r="AJ124" s="10"/>
      <c r="AK124" s="9"/>
      <c r="AL124" s="9"/>
      <c r="AM124" s="9"/>
      <c r="AN124" s="9"/>
      <c r="AO124" s="9"/>
      <c r="AP124" s="9"/>
      <c r="AQ124" s="9"/>
      <c r="AR124" s="9"/>
    </row>
    <row r="125" spans="1:44" ht="14.4" x14ac:dyDescent="0.3">
      <c r="A125" s="10"/>
      <c r="B125" s="10"/>
      <c r="C125" s="10" t="s">
        <v>1941</v>
      </c>
      <c r="D125" s="10" t="s">
        <v>51</v>
      </c>
      <c r="E125" s="38">
        <f t="shared" si="1"/>
        <v>123</v>
      </c>
      <c r="F125" s="7" t="s">
        <v>3761</v>
      </c>
      <c r="G125" s="8" t="s">
        <v>3762</v>
      </c>
      <c r="H125" s="60">
        <v>38065</v>
      </c>
      <c r="I125" s="480">
        <v>13</v>
      </c>
      <c r="J125" s="455" t="s">
        <v>3804</v>
      </c>
      <c r="K125" s="434">
        <f>0.5*(L125)</f>
        <v>12.5</v>
      </c>
      <c r="L125" s="465">
        <f>SUM(O125,P125,Q125,R125,M125)</f>
        <v>25</v>
      </c>
      <c r="M125" s="78"/>
      <c r="N125" s="12">
        <f>SUM(O125:R125)</f>
        <v>25</v>
      </c>
      <c r="O125" s="415">
        <f>LARGE($S125:Z125, 1)</f>
        <v>25</v>
      </c>
      <c r="P125" s="388">
        <f>IFERROR(LARGE($S125:Z125,2),0)</f>
        <v>0</v>
      </c>
      <c r="Q125" s="388">
        <f>IFERROR(LARGE($S125:Z125,3),0)</f>
        <v>0</v>
      </c>
      <c r="R125" s="388">
        <f>IFERROR(LARGE($S125:Z125,4),0)</f>
        <v>0</v>
      </c>
      <c r="S125" s="467"/>
      <c r="T125" s="422"/>
      <c r="U125" s="400">
        <v>25</v>
      </c>
      <c r="V125" s="400"/>
      <c r="W125" s="400"/>
      <c r="X125" s="401"/>
      <c r="Y125" s="402"/>
      <c r="Z125" s="452"/>
      <c r="AA125" s="120"/>
      <c r="AB125" s="114"/>
      <c r="AC125" s="114"/>
      <c r="AD125" s="114"/>
      <c r="AE125" s="114"/>
      <c r="AF125" s="114"/>
      <c r="AG125" s="10"/>
      <c r="AH125" s="10"/>
      <c r="AI125" s="10"/>
      <c r="AJ125" s="10"/>
      <c r="AK125" s="9"/>
      <c r="AL125" s="9"/>
      <c r="AM125" s="9"/>
      <c r="AN125" s="9"/>
      <c r="AO125" s="9"/>
      <c r="AP125" s="9"/>
      <c r="AQ125" s="9"/>
      <c r="AR125" s="9"/>
    </row>
    <row r="126" spans="1:44" ht="14.4" x14ac:dyDescent="0.3">
      <c r="A126" s="10"/>
      <c r="B126" s="10"/>
      <c r="C126" s="10" t="s">
        <v>3674</v>
      </c>
      <c r="D126" s="10" t="s">
        <v>52</v>
      </c>
      <c r="E126" s="38">
        <f t="shared" si="1"/>
        <v>124</v>
      </c>
      <c r="F126" s="7" t="s">
        <v>14</v>
      </c>
      <c r="G126" s="8" t="s">
        <v>3675</v>
      </c>
      <c r="H126" s="60">
        <v>38030</v>
      </c>
      <c r="I126" s="480">
        <v>13</v>
      </c>
      <c r="J126" s="455" t="s">
        <v>3804</v>
      </c>
      <c r="K126" s="434">
        <f>0.5*(L126)</f>
        <v>12.5</v>
      </c>
      <c r="L126" s="465">
        <f>SUM(O126,P126,Q126,R126,M126)</f>
        <v>25</v>
      </c>
      <c r="M126" s="78"/>
      <c r="N126" s="12">
        <f>SUM(O126:R126)</f>
        <v>25</v>
      </c>
      <c r="O126" s="415">
        <f>LARGE($S126:Z126, 1)</f>
        <v>25</v>
      </c>
      <c r="P126" s="388">
        <f>IFERROR(LARGE($S126:Z126,2),0)</f>
        <v>0</v>
      </c>
      <c r="Q126" s="388">
        <f>IFERROR(LARGE($S126:Z126,3),0)</f>
        <v>0</v>
      </c>
      <c r="R126" s="388">
        <f>IFERROR(LARGE($S126:Z126,4),0)</f>
        <v>0</v>
      </c>
      <c r="S126" s="467"/>
      <c r="T126" s="422">
        <v>25</v>
      </c>
      <c r="U126" s="400"/>
      <c r="V126" s="400"/>
      <c r="W126" s="400"/>
      <c r="X126" s="401"/>
      <c r="Y126" s="402"/>
      <c r="Z126" s="452"/>
      <c r="AA126" s="120"/>
      <c r="AB126" s="114"/>
      <c r="AC126" s="114"/>
      <c r="AD126" s="114"/>
      <c r="AE126" s="114"/>
      <c r="AF126" s="114"/>
      <c r="AG126" s="10"/>
      <c r="AH126" s="10"/>
      <c r="AI126" s="10"/>
      <c r="AJ126" s="10"/>
      <c r="AK126" s="9"/>
      <c r="AL126" s="9"/>
      <c r="AM126" s="9"/>
      <c r="AN126" s="9"/>
      <c r="AO126" s="9"/>
      <c r="AP126" s="9"/>
      <c r="AQ126" s="9"/>
      <c r="AR126" s="9"/>
    </row>
    <row r="127" spans="1:44" ht="14.4" x14ac:dyDescent="0.3">
      <c r="A127" s="10"/>
      <c r="B127" s="10"/>
      <c r="C127" s="10" t="s">
        <v>3782</v>
      </c>
      <c r="D127" s="10" t="s">
        <v>50</v>
      </c>
      <c r="E127" s="38">
        <f t="shared" si="1"/>
        <v>125</v>
      </c>
      <c r="F127" s="7" t="s">
        <v>748</v>
      </c>
      <c r="G127" s="8" t="s">
        <v>3710</v>
      </c>
      <c r="H127" s="60">
        <v>38189</v>
      </c>
      <c r="I127" s="480">
        <v>10</v>
      </c>
      <c r="J127" s="455" t="s">
        <v>3662</v>
      </c>
      <c r="K127" s="434">
        <f>0.5*(L127)</f>
        <v>10</v>
      </c>
      <c r="L127" s="465">
        <f>SUM(O127,P127,Q127,R127,M127)</f>
        <v>20</v>
      </c>
      <c r="M127" s="10"/>
      <c r="N127" s="12">
        <f>SUM(O127:R127)</f>
        <v>20</v>
      </c>
      <c r="O127" s="415">
        <f>LARGE($S127:Z127, 1)</f>
        <v>10</v>
      </c>
      <c r="P127" s="388">
        <f>IFERROR(LARGE($S127:Z127,2),0)</f>
        <v>10</v>
      </c>
      <c r="Q127" s="388">
        <f>IFERROR(LARGE($S127:Z127,3),0)</f>
        <v>0</v>
      </c>
      <c r="R127" s="388">
        <f>IFERROR(LARGE($S127:Z127,4),0)</f>
        <v>0</v>
      </c>
      <c r="S127" s="466"/>
      <c r="T127" s="55"/>
      <c r="U127" s="9"/>
      <c r="V127" s="9">
        <v>10</v>
      </c>
      <c r="W127" s="9">
        <v>10</v>
      </c>
      <c r="X127" s="405"/>
      <c r="Y127" s="406"/>
      <c r="Z127" s="453"/>
      <c r="AA127" s="120"/>
      <c r="AB127" s="114"/>
      <c r="AC127" s="114"/>
      <c r="AD127" s="114"/>
      <c r="AE127" s="114"/>
      <c r="AF127" s="114"/>
      <c r="AG127" s="10"/>
      <c r="AH127" s="10"/>
      <c r="AI127" s="10"/>
      <c r="AJ127" s="10"/>
      <c r="AK127" s="9"/>
      <c r="AL127" s="9"/>
      <c r="AM127" s="9"/>
      <c r="AN127" s="9"/>
      <c r="AO127" s="9"/>
      <c r="AP127" s="9"/>
      <c r="AQ127" s="9"/>
      <c r="AR127" s="9"/>
    </row>
    <row r="128" spans="1:44" ht="14.4" x14ac:dyDescent="0.3">
      <c r="A128" s="10"/>
      <c r="B128" s="10"/>
      <c r="C128" s="10"/>
      <c r="D128" s="10" t="s">
        <v>41</v>
      </c>
      <c r="E128" s="38">
        <f t="shared" si="1"/>
        <v>126</v>
      </c>
      <c r="F128" s="7" t="s">
        <v>114</v>
      </c>
      <c r="G128" s="8" t="s">
        <v>3781</v>
      </c>
      <c r="H128" s="60">
        <v>38145</v>
      </c>
      <c r="I128" s="480">
        <v>10</v>
      </c>
      <c r="J128" s="455" t="s">
        <v>3662</v>
      </c>
      <c r="K128" s="434">
        <f>0.5*(L128)</f>
        <v>10</v>
      </c>
      <c r="L128" s="465">
        <f>SUM(O128,P128,Q128,R128,M128)</f>
        <v>20</v>
      </c>
      <c r="M128" s="10">
        <v>20</v>
      </c>
      <c r="N128" s="12">
        <f>SUM(O128:R128)</f>
        <v>0</v>
      </c>
      <c r="O128" s="415">
        <f>LARGE($S128:Z128, 1)</f>
        <v>0</v>
      </c>
      <c r="P128" s="388">
        <f>IFERROR(LARGE($S128:Z128,2),0)</f>
        <v>0</v>
      </c>
      <c r="Q128" s="388">
        <f>IFERROR(LARGE($S128:Z128,3),0)</f>
        <v>0</v>
      </c>
      <c r="R128" s="388">
        <f>IFERROR(LARGE($S128:Z128,4),0)</f>
        <v>0</v>
      </c>
      <c r="S128" s="466">
        <v>0</v>
      </c>
      <c r="T128" s="55"/>
      <c r="U128" s="9"/>
      <c r="V128" s="9"/>
      <c r="W128" s="9"/>
      <c r="X128" s="405"/>
      <c r="Y128" s="406"/>
      <c r="Z128" s="453"/>
      <c r="AA128" s="120"/>
      <c r="AB128" s="114"/>
      <c r="AC128" s="114"/>
      <c r="AD128" s="114"/>
      <c r="AE128" s="114"/>
      <c r="AF128" s="114"/>
      <c r="AG128" s="10"/>
      <c r="AH128" s="10"/>
      <c r="AI128" s="10"/>
      <c r="AJ128" s="10"/>
      <c r="AK128" s="9"/>
      <c r="AL128" s="9"/>
      <c r="AM128" s="9"/>
      <c r="AN128" s="9"/>
      <c r="AO128" s="9"/>
      <c r="AP128" s="9"/>
      <c r="AQ128" s="9"/>
      <c r="AR128" s="9"/>
    </row>
    <row r="129" spans="1:44" ht="14.4" x14ac:dyDescent="0.3">
      <c r="A129" s="11" t="s">
        <v>2690</v>
      </c>
      <c r="B129" s="320" t="s">
        <v>928</v>
      </c>
      <c r="C129" s="11" t="s">
        <v>929</v>
      </c>
      <c r="D129" s="11" t="s">
        <v>41</v>
      </c>
      <c r="E129" s="38">
        <f t="shared" si="1"/>
        <v>127</v>
      </c>
      <c r="F129" s="7" t="s">
        <v>495</v>
      </c>
      <c r="G129" s="8" t="s">
        <v>2007</v>
      </c>
      <c r="H129" s="319">
        <v>37977</v>
      </c>
      <c r="I129" s="436">
        <v>10</v>
      </c>
      <c r="J129" s="436">
        <v>10</v>
      </c>
      <c r="K129" s="439"/>
      <c r="L129" s="379">
        <f>SUM(M129:N129)</f>
        <v>10</v>
      </c>
      <c r="M129" s="9"/>
      <c r="N129" s="12">
        <f>SUM(O129:S129)</f>
        <v>10</v>
      </c>
      <c r="O129" s="139">
        <f>IFERROR(LARGE($T129:Z129, 1),0)</f>
        <v>10</v>
      </c>
      <c r="P129" s="140">
        <f>IFERROR(LARGE(T129:Z129, 2),0)</f>
        <v>0</v>
      </c>
      <c r="Q129" s="141">
        <f>IFERROR(LARGE(AA129:AF129,1),0)</f>
        <v>0</v>
      </c>
      <c r="R129" s="141">
        <f>IFERROR(LARGE(AA129:AF129,2),0)</f>
        <v>0</v>
      </c>
      <c r="S129" s="147">
        <f>IFERROR(LARGE(AA129:AF129,3),0)</f>
        <v>0</v>
      </c>
      <c r="T129" s="125"/>
      <c r="U129" s="123"/>
      <c r="V129" s="271">
        <v>10</v>
      </c>
      <c r="W129" s="271"/>
      <c r="X129" s="359"/>
      <c r="Y129" s="114"/>
      <c r="Z129" s="204"/>
      <c r="AA129" s="136">
        <f>IFERROR(LARGE($T129:$Z129,3), 0)</f>
        <v>0</v>
      </c>
      <c r="AB129" s="145">
        <f>IFERROR(LARGE($T129:$Z129,4),)</f>
        <v>0</v>
      </c>
      <c r="AC129" s="145">
        <f>IFERROR(LARGE($T129:$Z129,5),0)</f>
        <v>0</v>
      </c>
      <c r="AD129" s="145">
        <f>IFERROR(LARGE($AG129:AR129,1),0)</f>
        <v>0</v>
      </c>
      <c r="AE129" s="145">
        <f>IFERROR(LARGE($AG129:AR129,2),0)</f>
        <v>0</v>
      </c>
      <c r="AF129" s="145">
        <f>IFERROR(LARGE($AG129:AR129,3),0)</f>
        <v>0</v>
      </c>
      <c r="AG129" s="10"/>
      <c r="AH129" s="10"/>
      <c r="AI129" s="10"/>
      <c r="AJ129" s="10"/>
      <c r="AK129" s="9"/>
      <c r="AL129" s="9"/>
      <c r="AM129" s="9"/>
      <c r="AN129" s="9"/>
      <c r="AO129" s="9"/>
      <c r="AP129" s="9"/>
      <c r="AQ129" s="9"/>
      <c r="AR129" s="9"/>
    </row>
    <row r="130" spans="1:44" ht="14.4" x14ac:dyDescent="0.3">
      <c r="A130" s="10"/>
      <c r="B130" s="10"/>
      <c r="C130" s="10"/>
      <c r="D130" s="10" t="s">
        <v>40</v>
      </c>
      <c r="E130" s="38">
        <f t="shared" si="1"/>
        <v>128</v>
      </c>
      <c r="F130" s="7" t="s">
        <v>118</v>
      </c>
      <c r="G130" s="8" t="s">
        <v>706</v>
      </c>
      <c r="H130" s="319">
        <v>37969</v>
      </c>
      <c r="I130" s="436">
        <v>10</v>
      </c>
      <c r="J130" s="436">
        <v>10</v>
      </c>
      <c r="K130" s="439"/>
      <c r="L130" s="379">
        <f>SUM(M130:N130)</f>
        <v>10</v>
      </c>
      <c r="M130" s="9"/>
      <c r="N130" s="12">
        <f>SUM(O130:S130)</f>
        <v>10</v>
      </c>
      <c r="O130" s="139">
        <f>IFERROR(LARGE($T130:Z130, 1),0)</f>
        <v>10</v>
      </c>
      <c r="P130" s="140">
        <f>IFERROR(LARGE(T130:Z130, 2),0)</f>
        <v>0</v>
      </c>
      <c r="Q130" s="141">
        <f>IFERROR(LARGE(AA130:AF130,1),0)</f>
        <v>0</v>
      </c>
      <c r="R130" s="141">
        <f>IFERROR(LARGE(AA130:AF130,2),0)</f>
        <v>0</v>
      </c>
      <c r="S130" s="147">
        <f>IFERROR(LARGE(AA130:AF130,3),0)</f>
        <v>0</v>
      </c>
      <c r="T130" s="125"/>
      <c r="U130" s="123"/>
      <c r="V130" s="271"/>
      <c r="W130" s="271"/>
      <c r="X130" s="359"/>
      <c r="Y130" s="114">
        <v>10</v>
      </c>
      <c r="Z130" s="204"/>
      <c r="AA130" s="136">
        <f>IFERROR(LARGE($T130:$Z130,3), 0)</f>
        <v>0</v>
      </c>
      <c r="AB130" s="145">
        <f>IFERROR(LARGE($T130:$Z130,4),)</f>
        <v>0</v>
      </c>
      <c r="AC130" s="145">
        <f>IFERROR(LARGE($T130:$Z130,5),0)</f>
        <v>0</v>
      </c>
      <c r="AD130" s="145">
        <f>IFERROR(LARGE($AG130:AR130,1),0)</f>
        <v>0</v>
      </c>
      <c r="AE130" s="145">
        <f>IFERROR(LARGE($AG130:AR130,2),0)</f>
        <v>0</v>
      </c>
      <c r="AF130" s="145">
        <f>IFERROR(LARGE($AG130:AR130,3),0)</f>
        <v>0</v>
      </c>
      <c r="AG130" s="10"/>
      <c r="AH130" s="10"/>
      <c r="AI130" s="10"/>
      <c r="AJ130" s="10"/>
      <c r="AK130" s="9"/>
      <c r="AL130" s="9"/>
      <c r="AM130" s="9"/>
      <c r="AN130" s="9"/>
      <c r="AO130" s="9"/>
      <c r="AP130" s="9"/>
      <c r="AQ130" s="9"/>
      <c r="AR130" s="9"/>
    </row>
    <row r="131" spans="1:44" ht="14.4" x14ac:dyDescent="0.3">
      <c r="A131" s="11" t="s">
        <v>2692</v>
      </c>
      <c r="B131" s="320" t="s">
        <v>731</v>
      </c>
      <c r="C131" s="11" t="s">
        <v>732</v>
      </c>
      <c r="D131" s="11" t="s">
        <v>50</v>
      </c>
      <c r="E131" s="38">
        <f t="shared" si="1"/>
        <v>129</v>
      </c>
      <c r="F131" s="7" t="s">
        <v>0</v>
      </c>
      <c r="G131" s="8" t="s">
        <v>1742</v>
      </c>
      <c r="H131" s="319">
        <v>37925</v>
      </c>
      <c r="I131" s="436">
        <v>10</v>
      </c>
      <c r="J131" s="436">
        <v>10</v>
      </c>
      <c r="K131" s="439"/>
      <c r="L131" s="379">
        <f>SUM(M131:N131)</f>
        <v>10</v>
      </c>
      <c r="M131" s="9"/>
      <c r="N131" s="12">
        <f>SUM(O131:S131)</f>
        <v>10</v>
      </c>
      <c r="O131" s="139">
        <f>IFERROR(LARGE($T131:Z131, 1),0)</f>
        <v>10</v>
      </c>
      <c r="P131" s="140">
        <f>IFERROR(LARGE(T131:Z131, 2),0)</f>
        <v>0</v>
      </c>
      <c r="Q131" s="141">
        <f>IFERROR(LARGE(AA131:AF131,1),0)</f>
        <v>0</v>
      </c>
      <c r="R131" s="141">
        <f>IFERROR(LARGE(AA131:AF131,2),0)</f>
        <v>0</v>
      </c>
      <c r="S131" s="147">
        <f>IFERROR(LARGE(AA131:AF131,3),0)</f>
        <v>0</v>
      </c>
      <c r="T131" s="125"/>
      <c r="U131" s="123"/>
      <c r="V131" s="271">
        <v>10</v>
      </c>
      <c r="W131" s="271"/>
      <c r="X131" s="359"/>
      <c r="Y131" s="114"/>
      <c r="Z131" s="204"/>
      <c r="AA131" s="136">
        <f>IFERROR(LARGE($T131:$Z131,3), 0)</f>
        <v>0</v>
      </c>
      <c r="AB131" s="145">
        <f>IFERROR(LARGE($T131:$Z131,4),)</f>
        <v>0</v>
      </c>
      <c r="AC131" s="145">
        <f>IFERROR(LARGE($T131:$Z131,5),0)</f>
        <v>0</v>
      </c>
      <c r="AD131" s="145">
        <f>IFERROR(LARGE($AG131:AR131,1),0)</f>
        <v>0</v>
      </c>
      <c r="AE131" s="145">
        <f>IFERROR(LARGE($AG131:AR131,2),0)</f>
        <v>0</v>
      </c>
      <c r="AF131" s="145">
        <f>IFERROR(LARGE($AG131:AR131,3),0)</f>
        <v>0</v>
      </c>
      <c r="AG131" s="10"/>
      <c r="AH131" s="10"/>
      <c r="AI131" s="10"/>
      <c r="AJ131" s="10"/>
      <c r="AK131" s="9"/>
      <c r="AL131" s="9"/>
      <c r="AM131" s="9"/>
      <c r="AN131" s="9"/>
      <c r="AO131" s="9"/>
      <c r="AP131" s="9"/>
      <c r="AQ131" s="9"/>
      <c r="AR131" s="9"/>
    </row>
    <row r="132" spans="1:44" ht="14.4" x14ac:dyDescent="0.3">
      <c r="A132" s="11" t="s">
        <v>2704</v>
      </c>
      <c r="B132" s="320" t="s">
        <v>386</v>
      </c>
      <c r="C132" s="11" t="s">
        <v>206</v>
      </c>
      <c r="D132" s="11" t="s">
        <v>50</v>
      </c>
      <c r="E132" s="38">
        <f t="shared" si="1"/>
        <v>130</v>
      </c>
      <c r="F132" s="7" t="s">
        <v>15</v>
      </c>
      <c r="G132" s="8" t="s">
        <v>765</v>
      </c>
      <c r="H132" s="319">
        <v>37922</v>
      </c>
      <c r="I132" s="436">
        <v>10</v>
      </c>
      <c r="J132" s="436">
        <v>10</v>
      </c>
      <c r="K132" s="439"/>
      <c r="L132" s="379">
        <f>SUM(M132:N132)</f>
        <v>10</v>
      </c>
      <c r="M132" s="9">
        <v>10</v>
      </c>
      <c r="N132" s="12">
        <f>SUM(O132:S132)</f>
        <v>0</v>
      </c>
      <c r="O132" s="139">
        <f>IFERROR(LARGE($T132:Z132, 1),0)</f>
        <v>0</v>
      </c>
      <c r="P132" s="140">
        <f>IFERROR(LARGE(T132:Z132, 2),0)</f>
        <v>0</v>
      </c>
      <c r="Q132" s="141">
        <f>IFERROR(LARGE(AA132:AF132,1),0)</f>
        <v>0</v>
      </c>
      <c r="R132" s="141">
        <f>IFERROR(LARGE(AA132:AF132,2),0)</f>
        <v>0</v>
      </c>
      <c r="S132" s="147">
        <f>IFERROR(LARGE(AA132:AF132,3),0)</f>
        <v>0</v>
      </c>
      <c r="T132" s="119">
        <v>0</v>
      </c>
      <c r="U132" s="123"/>
      <c r="V132" s="271"/>
      <c r="W132" s="271"/>
      <c r="X132" s="359"/>
      <c r="Y132" s="114"/>
      <c r="Z132" s="204"/>
      <c r="AA132" s="136">
        <f>IFERROR(LARGE($T132:$Z132,3), 0)</f>
        <v>0</v>
      </c>
      <c r="AB132" s="145">
        <f>IFERROR(LARGE($T132:$Z132,4),)</f>
        <v>0</v>
      </c>
      <c r="AC132" s="145">
        <f>IFERROR(LARGE($T132:$Z132,5),0)</f>
        <v>0</v>
      </c>
      <c r="AD132" s="145">
        <f>IFERROR(LARGE($AG132:AR132,1),0)</f>
        <v>0</v>
      </c>
      <c r="AE132" s="145">
        <f>IFERROR(LARGE($AG132:AR132,2),0)</f>
        <v>0</v>
      </c>
      <c r="AF132" s="145">
        <f>IFERROR(LARGE($AG132:AR132,3),0)</f>
        <v>0</v>
      </c>
      <c r="AG132" s="10"/>
      <c r="AH132" s="10"/>
      <c r="AI132" s="10"/>
      <c r="AJ132" s="10"/>
      <c r="AK132" s="9"/>
      <c r="AL132" s="9"/>
      <c r="AM132" s="9"/>
      <c r="AN132" s="9"/>
      <c r="AO132" s="9"/>
      <c r="AP132" s="9"/>
      <c r="AQ132" s="9"/>
      <c r="AR132" s="9"/>
    </row>
    <row r="133" spans="1:44" ht="14.4" x14ac:dyDescent="0.3">
      <c r="A133" s="11" t="s">
        <v>2695</v>
      </c>
      <c r="B133" s="320" t="s">
        <v>348</v>
      </c>
      <c r="C133" s="11" t="s">
        <v>103</v>
      </c>
      <c r="D133" s="11" t="s">
        <v>43</v>
      </c>
      <c r="E133" s="38">
        <f t="shared" ref="E133:E196" si="2">E132+1</f>
        <v>131</v>
      </c>
      <c r="F133" s="7" t="s">
        <v>109</v>
      </c>
      <c r="G133" s="8" t="s">
        <v>1332</v>
      </c>
      <c r="H133" s="319">
        <v>37897</v>
      </c>
      <c r="I133" s="436">
        <v>10</v>
      </c>
      <c r="J133" s="436">
        <v>10</v>
      </c>
      <c r="K133" s="439"/>
      <c r="L133" s="379">
        <f>SUM(M133:N133)</f>
        <v>10</v>
      </c>
      <c r="M133" s="9"/>
      <c r="N133" s="12">
        <f>SUM(O133:S133)</f>
        <v>10</v>
      </c>
      <c r="O133" s="139">
        <f>IFERROR(LARGE($T133:Z133, 1),0)</f>
        <v>10</v>
      </c>
      <c r="P133" s="140">
        <f>IFERROR(LARGE(T133:Z133, 2),0)</f>
        <v>0</v>
      </c>
      <c r="Q133" s="141">
        <f>IFERROR(LARGE(AA133:AF133,1),0)</f>
        <v>0</v>
      </c>
      <c r="R133" s="141">
        <f>IFERROR(LARGE(AA133:AF133,2),0)</f>
        <v>0</v>
      </c>
      <c r="S133" s="147">
        <f>IFERROR(LARGE(AA133:AF133,3),0)</f>
        <v>0</v>
      </c>
      <c r="T133" s="125"/>
      <c r="U133" s="123"/>
      <c r="V133" s="271">
        <v>10</v>
      </c>
      <c r="W133" s="271"/>
      <c r="X133" s="359"/>
      <c r="Y133" s="114"/>
      <c r="Z133" s="204"/>
      <c r="AA133" s="136">
        <f>IFERROR(LARGE($T133:$Z133,3), 0)</f>
        <v>0</v>
      </c>
      <c r="AB133" s="145">
        <f>IFERROR(LARGE($T133:$Z133,4),)</f>
        <v>0</v>
      </c>
      <c r="AC133" s="145">
        <f>IFERROR(LARGE($T133:$Z133,5),0)</f>
        <v>0</v>
      </c>
      <c r="AD133" s="145">
        <f>IFERROR(LARGE($AG133:AR133,1),0)</f>
        <v>0</v>
      </c>
      <c r="AE133" s="145">
        <f>IFERROR(LARGE($AG133:AR133,2),0)</f>
        <v>0</v>
      </c>
      <c r="AF133" s="145">
        <f>IFERROR(LARGE($AG133:AR133,3),0)</f>
        <v>0</v>
      </c>
      <c r="AG133" s="10"/>
      <c r="AH133" s="10"/>
      <c r="AI133" s="10"/>
      <c r="AJ133" s="10"/>
      <c r="AK133" s="9"/>
      <c r="AL133" s="9"/>
      <c r="AM133" s="9"/>
      <c r="AN133" s="9"/>
      <c r="AO133" s="9"/>
      <c r="AP133" s="9"/>
      <c r="AQ133" s="9"/>
      <c r="AR133" s="9"/>
    </row>
    <row r="134" spans="1:44" ht="14.4" x14ac:dyDescent="0.3">
      <c r="A134" s="11" t="s">
        <v>2689</v>
      </c>
      <c r="B134" s="320" t="s">
        <v>2377</v>
      </c>
      <c r="C134" s="11" t="s">
        <v>1957</v>
      </c>
      <c r="D134" s="11" t="s">
        <v>46</v>
      </c>
      <c r="E134" s="38">
        <f t="shared" si="2"/>
        <v>132</v>
      </c>
      <c r="F134" s="7" t="s">
        <v>11</v>
      </c>
      <c r="G134" s="8" t="s">
        <v>1967</v>
      </c>
      <c r="H134" s="319">
        <v>37896</v>
      </c>
      <c r="I134" s="436">
        <v>10</v>
      </c>
      <c r="J134" s="436">
        <v>10</v>
      </c>
      <c r="K134" s="439"/>
      <c r="L134" s="379">
        <f>SUM(M134:N134)</f>
        <v>10</v>
      </c>
      <c r="M134" s="9"/>
      <c r="N134" s="12">
        <f>SUM(O134:S134)</f>
        <v>10</v>
      </c>
      <c r="O134" s="139">
        <f>IFERROR(LARGE($T134:Z134, 1),0)</f>
        <v>10</v>
      </c>
      <c r="P134" s="140">
        <f>IFERROR(LARGE(T134:Z134, 2),0)</f>
        <v>0</v>
      </c>
      <c r="Q134" s="141">
        <f>IFERROR(LARGE(AA134:AF134,1),0)</f>
        <v>0</v>
      </c>
      <c r="R134" s="141">
        <f>IFERROR(LARGE(AA134:AF134,2),0)</f>
        <v>0</v>
      </c>
      <c r="S134" s="147">
        <f>IFERROR(LARGE(AA134:AF134,3),0)</f>
        <v>0</v>
      </c>
      <c r="T134" s="125"/>
      <c r="U134" s="123"/>
      <c r="V134" s="271">
        <v>10</v>
      </c>
      <c r="W134" s="271"/>
      <c r="X134" s="359"/>
      <c r="Y134" s="114"/>
      <c r="Z134" s="204"/>
      <c r="AA134" s="136">
        <f>IFERROR(LARGE($T134:$Z134,3), 0)</f>
        <v>0</v>
      </c>
      <c r="AB134" s="145">
        <f>IFERROR(LARGE($T134:$Z134,4),)</f>
        <v>0</v>
      </c>
      <c r="AC134" s="145">
        <f>IFERROR(LARGE($T134:$Z134,5),0)</f>
        <v>0</v>
      </c>
      <c r="AD134" s="145">
        <f>IFERROR(LARGE($AG134:AR134,1),0)</f>
        <v>0</v>
      </c>
      <c r="AE134" s="145">
        <f>IFERROR(LARGE($AG134:AR134,2),0)</f>
        <v>0</v>
      </c>
      <c r="AF134" s="145">
        <f>IFERROR(LARGE($AG134:AR134,3),0)</f>
        <v>0</v>
      </c>
      <c r="AG134" s="10"/>
      <c r="AH134" s="10"/>
      <c r="AI134" s="10"/>
      <c r="AJ134" s="10"/>
      <c r="AK134" s="9"/>
      <c r="AL134" s="9"/>
      <c r="AM134" s="9"/>
      <c r="AN134" s="9"/>
      <c r="AO134" s="9"/>
      <c r="AP134" s="9"/>
      <c r="AQ134" s="9"/>
      <c r="AR134" s="9"/>
    </row>
    <row r="135" spans="1:44" ht="14.4" x14ac:dyDescent="0.3">
      <c r="A135" s="10"/>
      <c r="B135" s="10"/>
      <c r="C135" s="10"/>
      <c r="D135" s="10"/>
      <c r="E135" s="38">
        <f t="shared" si="2"/>
        <v>133</v>
      </c>
      <c r="F135" s="7" t="s">
        <v>689</v>
      </c>
      <c r="G135" s="8" t="s">
        <v>690</v>
      </c>
      <c r="H135" s="319">
        <v>37847</v>
      </c>
      <c r="I135" s="436">
        <v>10</v>
      </c>
      <c r="J135" s="436">
        <v>10</v>
      </c>
      <c r="K135" s="439"/>
      <c r="L135" s="379">
        <f>SUM(M135:N135)</f>
        <v>10</v>
      </c>
      <c r="M135" s="9"/>
      <c r="N135" s="12">
        <f>SUM(O135:S135)</f>
        <v>10</v>
      </c>
      <c r="O135" s="139">
        <f>IFERROR(LARGE($T135:Z135, 1),0)</f>
        <v>10</v>
      </c>
      <c r="P135" s="140">
        <f>IFERROR(LARGE(T135:Z135, 2),0)</f>
        <v>0</v>
      </c>
      <c r="Q135" s="141">
        <f>IFERROR(LARGE(AA135:AF135,1),0)</f>
        <v>0</v>
      </c>
      <c r="R135" s="141">
        <f>IFERROR(LARGE(AA135:AF135,2),0)</f>
        <v>0</v>
      </c>
      <c r="S135" s="147">
        <f>IFERROR(LARGE(AA135:AF135,3),0)</f>
        <v>0</v>
      </c>
      <c r="T135" s="125"/>
      <c r="U135" s="123"/>
      <c r="V135" s="271"/>
      <c r="W135" s="271"/>
      <c r="X135" s="359"/>
      <c r="Y135" s="114">
        <v>10</v>
      </c>
      <c r="Z135" s="204"/>
      <c r="AA135" s="136">
        <f>IFERROR(LARGE($T135:$Z135,3), 0)</f>
        <v>0</v>
      </c>
      <c r="AB135" s="145">
        <f>IFERROR(LARGE($T135:$Z135,4),)</f>
        <v>0</v>
      </c>
      <c r="AC135" s="145">
        <f>IFERROR(LARGE($T135:$Z135,5),0)</f>
        <v>0</v>
      </c>
      <c r="AD135" s="145">
        <f>IFERROR(LARGE($AG135:AR135,1),0)</f>
        <v>0</v>
      </c>
      <c r="AE135" s="145">
        <f>IFERROR(LARGE($AG135:AR135,2),0)</f>
        <v>0</v>
      </c>
      <c r="AF135" s="145">
        <f>IFERROR(LARGE($AG135:AR135,3),0)</f>
        <v>0</v>
      </c>
      <c r="AG135" s="10"/>
      <c r="AH135" s="10"/>
      <c r="AI135" s="10"/>
      <c r="AJ135" s="10"/>
      <c r="AK135" s="9"/>
      <c r="AL135" s="9"/>
      <c r="AM135" s="9"/>
      <c r="AN135" s="9"/>
      <c r="AO135" s="9"/>
      <c r="AP135" s="9"/>
      <c r="AQ135" s="9"/>
      <c r="AR135" s="9"/>
    </row>
    <row r="136" spans="1:44" ht="14.4" x14ac:dyDescent="0.3">
      <c r="A136" s="11" t="s">
        <v>2693</v>
      </c>
      <c r="B136" s="320" t="s">
        <v>663</v>
      </c>
      <c r="C136" s="11" t="s">
        <v>664</v>
      </c>
      <c r="D136" s="11" t="s">
        <v>46</v>
      </c>
      <c r="E136" s="38">
        <f t="shared" si="2"/>
        <v>134</v>
      </c>
      <c r="F136" s="7" t="s">
        <v>1966</v>
      </c>
      <c r="G136" s="8" t="s">
        <v>1965</v>
      </c>
      <c r="H136" s="319">
        <v>37838</v>
      </c>
      <c r="I136" s="436">
        <v>10</v>
      </c>
      <c r="J136" s="436">
        <v>10</v>
      </c>
      <c r="K136" s="439"/>
      <c r="L136" s="379">
        <f>SUM(M136:N136)</f>
        <v>10</v>
      </c>
      <c r="M136" s="9"/>
      <c r="N136" s="12">
        <f>SUM(O136:S136)</f>
        <v>10</v>
      </c>
      <c r="O136" s="139">
        <f>IFERROR(LARGE($T136:Z136, 1),0)</f>
        <v>10</v>
      </c>
      <c r="P136" s="140">
        <f>IFERROR(LARGE(T136:Z136, 2),0)</f>
        <v>0</v>
      </c>
      <c r="Q136" s="141">
        <f>IFERROR(LARGE(AA136:AF136,1),0)</f>
        <v>0</v>
      </c>
      <c r="R136" s="141">
        <f>IFERROR(LARGE(AA136:AF136,2),0)</f>
        <v>0</v>
      </c>
      <c r="S136" s="147">
        <f>IFERROR(LARGE(AA136:AF136,3),0)</f>
        <v>0</v>
      </c>
      <c r="T136" s="125"/>
      <c r="U136" s="123"/>
      <c r="V136" s="271">
        <v>10</v>
      </c>
      <c r="W136" s="271"/>
      <c r="X136" s="359"/>
      <c r="Y136" s="114"/>
      <c r="Z136" s="204"/>
      <c r="AA136" s="136">
        <f>IFERROR(LARGE($T136:$Z136,3), 0)</f>
        <v>0</v>
      </c>
      <c r="AB136" s="145">
        <f>IFERROR(LARGE($T136:$Z136,4),)</f>
        <v>0</v>
      </c>
      <c r="AC136" s="145">
        <f>IFERROR(LARGE($T136:$Z136,5),0)</f>
        <v>0</v>
      </c>
      <c r="AD136" s="145">
        <f>IFERROR(LARGE($AG136:AR136,1),0)</f>
        <v>0</v>
      </c>
      <c r="AE136" s="145">
        <f>IFERROR(LARGE($AG136:AR136,2),0)</f>
        <v>0</v>
      </c>
      <c r="AF136" s="145">
        <f>IFERROR(LARGE($AG136:AR136,3),0)</f>
        <v>0</v>
      </c>
      <c r="AG136" s="10"/>
      <c r="AH136" s="10"/>
      <c r="AI136" s="10"/>
      <c r="AJ136" s="10"/>
      <c r="AK136" s="9"/>
      <c r="AL136" s="9"/>
      <c r="AM136" s="9"/>
      <c r="AN136" s="9"/>
      <c r="AO136" s="9"/>
      <c r="AP136" s="9"/>
      <c r="AQ136" s="9"/>
      <c r="AR136" s="9"/>
    </row>
    <row r="137" spans="1:44" ht="14.4" x14ac:dyDescent="0.3">
      <c r="A137" s="11" t="s">
        <v>2495</v>
      </c>
      <c r="B137" s="320" t="s">
        <v>523</v>
      </c>
      <c r="C137" s="11" t="s">
        <v>524</v>
      </c>
      <c r="D137" s="11" t="s">
        <v>50</v>
      </c>
      <c r="E137" s="38">
        <f t="shared" si="2"/>
        <v>135</v>
      </c>
      <c r="F137" s="7" t="s">
        <v>197</v>
      </c>
      <c r="G137" s="8" t="s">
        <v>795</v>
      </c>
      <c r="H137" s="319">
        <v>37833</v>
      </c>
      <c r="I137" s="436">
        <v>10</v>
      </c>
      <c r="J137" s="436">
        <v>10</v>
      </c>
      <c r="K137" s="439"/>
      <c r="L137" s="379">
        <f>SUM(M137:N137)</f>
        <v>10</v>
      </c>
      <c r="M137" s="9"/>
      <c r="N137" s="12">
        <f>SUM(O137:S137)</f>
        <v>10</v>
      </c>
      <c r="O137" s="139">
        <f>IFERROR(LARGE($T137:Z137, 1),0)</f>
        <v>10</v>
      </c>
      <c r="P137" s="140">
        <f>IFERROR(LARGE(T137:Z137, 2),0)</f>
        <v>0</v>
      </c>
      <c r="Q137" s="141">
        <f>IFERROR(LARGE(AA137:AF137,1),0)</f>
        <v>0</v>
      </c>
      <c r="R137" s="141">
        <f>IFERROR(LARGE(AA137:AF137,2),0)</f>
        <v>0</v>
      </c>
      <c r="S137" s="147">
        <f>IFERROR(LARGE(AA137:AF137,3),0)</f>
        <v>0</v>
      </c>
      <c r="T137" s="119">
        <v>0</v>
      </c>
      <c r="U137" s="123"/>
      <c r="V137" s="271"/>
      <c r="W137" s="271"/>
      <c r="X137" s="359"/>
      <c r="Y137" s="114">
        <v>10</v>
      </c>
      <c r="Z137" s="204"/>
      <c r="AA137" s="136">
        <f>IFERROR(LARGE($T137:$Z137,3), 0)</f>
        <v>0</v>
      </c>
      <c r="AB137" s="145">
        <f>IFERROR(LARGE($T137:$Z137,4),)</f>
        <v>0</v>
      </c>
      <c r="AC137" s="145">
        <f>IFERROR(LARGE($T137:$Z137,5),0)</f>
        <v>0</v>
      </c>
      <c r="AD137" s="145">
        <f>IFERROR(LARGE($AG137:AR137,1),0)</f>
        <v>0</v>
      </c>
      <c r="AE137" s="145">
        <f>IFERROR(LARGE($AG137:AR137,2),0)</f>
        <v>0</v>
      </c>
      <c r="AF137" s="145">
        <f>IFERROR(LARGE($AG137:AR137,3),0)</f>
        <v>0</v>
      </c>
      <c r="AG137" s="10"/>
      <c r="AH137" s="10"/>
      <c r="AI137" s="10"/>
      <c r="AJ137" s="10"/>
      <c r="AK137" s="9"/>
      <c r="AL137" s="9"/>
      <c r="AM137" s="9"/>
      <c r="AN137" s="9"/>
      <c r="AO137" s="9"/>
      <c r="AP137" s="9"/>
      <c r="AQ137" s="9"/>
      <c r="AR137" s="9"/>
    </row>
    <row r="138" spans="1:44" ht="14.4" x14ac:dyDescent="0.3">
      <c r="A138" s="11" t="s">
        <v>2671</v>
      </c>
      <c r="B138" s="320" t="s">
        <v>832</v>
      </c>
      <c r="C138" s="11" t="s">
        <v>833</v>
      </c>
      <c r="D138" s="11" t="s">
        <v>46</v>
      </c>
      <c r="E138" s="38">
        <f t="shared" si="2"/>
        <v>136</v>
      </c>
      <c r="F138" s="7" t="s">
        <v>1274</v>
      </c>
      <c r="G138" s="8" t="s">
        <v>1275</v>
      </c>
      <c r="H138" s="319">
        <v>37829</v>
      </c>
      <c r="I138" s="436">
        <v>10</v>
      </c>
      <c r="J138" s="436">
        <v>10</v>
      </c>
      <c r="K138" s="439"/>
      <c r="L138" s="379">
        <f>SUM(M138:N138)</f>
        <v>10</v>
      </c>
      <c r="M138" s="9"/>
      <c r="N138" s="12">
        <f>SUM(O138:S138)</f>
        <v>10</v>
      </c>
      <c r="O138" s="139">
        <f>IFERROR(LARGE($T138:Z138, 1),0)</f>
        <v>10</v>
      </c>
      <c r="P138" s="140">
        <f>IFERROR(LARGE(T138:Z138, 2),0)</f>
        <v>0</v>
      </c>
      <c r="Q138" s="141">
        <f>IFERROR(LARGE(AA138:AF138,1),0)</f>
        <v>0</v>
      </c>
      <c r="R138" s="141">
        <f>IFERROR(LARGE(AA138:AF138,2),0)</f>
        <v>0</v>
      </c>
      <c r="S138" s="147">
        <f>IFERROR(LARGE(AA138:AF138,3),0)</f>
        <v>0</v>
      </c>
      <c r="T138" s="125"/>
      <c r="U138" s="123">
        <v>0</v>
      </c>
      <c r="V138" s="271">
        <v>10</v>
      </c>
      <c r="W138" s="271"/>
      <c r="X138" s="359"/>
      <c r="Y138" s="114"/>
      <c r="Z138" s="204"/>
      <c r="AA138" s="136">
        <f>IFERROR(LARGE($T138:$Z138,3), 0)</f>
        <v>0</v>
      </c>
      <c r="AB138" s="145">
        <f>IFERROR(LARGE($T138:$Z138,4),)</f>
        <v>0</v>
      </c>
      <c r="AC138" s="145">
        <f>IFERROR(LARGE($T138:$Z138,5),0)</f>
        <v>0</v>
      </c>
      <c r="AD138" s="145">
        <f>IFERROR(LARGE($AG138:AR138,1),0)</f>
        <v>0</v>
      </c>
      <c r="AE138" s="145">
        <f>IFERROR(LARGE($AG138:AR138,2),0)</f>
        <v>0</v>
      </c>
      <c r="AF138" s="145">
        <f>IFERROR(LARGE($AG138:AR138,3),0)</f>
        <v>0</v>
      </c>
      <c r="AG138" s="10"/>
      <c r="AH138" s="10"/>
      <c r="AI138" s="10"/>
      <c r="AJ138" s="10"/>
      <c r="AK138" s="9"/>
      <c r="AL138" s="9"/>
      <c r="AM138" s="9"/>
      <c r="AN138" s="9"/>
      <c r="AO138" s="9"/>
      <c r="AP138" s="9"/>
      <c r="AQ138" s="9"/>
      <c r="AR138" s="9"/>
    </row>
    <row r="139" spans="1:44" ht="14.4" x14ac:dyDescent="0.3">
      <c r="A139" s="10"/>
      <c r="B139" s="10"/>
      <c r="C139" s="10"/>
      <c r="D139" s="10" t="s">
        <v>44</v>
      </c>
      <c r="E139" s="38">
        <f t="shared" si="2"/>
        <v>137</v>
      </c>
      <c r="F139" s="7" t="s">
        <v>114</v>
      </c>
      <c r="G139" s="8" t="s">
        <v>3325</v>
      </c>
      <c r="H139" s="319">
        <v>37810</v>
      </c>
      <c r="I139" s="436">
        <v>10</v>
      </c>
      <c r="J139" s="436">
        <v>10</v>
      </c>
      <c r="K139" s="439"/>
      <c r="L139" s="379">
        <f>SUM(M139:N139)</f>
        <v>10</v>
      </c>
      <c r="M139" s="9">
        <v>10</v>
      </c>
      <c r="N139" s="12">
        <f>SUM(O139:S139)</f>
        <v>0</v>
      </c>
      <c r="O139" s="139">
        <f>IFERROR(LARGE($T139:Z139, 1),0)</f>
        <v>0</v>
      </c>
      <c r="P139" s="140">
        <f>IFERROR(LARGE(T139:Z139, 2),0)</f>
        <v>0</v>
      </c>
      <c r="Q139" s="141">
        <f>IFERROR(LARGE(AA139:AF139,1),0)</f>
        <v>0</v>
      </c>
      <c r="R139" s="141">
        <f>IFERROR(LARGE(AA139:AF139,2),0)</f>
        <v>0</v>
      </c>
      <c r="S139" s="147">
        <f>IFERROR(LARGE(AA139:AF139,3),0)</f>
        <v>0</v>
      </c>
      <c r="T139" s="119"/>
      <c r="U139" s="123"/>
      <c r="V139" s="271"/>
      <c r="W139" s="271"/>
      <c r="X139" s="359"/>
      <c r="Y139" s="114"/>
      <c r="Z139" s="204"/>
      <c r="AA139" s="136">
        <f>IFERROR(LARGE($T139:$Z139,3), 0)</f>
        <v>0</v>
      </c>
      <c r="AB139" s="145">
        <f>IFERROR(LARGE($T139:$Z139,4),)</f>
        <v>0</v>
      </c>
      <c r="AC139" s="145">
        <f>IFERROR(LARGE($T139:$Z139,5),0)</f>
        <v>0</v>
      </c>
      <c r="AD139" s="145">
        <f>IFERROR(LARGE($AG139:AR139,1),0)</f>
        <v>0</v>
      </c>
      <c r="AE139" s="145">
        <f>IFERROR(LARGE($AG139:AR139,2),0)</f>
        <v>0</v>
      </c>
      <c r="AF139" s="145">
        <f>IFERROR(LARGE($AG139:AR139,3),0)</f>
        <v>0</v>
      </c>
      <c r="AG139" s="10"/>
      <c r="AH139" s="10"/>
      <c r="AI139" s="10"/>
      <c r="AJ139" s="10"/>
      <c r="AK139" s="9"/>
      <c r="AL139" s="9"/>
      <c r="AM139" s="9"/>
      <c r="AN139" s="9"/>
      <c r="AO139" s="9"/>
      <c r="AP139" s="9"/>
      <c r="AQ139" s="9"/>
      <c r="AR139" s="9"/>
    </row>
    <row r="140" spans="1:44" ht="14.4" x14ac:dyDescent="0.3">
      <c r="A140" s="10"/>
      <c r="B140" s="10"/>
      <c r="C140" s="10"/>
      <c r="D140" s="10" t="s">
        <v>43</v>
      </c>
      <c r="E140" s="38">
        <f t="shared" si="2"/>
        <v>138</v>
      </c>
      <c r="F140" s="7" t="s">
        <v>115</v>
      </c>
      <c r="G140" s="8" t="s">
        <v>3326</v>
      </c>
      <c r="H140" s="319">
        <v>37800</v>
      </c>
      <c r="I140" s="436">
        <v>10</v>
      </c>
      <c r="J140" s="436">
        <v>10</v>
      </c>
      <c r="K140" s="439"/>
      <c r="L140" s="379">
        <f>SUM(M140:N140)</f>
        <v>10</v>
      </c>
      <c r="M140" s="9">
        <v>10</v>
      </c>
      <c r="N140" s="12">
        <f>SUM(O140:S140)</f>
        <v>0</v>
      </c>
      <c r="O140" s="139">
        <f>IFERROR(LARGE($T140:Z140, 1),0)</f>
        <v>0</v>
      </c>
      <c r="P140" s="140">
        <f>IFERROR(LARGE(T140:Z140, 2),0)</f>
        <v>0</v>
      </c>
      <c r="Q140" s="141">
        <f>IFERROR(LARGE(AA140:AF140,1),0)</f>
        <v>0</v>
      </c>
      <c r="R140" s="141">
        <f>IFERROR(LARGE(AA140:AF140,2),0)</f>
        <v>0</v>
      </c>
      <c r="S140" s="147">
        <f>IFERROR(LARGE(AA140:AF140,3),0)</f>
        <v>0</v>
      </c>
      <c r="T140" s="119"/>
      <c r="U140" s="123"/>
      <c r="V140" s="271"/>
      <c r="W140" s="271"/>
      <c r="X140" s="359"/>
      <c r="Y140" s="114"/>
      <c r="Z140" s="204"/>
      <c r="AA140" s="136">
        <f>IFERROR(LARGE($T140:$Z140,3), 0)</f>
        <v>0</v>
      </c>
      <c r="AB140" s="145">
        <f>IFERROR(LARGE($T140:$Z140,4),)</f>
        <v>0</v>
      </c>
      <c r="AC140" s="145">
        <f>IFERROR(LARGE($T140:$Z140,5),0)</f>
        <v>0</v>
      </c>
      <c r="AD140" s="145">
        <f>IFERROR(LARGE($AG140:AR140,1),0)</f>
        <v>0</v>
      </c>
      <c r="AE140" s="145">
        <f>IFERROR(LARGE($AG140:AR140,2),0)</f>
        <v>0</v>
      </c>
      <c r="AF140" s="145">
        <f>IFERROR(LARGE($AG140:AR140,3),0)</f>
        <v>0</v>
      </c>
      <c r="AG140" s="10"/>
      <c r="AH140" s="10"/>
      <c r="AI140" s="10"/>
      <c r="AJ140" s="10"/>
      <c r="AK140" s="9"/>
      <c r="AL140" s="9"/>
      <c r="AM140" s="9"/>
      <c r="AN140" s="9"/>
      <c r="AO140" s="9"/>
      <c r="AP140" s="9"/>
      <c r="AQ140" s="9"/>
      <c r="AR140" s="9"/>
    </row>
    <row r="141" spans="1:44" ht="14.4" x14ac:dyDescent="0.3">
      <c r="A141" s="10"/>
      <c r="B141" s="10"/>
      <c r="C141" s="10"/>
      <c r="D141" s="10"/>
      <c r="E141" s="38">
        <f t="shared" si="2"/>
        <v>139</v>
      </c>
      <c r="F141" s="7" t="s">
        <v>168</v>
      </c>
      <c r="G141" s="8" t="s">
        <v>685</v>
      </c>
      <c r="H141" s="319">
        <v>37798</v>
      </c>
      <c r="I141" s="436">
        <v>10</v>
      </c>
      <c r="J141" s="436">
        <v>10</v>
      </c>
      <c r="K141" s="439"/>
      <c r="L141" s="379">
        <f>SUM(M141:N141)</f>
        <v>10</v>
      </c>
      <c r="M141" s="9"/>
      <c r="N141" s="12">
        <f>SUM(O141:S141)</f>
        <v>10</v>
      </c>
      <c r="O141" s="139">
        <f>IFERROR(LARGE($T141:Z141, 1),0)</f>
        <v>10</v>
      </c>
      <c r="P141" s="140">
        <f>IFERROR(LARGE(T141:Z141, 2),0)</f>
        <v>0</v>
      </c>
      <c r="Q141" s="141">
        <f>IFERROR(LARGE(AA141:AF141,1),0)</f>
        <v>0</v>
      </c>
      <c r="R141" s="141">
        <f>IFERROR(LARGE(AA141:AF141,2),0)</f>
        <v>0</v>
      </c>
      <c r="S141" s="147">
        <f>IFERROR(LARGE(AA141:AF141,3),0)</f>
        <v>0</v>
      </c>
      <c r="T141" s="125"/>
      <c r="U141" s="123"/>
      <c r="V141" s="271"/>
      <c r="W141" s="271"/>
      <c r="X141" s="359"/>
      <c r="Y141" s="114">
        <v>10</v>
      </c>
      <c r="Z141" s="204"/>
      <c r="AA141" s="136">
        <f>IFERROR(LARGE($T141:$Z141,3), 0)</f>
        <v>0</v>
      </c>
      <c r="AB141" s="145">
        <f>IFERROR(LARGE($T141:$Z141,4),)</f>
        <v>0</v>
      </c>
      <c r="AC141" s="145">
        <f>IFERROR(LARGE($T141:$Z141,5),0)</f>
        <v>0</v>
      </c>
      <c r="AD141" s="145">
        <f>IFERROR(LARGE($AG141:AR141,1),0)</f>
        <v>0</v>
      </c>
      <c r="AE141" s="145">
        <f>IFERROR(LARGE($AG141:AR141,2),0)</f>
        <v>0</v>
      </c>
      <c r="AF141" s="145">
        <f>IFERROR(LARGE($AG141:AR141,3),0)</f>
        <v>0</v>
      </c>
      <c r="AG141" s="10"/>
      <c r="AH141" s="10"/>
      <c r="AI141" s="10"/>
      <c r="AJ141" s="10"/>
      <c r="AK141" s="9"/>
      <c r="AL141" s="9"/>
      <c r="AM141" s="9"/>
      <c r="AN141" s="9"/>
      <c r="AO141" s="9"/>
      <c r="AP141" s="9"/>
      <c r="AQ141" s="9"/>
      <c r="AR141" s="9"/>
    </row>
    <row r="142" spans="1:44" ht="14.4" x14ac:dyDescent="0.3">
      <c r="A142" s="11" t="s">
        <v>2672</v>
      </c>
      <c r="B142" s="320" t="s">
        <v>2673</v>
      </c>
      <c r="C142" s="11" t="s">
        <v>1776</v>
      </c>
      <c r="D142" s="11" t="s">
        <v>40</v>
      </c>
      <c r="E142" s="38">
        <f t="shared" si="2"/>
        <v>140</v>
      </c>
      <c r="F142" s="7" t="s">
        <v>64</v>
      </c>
      <c r="G142" s="8" t="s">
        <v>1775</v>
      </c>
      <c r="H142" s="319">
        <v>37797</v>
      </c>
      <c r="I142" s="436">
        <v>10</v>
      </c>
      <c r="J142" s="436">
        <v>10</v>
      </c>
      <c r="K142" s="439"/>
      <c r="L142" s="379">
        <f>SUM(M142:N142)</f>
        <v>10</v>
      </c>
      <c r="M142" s="9"/>
      <c r="N142" s="12">
        <f>SUM(O142:S142)</f>
        <v>10</v>
      </c>
      <c r="O142" s="139">
        <f>IFERROR(LARGE($T142:Z142, 1),0)</f>
        <v>10</v>
      </c>
      <c r="P142" s="140">
        <f>IFERROR(LARGE(T142:Z142, 2),0)</f>
        <v>0</v>
      </c>
      <c r="Q142" s="141">
        <f>IFERROR(LARGE(AA142:AF142,1),0)</f>
        <v>0</v>
      </c>
      <c r="R142" s="141">
        <f>IFERROR(LARGE(AA142:AF142,2),0)</f>
        <v>0</v>
      </c>
      <c r="S142" s="147">
        <f>IFERROR(LARGE(AA142:AF142,3),0)</f>
        <v>0</v>
      </c>
      <c r="T142" s="125"/>
      <c r="U142" s="123"/>
      <c r="V142" s="271">
        <v>10</v>
      </c>
      <c r="W142" s="271"/>
      <c r="X142" s="359"/>
      <c r="Y142" s="114"/>
      <c r="Z142" s="204"/>
      <c r="AA142" s="136">
        <f>IFERROR(LARGE($T142:$Z142,3), 0)</f>
        <v>0</v>
      </c>
      <c r="AB142" s="145">
        <f>IFERROR(LARGE($T142:$Z142,4),)</f>
        <v>0</v>
      </c>
      <c r="AC142" s="145">
        <f>IFERROR(LARGE($T142:$Z142,5),0)</f>
        <v>0</v>
      </c>
      <c r="AD142" s="145">
        <f>IFERROR(LARGE($AG142:AR142,1),0)</f>
        <v>0</v>
      </c>
      <c r="AE142" s="145">
        <f>IFERROR(LARGE($AG142:AR142,2),0)</f>
        <v>0</v>
      </c>
      <c r="AF142" s="145">
        <f>IFERROR(LARGE($AG142:AR142,3),0)</f>
        <v>0</v>
      </c>
      <c r="AG142" s="10"/>
      <c r="AH142" s="10"/>
      <c r="AI142" s="10"/>
      <c r="AJ142" s="10"/>
      <c r="AK142" s="9"/>
      <c r="AL142" s="9"/>
      <c r="AM142" s="9"/>
      <c r="AN142" s="9"/>
      <c r="AO142" s="9"/>
      <c r="AP142" s="9"/>
      <c r="AQ142" s="9"/>
      <c r="AR142" s="9"/>
    </row>
    <row r="143" spans="1:44" ht="14.4" x14ac:dyDescent="0.3">
      <c r="A143" s="11" t="s">
        <v>2694</v>
      </c>
      <c r="B143" s="320" t="s">
        <v>832</v>
      </c>
      <c r="C143" s="11" t="s">
        <v>833</v>
      </c>
      <c r="D143" s="11" t="s">
        <v>46</v>
      </c>
      <c r="E143" s="38">
        <f t="shared" si="2"/>
        <v>141</v>
      </c>
      <c r="F143" s="7" t="s">
        <v>1964</v>
      </c>
      <c r="G143" s="8" t="s">
        <v>1963</v>
      </c>
      <c r="H143" s="319">
        <v>37775</v>
      </c>
      <c r="I143" s="436">
        <v>10</v>
      </c>
      <c r="J143" s="436">
        <v>10</v>
      </c>
      <c r="K143" s="439"/>
      <c r="L143" s="379">
        <f>SUM(M143:N143)</f>
        <v>10</v>
      </c>
      <c r="M143" s="9"/>
      <c r="N143" s="12">
        <f>SUM(O143:S143)</f>
        <v>10</v>
      </c>
      <c r="O143" s="139">
        <f>IFERROR(LARGE($T143:Z143, 1),0)</f>
        <v>10</v>
      </c>
      <c r="P143" s="140">
        <f>IFERROR(LARGE(T143:Z143, 2),0)</f>
        <v>0</v>
      </c>
      <c r="Q143" s="141">
        <f>IFERROR(LARGE(AA143:AF143,1),0)</f>
        <v>0</v>
      </c>
      <c r="R143" s="141">
        <f>IFERROR(LARGE(AA143:AF143,2),0)</f>
        <v>0</v>
      </c>
      <c r="S143" s="147">
        <f>IFERROR(LARGE(AA143:AF143,3),0)</f>
        <v>0</v>
      </c>
      <c r="T143" s="125"/>
      <c r="U143" s="123"/>
      <c r="V143" s="271">
        <v>10</v>
      </c>
      <c r="W143" s="271"/>
      <c r="X143" s="359"/>
      <c r="Y143" s="114"/>
      <c r="Z143" s="204"/>
      <c r="AA143" s="136">
        <f>IFERROR(LARGE($T143:$Z143,3), 0)</f>
        <v>0</v>
      </c>
      <c r="AB143" s="145">
        <f>IFERROR(LARGE($T143:$Z143,4),)</f>
        <v>0</v>
      </c>
      <c r="AC143" s="145">
        <f>IFERROR(LARGE($T143:$Z143,5),0)</f>
        <v>0</v>
      </c>
      <c r="AD143" s="145">
        <f>IFERROR(LARGE($AG143:AR143,1),0)</f>
        <v>0</v>
      </c>
      <c r="AE143" s="145">
        <f>IFERROR(LARGE($AG143:AR143,2),0)</f>
        <v>0</v>
      </c>
      <c r="AF143" s="145">
        <f>IFERROR(LARGE($AG143:AR143,3),0)</f>
        <v>0</v>
      </c>
      <c r="AG143" s="10"/>
      <c r="AH143" s="10"/>
      <c r="AI143" s="10"/>
      <c r="AJ143" s="10"/>
      <c r="AK143" s="9"/>
      <c r="AL143" s="9"/>
      <c r="AM143" s="9"/>
      <c r="AN143" s="9"/>
      <c r="AO143" s="9"/>
      <c r="AP143" s="9"/>
      <c r="AQ143" s="9"/>
      <c r="AR143" s="9"/>
    </row>
    <row r="144" spans="1:44" ht="14.4" x14ac:dyDescent="0.3">
      <c r="A144" s="11" t="s">
        <v>2674</v>
      </c>
      <c r="B144" s="320" t="s">
        <v>433</v>
      </c>
      <c r="C144" s="11" t="s">
        <v>148</v>
      </c>
      <c r="D144" s="11" t="s">
        <v>52</v>
      </c>
      <c r="E144" s="38">
        <f t="shared" si="2"/>
        <v>142</v>
      </c>
      <c r="F144" s="7" t="s">
        <v>1737</v>
      </c>
      <c r="G144" s="8" t="s">
        <v>1924</v>
      </c>
      <c r="H144" s="319">
        <v>37771</v>
      </c>
      <c r="I144" s="436">
        <v>10</v>
      </c>
      <c r="J144" s="436">
        <v>10</v>
      </c>
      <c r="K144" s="439"/>
      <c r="L144" s="379">
        <f>SUM(M144:N144)</f>
        <v>10</v>
      </c>
      <c r="M144" s="9"/>
      <c r="N144" s="12">
        <f>SUM(O144:S144)</f>
        <v>10</v>
      </c>
      <c r="O144" s="139">
        <f>IFERROR(LARGE($T144:Z144, 1),0)</f>
        <v>10</v>
      </c>
      <c r="P144" s="140">
        <f>IFERROR(LARGE(T144:Z144, 2),0)</f>
        <v>0</v>
      </c>
      <c r="Q144" s="141">
        <f>IFERROR(LARGE(AA144:AF144,1),0)</f>
        <v>0</v>
      </c>
      <c r="R144" s="141">
        <f>IFERROR(LARGE(AA144:AF144,2),0)</f>
        <v>0</v>
      </c>
      <c r="S144" s="147">
        <f>IFERROR(LARGE(AA144:AF144,3),0)</f>
        <v>0</v>
      </c>
      <c r="T144" s="125"/>
      <c r="U144" s="123"/>
      <c r="V144" s="271">
        <v>10</v>
      </c>
      <c r="W144" s="271"/>
      <c r="X144" s="359"/>
      <c r="Y144" s="114"/>
      <c r="Z144" s="204"/>
      <c r="AA144" s="136">
        <f>IFERROR(LARGE($T144:$Z144,3), 0)</f>
        <v>0</v>
      </c>
      <c r="AB144" s="145">
        <f>IFERROR(LARGE($T144:$Z144,4),)</f>
        <v>0</v>
      </c>
      <c r="AC144" s="145">
        <f>IFERROR(LARGE($T144:$Z144,5),0)</f>
        <v>0</v>
      </c>
      <c r="AD144" s="145">
        <f>IFERROR(LARGE($AG144:AR144,1),0)</f>
        <v>0</v>
      </c>
      <c r="AE144" s="145">
        <f>IFERROR(LARGE($AG144:AR144,2),0)</f>
        <v>0</v>
      </c>
      <c r="AF144" s="145">
        <f>IFERROR(LARGE($AG144:AR144,3),0)</f>
        <v>0</v>
      </c>
      <c r="AG144" s="10"/>
      <c r="AH144" s="10"/>
      <c r="AI144" s="10"/>
      <c r="AJ144" s="10"/>
      <c r="AK144" s="9"/>
      <c r="AL144" s="9"/>
      <c r="AM144" s="9"/>
      <c r="AN144" s="9"/>
      <c r="AO144" s="9"/>
      <c r="AP144" s="9"/>
      <c r="AQ144" s="9"/>
      <c r="AR144" s="9"/>
    </row>
    <row r="145" spans="1:44" ht="14.4" x14ac:dyDescent="0.3">
      <c r="A145" s="11" t="s">
        <v>2676</v>
      </c>
      <c r="B145" s="320" t="s">
        <v>724</v>
      </c>
      <c r="C145" s="11" t="s">
        <v>725</v>
      </c>
      <c r="D145" s="11" t="s">
        <v>48</v>
      </c>
      <c r="E145" s="38">
        <f t="shared" si="2"/>
        <v>143</v>
      </c>
      <c r="F145" s="7" t="s">
        <v>3</v>
      </c>
      <c r="G145" s="8" t="s">
        <v>2082</v>
      </c>
      <c r="H145" s="319">
        <v>37712</v>
      </c>
      <c r="I145" s="436">
        <v>10</v>
      </c>
      <c r="J145" s="436">
        <v>10</v>
      </c>
      <c r="K145" s="439"/>
      <c r="L145" s="379">
        <f>SUM(M145:N145)</f>
        <v>10</v>
      </c>
      <c r="M145" s="9"/>
      <c r="N145" s="12">
        <f>SUM(O145:S145)</f>
        <v>10</v>
      </c>
      <c r="O145" s="139">
        <f>IFERROR(LARGE($T145:Z145, 1),0)</f>
        <v>10</v>
      </c>
      <c r="P145" s="140">
        <f>IFERROR(LARGE(T145:Z145, 2),0)</f>
        <v>0</v>
      </c>
      <c r="Q145" s="141">
        <f>IFERROR(LARGE(AA145:AF145,1),0)</f>
        <v>0</v>
      </c>
      <c r="R145" s="141">
        <f>IFERROR(LARGE(AA145:AF145,2),0)</f>
        <v>0</v>
      </c>
      <c r="S145" s="147">
        <f>IFERROR(LARGE(AA145:AF145,3),0)</f>
        <v>0</v>
      </c>
      <c r="T145" s="125"/>
      <c r="U145" s="123"/>
      <c r="V145" s="271">
        <v>10</v>
      </c>
      <c r="W145" s="271"/>
      <c r="X145" s="359"/>
      <c r="Y145" s="114"/>
      <c r="Z145" s="204"/>
      <c r="AA145" s="136">
        <f>IFERROR(LARGE($T145:$Z145,3), 0)</f>
        <v>0</v>
      </c>
      <c r="AB145" s="145">
        <f>IFERROR(LARGE($T145:$Z145,4),)</f>
        <v>0</v>
      </c>
      <c r="AC145" s="145">
        <f>IFERROR(LARGE($T145:$Z145,5),0)</f>
        <v>0</v>
      </c>
      <c r="AD145" s="145">
        <f>IFERROR(LARGE($AG145:AR145,1),0)</f>
        <v>0</v>
      </c>
      <c r="AE145" s="145">
        <f>IFERROR(LARGE($AG145:AR145,2),0)</f>
        <v>0</v>
      </c>
      <c r="AF145" s="145">
        <f>IFERROR(LARGE($AG145:AR145,3),0)</f>
        <v>0</v>
      </c>
      <c r="AG145" s="10"/>
      <c r="AH145" s="10"/>
      <c r="AI145" s="10"/>
      <c r="AJ145" s="10"/>
      <c r="AK145" s="9"/>
      <c r="AL145" s="9"/>
      <c r="AM145" s="9"/>
      <c r="AN145" s="9"/>
      <c r="AO145" s="9"/>
      <c r="AP145" s="9"/>
      <c r="AQ145" s="9"/>
      <c r="AR145" s="9"/>
    </row>
    <row r="146" spans="1:44" ht="14.4" x14ac:dyDescent="0.3">
      <c r="A146" s="11" t="s">
        <v>2677</v>
      </c>
      <c r="B146" s="320" t="s">
        <v>1218</v>
      </c>
      <c r="C146" s="11" t="s">
        <v>1219</v>
      </c>
      <c r="D146" s="11" t="s">
        <v>47</v>
      </c>
      <c r="E146" s="38">
        <f t="shared" si="2"/>
        <v>144</v>
      </c>
      <c r="F146" s="7" t="s">
        <v>1284</v>
      </c>
      <c r="G146" s="8" t="s">
        <v>1285</v>
      </c>
      <c r="H146" s="319">
        <v>37652</v>
      </c>
      <c r="I146" s="436">
        <v>10</v>
      </c>
      <c r="J146" s="436">
        <v>10</v>
      </c>
      <c r="K146" s="439"/>
      <c r="L146" s="379">
        <f>SUM(M146:N146)</f>
        <v>10</v>
      </c>
      <c r="M146" s="9"/>
      <c r="N146" s="12">
        <f>SUM(O146:S146)</f>
        <v>10</v>
      </c>
      <c r="O146" s="139">
        <f>IFERROR(LARGE($T146:Z146, 1),0)</f>
        <v>10</v>
      </c>
      <c r="P146" s="140">
        <f>IFERROR(LARGE(T146:Z146, 2),0)</f>
        <v>0</v>
      </c>
      <c r="Q146" s="141">
        <f>IFERROR(LARGE(AA146:AF146,1),0)</f>
        <v>0</v>
      </c>
      <c r="R146" s="141">
        <f>IFERROR(LARGE(AA146:AF146,2),0)</f>
        <v>0</v>
      </c>
      <c r="S146" s="147">
        <f>IFERROR(LARGE(AA146:AF146,3),0)</f>
        <v>0</v>
      </c>
      <c r="T146" s="125"/>
      <c r="U146" s="123">
        <v>0</v>
      </c>
      <c r="V146" s="271">
        <v>10</v>
      </c>
      <c r="W146" s="271"/>
      <c r="X146" s="359"/>
      <c r="Y146" s="114"/>
      <c r="Z146" s="204"/>
      <c r="AA146" s="136">
        <f>IFERROR(LARGE($T146:$Z146,3), 0)</f>
        <v>0</v>
      </c>
      <c r="AB146" s="145">
        <f>IFERROR(LARGE($T146:$Z146,4),)</f>
        <v>0</v>
      </c>
      <c r="AC146" s="145">
        <f>IFERROR(LARGE($T146:$Z146,5),0)</f>
        <v>0</v>
      </c>
      <c r="AD146" s="145">
        <f>IFERROR(LARGE($AG146:AR146,1),0)</f>
        <v>0</v>
      </c>
      <c r="AE146" s="145">
        <f>IFERROR(LARGE($AG146:AR146,2),0)</f>
        <v>0</v>
      </c>
      <c r="AF146" s="145">
        <f>IFERROR(LARGE($AG146:AR146,3),0)</f>
        <v>0</v>
      </c>
      <c r="AG146" s="10"/>
      <c r="AH146" s="10"/>
      <c r="AI146" s="10"/>
      <c r="AJ146" s="10"/>
      <c r="AK146" s="9"/>
      <c r="AL146" s="9"/>
      <c r="AM146" s="9"/>
      <c r="AN146" s="9"/>
      <c r="AO146" s="9"/>
      <c r="AP146" s="9"/>
      <c r="AQ146" s="9"/>
      <c r="AR146" s="9"/>
    </row>
    <row r="147" spans="1:44" ht="14.4" x14ac:dyDescent="0.3">
      <c r="A147" s="10"/>
      <c r="B147" s="10"/>
      <c r="C147" s="10" t="s">
        <v>132</v>
      </c>
      <c r="D147" s="10" t="s">
        <v>40</v>
      </c>
      <c r="E147" s="38">
        <f t="shared" si="2"/>
        <v>145</v>
      </c>
      <c r="F147" s="7" t="s">
        <v>106</v>
      </c>
      <c r="G147" s="8" t="s">
        <v>678</v>
      </c>
      <c r="H147" s="319">
        <v>37645</v>
      </c>
      <c r="I147" s="436">
        <v>10</v>
      </c>
      <c r="J147" s="436">
        <v>10</v>
      </c>
      <c r="K147" s="439"/>
      <c r="L147" s="379">
        <f>SUM(M147:N147)</f>
        <v>10</v>
      </c>
      <c r="M147" s="9"/>
      <c r="N147" s="12">
        <f>SUM(O147:S147)</f>
        <v>10</v>
      </c>
      <c r="O147" s="139">
        <f>IFERROR(LARGE($T147:Z147, 1),0)</f>
        <v>10</v>
      </c>
      <c r="P147" s="140">
        <f>IFERROR(LARGE(T147:Z147, 2),0)</f>
        <v>0</v>
      </c>
      <c r="Q147" s="141">
        <f>IFERROR(LARGE(AA147:AF147,1),0)</f>
        <v>0</v>
      </c>
      <c r="R147" s="141">
        <f>IFERROR(LARGE(AA147:AF147,2),0)</f>
        <v>0</v>
      </c>
      <c r="S147" s="147">
        <f>IFERROR(LARGE(AA147:AF147,3),0)</f>
        <v>0</v>
      </c>
      <c r="T147" s="125"/>
      <c r="U147" s="123"/>
      <c r="V147" s="271"/>
      <c r="W147" s="271"/>
      <c r="X147" s="359"/>
      <c r="Y147" s="114"/>
      <c r="Z147" s="204">
        <v>10</v>
      </c>
      <c r="AA147" s="136">
        <f>IFERROR(LARGE($T147:$Z147,3), 0)</f>
        <v>0</v>
      </c>
      <c r="AB147" s="145">
        <f>IFERROR(LARGE($T147:$Z147,4),)</f>
        <v>0</v>
      </c>
      <c r="AC147" s="145">
        <f>IFERROR(LARGE($T147:$Z147,5),0)</f>
        <v>0</v>
      </c>
      <c r="AD147" s="145">
        <f>IFERROR(LARGE($AG147:AR147,1),0)</f>
        <v>0</v>
      </c>
      <c r="AE147" s="145">
        <f>IFERROR(LARGE($AG147:AR147,2),0)</f>
        <v>0</v>
      </c>
      <c r="AF147" s="145">
        <f>IFERROR(LARGE($AG147:AR147,3),0)</f>
        <v>0</v>
      </c>
      <c r="AG147" s="10"/>
      <c r="AH147" s="10"/>
      <c r="AI147" s="10"/>
      <c r="AJ147" s="10"/>
      <c r="AK147" s="9"/>
      <c r="AL147" s="9"/>
      <c r="AM147" s="9"/>
      <c r="AN147" s="9"/>
      <c r="AO147" s="9"/>
      <c r="AP147" s="9"/>
      <c r="AQ147" s="9"/>
      <c r="AR147" s="9"/>
    </row>
    <row r="148" spans="1:44" ht="14.4" x14ac:dyDescent="0.3">
      <c r="A148" s="11" t="s">
        <v>2709</v>
      </c>
      <c r="B148" s="320" t="s">
        <v>832</v>
      </c>
      <c r="C148" s="11" t="s">
        <v>833</v>
      </c>
      <c r="D148" s="11" t="s">
        <v>46</v>
      </c>
      <c r="E148" s="38">
        <f t="shared" si="2"/>
        <v>146</v>
      </c>
      <c r="F148" s="7" t="s">
        <v>165</v>
      </c>
      <c r="G148" s="8" t="s">
        <v>791</v>
      </c>
      <c r="H148" s="319">
        <v>37635</v>
      </c>
      <c r="I148" s="436">
        <v>10</v>
      </c>
      <c r="J148" s="436">
        <v>10</v>
      </c>
      <c r="K148" s="439"/>
      <c r="L148" s="379">
        <f>SUM(M148:N148)</f>
        <v>10</v>
      </c>
      <c r="M148" s="9">
        <v>10</v>
      </c>
      <c r="N148" s="12">
        <f>SUM(O148:S148)</f>
        <v>0</v>
      </c>
      <c r="O148" s="139">
        <f>IFERROR(LARGE($T148:Z148, 1),0)</f>
        <v>0</v>
      </c>
      <c r="P148" s="140">
        <f>IFERROR(LARGE(T148:Z148, 2),0)</f>
        <v>0</v>
      </c>
      <c r="Q148" s="141">
        <f>IFERROR(LARGE(AA148:AF148,1),0)</f>
        <v>0</v>
      </c>
      <c r="R148" s="141">
        <f>IFERROR(LARGE(AA148:AF148,2),0)</f>
        <v>0</v>
      </c>
      <c r="S148" s="147">
        <f>IFERROR(LARGE(AA148:AF148,3),0)</f>
        <v>0</v>
      </c>
      <c r="T148" s="119">
        <v>0</v>
      </c>
      <c r="U148" s="123"/>
      <c r="V148" s="271"/>
      <c r="W148" s="271"/>
      <c r="X148" s="359"/>
      <c r="Y148" s="114"/>
      <c r="Z148" s="204"/>
      <c r="AA148" s="136">
        <f>IFERROR(LARGE($T148:$Z148,3), 0)</f>
        <v>0</v>
      </c>
      <c r="AB148" s="145">
        <f>IFERROR(LARGE($T148:$Z148,4),)</f>
        <v>0</v>
      </c>
      <c r="AC148" s="145">
        <f>IFERROR(LARGE($T148:$Z148,5),0)</f>
        <v>0</v>
      </c>
      <c r="AD148" s="145">
        <f>IFERROR(LARGE($AG148:AR148,1),0)</f>
        <v>0</v>
      </c>
      <c r="AE148" s="145">
        <f>IFERROR(LARGE($AG148:AR148,2),0)</f>
        <v>0</v>
      </c>
      <c r="AF148" s="145">
        <f>IFERROR(LARGE($AG148:AR148,3),0)</f>
        <v>0</v>
      </c>
      <c r="AG148" s="10"/>
      <c r="AH148" s="10"/>
      <c r="AI148" s="10"/>
      <c r="AJ148" s="10"/>
      <c r="AK148" s="9"/>
      <c r="AL148" s="9"/>
      <c r="AM148" s="9"/>
      <c r="AN148" s="9"/>
      <c r="AO148" s="9"/>
      <c r="AP148" s="9"/>
      <c r="AQ148" s="9"/>
      <c r="AR148" s="9"/>
    </row>
    <row r="149" spans="1:44" ht="14.4" x14ac:dyDescent="0.3">
      <c r="A149" s="10"/>
      <c r="B149" s="10"/>
      <c r="C149" s="10"/>
      <c r="D149" s="10" t="s">
        <v>46</v>
      </c>
      <c r="E149" s="38">
        <f t="shared" si="2"/>
        <v>147</v>
      </c>
      <c r="F149" s="7" t="s">
        <v>748</v>
      </c>
      <c r="G149" s="8" t="s">
        <v>551</v>
      </c>
      <c r="H149" s="319">
        <v>37625</v>
      </c>
      <c r="I149" s="436">
        <v>10</v>
      </c>
      <c r="J149" s="436">
        <v>10</v>
      </c>
      <c r="K149" s="439"/>
      <c r="L149" s="379">
        <f>SUM(M149:N149)</f>
        <v>10</v>
      </c>
      <c r="M149" s="9">
        <v>10</v>
      </c>
      <c r="N149" s="12">
        <f>SUM(O149:S149)</f>
        <v>0</v>
      </c>
      <c r="O149" s="139">
        <f>IFERROR(LARGE($T149:Z149, 1),0)</f>
        <v>0</v>
      </c>
      <c r="P149" s="140">
        <f>IFERROR(LARGE(T149:Z149, 2),0)</f>
        <v>0</v>
      </c>
      <c r="Q149" s="141">
        <f>IFERROR(LARGE(AA149:AF149,1),0)</f>
        <v>0</v>
      </c>
      <c r="R149" s="141">
        <f>IFERROR(LARGE(AA149:AF149,2),0)</f>
        <v>0</v>
      </c>
      <c r="S149" s="147">
        <f>IFERROR(LARGE(AA149:AF149,3),0)</f>
        <v>0</v>
      </c>
      <c r="T149" s="119"/>
      <c r="U149" s="123"/>
      <c r="V149" s="271"/>
      <c r="W149" s="271"/>
      <c r="X149" s="359"/>
      <c r="Y149" s="114"/>
      <c r="Z149" s="204"/>
      <c r="AA149" s="136">
        <f>IFERROR(LARGE($T149:$Z149,3), 0)</f>
        <v>0</v>
      </c>
      <c r="AB149" s="145">
        <f>IFERROR(LARGE($T149:$Z149,4),)</f>
        <v>0</v>
      </c>
      <c r="AC149" s="145">
        <f>IFERROR(LARGE($T149:$Z149,5),0)</f>
        <v>0</v>
      </c>
      <c r="AD149" s="145">
        <f>IFERROR(LARGE($AG149:AR149,1),0)</f>
        <v>0</v>
      </c>
      <c r="AE149" s="145">
        <f>IFERROR(LARGE($AG149:AR149,2),0)</f>
        <v>0</v>
      </c>
      <c r="AF149" s="145">
        <f>IFERROR(LARGE($AG149:AR149,3),0)</f>
        <v>0</v>
      </c>
      <c r="AG149" s="10"/>
      <c r="AH149" s="10"/>
      <c r="AI149" s="10"/>
      <c r="AJ149" s="10"/>
      <c r="AK149" s="9"/>
      <c r="AL149" s="9"/>
      <c r="AM149" s="9"/>
      <c r="AN149" s="9"/>
      <c r="AO149" s="9"/>
      <c r="AP149" s="9"/>
      <c r="AQ149" s="9"/>
      <c r="AR149" s="9"/>
    </row>
    <row r="150" spans="1:44" ht="14.4" x14ac:dyDescent="0.3">
      <c r="A150" s="11" t="s">
        <v>2678</v>
      </c>
      <c r="B150" s="320" t="s">
        <v>1149</v>
      </c>
      <c r="C150" s="11" t="s">
        <v>1150</v>
      </c>
      <c r="D150" s="11" t="s">
        <v>46</v>
      </c>
      <c r="E150" s="38">
        <f t="shared" si="2"/>
        <v>148</v>
      </c>
      <c r="F150" s="7" t="s">
        <v>1</v>
      </c>
      <c r="G150" s="8" t="s">
        <v>1292</v>
      </c>
      <c r="H150" s="319">
        <v>37622</v>
      </c>
      <c r="I150" s="436">
        <v>10</v>
      </c>
      <c r="J150" s="436">
        <v>10</v>
      </c>
      <c r="K150" s="439"/>
      <c r="L150" s="379">
        <f>SUM(M150:N150)</f>
        <v>10</v>
      </c>
      <c r="M150" s="9"/>
      <c r="N150" s="12">
        <f>SUM(O150:S150)</f>
        <v>10</v>
      </c>
      <c r="O150" s="139">
        <f>IFERROR(LARGE($T150:Z150, 1),0)</f>
        <v>10</v>
      </c>
      <c r="P150" s="140">
        <f>IFERROR(LARGE(T150:Z150, 2),0)</f>
        <v>0</v>
      </c>
      <c r="Q150" s="141">
        <f>IFERROR(LARGE(AA150:AF150,1),0)</f>
        <v>0</v>
      </c>
      <c r="R150" s="141">
        <f>IFERROR(LARGE(AA150:AF150,2),0)</f>
        <v>0</v>
      </c>
      <c r="S150" s="147">
        <f>IFERROR(LARGE(AA150:AF150,3),0)</f>
        <v>0</v>
      </c>
      <c r="T150" s="125"/>
      <c r="U150" s="123">
        <v>0</v>
      </c>
      <c r="V150" s="271">
        <v>10</v>
      </c>
      <c r="W150" s="271"/>
      <c r="X150" s="359"/>
      <c r="Y150" s="114"/>
      <c r="Z150" s="204"/>
      <c r="AA150" s="136">
        <f>IFERROR(LARGE($T150:$Z150,3), 0)</f>
        <v>0</v>
      </c>
      <c r="AB150" s="145">
        <f>IFERROR(LARGE($T150:$Z150,4),)</f>
        <v>0</v>
      </c>
      <c r="AC150" s="145">
        <f>IFERROR(LARGE($T150:$Z150,5),0)</f>
        <v>0</v>
      </c>
      <c r="AD150" s="145">
        <f>IFERROR(LARGE($AG150:AR150,1),0)</f>
        <v>0</v>
      </c>
      <c r="AE150" s="145">
        <f>IFERROR(LARGE($AG150:AR150,2),0)</f>
        <v>0</v>
      </c>
      <c r="AF150" s="145">
        <f>IFERROR(LARGE($AG150:AR150,3),0)</f>
        <v>0</v>
      </c>
      <c r="AG150" s="10"/>
      <c r="AH150" s="10"/>
      <c r="AI150" s="10"/>
      <c r="AJ150" s="10"/>
      <c r="AK150" s="9"/>
      <c r="AL150" s="9"/>
      <c r="AM150" s="9"/>
      <c r="AN150" s="9"/>
      <c r="AO150" s="9"/>
      <c r="AP150" s="9"/>
      <c r="AQ150" s="9"/>
      <c r="AR150" s="9"/>
    </row>
    <row r="151" spans="1:44" ht="14.4" x14ac:dyDescent="0.3">
      <c r="A151" s="10"/>
      <c r="B151" s="10"/>
      <c r="C151" s="10" t="s">
        <v>154</v>
      </c>
      <c r="D151" s="10" t="s">
        <v>40</v>
      </c>
      <c r="E151" s="38">
        <f t="shared" si="2"/>
        <v>149</v>
      </c>
      <c r="F151" s="7" t="s">
        <v>3</v>
      </c>
      <c r="G151" s="8" t="s">
        <v>1231</v>
      </c>
      <c r="H151" s="319">
        <v>37620</v>
      </c>
      <c r="I151" s="436">
        <v>10</v>
      </c>
      <c r="J151" s="436">
        <v>10</v>
      </c>
      <c r="K151" s="439"/>
      <c r="L151" s="379">
        <f>SUM(M151:N151)</f>
        <v>10</v>
      </c>
      <c r="M151" s="9"/>
      <c r="N151" s="12">
        <f>SUM(O151:S151)</f>
        <v>10</v>
      </c>
      <c r="O151" s="139">
        <f>IFERROR(LARGE($T151:Z151, 1),0)</f>
        <v>10</v>
      </c>
      <c r="P151" s="140">
        <f>IFERROR(LARGE(T151:Z151, 2),0)</f>
        <v>0</v>
      </c>
      <c r="Q151" s="141">
        <f>IFERROR(LARGE(AA151:AF151,1),0)</f>
        <v>0</v>
      </c>
      <c r="R151" s="141">
        <f>IFERROR(LARGE(AA151:AF151,2),0)</f>
        <v>0</v>
      </c>
      <c r="S151" s="147">
        <f>IFERROR(LARGE(AA151:AF151,3),0)</f>
        <v>0</v>
      </c>
      <c r="T151" s="125"/>
      <c r="U151" s="123"/>
      <c r="V151" s="271"/>
      <c r="W151" s="271"/>
      <c r="X151" s="359"/>
      <c r="Y151" s="114"/>
      <c r="Z151" s="204">
        <v>10</v>
      </c>
      <c r="AA151" s="136">
        <f>IFERROR(LARGE($T151:$Z151,3), 0)</f>
        <v>0</v>
      </c>
      <c r="AB151" s="145">
        <f>IFERROR(LARGE($T151:$Z151,4),)</f>
        <v>0</v>
      </c>
      <c r="AC151" s="145">
        <f>IFERROR(LARGE($T151:$Z151,5),0)</f>
        <v>0</v>
      </c>
      <c r="AD151" s="145">
        <f>IFERROR(LARGE($AG151:AR151,1),0)</f>
        <v>0</v>
      </c>
      <c r="AE151" s="145">
        <f>IFERROR(LARGE($AG151:AR151,2),0)</f>
        <v>0</v>
      </c>
      <c r="AF151" s="145">
        <f>IFERROR(LARGE($AG151:AR151,3),0)</f>
        <v>0</v>
      </c>
      <c r="AG151" s="10"/>
      <c r="AH151" s="10"/>
      <c r="AI151" s="10"/>
      <c r="AJ151" s="10"/>
      <c r="AK151" s="9"/>
      <c r="AL151" s="9"/>
      <c r="AM151" s="9"/>
      <c r="AN151" s="9"/>
      <c r="AO151" s="9"/>
      <c r="AP151" s="9"/>
      <c r="AQ151" s="9"/>
      <c r="AR151" s="9"/>
    </row>
    <row r="152" spans="1:44" ht="14.4" x14ac:dyDescent="0.3">
      <c r="A152" s="11" t="s">
        <v>2679</v>
      </c>
      <c r="B152" s="320" t="s">
        <v>2680</v>
      </c>
      <c r="C152" s="11" t="s">
        <v>2079</v>
      </c>
      <c r="D152" s="11" t="s">
        <v>48</v>
      </c>
      <c r="E152" s="38">
        <f t="shared" si="2"/>
        <v>150</v>
      </c>
      <c r="F152" s="7" t="s">
        <v>859</v>
      </c>
      <c r="G152" s="8" t="s">
        <v>2078</v>
      </c>
      <c r="H152" s="319">
        <v>37604</v>
      </c>
      <c r="I152" s="436">
        <v>10</v>
      </c>
      <c r="J152" s="436">
        <v>10</v>
      </c>
      <c r="K152" s="439"/>
      <c r="L152" s="379">
        <f>SUM(M152:N152)</f>
        <v>10</v>
      </c>
      <c r="M152" s="9"/>
      <c r="N152" s="12">
        <f>SUM(O152:S152)</f>
        <v>10</v>
      </c>
      <c r="O152" s="139">
        <f>IFERROR(LARGE($T152:Z152, 1),0)</f>
        <v>10</v>
      </c>
      <c r="P152" s="140">
        <f>IFERROR(LARGE(T152:Z152, 2),0)</f>
        <v>0</v>
      </c>
      <c r="Q152" s="141">
        <f>IFERROR(LARGE(AA152:AF152,1),0)</f>
        <v>0</v>
      </c>
      <c r="R152" s="141">
        <f>IFERROR(LARGE(AA152:AF152,2),0)</f>
        <v>0</v>
      </c>
      <c r="S152" s="147">
        <f>IFERROR(LARGE(AA152:AF152,3),0)</f>
        <v>0</v>
      </c>
      <c r="T152" s="125"/>
      <c r="U152" s="123"/>
      <c r="V152" s="271">
        <v>10</v>
      </c>
      <c r="W152" s="271"/>
      <c r="X152" s="359"/>
      <c r="Y152" s="114"/>
      <c r="Z152" s="204"/>
      <c r="AA152" s="136">
        <f>IFERROR(LARGE($T152:$Z152,3), 0)</f>
        <v>0</v>
      </c>
      <c r="AB152" s="145">
        <f>IFERROR(LARGE($T152:$Z152,4),)</f>
        <v>0</v>
      </c>
      <c r="AC152" s="145">
        <f>IFERROR(LARGE($T152:$Z152,5),0)</f>
        <v>0</v>
      </c>
      <c r="AD152" s="145">
        <f>IFERROR(LARGE($AG152:AR152,1),0)</f>
        <v>0</v>
      </c>
      <c r="AE152" s="145">
        <f>IFERROR(LARGE($AG152:AR152,2),0)</f>
        <v>0</v>
      </c>
      <c r="AF152" s="145">
        <f>IFERROR(LARGE($AG152:AR152,3),0)</f>
        <v>0</v>
      </c>
      <c r="AG152" s="10"/>
      <c r="AH152" s="10"/>
      <c r="AI152" s="10"/>
      <c r="AJ152" s="10"/>
      <c r="AK152" s="9"/>
      <c r="AL152" s="9"/>
      <c r="AM152" s="9"/>
      <c r="AN152" s="9"/>
      <c r="AO152" s="9"/>
      <c r="AP152" s="9"/>
      <c r="AQ152" s="9"/>
      <c r="AR152" s="9"/>
    </row>
    <row r="153" spans="1:44" ht="14.4" x14ac:dyDescent="0.3">
      <c r="A153" s="11" t="s">
        <v>2681</v>
      </c>
      <c r="B153" s="320" t="s">
        <v>1303</v>
      </c>
      <c r="C153" s="11" t="s">
        <v>1304</v>
      </c>
      <c r="D153" s="11" t="s">
        <v>49</v>
      </c>
      <c r="E153" s="38">
        <f t="shared" si="2"/>
        <v>151</v>
      </c>
      <c r="F153" s="7" t="s">
        <v>55</v>
      </c>
      <c r="G153" s="8" t="s">
        <v>1273</v>
      </c>
      <c r="H153" s="319">
        <v>37583</v>
      </c>
      <c r="I153" s="436">
        <v>10</v>
      </c>
      <c r="J153" s="436">
        <v>10</v>
      </c>
      <c r="K153" s="439"/>
      <c r="L153" s="379">
        <f>SUM(M153:N153)</f>
        <v>10</v>
      </c>
      <c r="M153" s="9"/>
      <c r="N153" s="12">
        <f>SUM(O153:S153)</f>
        <v>10</v>
      </c>
      <c r="O153" s="139">
        <f>IFERROR(LARGE($T153:Z153, 1),0)</f>
        <v>10</v>
      </c>
      <c r="P153" s="140">
        <f>IFERROR(LARGE(T153:Z153, 2),0)</f>
        <v>0</v>
      </c>
      <c r="Q153" s="141">
        <f>IFERROR(LARGE(AA153:AF153,1),0)</f>
        <v>0</v>
      </c>
      <c r="R153" s="141">
        <f>IFERROR(LARGE(AA153:AF153,2),0)</f>
        <v>0</v>
      </c>
      <c r="S153" s="147">
        <f>IFERROR(LARGE(AA153:AF153,3),0)</f>
        <v>0</v>
      </c>
      <c r="T153" s="125"/>
      <c r="U153" s="123">
        <v>10</v>
      </c>
      <c r="V153" s="271"/>
      <c r="W153" s="271"/>
      <c r="X153" s="359"/>
      <c r="Y153" s="114"/>
      <c r="Z153" s="204"/>
      <c r="AA153" s="136">
        <f>IFERROR(LARGE($T153:$Z153,3), 0)</f>
        <v>0</v>
      </c>
      <c r="AB153" s="145">
        <f>IFERROR(LARGE($T153:$Z153,4),)</f>
        <v>0</v>
      </c>
      <c r="AC153" s="145">
        <f>IFERROR(LARGE($T153:$Z153,5),0)</f>
        <v>0</v>
      </c>
      <c r="AD153" s="145">
        <f>IFERROR(LARGE($AG153:AR153,1),0)</f>
        <v>0</v>
      </c>
      <c r="AE153" s="145">
        <f>IFERROR(LARGE($AG153:AR153,2),0)</f>
        <v>0</v>
      </c>
      <c r="AF153" s="145">
        <f>IFERROR(LARGE($AG153:AR153,3),0)</f>
        <v>0</v>
      </c>
      <c r="AG153" s="10"/>
      <c r="AH153" s="10"/>
      <c r="AI153" s="10"/>
      <c r="AJ153" s="10"/>
      <c r="AK153" s="9"/>
      <c r="AL153" s="9"/>
      <c r="AM153" s="9"/>
      <c r="AN153" s="9"/>
      <c r="AO153" s="9"/>
      <c r="AP153" s="9"/>
      <c r="AQ153" s="9"/>
      <c r="AR153" s="9"/>
    </row>
    <row r="154" spans="1:44" ht="14.4" x14ac:dyDescent="0.3">
      <c r="A154" s="11" t="s">
        <v>2682</v>
      </c>
      <c r="B154" s="320" t="s">
        <v>361</v>
      </c>
      <c r="C154" s="11" t="s">
        <v>39</v>
      </c>
      <c r="D154" s="11" t="s">
        <v>40</v>
      </c>
      <c r="E154" s="38">
        <f t="shared" si="2"/>
        <v>152</v>
      </c>
      <c r="F154" s="7" t="s">
        <v>493</v>
      </c>
      <c r="G154" s="8" t="s">
        <v>776</v>
      </c>
      <c r="H154" s="319">
        <v>37572</v>
      </c>
      <c r="I154" s="436">
        <v>10</v>
      </c>
      <c r="J154" s="436">
        <v>10</v>
      </c>
      <c r="K154" s="439"/>
      <c r="L154" s="379">
        <f>SUM(M154:N154)</f>
        <v>10</v>
      </c>
      <c r="M154" s="9"/>
      <c r="N154" s="12">
        <f>SUM(O154:S154)</f>
        <v>10</v>
      </c>
      <c r="O154" s="139">
        <f>IFERROR(LARGE($T154:Z154, 1),0)</f>
        <v>10</v>
      </c>
      <c r="P154" s="140">
        <f>IFERROR(LARGE(T154:Z154, 2),0)</f>
        <v>0</v>
      </c>
      <c r="Q154" s="141">
        <f>IFERROR(LARGE(AA154:AF154,1),0)</f>
        <v>0</v>
      </c>
      <c r="R154" s="141">
        <f>IFERROR(LARGE(AA154:AF154,2),0)</f>
        <v>0</v>
      </c>
      <c r="S154" s="147">
        <f>IFERROR(LARGE(AA154:AF154,3),0)</f>
        <v>0</v>
      </c>
      <c r="T154" s="119">
        <v>0</v>
      </c>
      <c r="U154" s="123">
        <v>0</v>
      </c>
      <c r="V154" s="271">
        <v>10</v>
      </c>
      <c r="W154" s="271"/>
      <c r="X154" s="359"/>
      <c r="Y154" s="114"/>
      <c r="Z154" s="204"/>
      <c r="AA154" s="136">
        <f>IFERROR(LARGE($T154:$Z154,3), 0)</f>
        <v>0</v>
      </c>
      <c r="AB154" s="145">
        <f>IFERROR(LARGE($T154:$Z154,4),)</f>
        <v>0</v>
      </c>
      <c r="AC154" s="145">
        <f>IFERROR(LARGE($T154:$Z154,5),0)</f>
        <v>0</v>
      </c>
      <c r="AD154" s="145">
        <f>IFERROR(LARGE($AG154:AR154,1),0)</f>
        <v>0</v>
      </c>
      <c r="AE154" s="145">
        <f>IFERROR(LARGE($AG154:AR154,2),0)</f>
        <v>0</v>
      </c>
      <c r="AF154" s="145">
        <f>IFERROR(LARGE($AG154:AR154,3),0)</f>
        <v>0</v>
      </c>
      <c r="AG154" s="10"/>
      <c r="AH154" s="10"/>
      <c r="AI154" s="10"/>
      <c r="AJ154" s="10"/>
      <c r="AK154" s="9"/>
      <c r="AL154" s="9"/>
      <c r="AM154" s="9"/>
      <c r="AN154" s="9"/>
      <c r="AO154" s="9"/>
      <c r="AP154" s="9"/>
      <c r="AQ154" s="9"/>
      <c r="AR154" s="9"/>
    </row>
    <row r="155" spans="1:44" ht="14.4" x14ac:dyDescent="0.3">
      <c r="A155" s="11" t="s">
        <v>2683</v>
      </c>
      <c r="B155" s="320" t="s">
        <v>459</v>
      </c>
      <c r="C155" s="11" t="s">
        <v>90</v>
      </c>
      <c r="D155" s="11" t="s">
        <v>49</v>
      </c>
      <c r="E155" s="38">
        <f t="shared" si="2"/>
        <v>153</v>
      </c>
      <c r="F155" s="7" t="s">
        <v>761</v>
      </c>
      <c r="G155" s="8" t="s">
        <v>762</v>
      </c>
      <c r="H155" s="319">
        <v>37554</v>
      </c>
      <c r="I155" s="436">
        <v>10</v>
      </c>
      <c r="J155" s="436">
        <v>10</v>
      </c>
      <c r="K155" s="439"/>
      <c r="L155" s="379">
        <f>SUM(M155:N155)</f>
        <v>10</v>
      </c>
      <c r="M155" s="9"/>
      <c r="N155" s="12">
        <f>SUM(O155:S155)</f>
        <v>10</v>
      </c>
      <c r="O155" s="139">
        <f>IFERROR(LARGE($T155:Z155, 1),0)</f>
        <v>10</v>
      </c>
      <c r="P155" s="140">
        <f>IFERROR(LARGE(T155:Z155, 2),0)</f>
        <v>0</v>
      </c>
      <c r="Q155" s="141">
        <f>IFERROR(LARGE(AA155:AF155,1),0)</f>
        <v>0</v>
      </c>
      <c r="R155" s="141">
        <f>IFERROR(LARGE(AA155:AF155,2),0)</f>
        <v>0</v>
      </c>
      <c r="S155" s="147">
        <f>IFERROR(LARGE(AA155:AF155,3),0)</f>
        <v>0</v>
      </c>
      <c r="T155" s="119">
        <v>10</v>
      </c>
      <c r="U155" s="123"/>
      <c r="V155" s="271"/>
      <c r="W155" s="271"/>
      <c r="X155" s="359"/>
      <c r="Y155" s="114"/>
      <c r="Z155" s="204"/>
      <c r="AA155" s="136">
        <f>IFERROR(LARGE($T155:$Z155,3), 0)</f>
        <v>0</v>
      </c>
      <c r="AB155" s="145">
        <f>IFERROR(LARGE($T155:$Z155,4),)</f>
        <v>0</v>
      </c>
      <c r="AC155" s="145">
        <f>IFERROR(LARGE($T155:$Z155,5),0)</f>
        <v>0</v>
      </c>
      <c r="AD155" s="145">
        <f>IFERROR(LARGE($AG155:AR155,1),0)</f>
        <v>0</v>
      </c>
      <c r="AE155" s="145">
        <f>IFERROR(LARGE($AG155:AR155,2),0)</f>
        <v>0</v>
      </c>
      <c r="AF155" s="145">
        <f>IFERROR(LARGE($AG155:AR155,3),0)</f>
        <v>0</v>
      </c>
      <c r="AG155" s="10"/>
      <c r="AH155" s="10"/>
      <c r="AI155" s="10"/>
      <c r="AJ155" s="10"/>
      <c r="AK155" s="9"/>
      <c r="AL155" s="9"/>
      <c r="AM155" s="9"/>
      <c r="AN155" s="9"/>
      <c r="AO155" s="9"/>
      <c r="AP155" s="9"/>
      <c r="AQ155" s="9"/>
      <c r="AR155" s="9"/>
    </row>
    <row r="156" spans="1:44" ht="14.4" x14ac:dyDescent="0.3">
      <c r="A156" s="11" t="s">
        <v>2684</v>
      </c>
      <c r="B156" s="320" t="s">
        <v>724</v>
      </c>
      <c r="C156" s="11" t="s">
        <v>725</v>
      </c>
      <c r="D156" s="11" t="s">
        <v>48</v>
      </c>
      <c r="E156" s="38">
        <f t="shared" si="2"/>
        <v>154</v>
      </c>
      <c r="F156" s="7" t="s">
        <v>64</v>
      </c>
      <c r="G156" s="8" t="s">
        <v>2077</v>
      </c>
      <c r="H156" s="319">
        <v>37455</v>
      </c>
      <c r="I156" s="436">
        <v>10</v>
      </c>
      <c r="J156" s="436">
        <v>10</v>
      </c>
      <c r="K156" s="439"/>
      <c r="L156" s="379">
        <f>SUM(M156:N156)</f>
        <v>10</v>
      </c>
      <c r="M156" s="9"/>
      <c r="N156" s="12">
        <f>SUM(O156:S156)</f>
        <v>10</v>
      </c>
      <c r="O156" s="139">
        <f>IFERROR(LARGE($T156:Z156, 1),0)</f>
        <v>10</v>
      </c>
      <c r="P156" s="140">
        <f>IFERROR(LARGE(T156:Z156, 2),0)</f>
        <v>0</v>
      </c>
      <c r="Q156" s="141">
        <f>IFERROR(LARGE(AA156:AF156,1),0)</f>
        <v>0</v>
      </c>
      <c r="R156" s="141">
        <f>IFERROR(LARGE(AA156:AF156,2),0)</f>
        <v>0</v>
      </c>
      <c r="S156" s="147">
        <f>IFERROR(LARGE(AA156:AF156,3),0)</f>
        <v>0</v>
      </c>
      <c r="T156" s="125"/>
      <c r="U156" s="123"/>
      <c r="V156" s="271">
        <v>10</v>
      </c>
      <c r="W156" s="271"/>
      <c r="X156" s="359"/>
      <c r="Y156" s="114"/>
      <c r="Z156" s="204"/>
      <c r="AA156" s="136">
        <f>IFERROR(LARGE($T156:$Z156,3), 0)</f>
        <v>0</v>
      </c>
      <c r="AB156" s="145">
        <f>IFERROR(LARGE($T156:$Z156,4),)</f>
        <v>0</v>
      </c>
      <c r="AC156" s="145">
        <f>IFERROR(LARGE($T156:$Z156,5),0)</f>
        <v>0</v>
      </c>
      <c r="AD156" s="145">
        <f>IFERROR(LARGE($AG156:AR156,1),0)</f>
        <v>0</v>
      </c>
      <c r="AE156" s="145">
        <f>IFERROR(LARGE($AG156:AR156,2),0)</f>
        <v>0</v>
      </c>
      <c r="AF156" s="145">
        <f>IFERROR(LARGE($AG156:AR156,3),0)</f>
        <v>0</v>
      </c>
      <c r="AG156" s="10"/>
      <c r="AH156" s="10"/>
      <c r="AI156" s="10"/>
      <c r="AJ156" s="10"/>
      <c r="AK156" s="9"/>
      <c r="AL156" s="9"/>
      <c r="AM156" s="9"/>
      <c r="AN156" s="9"/>
      <c r="AO156" s="9"/>
      <c r="AP156" s="9"/>
      <c r="AQ156" s="9"/>
      <c r="AR156" s="9"/>
    </row>
    <row r="157" spans="1:44" ht="14.4" x14ac:dyDescent="0.3">
      <c r="A157" s="11" t="s">
        <v>2685</v>
      </c>
      <c r="B157" s="320" t="s">
        <v>389</v>
      </c>
      <c r="C157" s="11" t="s">
        <v>176</v>
      </c>
      <c r="D157" s="11" t="s">
        <v>40</v>
      </c>
      <c r="E157" s="38">
        <f t="shared" si="2"/>
        <v>155</v>
      </c>
      <c r="F157" s="7" t="s">
        <v>3</v>
      </c>
      <c r="G157" s="8" t="s">
        <v>1777</v>
      </c>
      <c r="H157" s="319">
        <v>37447</v>
      </c>
      <c r="I157" s="436">
        <v>10</v>
      </c>
      <c r="J157" s="436">
        <v>10</v>
      </c>
      <c r="K157" s="439"/>
      <c r="L157" s="379">
        <f>SUM(M157:N157)</f>
        <v>10</v>
      </c>
      <c r="M157" s="9"/>
      <c r="N157" s="12">
        <f>SUM(O157:S157)</f>
        <v>10</v>
      </c>
      <c r="O157" s="139">
        <f>IFERROR(LARGE($T157:Z157, 1),0)</f>
        <v>10</v>
      </c>
      <c r="P157" s="140">
        <f>IFERROR(LARGE(T157:Z157, 2),0)</f>
        <v>0</v>
      </c>
      <c r="Q157" s="141">
        <f>IFERROR(LARGE(AA157:AF157,1),0)</f>
        <v>0</v>
      </c>
      <c r="R157" s="141">
        <f>IFERROR(LARGE(AA157:AF157,2),0)</f>
        <v>0</v>
      </c>
      <c r="S157" s="147">
        <f>IFERROR(LARGE(AA157:AF157,3),0)</f>
        <v>0</v>
      </c>
      <c r="T157" s="125"/>
      <c r="U157" s="123"/>
      <c r="V157" s="271">
        <v>10</v>
      </c>
      <c r="W157" s="271"/>
      <c r="X157" s="359"/>
      <c r="Y157" s="114"/>
      <c r="Z157" s="204"/>
      <c r="AA157" s="136">
        <f>IFERROR(LARGE($T157:$Z157,3), 0)</f>
        <v>0</v>
      </c>
      <c r="AB157" s="145">
        <f>IFERROR(LARGE($T157:$Z157,4),)</f>
        <v>0</v>
      </c>
      <c r="AC157" s="145">
        <f>IFERROR(LARGE($T157:$Z157,5),0)</f>
        <v>0</v>
      </c>
      <c r="AD157" s="145">
        <f>IFERROR(LARGE($AG157:AR157,1),0)</f>
        <v>0</v>
      </c>
      <c r="AE157" s="145">
        <f>IFERROR(LARGE($AG157:AR157,2),0)</f>
        <v>0</v>
      </c>
      <c r="AF157" s="145">
        <f>IFERROR(LARGE($AG157:AR157,3),0)</f>
        <v>0</v>
      </c>
      <c r="AG157" s="10"/>
      <c r="AH157" s="10"/>
      <c r="AI157" s="10"/>
      <c r="AJ157" s="10"/>
      <c r="AK157" s="9"/>
      <c r="AL157" s="9"/>
      <c r="AM157" s="9"/>
      <c r="AN157" s="9"/>
      <c r="AO157" s="9"/>
      <c r="AP157" s="9"/>
      <c r="AQ157" s="9"/>
      <c r="AR157" s="9"/>
    </row>
    <row r="158" spans="1:44" ht="14.4" x14ac:dyDescent="0.3">
      <c r="A158" s="11" t="s">
        <v>2691</v>
      </c>
      <c r="B158" s="320" t="s">
        <v>1582</v>
      </c>
      <c r="C158" s="11" t="s">
        <v>1583</v>
      </c>
      <c r="D158" s="11" t="s">
        <v>41</v>
      </c>
      <c r="E158" s="38">
        <f t="shared" si="2"/>
        <v>156</v>
      </c>
      <c r="F158" s="7" t="s">
        <v>1534</v>
      </c>
      <c r="G158" s="8" t="s">
        <v>2008</v>
      </c>
      <c r="H158" s="319">
        <v>37447</v>
      </c>
      <c r="I158" s="436">
        <v>10</v>
      </c>
      <c r="J158" s="436">
        <v>10</v>
      </c>
      <c r="K158" s="439"/>
      <c r="L158" s="379">
        <f>SUM(M158:N158)</f>
        <v>10</v>
      </c>
      <c r="M158" s="9"/>
      <c r="N158" s="12">
        <f>SUM(O158:S158)</f>
        <v>10</v>
      </c>
      <c r="O158" s="139">
        <f>IFERROR(LARGE($T158:Z158, 1),0)</f>
        <v>10</v>
      </c>
      <c r="P158" s="140">
        <f>IFERROR(LARGE(T158:Z158, 2),0)</f>
        <v>0</v>
      </c>
      <c r="Q158" s="141">
        <f>IFERROR(LARGE(AA158:AF158,1),0)</f>
        <v>0</v>
      </c>
      <c r="R158" s="141">
        <f>IFERROR(LARGE(AA158:AF158,2),0)</f>
        <v>0</v>
      </c>
      <c r="S158" s="260">
        <f>IFERROR(LARGE(AA158:AF158,3),0)</f>
        <v>0</v>
      </c>
      <c r="T158" s="277"/>
      <c r="U158" s="123"/>
      <c r="V158" s="271">
        <v>10</v>
      </c>
      <c r="W158" s="271"/>
      <c r="X158" s="359"/>
      <c r="Y158" s="114"/>
      <c r="Z158" s="114"/>
      <c r="AA158" s="136">
        <f>IFERROR(LARGE($T158:$Z158,3), 0)</f>
        <v>0</v>
      </c>
      <c r="AB158" s="145">
        <f>IFERROR(LARGE($T158:$Z158,4),)</f>
        <v>0</v>
      </c>
      <c r="AC158" s="145">
        <f>IFERROR(LARGE($T158:$Z158,5),0)</f>
        <v>0</v>
      </c>
      <c r="AD158" s="145">
        <f>IFERROR(LARGE($AG158:AR158,1),0)</f>
        <v>0</v>
      </c>
      <c r="AE158" s="145">
        <f>IFERROR(LARGE($AG158:AR158,2),0)</f>
        <v>0</v>
      </c>
      <c r="AF158" s="145">
        <f>IFERROR(LARGE($AG158:AR158,3),0)</f>
        <v>0</v>
      </c>
      <c r="AG158" s="278"/>
      <c r="AH158" s="10"/>
      <c r="AI158" s="10"/>
      <c r="AJ158" s="10"/>
      <c r="AK158" s="9"/>
      <c r="AL158" s="9"/>
      <c r="AM158" s="9"/>
      <c r="AN158" s="9"/>
      <c r="AO158" s="9"/>
      <c r="AP158" s="9"/>
      <c r="AQ158" s="9"/>
      <c r="AR158" s="9"/>
    </row>
    <row r="159" spans="1:44" ht="14.4" x14ac:dyDescent="0.3">
      <c r="A159" s="10"/>
      <c r="B159" s="10"/>
      <c r="C159" s="10" t="s">
        <v>135</v>
      </c>
      <c r="D159" s="10" t="s">
        <v>43</v>
      </c>
      <c r="E159" s="38">
        <f t="shared" si="2"/>
        <v>157</v>
      </c>
      <c r="F159" s="7" t="s">
        <v>3285</v>
      </c>
      <c r="G159" s="8" t="s">
        <v>3284</v>
      </c>
      <c r="H159" s="319">
        <v>37424</v>
      </c>
      <c r="I159" s="436">
        <v>10</v>
      </c>
      <c r="J159" s="436">
        <v>10</v>
      </c>
      <c r="K159" s="439"/>
      <c r="L159" s="379">
        <f>SUM(M159:N159)</f>
        <v>10</v>
      </c>
      <c r="M159" s="9"/>
      <c r="N159" s="12">
        <f>SUM(O159:S159)</f>
        <v>10</v>
      </c>
      <c r="O159" s="139">
        <f>IFERROR(LARGE($T159:Z159, 1),0)</f>
        <v>10</v>
      </c>
      <c r="P159" s="140">
        <f>IFERROR(LARGE(T159:Z159, 2),0)</f>
        <v>0</v>
      </c>
      <c r="Q159" s="141">
        <f>IFERROR(LARGE(AA159:AF159,1),0)</f>
        <v>0</v>
      </c>
      <c r="R159" s="141">
        <f>IFERROR(LARGE(AA159:AF159,2),0)</f>
        <v>0</v>
      </c>
      <c r="S159" s="260">
        <f>IFERROR(LARGE(AA159:AF159,3),0)</f>
        <v>0</v>
      </c>
      <c r="T159" s="277"/>
      <c r="U159" s="123"/>
      <c r="V159" s="271"/>
      <c r="W159" s="271"/>
      <c r="X159" s="359"/>
      <c r="Y159" s="114"/>
      <c r="Z159" s="114">
        <v>10</v>
      </c>
      <c r="AA159" s="136">
        <f>IFERROR(LARGE($T159:$Z159,3), 0)</f>
        <v>0</v>
      </c>
      <c r="AB159" s="145">
        <f>IFERROR(LARGE($T159:$Z159,4),)</f>
        <v>0</v>
      </c>
      <c r="AC159" s="145">
        <f>IFERROR(LARGE($T159:$Z159,5),0)</f>
        <v>0</v>
      </c>
      <c r="AD159" s="145">
        <f>IFERROR(LARGE($AG159:AR159,1),0)</f>
        <v>0</v>
      </c>
      <c r="AE159" s="145">
        <f>IFERROR(LARGE($AG159:AR159,2),0)</f>
        <v>0</v>
      </c>
      <c r="AF159" s="145">
        <f>IFERROR(LARGE($AG159:AR159,3),0)</f>
        <v>0</v>
      </c>
      <c r="AG159" s="278"/>
      <c r="AH159" s="10"/>
      <c r="AI159" s="10"/>
      <c r="AJ159" s="10"/>
      <c r="AK159" s="9"/>
      <c r="AL159" s="9"/>
      <c r="AM159" s="9"/>
      <c r="AN159" s="9"/>
      <c r="AO159" s="9"/>
      <c r="AP159" s="9"/>
      <c r="AQ159" s="9"/>
      <c r="AR159" s="9"/>
    </row>
    <row r="160" spans="1:44" ht="14.4" x14ac:dyDescent="0.3">
      <c r="A160" s="11" t="s">
        <v>2686</v>
      </c>
      <c r="B160" s="320" t="s">
        <v>350</v>
      </c>
      <c r="C160" s="11" t="s">
        <v>132</v>
      </c>
      <c r="D160" s="11" t="s">
        <v>40</v>
      </c>
      <c r="E160" s="38">
        <f t="shared" si="2"/>
        <v>158</v>
      </c>
      <c r="F160" s="7" t="s">
        <v>12</v>
      </c>
      <c r="G160" s="8" t="s">
        <v>922</v>
      </c>
      <c r="H160" s="319">
        <v>37354</v>
      </c>
      <c r="I160" s="436">
        <v>10</v>
      </c>
      <c r="J160" s="436">
        <v>10</v>
      </c>
      <c r="K160" s="439"/>
      <c r="L160" s="379">
        <f>SUM(M160:N160)</f>
        <v>10</v>
      </c>
      <c r="M160" s="9"/>
      <c r="N160" s="12">
        <f>SUM(O160:S160)</f>
        <v>10</v>
      </c>
      <c r="O160" s="139">
        <f>IFERROR(LARGE($T160:Z160, 1),0)</f>
        <v>10</v>
      </c>
      <c r="P160" s="140">
        <f>IFERROR(LARGE(T160:Z160, 2),0)</f>
        <v>0</v>
      </c>
      <c r="Q160" s="141">
        <f>IFERROR(LARGE(AA160:AF160,1),0)</f>
        <v>0</v>
      </c>
      <c r="R160" s="141">
        <f>IFERROR(LARGE(AA160:AF160,2),0)</f>
        <v>0</v>
      </c>
      <c r="S160" s="260">
        <f>IFERROR(LARGE(AA160:AF160,3),0)</f>
        <v>0</v>
      </c>
      <c r="T160" s="277"/>
      <c r="U160" s="123"/>
      <c r="V160" s="271">
        <v>10</v>
      </c>
      <c r="W160" s="271"/>
      <c r="X160" s="359"/>
      <c r="Y160" s="114"/>
      <c r="Z160" s="114"/>
      <c r="AA160" s="136">
        <f>IFERROR(LARGE($T160:$Z160,3), 0)</f>
        <v>0</v>
      </c>
      <c r="AB160" s="145">
        <f>IFERROR(LARGE($T160:$Z160,4),)</f>
        <v>0</v>
      </c>
      <c r="AC160" s="145">
        <f>IFERROR(LARGE($T160:$Z160,5),0)</f>
        <v>0</v>
      </c>
      <c r="AD160" s="145">
        <f>IFERROR(LARGE($AG160:AR160,1),0)</f>
        <v>0</v>
      </c>
      <c r="AE160" s="145">
        <f>IFERROR(LARGE($AG160:AR160,2),0)</f>
        <v>0</v>
      </c>
      <c r="AF160" s="145">
        <f>IFERROR(LARGE($AG160:AR160,3),0)</f>
        <v>0</v>
      </c>
      <c r="AG160" s="278"/>
      <c r="AH160" s="10"/>
      <c r="AI160" s="10"/>
      <c r="AJ160" s="10"/>
      <c r="AK160" s="9"/>
      <c r="AL160" s="9"/>
      <c r="AM160" s="9"/>
      <c r="AN160" s="9"/>
      <c r="AO160" s="9"/>
      <c r="AP160" s="9"/>
      <c r="AQ160" s="9"/>
      <c r="AR160" s="9"/>
    </row>
    <row r="161" spans="1:44" ht="14.4" x14ac:dyDescent="0.3">
      <c r="A161" s="11" t="s">
        <v>2575</v>
      </c>
      <c r="B161" s="320" t="s">
        <v>741</v>
      </c>
      <c r="C161" s="11" t="s">
        <v>742</v>
      </c>
      <c r="D161" s="11" t="s">
        <v>40</v>
      </c>
      <c r="E161" s="38">
        <f t="shared" si="2"/>
        <v>159</v>
      </c>
      <c r="F161" s="7" t="s">
        <v>712</v>
      </c>
      <c r="G161" s="8" t="s">
        <v>713</v>
      </c>
      <c r="H161" s="319">
        <v>37346</v>
      </c>
      <c r="I161" s="436">
        <v>10</v>
      </c>
      <c r="J161" s="436">
        <v>10</v>
      </c>
      <c r="K161" s="439"/>
      <c r="L161" s="379">
        <f>SUM(M161:N161)</f>
        <v>10</v>
      </c>
      <c r="M161" s="9"/>
      <c r="N161" s="12">
        <f>SUM(O161:S161)</f>
        <v>10</v>
      </c>
      <c r="O161" s="139">
        <f>IFERROR(LARGE($T161:Z161, 1),0)</f>
        <v>10</v>
      </c>
      <c r="P161" s="140">
        <f>IFERROR(LARGE(T161:Z161, 2),0)</f>
        <v>0</v>
      </c>
      <c r="Q161" s="141">
        <f>IFERROR(LARGE(AA161:AF161,1),0)</f>
        <v>0</v>
      </c>
      <c r="R161" s="141">
        <f>IFERROR(LARGE(AA161:AF161,2),0)</f>
        <v>0</v>
      </c>
      <c r="S161" s="260">
        <f>IFERROR(LARGE(AA161:AF161,3),0)</f>
        <v>0</v>
      </c>
      <c r="T161" s="277"/>
      <c r="U161" s="123">
        <v>0</v>
      </c>
      <c r="V161" s="271">
        <v>10</v>
      </c>
      <c r="W161" s="271"/>
      <c r="X161" s="359"/>
      <c r="Y161" s="114"/>
      <c r="Z161" s="114"/>
      <c r="AA161" s="136">
        <f>IFERROR(LARGE($T161:$Z161,3), 0)</f>
        <v>0</v>
      </c>
      <c r="AB161" s="145">
        <f>IFERROR(LARGE($T161:$Z161,4),)</f>
        <v>0</v>
      </c>
      <c r="AC161" s="145">
        <f>IFERROR(LARGE($T161:$Z161,5),0)</f>
        <v>0</v>
      </c>
      <c r="AD161" s="145">
        <f>IFERROR(LARGE($AG161:AR161,1),0)</f>
        <v>0</v>
      </c>
      <c r="AE161" s="145">
        <f>IFERROR(LARGE($AG161:AR161,2),0)</f>
        <v>0</v>
      </c>
      <c r="AF161" s="145">
        <f>IFERROR(LARGE($AG161:AR161,3),0)</f>
        <v>0</v>
      </c>
      <c r="AG161" s="278"/>
      <c r="AH161" s="10"/>
      <c r="AI161" s="10"/>
      <c r="AJ161" s="10"/>
      <c r="AK161" s="9"/>
      <c r="AL161" s="9"/>
      <c r="AM161" s="9"/>
      <c r="AN161" s="9"/>
      <c r="AO161" s="9"/>
      <c r="AP161" s="9"/>
      <c r="AQ161" s="9"/>
      <c r="AR161" s="9"/>
    </row>
    <row r="162" spans="1:44" ht="14.4" x14ac:dyDescent="0.3">
      <c r="A162" s="11" t="s">
        <v>2687</v>
      </c>
      <c r="B162" s="320" t="s">
        <v>836</v>
      </c>
      <c r="C162" s="11" t="s">
        <v>837</v>
      </c>
      <c r="D162" s="11" t="s">
        <v>52</v>
      </c>
      <c r="E162" s="38">
        <f t="shared" si="2"/>
        <v>160</v>
      </c>
      <c r="F162" s="7" t="s">
        <v>1</v>
      </c>
      <c r="G162" s="8" t="s">
        <v>1925</v>
      </c>
      <c r="H162" s="319">
        <v>37324</v>
      </c>
      <c r="I162" s="476">
        <v>10</v>
      </c>
      <c r="J162" s="476">
        <v>10</v>
      </c>
      <c r="K162" s="439"/>
      <c r="L162" s="464">
        <f>SUM(M162:N162)</f>
        <v>10</v>
      </c>
      <c r="M162" s="9"/>
      <c r="N162" s="48">
        <f>SUM(O162:S162)</f>
        <v>10</v>
      </c>
      <c r="O162" s="140">
        <f>IFERROR(LARGE($T162:Z162, 1),0)</f>
        <v>10</v>
      </c>
      <c r="P162" s="140">
        <f>IFERROR(LARGE(T162:Z162, 2),0)</f>
        <v>0</v>
      </c>
      <c r="Q162" s="141">
        <f>IFERROR(LARGE(AA162:AF162,1),0)</f>
        <v>0</v>
      </c>
      <c r="R162" s="141">
        <f>IFERROR(LARGE(AA162:AF162,2),0)</f>
        <v>0</v>
      </c>
      <c r="S162" s="141">
        <f>IFERROR(LARGE(AA162:AF162,3),0)</f>
        <v>0</v>
      </c>
      <c r="T162" s="123"/>
      <c r="U162" s="123"/>
      <c r="V162" s="271">
        <v>10</v>
      </c>
      <c r="W162" s="271"/>
      <c r="X162" s="359"/>
      <c r="Y162" s="114"/>
      <c r="Z162" s="114"/>
      <c r="AA162" s="479">
        <f>IFERROR(LARGE($T162:$Z162,3), 0)</f>
        <v>0</v>
      </c>
      <c r="AB162" s="479">
        <f>IFERROR(LARGE($T162:$Z162,4),)</f>
        <v>0</v>
      </c>
      <c r="AC162" s="479">
        <f>IFERROR(LARGE($T162:$Z162,5),0)</f>
        <v>0</v>
      </c>
      <c r="AD162" s="479">
        <f>IFERROR(LARGE($AG162:AR162,1),0)</f>
        <v>0</v>
      </c>
      <c r="AE162" s="479">
        <f>IFERROR(LARGE($AG162:AR162,2),0)</f>
        <v>0</v>
      </c>
      <c r="AF162" s="479">
        <f>IFERROR(LARGE($AG162:AR162,3),0)</f>
        <v>0</v>
      </c>
      <c r="AG162" s="385"/>
      <c r="AH162" s="385"/>
      <c r="AI162" s="385"/>
      <c r="AJ162" s="385"/>
    </row>
    <row r="163" spans="1:44" ht="14.4" x14ac:dyDescent="0.3">
      <c r="A163" s="11">
        <v>503437</v>
      </c>
      <c r="B163" s="320" t="s">
        <v>1303</v>
      </c>
      <c r="C163" s="11" t="s">
        <v>1304</v>
      </c>
      <c r="D163" s="11" t="s">
        <v>49</v>
      </c>
      <c r="E163" s="38">
        <f t="shared" si="2"/>
        <v>161</v>
      </c>
      <c r="F163" s="7" t="s">
        <v>3</v>
      </c>
      <c r="G163" s="8" t="s">
        <v>1823</v>
      </c>
      <c r="H163" s="319">
        <v>37320</v>
      </c>
      <c r="I163" s="476">
        <v>10</v>
      </c>
      <c r="J163" s="476">
        <v>10</v>
      </c>
      <c r="K163" s="439"/>
      <c r="L163" s="464">
        <f>SUM(M163:N163)</f>
        <v>10</v>
      </c>
      <c r="M163" s="9"/>
      <c r="N163" s="12">
        <f>SUM(O163:S163)</f>
        <v>10</v>
      </c>
      <c r="O163" s="140">
        <f>IFERROR(LARGE($T163:Z163, 1),0)</f>
        <v>10</v>
      </c>
      <c r="P163" s="140">
        <f>IFERROR(LARGE(T163:Z163, 2),0)</f>
        <v>0</v>
      </c>
      <c r="Q163" s="141">
        <f>IFERROR(LARGE(AA163:AF163,1),0)</f>
        <v>0</v>
      </c>
      <c r="R163" s="141">
        <f>IFERROR(LARGE(AA163:AF163,2),0)</f>
        <v>0</v>
      </c>
      <c r="S163" s="141">
        <f>IFERROR(LARGE(AA163:AF163,3),0)</f>
        <v>0</v>
      </c>
      <c r="T163" s="123"/>
      <c r="U163" s="123"/>
      <c r="V163" s="271">
        <v>10</v>
      </c>
      <c r="W163" s="271"/>
      <c r="X163" s="359"/>
      <c r="Y163" s="114"/>
      <c r="Z163" s="114"/>
      <c r="AA163" s="479">
        <f>IFERROR(LARGE($T163:$Z163,3), 0)</f>
        <v>0</v>
      </c>
      <c r="AB163" s="479">
        <f>IFERROR(LARGE($T163:$Z163,4),)</f>
        <v>0</v>
      </c>
      <c r="AC163" s="479">
        <f>IFERROR(LARGE($T163:$Z163,5),0)</f>
        <v>0</v>
      </c>
      <c r="AD163" s="479">
        <f>IFERROR(LARGE($AG163:AR163,1),0)</f>
        <v>0</v>
      </c>
      <c r="AE163" s="479">
        <f>IFERROR(LARGE($AG163:AR163,2),0)</f>
        <v>0</v>
      </c>
      <c r="AF163" s="479">
        <f>IFERROR(LARGE($AG163:AR163,3),0)</f>
        <v>0</v>
      </c>
      <c r="AG163" s="505"/>
      <c r="AH163" s="505"/>
      <c r="AI163" s="505"/>
      <c r="AJ163" s="505"/>
      <c r="AK163" s="178"/>
      <c r="AL163" s="178"/>
      <c r="AM163" s="178"/>
      <c r="AN163" s="178"/>
      <c r="AO163" s="178"/>
      <c r="AP163" s="178"/>
      <c r="AQ163" s="178"/>
      <c r="AR163" s="178"/>
    </row>
    <row r="164" spans="1:44" ht="14.4" x14ac:dyDescent="0.3">
      <c r="A164" s="10"/>
      <c r="B164" s="10"/>
      <c r="C164" s="10" t="s">
        <v>39</v>
      </c>
      <c r="D164" s="10" t="s">
        <v>40</v>
      </c>
      <c r="E164" s="38">
        <f t="shared" si="2"/>
        <v>162</v>
      </c>
      <c r="F164" s="7" t="s">
        <v>69</v>
      </c>
      <c r="G164" s="8" t="s">
        <v>700</v>
      </c>
      <c r="H164" s="319">
        <v>37317</v>
      </c>
      <c r="I164" s="476">
        <v>10</v>
      </c>
      <c r="J164" s="476">
        <v>10</v>
      </c>
      <c r="K164" s="439"/>
      <c r="L164" s="464">
        <f>SUM(M164:N164)</f>
        <v>10</v>
      </c>
      <c r="M164" s="9"/>
      <c r="N164" s="12">
        <f>SUM(O164:S164)</f>
        <v>10</v>
      </c>
      <c r="O164" s="140">
        <f>IFERROR(LARGE($T164:Z164, 1),0)</f>
        <v>10</v>
      </c>
      <c r="P164" s="140">
        <f>IFERROR(LARGE(T164:Z164, 2),0)</f>
        <v>0</v>
      </c>
      <c r="Q164" s="141">
        <f>IFERROR(LARGE(AA164:AF164,1),0)</f>
        <v>0</v>
      </c>
      <c r="R164" s="141">
        <f>IFERROR(LARGE(AA164:AF164,2),0)</f>
        <v>0</v>
      </c>
      <c r="S164" s="141">
        <f>IFERROR(LARGE(AA164:AF164,3),0)</f>
        <v>0</v>
      </c>
      <c r="T164" s="123"/>
      <c r="U164" s="123"/>
      <c r="V164" s="271"/>
      <c r="W164" s="271"/>
      <c r="X164" s="359"/>
      <c r="Y164" s="114"/>
      <c r="Z164" s="114">
        <v>10</v>
      </c>
      <c r="AA164" s="479">
        <f>IFERROR(LARGE($T164:$Z164,3), 0)</f>
        <v>0</v>
      </c>
      <c r="AB164" s="479">
        <f>IFERROR(LARGE($T164:$Z164,4),)</f>
        <v>0</v>
      </c>
      <c r="AC164" s="479">
        <f>IFERROR(LARGE($T164:$Z164,5),0)</f>
        <v>0</v>
      </c>
      <c r="AD164" s="479">
        <f>IFERROR(LARGE($AG164:AR164,1),0)</f>
        <v>0</v>
      </c>
      <c r="AE164" s="479">
        <f>IFERROR(LARGE($AG164:AR164,2),0)</f>
        <v>0</v>
      </c>
      <c r="AF164" s="479">
        <f>IFERROR(LARGE($AG164:AR164,3),0)</f>
        <v>0</v>
      </c>
      <c r="AG164" s="385"/>
      <c r="AH164" s="385"/>
      <c r="AI164" s="385"/>
      <c r="AJ164" s="385"/>
    </row>
    <row r="165" spans="1:44" ht="14.4" x14ac:dyDescent="0.3">
      <c r="A165" s="11" t="s">
        <v>2721</v>
      </c>
      <c r="B165" s="320" t="s">
        <v>1307</v>
      </c>
      <c r="C165" s="11" t="s">
        <v>1308</v>
      </c>
      <c r="D165" s="11" t="s">
        <v>43</v>
      </c>
      <c r="E165" s="38">
        <f t="shared" si="2"/>
        <v>163</v>
      </c>
      <c r="F165" s="7" t="s">
        <v>110</v>
      </c>
      <c r="G165" s="8" t="s">
        <v>1281</v>
      </c>
      <c r="H165" s="319">
        <v>37316</v>
      </c>
      <c r="I165" s="476">
        <v>10</v>
      </c>
      <c r="J165" s="476">
        <v>10</v>
      </c>
      <c r="K165" s="439"/>
      <c r="L165" s="464">
        <f>SUM(M165:N165)</f>
        <v>10</v>
      </c>
      <c r="M165" s="9"/>
      <c r="N165" s="12">
        <f>SUM(O165:S165)</f>
        <v>10</v>
      </c>
      <c r="O165" s="140">
        <f>IFERROR(LARGE($T165:Z165, 1),0)</f>
        <v>10</v>
      </c>
      <c r="P165" s="140">
        <f>IFERROR(LARGE(T165:Z165, 2),0)</f>
        <v>0</v>
      </c>
      <c r="Q165" s="141">
        <f>IFERROR(LARGE(AA165:AF165,1),0)</f>
        <v>0</v>
      </c>
      <c r="R165" s="141">
        <f>IFERROR(LARGE(AA165:AF165,2),0)</f>
        <v>0</v>
      </c>
      <c r="S165" s="141">
        <f>IFERROR(LARGE(AA165:AF165,3),0)</f>
        <v>0</v>
      </c>
      <c r="T165" s="123"/>
      <c r="U165" s="123">
        <v>0</v>
      </c>
      <c r="V165" s="271"/>
      <c r="W165" s="271"/>
      <c r="X165" s="359"/>
      <c r="Y165" s="114"/>
      <c r="Z165" s="114">
        <v>10</v>
      </c>
      <c r="AA165" s="479">
        <f>IFERROR(LARGE($T165:$Z165,3), 0)</f>
        <v>0</v>
      </c>
      <c r="AB165" s="479">
        <f>IFERROR(LARGE($T165:$Z165,4),)</f>
        <v>0</v>
      </c>
      <c r="AC165" s="479">
        <f>IFERROR(LARGE($T165:$Z165,5),0)</f>
        <v>0</v>
      </c>
      <c r="AD165" s="479">
        <f>IFERROR(LARGE($AG165:AR165,1),0)</f>
        <v>0</v>
      </c>
      <c r="AE165" s="479">
        <f>IFERROR(LARGE($AG165:AR165,2),0)</f>
        <v>0</v>
      </c>
      <c r="AF165" s="479">
        <f>IFERROR(LARGE($AG165:AR165,3),0)</f>
        <v>0</v>
      </c>
      <c r="AG165" s="505"/>
      <c r="AH165" s="505"/>
      <c r="AI165" s="505"/>
      <c r="AJ165" s="505"/>
      <c r="AK165" s="178"/>
      <c r="AL165" s="178"/>
      <c r="AM165" s="178"/>
      <c r="AN165" s="178"/>
      <c r="AO165" s="178"/>
      <c r="AP165" s="178"/>
      <c r="AQ165" s="178"/>
      <c r="AR165" s="178"/>
    </row>
    <row r="166" spans="1:44" ht="14.4" x14ac:dyDescent="0.3">
      <c r="A166" s="11" t="s">
        <v>2688</v>
      </c>
      <c r="B166" s="320" t="s">
        <v>2680</v>
      </c>
      <c r="C166" s="11" t="s">
        <v>2079</v>
      </c>
      <c r="D166" s="11" t="s">
        <v>48</v>
      </c>
      <c r="E166" s="38">
        <f t="shared" si="2"/>
        <v>164</v>
      </c>
      <c r="F166" s="7" t="s">
        <v>2081</v>
      </c>
      <c r="G166" s="8" t="s">
        <v>2080</v>
      </c>
      <c r="H166" s="319">
        <v>37273</v>
      </c>
      <c r="I166" s="476">
        <v>10</v>
      </c>
      <c r="J166" s="476">
        <v>10</v>
      </c>
      <c r="K166" s="439"/>
      <c r="L166" s="464">
        <f>SUM(M166:N166)</f>
        <v>10</v>
      </c>
      <c r="M166" s="9"/>
      <c r="N166" s="12">
        <f>SUM(O166:S166)</f>
        <v>10</v>
      </c>
      <c r="O166" s="140">
        <f>IFERROR(LARGE($T166:Z166, 1),0)</f>
        <v>10</v>
      </c>
      <c r="P166" s="140">
        <f>IFERROR(LARGE(T166:Z166, 2),0)</f>
        <v>0</v>
      </c>
      <c r="Q166" s="141">
        <f>IFERROR(LARGE(AA166:AF166,1),0)</f>
        <v>0</v>
      </c>
      <c r="R166" s="141">
        <f>IFERROR(LARGE(AA166:AF166,2),0)</f>
        <v>0</v>
      </c>
      <c r="S166" s="141">
        <f>IFERROR(LARGE(AA166:AF166,3),0)</f>
        <v>0</v>
      </c>
      <c r="T166" s="123"/>
      <c r="U166" s="123"/>
      <c r="V166" s="271">
        <v>10</v>
      </c>
      <c r="W166" s="271"/>
      <c r="X166" s="359"/>
      <c r="Y166" s="114"/>
      <c r="Z166" s="114"/>
      <c r="AA166" s="479">
        <f>IFERROR(LARGE($T166:$Z166,3), 0)</f>
        <v>0</v>
      </c>
      <c r="AB166" s="479">
        <f>IFERROR(LARGE($T166:$Z166,4),)</f>
        <v>0</v>
      </c>
      <c r="AC166" s="479">
        <f>IFERROR(LARGE($T166:$Z166,5),0)</f>
        <v>0</v>
      </c>
      <c r="AD166" s="479">
        <f>IFERROR(LARGE($AG166:AR166,1),0)</f>
        <v>0</v>
      </c>
      <c r="AE166" s="479">
        <f>IFERROR(LARGE($AG166:AR166,2),0)</f>
        <v>0</v>
      </c>
      <c r="AF166" s="479">
        <f>IFERROR(LARGE($AG166:AR166,3),0)</f>
        <v>0</v>
      </c>
      <c r="AG166" s="505"/>
      <c r="AH166" s="505"/>
      <c r="AI166" s="505"/>
      <c r="AJ166" s="505"/>
      <c r="AK166" s="178"/>
      <c r="AL166" s="178"/>
      <c r="AM166" s="178"/>
      <c r="AN166" s="178"/>
      <c r="AO166" s="178"/>
      <c r="AP166" s="178"/>
      <c r="AQ166" s="178"/>
      <c r="AR166" s="178"/>
    </row>
    <row r="167" spans="1:44" ht="14.4" x14ac:dyDescent="0.3">
      <c r="A167" s="10"/>
      <c r="B167" s="10"/>
      <c r="C167" s="10" t="s">
        <v>518</v>
      </c>
      <c r="D167" s="10" t="s">
        <v>40</v>
      </c>
      <c r="E167" s="38">
        <f t="shared" si="2"/>
        <v>165</v>
      </c>
      <c r="F167" s="7" t="s">
        <v>10</v>
      </c>
      <c r="G167" s="8" t="s">
        <v>3740</v>
      </c>
      <c r="H167" s="60">
        <v>38318</v>
      </c>
      <c r="I167" s="481">
        <v>8</v>
      </c>
      <c r="J167" s="477" t="s">
        <v>3663</v>
      </c>
      <c r="K167" s="434">
        <f>0.5*(L167)</f>
        <v>7.5</v>
      </c>
      <c r="L167" s="463">
        <f>SUM(O167,P167,Q167,R167,M167)</f>
        <v>15</v>
      </c>
      <c r="M167" s="10"/>
      <c r="N167" s="12">
        <f>SUM(O167:R167)</f>
        <v>15</v>
      </c>
      <c r="O167" s="387">
        <f>LARGE($S167:Z167, 1)</f>
        <v>15</v>
      </c>
      <c r="P167" s="388">
        <f>IFERROR(LARGE($S167:Z167,2),0)</f>
        <v>0</v>
      </c>
      <c r="Q167" s="388">
        <f>IFERROR(LARGE($S167:Z167,3),0)</f>
        <v>0</v>
      </c>
      <c r="R167" s="388">
        <f>IFERROR(LARGE($S167:Z167,4),0)</f>
        <v>0</v>
      </c>
      <c r="S167" s="9"/>
      <c r="T167" s="9"/>
      <c r="U167" s="9"/>
      <c r="V167" s="9"/>
      <c r="W167" s="9"/>
      <c r="X167" s="405"/>
      <c r="Y167" s="406"/>
      <c r="Z167" s="407">
        <v>15</v>
      </c>
      <c r="AA167" s="137"/>
      <c r="AB167" s="137"/>
      <c r="AC167" s="137"/>
      <c r="AD167" s="137"/>
      <c r="AE167" s="137"/>
      <c r="AF167" s="137"/>
      <c r="AG167" s="385"/>
      <c r="AH167" s="385"/>
      <c r="AI167" s="385"/>
      <c r="AJ167" s="385"/>
    </row>
    <row r="168" spans="1:44" ht="14.4" x14ac:dyDescent="0.3">
      <c r="A168" s="10"/>
      <c r="B168" s="10"/>
      <c r="C168" s="10" t="s">
        <v>1162</v>
      </c>
      <c r="D168" s="10" t="s">
        <v>43</v>
      </c>
      <c r="E168" s="38">
        <f t="shared" si="2"/>
        <v>166</v>
      </c>
      <c r="F168" s="7" t="s">
        <v>4</v>
      </c>
      <c r="G168" s="8" t="s">
        <v>3770</v>
      </c>
      <c r="H168" s="60">
        <v>38086</v>
      </c>
      <c r="I168" s="481">
        <v>8</v>
      </c>
      <c r="J168" s="477" t="s">
        <v>3663</v>
      </c>
      <c r="K168" s="434">
        <f>0.5*(L168)</f>
        <v>7.5</v>
      </c>
      <c r="L168" s="463">
        <f>SUM(O168,P168,Q168,R168,M168)</f>
        <v>15</v>
      </c>
      <c r="M168" s="10"/>
      <c r="N168" s="12">
        <f>SUM(O168:R168)</f>
        <v>15</v>
      </c>
      <c r="O168" s="387">
        <f>LARGE($S168:Z168, 1)</f>
        <v>15</v>
      </c>
      <c r="P168" s="388">
        <f>IFERROR(LARGE($S168:Z168,2),0)</f>
        <v>0</v>
      </c>
      <c r="Q168" s="388">
        <f>IFERROR(LARGE($S168:Z168,3),0)</f>
        <v>0</v>
      </c>
      <c r="R168" s="388">
        <f>IFERROR(LARGE($S168:Z168,4),0)</f>
        <v>0</v>
      </c>
      <c r="S168" s="9"/>
      <c r="T168" s="9"/>
      <c r="U168" s="9"/>
      <c r="V168" s="9"/>
      <c r="W168" s="9"/>
      <c r="X168" s="405"/>
      <c r="Y168" s="406"/>
      <c r="Z168" s="407">
        <v>15</v>
      </c>
      <c r="AA168" s="137"/>
      <c r="AB168" s="137"/>
      <c r="AC168" s="137"/>
      <c r="AD168" s="137"/>
      <c r="AE168" s="137"/>
      <c r="AF168" s="137"/>
      <c r="AG168" s="385"/>
      <c r="AH168" s="385"/>
      <c r="AI168" s="385"/>
      <c r="AJ168" s="385"/>
    </row>
    <row r="169" spans="1:44" ht="14.4" x14ac:dyDescent="0.3">
      <c r="A169" s="10"/>
      <c r="B169" s="10"/>
      <c r="C169" s="10" t="s">
        <v>142</v>
      </c>
      <c r="D169" s="10" t="s">
        <v>44</v>
      </c>
      <c r="E169" s="38">
        <f t="shared" si="2"/>
        <v>167</v>
      </c>
      <c r="F169" s="7" t="s">
        <v>110</v>
      </c>
      <c r="G169" s="8" t="s">
        <v>3667</v>
      </c>
      <c r="H169" s="60">
        <v>37991</v>
      </c>
      <c r="I169" s="481">
        <v>8</v>
      </c>
      <c r="J169" s="477" t="s">
        <v>3663</v>
      </c>
      <c r="K169" s="434">
        <f>0.5*(L169)</f>
        <v>7.5</v>
      </c>
      <c r="L169" s="463">
        <f>SUM(O169,P169,Q169,R169,M169)</f>
        <v>15</v>
      </c>
      <c r="M169" s="10"/>
      <c r="N169" s="12">
        <f>SUM(O169:R169)</f>
        <v>15</v>
      </c>
      <c r="O169" s="387">
        <f>LARGE($S169:Z169, 1)</f>
        <v>15</v>
      </c>
      <c r="P169" s="388">
        <f>IFERROR(LARGE($S169:Z169,2),0)</f>
        <v>0</v>
      </c>
      <c r="Q169" s="388">
        <f>IFERROR(LARGE($S169:Z169,3),0)</f>
        <v>0</v>
      </c>
      <c r="R169" s="388">
        <f>IFERROR(LARGE($S169:Z169,4),0)</f>
        <v>0</v>
      </c>
      <c r="S169" s="9"/>
      <c r="T169" s="9"/>
      <c r="U169" s="9"/>
      <c r="V169" s="9"/>
      <c r="W169" s="9"/>
      <c r="X169" s="405"/>
      <c r="Y169" s="406"/>
      <c r="Z169" s="407">
        <v>15</v>
      </c>
      <c r="AA169" s="137"/>
      <c r="AB169" s="137"/>
      <c r="AC169" s="137"/>
      <c r="AD169" s="137"/>
      <c r="AE169" s="137"/>
      <c r="AF169" s="137"/>
      <c r="AG169" s="385"/>
      <c r="AH169" s="385"/>
      <c r="AI169" s="385"/>
      <c r="AJ169" s="385"/>
    </row>
    <row r="170" spans="1:44" ht="14.4" x14ac:dyDescent="0.3">
      <c r="A170" s="11" t="s">
        <v>3797</v>
      </c>
      <c r="B170" s="320" t="s">
        <v>431</v>
      </c>
      <c r="C170" s="11" t="s">
        <v>94</v>
      </c>
      <c r="D170" s="11" t="s">
        <v>95</v>
      </c>
      <c r="E170" s="38">
        <f t="shared" si="2"/>
        <v>168</v>
      </c>
      <c r="F170" s="7" t="s">
        <v>70</v>
      </c>
      <c r="G170" s="8" t="s">
        <v>914</v>
      </c>
      <c r="H170" s="60">
        <v>38299</v>
      </c>
      <c r="I170" s="481">
        <v>5</v>
      </c>
      <c r="J170" s="477" t="s">
        <v>3665</v>
      </c>
      <c r="K170" s="434">
        <f>0.5*(L170)</f>
        <v>5</v>
      </c>
      <c r="L170" s="463">
        <f>SUM(O170,P170,Q170,R170,M170)</f>
        <v>10</v>
      </c>
      <c r="M170" s="78"/>
      <c r="N170" s="12">
        <f>SUM(O170:R170)</f>
        <v>10</v>
      </c>
      <c r="O170" s="387">
        <f>LARGE($S170:Z170, 1)</f>
        <v>10</v>
      </c>
      <c r="P170" s="388">
        <f>IFERROR(LARGE($S170:Z170,2),0)</f>
        <v>0</v>
      </c>
      <c r="Q170" s="388">
        <f>IFERROR(LARGE($S170:Z170,3),0)</f>
        <v>0</v>
      </c>
      <c r="R170" s="388">
        <f>IFERROR(LARGE($S170:Z170,4),0)</f>
        <v>0</v>
      </c>
      <c r="S170" s="399">
        <v>10</v>
      </c>
      <c r="T170" s="400"/>
      <c r="U170" s="400"/>
      <c r="V170" s="400"/>
      <c r="W170" s="400"/>
      <c r="X170" s="401"/>
      <c r="Y170" s="402"/>
      <c r="Z170" s="403"/>
      <c r="AA170" s="137"/>
      <c r="AB170" s="137"/>
      <c r="AC170" s="137"/>
      <c r="AD170" s="137"/>
      <c r="AE170" s="137"/>
      <c r="AF170" s="137"/>
      <c r="AG170" s="385"/>
      <c r="AH170" s="385"/>
      <c r="AI170" s="385"/>
      <c r="AJ170" s="385"/>
    </row>
    <row r="171" spans="1:44" ht="14.4" x14ac:dyDescent="0.3">
      <c r="A171" s="10"/>
      <c r="B171" s="10"/>
      <c r="C171" s="10"/>
      <c r="D171" s="10" t="s">
        <v>1738</v>
      </c>
      <c r="E171" s="38">
        <f t="shared" si="2"/>
        <v>169</v>
      </c>
      <c r="F171" s="7" t="s">
        <v>69</v>
      </c>
      <c r="G171" s="8" t="s">
        <v>3769</v>
      </c>
      <c r="H171" s="60">
        <v>38085</v>
      </c>
      <c r="I171" s="481">
        <v>5</v>
      </c>
      <c r="J171" s="477" t="s">
        <v>3665</v>
      </c>
      <c r="K171" s="434">
        <f>0.5*(L171)</f>
        <v>5</v>
      </c>
      <c r="L171" s="463">
        <f>SUM(O171,P171,Q171,R171,M171)</f>
        <v>10</v>
      </c>
      <c r="M171" s="10"/>
      <c r="N171" s="12">
        <f>SUM(O171:R171)</f>
        <v>10</v>
      </c>
      <c r="O171" s="387">
        <f>LARGE($S171:Z171, 1)</f>
        <v>10</v>
      </c>
      <c r="P171" s="388">
        <f>IFERROR(LARGE($S171:Z171,2),0)</f>
        <v>0</v>
      </c>
      <c r="Q171" s="388">
        <f>IFERROR(LARGE($S171:Z171,3),0)</f>
        <v>0</v>
      </c>
      <c r="R171" s="388">
        <f>IFERROR(LARGE($S171:Z171,4),0)</f>
        <v>0</v>
      </c>
      <c r="S171" s="9"/>
      <c r="T171" s="9"/>
      <c r="U171" s="9"/>
      <c r="V171" s="9"/>
      <c r="W171" s="9">
        <v>10</v>
      </c>
      <c r="X171" s="405"/>
      <c r="Y171" s="406"/>
      <c r="Z171" s="407"/>
      <c r="AA171" s="137"/>
      <c r="AB171" s="137"/>
      <c r="AC171" s="137"/>
      <c r="AD171" s="137"/>
      <c r="AE171" s="137"/>
      <c r="AF171" s="137"/>
      <c r="AG171" s="505"/>
      <c r="AH171" s="505"/>
      <c r="AI171" s="505"/>
      <c r="AJ171" s="505"/>
      <c r="AK171" s="178"/>
      <c r="AL171" s="178"/>
      <c r="AM171" s="178"/>
      <c r="AN171" s="178"/>
      <c r="AO171" s="178"/>
      <c r="AP171" s="178"/>
      <c r="AQ171" s="178"/>
      <c r="AR171" s="178"/>
    </row>
    <row r="172" spans="1:44" ht="14.4" x14ac:dyDescent="0.3">
      <c r="A172" s="10"/>
      <c r="B172" s="10"/>
      <c r="C172" s="10"/>
      <c r="D172" s="10"/>
      <c r="E172" s="38">
        <f t="shared" si="2"/>
        <v>170</v>
      </c>
      <c r="F172" s="7" t="s">
        <v>1</v>
      </c>
      <c r="G172" s="8" t="s">
        <v>3765</v>
      </c>
      <c r="H172" s="60">
        <v>38069</v>
      </c>
      <c r="I172" s="481">
        <v>5</v>
      </c>
      <c r="J172" s="477" t="s">
        <v>3665</v>
      </c>
      <c r="K172" s="434">
        <f>0.5*(L172)</f>
        <v>5</v>
      </c>
      <c r="L172" s="463">
        <f>SUM(O172,P172,Q172,R172,M172)</f>
        <v>10</v>
      </c>
      <c r="M172" s="10"/>
      <c r="N172" s="12">
        <f>SUM(O172:R172)</f>
        <v>10</v>
      </c>
      <c r="O172" s="387">
        <f>LARGE($S172:Z172, 1)</f>
        <v>10</v>
      </c>
      <c r="P172" s="388">
        <f>IFERROR(LARGE($S172:Z172,2),0)</f>
        <v>0</v>
      </c>
      <c r="Q172" s="388">
        <f>IFERROR(LARGE($S172:Z172,3),0)</f>
        <v>0</v>
      </c>
      <c r="R172" s="388">
        <f>IFERROR(LARGE($S172:Z172,4),0)</f>
        <v>0</v>
      </c>
      <c r="S172" s="9"/>
      <c r="T172" s="9"/>
      <c r="U172" s="9"/>
      <c r="V172" s="9"/>
      <c r="W172" s="9">
        <v>10</v>
      </c>
      <c r="X172" s="405"/>
      <c r="Y172" s="406"/>
      <c r="Z172" s="407"/>
      <c r="AA172" s="137"/>
      <c r="AB172" s="137"/>
      <c r="AC172" s="137"/>
      <c r="AD172" s="137"/>
      <c r="AE172" s="137"/>
      <c r="AF172" s="137"/>
      <c r="AG172" s="505"/>
      <c r="AH172" s="505"/>
      <c r="AI172" s="505"/>
      <c r="AJ172" s="505"/>
      <c r="AK172" s="178"/>
      <c r="AL172" s="178"/>
      <c r="AM172" s="178"/>
      <c r="AN172" s="178"/>
      <c r="AO172" s="178"/>
      <c r="AP172" s="178"/>
      <c r="AQ172" s="178"/>
      <c r="AR172" s="178"/>
    </row>
    <row r="173" spans="1:44" ht="14.4" x14ac:dyDescent="0.3">
      <c r="A173" s="10"/>
      <c r="B173" s="10"/>
      <c r="C173" s="10" t="s">
        <v>815</v>
      </c>
      <c r="D173" s="10" t="s">
        <v>1778</v>
      </c>
      <c r="E173" s="38">
        <f t="shared" si="2"/>
        <v>171</v>
      </c>
      <c r="F173" s="7" t="s">
        <v>3749</v>
      </c>
      <c r="G173" s="8" t="s">
        <v>3750</v>
      </c>
      <c r="H173" s="60">
        <v>37996</v>
      </c>
      <c r="I173" s="481">
        <v>5</v>
      </c>
      <c r="J173" s="477" t="s">
        <v>3665</v>
      </c>
      <c r="K173" s="434">
        <f>0.5*(L173)</f>
        <v>5</v>
      </c>
      <c r="L173" s="463">
        <f>SUM(O173,P173,Q173,R173,M173)</f>
        <v>10</v>
      </c>
      <c r="M173" s="10"/>
      <c r="N173" s="12">
        <f>SUM(O173:R173)</f>
        <v>10</v>
      </c>
      <c r="O173" s="387">
        <f>LARGE($S173:Z173, 1)</f>
        <v>10</v>
      </c>
      <c r="P173" s="388">
        <f>IFERROR(LARGE($S173:Z173,2),0)</f>
        <v>0</v>
      </c>
      <c r="Q173" s="388">
        <f>IFERROR(LARGE($S173:Z173,3),0)</f>
        <v>0</v>
      </c>
      <c r="R173" s="388">
        <f>IFERROR(LARGE($S173:Z173,4),0)</f>
        <v>0</v>
      </c>
      <c r="S173" s="9"/>
      <c r="T173" s="9"/>
      <c r="U173" s="9"/>
      <c r="V173" s="9"/>
      <c r="W173" s="9">
        <v>10</v>
      </c>
      <c r="X173" s="405"/>
      <c r="Y173" s="406"/>
      <c r="Z173" s="407"/>
      <c r="AA173" s="137"/>
      <c r="AB173" s="137"/>
      <c r="AC173" s="137"/>
      <c r="AD173" s="137"/>
      <c r="AE173" s="137"/>
      <c r="AF173" s="137"/>
      <c r="AG173" s="505"/>
      <c r="AH173" s="505"/>
      <c r="AI173" s="505"/>
      <c r="AJ173" s="505"/>
      <c r="AK173" s="178"/>
      <c r="AL173" s="178"/>
      <c r="AM173" s="178"/>
      <c r="AN173" s="178"/>
      <c r="AO173" s="178"/>
      <c r="AP173" s="178"/>
      <c r="AQ173" s="178"/>
      <c r="AR173" s="178"/>
    </row>
    <row r="174" spans="1:44" ht="14.4" x14ac:dyDescent="0.3">
      <c r="A174" s="11" t="s">
        <v>2699</v>
      </c>
      <c r="B174" s="320" t="s">
        <v>1017</v>
      </c>
      <c r="C174" s="11" t="s">
        <v>1018</v>
      </c>
      <c r="D174" s="11" t="s">
        <v>43</v>
      </c>
      <c r="E174" s="38">
        <f t="shared" si="2"/>
        <v>172</v>
      </c>
      <c r="F174" s="7" t="s">
        <v>109</v>
      </c>
      <c r="G174" s="8" t="s">
        <v>1858</v>
      </c>
      <c r="H174" s="319">
        <v>37849</v>
      </c>
      <c r="I174" s="476">
        <v>5</v>
      </c>
      <c r="J174" s="476">
        <v>5</v>
      </c>
      <c r="K174" s="439"/>
      <c r="L174" s="464">
        <f>SUM(M174:N174)</f>
        <v>5</v>
      </c>
      <c r="M174" s="9"/>
      <c r="N174" s="12">
        <f>SUM(O174:S174)</f>
        <v>5</v>
      </c>
      <c r="O174" s="140">
        <f>IFERROR(LARGE($T174:Z174, 1),0)</f>
        <v>5</v>
      </c>
      <c r="P174" s="140">
        <f>IFERROR(LARGE(T174:Z174, 2),0)</f>
        <v>0</v>
      </c>
      <c r="Q174" s="141">
        <f>IFERROR(LARGE(AA174:AF174,1),0)</f>
        <v>0</v>
      </c>
      <c r="R174" s="141">
        <f>IFERROR(LARGE(AA174:AF174,2),0)</f>
        <v>0</v>
      </c>
      <c r="S174" s="141">
        <f>IFERROR(LARGE(AA174:AF174,3),0)</f>
        <v>0</v>
      </c>
      <c r="T174" s="123"/>
      <c r="U174" s="123"/>
      <c r="V174" s="271">
        <v>5</v>
      </c>
      <c r="W174" s="271"/>
      <c r="X174" s="359"/>
      <c r="Y174" s="114"/>
      <c r="Z174" s="114"/>
      <c r="AA174" s="479">
        <f>IFERROR(LARGE($T174:$Z174,3), 0)</f>
        <v>0</v>
      </c>
      <c r="AB174" s="479">
        <f>IFERROR(LARGE($T174:$Z174,4),)</f>
        <v>0</v>
      </c>
      <c r="AC174" s="479">
        <f>IFERROR(LARGE($T174:$Z174,5),0)</f>
        <v>0</v>
      </c>
      <c r="AD174" s="479">
        <f>IFERROR(LARGE($AG174:AR174,1),0)</f>
        <v>0</v>
      </c>
      <c r="AE174" s="479">
        <f>IFERROR(LARGE($AG174:AR174,2),0)</f>
        <v>0</v>
      </c>
      <c r="AF174" s="479">
        <f>IFERROR(LARGE($AG174:AR174,3),0)</f>
        <v>0</v>
      </c>
      <c r="AG174" s="505"/>
      <c r="AH174" s="505"/>
      <c r="AI174" s="505"/>
      <c r="AJ174" s="505"/>
      <c r="AK174" s="178"/>
      <c r="AL174" s="178"/>
      <c r="AM174" s="178"/>
      <c r="AN174" s="178"/>
      <c r="AO174" s="178"/>
      <c r="AP174" s="178"/>
      <c r="AQ174" s="178"/>
      <c r="AR174" s="178"/>
    </row>
    <row r="175" spans="1:44" ht="14.4" x14ac:dyDescent="0.3">
      <c r="A175" s="11" t="s">
        <v>2698</v>
      </c>
      <c r="B175" s="320" t="s">
        <v>353</v>
      </c>
      <c r="C175" s="11" t="s">
        <v>80</v>
      </c>
      <c r="D175" s="11" t="s">
        <v>40</v>
      </c>
      <c r="E175" s="38">
        <f t="shared" si="2"/>
        <v>173</v>
      </c>
      <c r="F175" s="7" t="s">
        <v>119</v>
      </c>
      <c r="G175" s="8" t="s">
        <v>1861</v>
      </c>
      <c r="H175" s="319">
        <v>37811</v>
      </c>
      <c r="I175" s="476">
        <v>5</v>
      </c>
      <c r="J175" s="476">
        <v>5</v>
      </c>
      <c r="K175" s="439"/>
      <c r="L175" s="464">
        <f>SUM(M175:N175)</f>
        <v>5</v>
      </c>
      <c r="M175" s="9"/>
      <c r="N175" s="12">
        <f>SUM(O175:S175)</f>
        <v>5</v>
      </c>
      <c r="O175" s="140">
        <f>IFERROR(LARGE($T175:Z175, 1),0)</f>
        <v>5</v>
      </c>
      <c r="P175" s="140">
        <f>IFERROR(LARGE(T175:Z175, 2),0)</f>
        <v>0</v>
      </c>
      <c r="Q175" s="141">
        <f>IFERROR(LARGE(AA175:AF175,1),0)</f>
        <v>0</v>
      </c>
      <c r="R175" s="141">
        <f>IFERROR(LARGE(AA175:AF175,2),0)</f>
        <v>0</v>
      </c>
      <c r="S175" s="141">
        <f>IFERROR(LARGE(AA175:AF175,3),0)</f>
        <v>0</v>
      </c>
      <c r="T175" s="123"/>
      <c r="U175" s="123"/>
      <c r="V175" s="271">
        <v>5</v>
      </c>
      <c r="W175" s="271"/>
      <c r="X175" s="359"/>
      <c r="Y175" s="114"/>
      <c r="Z175" s="114"/>
      <c r="AA175" s="479">
        <f>IFERROR(LARGE($T175:$Z175,3), 0)</f>
        <v>0</v>
      </c>
      <c r="AB175" s="479">
        <f>IFERROR(LARGE($T175:$Z175,4),)</f>
        <v>0</v>
      </c>
      <c r="AC175" s="479">
        <f>IFERROR(LARGE($T175:$Z175,5),0)</f>
        <v>0</v>
      </c>
      <c r="AD175" s="479">
        <f>IFERROR(LARGE($AG175:AR175,1),0)</f>
        <v>0</v>
      </c>
      <c r="AE175" s="479">
        <f>IFERROR(LARGE($AG175:AR175,2),0)</f>
        <v>0</v>
      </c>
      <c r="AF175" s="479">
        <f>IFERROR(LARGE($AG175:AR175,3),0)</f>
        <v>0</v>
      </c>
      <c r="AG175" s="505"/>
      <c r="AH175" s="505"/>
      <c r="AI175" s="505"/>
      <c r="AJ175" s="505"/>
      <c r="AK175" s="178"/>
      <c r="AL175" s="178"/>
      <c r="AM175" s="178"/>
      <c r="AN175" s="178"/>
      <c r="AO175" s="178"/>
      <c r="AP175" s="178"/>
      <c r="AQ175" s="178"/>
      <c r="AR175" s="178"/>
    </row>
    <row r="176" spans="1:44" ht="14.4" x14ac:dyDescent="0.3">
      <c r="A176" s="11" t="s">
        <v>2696</v>
      </c>
      <c r="B176" s="320" t="s">
        <v>1216</v>
      </c>
      <c r="C176" s="11" t="s">
        <v>1217</v>
      </c>
      <c r="D176" s="11" t="s">
        <v>43</v>
      </c>
      <c r="E176" s="38">
        <f t="shared" si="2"/>
        <v>174</v>
      </c>
      <c r="F176" s="7" t="s">
        <v>111</v>
      </c>
      <c r="G176" s="8" t="s">
        <v>1271</v>
      </c>
      <c r="H176" s="319">
        <v>37626</v>
      </c>
      <c r="I176" s="476">
        <v>5</v>
      </c>
      <c r="J176" s="476">
        <v>5</v>
      </c>
      <c r="K176" s="439"/>
      <c r="L176" s="464">
        <f>SUM(M176:N176)</f>
        <v>5</v>
      </c>
      <c r="M176" s="9"/>
      <c r="N176" s="12">
        <f>SUM(O176:S176)</f>
        <v>5</v>
      </c>
      <c r="O176" s="140">
        <f>IFERROR(LARGE($T176:Z176, 1),0)</f>
        <v>5</v>
      </c>
      <c r="P176" s="140">
        <f>IFERROR(LARGE(T176:Z176, 2),0)</f>
        <v>0</v>
      </c>
      <c r="Q176" s="141">
        <f>IFERROR(LARGE(AA176:AF176,1),0)</f>
        <v>0</v>
      </c>
      <c r="R176" s="141">
        <f>IFERROR(LARGE(AA176:AF176,2),0)</f>
        <v>0</v>
      </c>
      <c r="S176" s="141">
        <f>IFERROR(LARGE(AA176:AF176,3),0)</f>
        <v>0</v>
      </c>
      <c r="T176" s="123"/>
      <c r="U176" s="123">
        <v>0</v>
      </c>
      <c r="V176" s="271">
        <v>5</v>
      </c>
      <c r="W176" s="271"/>
      <c r="X176" s="359"/>
      <c r="Y176" s="114"/>
      <c r="Z176" s="114"/>
      <c r="AA176" s="479">
        <f>IFERROR(LARGE($T176:$Z176,3), 0)</f>
        <v>0</v>
      </c>
      <c r="AB176" s="479">
        <f>IFERROR(LARGE($T176:$Z176,4),)</f>
        <v>0</v>
      </c>
      <c r="AC176" s="479">
        <f>IFERROR(LARGE($T176:$Z176,5),0)</f>
        <v>0</v>
      </c>
      <c r="AD176" s="479">
        <f>IFERROR(LARGE($AG176:AR176,1),0)</f>
        <v>0</v>
      </c>
      <c r="AE176" s="479">
        <f>IFERROR(LARGE($AG176:AR176,2),0)</f>
        <v>0</v>
      </c>
      <c r="AF176" s="479">
        <f>IFERROR(LARGE($AG176:AR176,3),0)</f>
        <v>0</v>
      </c>
      <c r="AG176" s="505"/>
      <c r="AH176" s="505"/>
      <c r="AI176" s="505"/>
      <c r="AJ176" s="505"/>
      <c r="AK176" s="178"/>
      <c r="AL176" s="178"/>
      <c r="AM176" s="178"/>
      <c r="AN176" s="178"/>
      <c r="AO176" s="178"/>
      <c r="AP176" s="178"/>
      <c r="AQ176" s="178"/>
      <c r="AR176" s="178"/>
    </row>
    <row r="177" spans="1:44" ht="14.4" x14ac:dyDescent="0.3">
      <c r="A177" s="11" t="s">
        <v>2700</v>
      </c>
      <c r="B177" s="320" t="s">
        <v>1523</v>
      </c>
      <c r="C177" s="11" t="s">
        <v>1524</v>
      </c>
      <c r="D177" s="11" t="s">
        <v>50</v>
      </c>
      <c r="E177" s="38">
        <f t="shared" si="2"/>
        <v>175</v>
      </c>
      <c r="F177" s="7" t="s">
        <v>552</v>
      </c>
      <c r="G177" s="8" t="s">
        <v>1743</v>
      </c>
      <c r="H177" s="319">
        <v>37483</v>
      </c>
      <c r="I177" s="476">
        <v>5</v>
      </c>
      <c r="J177" s="476">
        <v>5</v>
      </c>
      <c r="K177" s="439"/>
      <c r="L177" s="464">
        <f>SUM(M177:N177)</f>
        <v>5</v>
      </c>
      <c r="M177" s="9"/>
      <c r="N177" s="12">
        <f>SUM(O177:S177)</f>
        <v>5</v>
      </c>
      <c r="O177" s="140">
        <f>IFERROR(LARGE($T177:Z177, 1),0)</f>
        <v>5</v>
      </c>
      <c r="P177" s="140">
        <f>IFERROR(LARGE(T177:Z177, 2),0)</f>
        <v>0</v>
      </c>
      <c r="Q177" s="141">
        <f>IFERROR(LARGE(AA177:AF177,1),0)</f>
        <v>0</v>
      </c>
      <c r="R177" s="141">
        <f>IFERROR(LARGE(AA177:AF177,2),0)</f>
        <v>0</v>
      </c>
      <c r="S177" s="141">
        <f>IFERROR(LARGE(AA177:AF177,3),0)</f>
        <v>0</v>
      </c>
      <c r="T177" s="123"/>
      <c r="U177" s="123"/>
      <c r="V177" s="271">
        <v>5</v>
      </c>
      <c r="W177" s="271"/>
      <c r="X177" s="359"/>
      <c r="Y177" s="114"/>
      <c r="Z177" s="114"/>
      <c r="AA177" s="479">
        <f>IFERROR(LARGE($T177:$Z177,3), 0)</f>
        <v>0</v>
      </c>
      <c r="AB177" s="479">
        <f>IFERROR(LARGE($T177:$Z177,4),)</f>
        <v>0</v>
      </c>
      <c r="AC177" s="479">
        <f>IFERROR(LARGE($T177:$Z177,5),0)</f>
        <v>0</v>
      </c>
      <c r="AD177" s="479">
        <f>IFERROR(LARGE($AG177:AR177,1),0)</f>
        <v>0</v>
      </c>
      <c r="AE177" s="479">
        <f>IFERROR(LARGE($AG177:AR177,2),0)</f>
        <v>0</v>
      </c>
      <c r="AF177" s="479">
        <f>IFERROR(LARGE($AG177:AR177,3),0)</f>
        <v>0</v>
      </c>
      <c r="AG177" s="505"/>
      <c r="AH177" s="505"/>
      <c r="AI177" s="505"/>
      <c r="AJ177" s="505"/>
      <c r="AK177" s="178"/>
      <c r="AL177" s="178"/>
      <c r="AM177" s="178"/>
      <c r="AN177" s="178"/>
      <c r="AO177" s="178"/>
      <c r="AP177" s="178"/>
      <c r="AQ177" s="178"/>
      <c r="AR177" s="178"/>
    </row>
    <row r="178" spans="1:44" ht="14.4" x14ac:dyDescent="0.3">
      <c r="A178" s="11" t="s">
        <v>2701</v>
      </c>
      <c r="B178" s="320" t="s">
        <v>2702</v>
      </c>
      <c r="C178" s="11" t="s">
        <v>1860</v>
      </c>
      <c r="D178" s="11" t="s">
        <v>43</v>
      </c>
      <c r="E178" s="38">
        <f t="shared" si="2"/>
        <v>176</v>
      </c>
      <c r="F178" s="7" t="s">
        <v>852</v>
      </c>
      <c r="G178" s="8" t="s">
        <v>1859</v>
      </c>
      <c r="H178" s="319">
        <v>37284</v>
      </c>
      <c r="I178" s="476">
        <v>5</v>
      </c>
      <c r="J178" s="476">
        <v>5</v>
      </c>
      <c r="K178" s="439"/>
      <c r="L178" s="464">
        <f>SUM(M178:N178)</f>
        <v>5</v>
      </c>
      <c r="M178" s="9"/>
      <c r="N178" s="12">
        <f>SUM(O178:S178)</f>
        <v>5</v>
      </c>
      <c r="O178" s="140">
        <f>IFERROR(LARGE($T178:Z178, 1),0)</f>
        <v>5</v>
      </c>
      <c r="P178" s="140">
        <f>IFERROR(LARGE(T178:Z178, 2),0)</f>
        <v>0</v>
      </c>
      <c r="Q178" s="141">
        <f>IFERROR(LARGE(AA178:AF178,1),0)</f>
        <v>0</v>
      </c>
      <c r="R178" s="141">
        <f>IFERROR(LARGE(AA178:AF178,2),0)</f>
        <v>0</v>
      </c>
      <c r="S178" s="141">
        <f>IFERROR(LARGE(AA178:AF178,3),0)</f>
        <v>0</v>
      </c>
      <c r="T178" s="123"/>
      <c r="U178" s="123"/>
      <c r="V178" s="271">
        <v>5</v>
      </c>
      <c r="W178" s="271"/>
      <c r="X178" s="359"/>
      <c r="Y178" s="114"/>
      <c r="Z178" s="114"/>
      <c r="AA178" s="479">
        <f>IFERROR(LARGE($T178:$Z178,3), 0)</f>
        <v>0</v>
      </c>
      <c r="AB178" s="479">
        <f>IFERROR(LARGE($T178:$Z178,4),)</f>
        <v>0</v>
      </c>
      <c r="AC178" s="479">
        <f>IFERROR(LARGE($T178:$Z178,5),0)</f>
        <v>0</v>
      </c>
      <c r="AD178" s="479">
        <f>IFERROR(LARGE($AG178:AR178,1),0)</f>
        <v>0</v>
      </c>
      <c r="AE178" s="479">
        <f>IFERROR(LARGE($AG178:AR178,2),0)</f>
        <v>0</v>
      </c>
      <c r="AF178" s="479">
        <f>IFERROR(LARGE($AG178:AR178,3),0)</f>
        <v>0</v>
      </c>
      <c r="AG178" s="505"/>
      <c r="AH178" s="505"/>
      <c r="AI178" s="505"/>
      <c r="AJ178" s="505"/>
      <c r="AK178" s="178"/>
      <c r="AL178" s="178"/>
      <c r="AM178" s="178"/>
      <c r="AN178" s="178"/>
      <c r="AO178" s="178"/>
      <c r="AP178" s="178"/>
      <c r="AQ178" s="178"/>
      <c r="AR178" s="178"/>
    </row>
    <row r="179" spans="1:44" ht="14.4" x14ac:dyDescent="0.3">
      <c r="A179" s="11" t="s">
        <v>3798</v>
      </c>
      <c r="B179" s="320" t="s">
        <v>431</v>
      </c>
      <c r="C179" s="11" t="s">
        <v>94</v>
      </c>
      <c r="D179" s="11" t="s">
        <v>95</v>
      </c>
      <c r="E179" s="38">
        <f t="shared" si="2"/>
        <v>177</v>
      </c>
      <c r="F179" s="7" t="s">
        <v>2</v>
      </c>
      <c r="G179" s="8" t="s">
        <v>3799</v>
      </c>
      <c r="H179" s="60">
        <v>38316</v>
      </c>
      <c r="I179" s="477">
        <v>0</v>
      </c>
      <c r="J179" s="477">
        <v>0</v>
      </c>
      <c r="K179" s="434">
        <f>0.5*(L179)</f>
        <v>0</v>
      </c>
      <c r="L179" s="463">
        <f>SUM(O179,P179,Q179,R179,M179)</f>
        <v>0</v>
      </c>
      <c r="M179" s="78"/>
      <c r="N179" s="12">
        <f>SUM(O179:R179)</f>
        <v>0</v>
      </c>
      <c r="O179" s="387">
        <f>LARGE($S179:Z179, 1)</f>
        <v>0</v>
      </c>
      <c r="P179" s="388">
        <f>IFERROR(LARGE($S179:Z179,2),0)</f>
        <v>0</v>
      </c>
      <c r="Q179" s="388">
        <f>IFERROR(LARGE($S179:Z179,3),0)</f>
        <v>0</v>
      </c>
      <c r="R179" s="388">
        <f>IFERROR(LARGE($S179:Z179,4),0)</f>
        <v>0</v>
      </c>
      <c r="S179" s="399">
        <v>0</v>
      </c>
      <c r="T179" s="400"/>
      <c r="U179" s="400"/>
      <c r="V179" s="400"/>
      <c r="W179" s="400"/>
      <c r="X179" s="401"/>
      <c r="Y179" s="402"/>
      <c r="Z179" s="403"/>
      <c r="AA179" s="137"/>
      <c r="AB179" s="137"/>
      <c r="AC179" s="137"/>
      <c r="AD179" s="137"/>
      <c r="AE179" s="137"/>
      <c r="AF179" s="137"/>
      <c r="AG179" s="505"/>
      <c r="AH179" s="505"/>
      <c r="AI179" s="505"/>
      <c r="AJ179" s="505"/>
      <c r="AK179" s="178"/>
      <c r="AL179" s="178"/>
      <c r="AM179" s="178"/>
      <c r="AN179" s="178"/>
      <c r="AO179" s="178"/>
      <c r="AP179" s="178"/>
      <c r="AQ179" s="178"/>
      <c r="AR179" s="178"/>
    </row>
    <row r="180" spans="1:44" ht="14.4" x14ac:dyDescent="0.3">
      <c r="A180" s="11" t="s">
        <v>3791</v>
      </c>
      <c r="B180" s="320" t="s">
        <v>423</v>
      </c>
      <c r="C180" s="11" t="s">
        <v>128</v>
      </c>
      <c r="D180" s="11" t="s">
        <v>40</v>
      </c>
      <c r="E180" s="38">
        <f t="shared" si="2"/>
        <v>178</v>
      </c>
      <c r="F180" s="7" t="s">
        <v>69</v>
      </c>
      <c r="G180" s="8" t="s">
        <v>3792</v>
      </c>
      <c r="H180" s="60">
        <v>38214</v>
      </c>
      <c r="I180" s="477">
        <v>0</v>
      </c>
      <c r="J180" s="477">
        <v>0</v>
      </c>
      <c r="K180" s="434">
        <f>0.5*(L180)</f>
        <v>0</v>
      </c>
      <c r="L180" s="463">
        <f>SUM(O180,P180,Q180,R180,M180)</f>
        <v>0</v>
      </c>
      <c r="M180" s="78"/>
      <c r="N180" s="12">
        <f>SUM(O180:R180)</f>
        <v>0</v>
      </c>
      <c r="O180" s="387">
        <f>LARGE($S180:Z180, 1)</f>
        <v>0</v>
      </c>
      <c r="P180" s="388">
        <f>IFERROR(LARGE($S180:Z180,2),0)</f>
        <v>0</v>
      </c>
      <c r="Q180" s="388">
        <f>IFERROR(LARGE($S180:Z180,3),0)</f>
        <v>0</v>
      </c>
      <c r="R180" s="388">
        <f>IFERROR(LARGE($S180:Z180,4),0)</f>
        <v>0</v>
      </c>
      <c r="S180" s="399">
        <v>0</v>
      </c>
      <c r="T180" s="400"/>
      <c r="U180" s="400"/>
      <c r="V180" s="400"/>
      <c r="W180" s="400"/>
      <c r="X180" s="401"/>
      <c r="Y180" s="402"/>
      <c r="Z180" s="403"/>
      <c r="AA180" s="137"/>
      <c r="AB180" s="137"/>
      <c r="AC180" s="137"/>
      <c r="AD180" s="137"/>
      <c r="AE180" s="137"/>
      <c r="AF180" s="137"/>
      <c r="AG180" s="505"/>
      <c r="AH180" s="505"/>
      <c r="AI180" s="505"/>
      <c r="AJ180" s="505"/>
      <c r="AK180" s="178"/>
      <c r="AL180" s="178"/>
      <c r="AM180" s="178"/>
      <c r="AN180" s="178"/>
      <c r="AO180" s="178"/>
      <c r="AP180" s="178"/>
      <c r="AQ180" s="178"/>
      <c r="AR180" s="178"/>
    </row>
    <row r="181" spans="1:44" ht="14.4" x14ac:dyDescent="0.3">
      <c r="A181" s="11" t="s">
        <v>3776</v>
      </c>
      <c r="B181" s="320" t="s">
        <v>836</v>
      </c>
      <c r="C181" s="11" t="s">
        <v>837</v>
      </c>
      <c r="D181" s="11" t="s">
        <v>52</v>
      </c>
      <c r="E181" s="38">
        <f t="shared" si="2"/>
        <v>179</v>
      </c>
      <c r="F181" s="7" t="s">
        <v>167</v>
      </c>
      <c r="G181" s="8" t="s">
        <v>3777</v>
      </c>
      <c r="H181" s="60">
        <v>38118</v>
      </c>
      <c r="I181" s="477">
        <v>0</v>
      </c>
      <c r="J181" s="477">
        <v>0</v>
      </c>
      <c r="K181" s="434">
        <f>0.5*(L181)</f>
        <v>0</v>
      </c>
      <c r="L181" s="463">
        <f>SUM(O181,P181,Q181,R181,M181)</f>
        <v>0</v>
      </c>
      <c r="M181" s="78"/>
      <c r="N181" s="12">
        <f>SUM(O181:R181)</f>
        <v>0</v>
      </c>
      <c r="O181" s="387">
        <f>LARGE($S181:Z181, 1)</f>
        <v>0</v>
      </c>
      <c r="P181" s="388">
        <f>IFERROR(LARGE($S181:Z181,2),0)</f>
        <v>0</v>
      </c>
      <c r="Q181" s="388">
        <f>IFERROR(LARGE($S181:Z181,3),0)</f>
        <v>0</v>
      </c>
      <c r="R181" s="388">
        <f>IFERROR(LARGE($S181:Z181,4),0)</f>
        <v>0</v>
      </c>
      <c r="S181" s="399">
        <v>0</v>
      </c>
      <c r="T181" s="400"/>
      <c r="U181" s="400"/>
      <c r="V181" s="400"/>
      <c r="W181" s="400"/>
      <c r="X181" s="401"/>
      <c r="Y181" s="402"/>
      <c r="Z181" s="403"/>
      <c r="AA181" s="137"/>
      <c r="AB181" s="137"/>
      <c r="AC181" s="137"/>
      <c r="AD181" s="137"/>
      <c r="AE181" s="137"/>
      <c r="AF181" s="137"/>
      <c r="AG181" s="505"/>
      <c r="AH181" s="505"/>
      <c r="AI181" s="505"/>
      <c r="AJ181" s="505"/>
      <c r="AK181" s="178"/>
      <c r="AL181" s="178"/>
      <c r="AM181" s="178"/>
      <c r="AN181" s="178"/>
      <c r="AO181" s="178"/>
      <c r="AP181" s="178"/>
      <c r="AQ181" s="178"/>
      <c r="AR181" s="178"/>
    </row>
    <row r="182" spans="1:44" ht="14.4" x14ac:dyDescent="0.3">
      <c r="A182" s="11" t="s">
        <v>3772</v>
      </c>
      <c r="B182" s="320" t="s">
        <v>3773</v>
      </c>
      <c r="C182" s="11" t="s">
        <v>3774</v>
      </c>
      <c r="D182" s="11" t="s">
        <v>52</v>
      </c>
      <c r="E182" s="38">
        <f t="shared" si="2"/>
        <v>180</v>
      </c>
      <c r="F182" s="7" t="s">
        <v>123</v>
      </c>
      <c r="G182" s="8" t="s">
        <v>3775</v>
      </c>
      <c r="H182" s="60">
        <v>38116</v>
      </c>
      <c r="I182" s="477">
        <v>0</v>
      </c>
      <c r="J182" s="477">
        <v>0</v>
      </c>
      <c r="K182" s="434">
        <f>0.5*(L182)</f>
        <v>0</v>
      </c>
      <c r="L182" s="463">
        <f>SUM(O182,P182,Q182,R182,M182)</f>
        <v>0</v>
      </c>
      <c r="M182" s="78"/>
      <c r="N182" s="12">
        <f>SUM(O182:R182)</f>
        <v>0</v>
      </c>
      <c r="O182" s="387">
        <f>LARGE($S182:Z182, 1)</f>
        <v>0</v>
      </c>
      <c r="P182" s="388">
        <f>IFERROR(LARGE($S182:Z182,2),0)</f>
        <v>0</v>
      </c>
      <c r="Q182" s="388">
        <f>IFERROR(LARGE($S182:Z182,3),0)</f>
        <v>0</v>
      </c>
      <c r="R182" s="388">
        <f>IFERROR(LARGE($S182:Z182,4),0)</f>
        <v>0</v>
      </c>
      <c r="S182" s="399">
        <v>0</v>
      </c>
      <c r="T182" s="400"/>
      <c r="U182" s="400"/>
      <c r="V182" s="400"/>
      <c r="W182" s="400"/>
      <c r="X182" s="401"/>
      <c r="Y182" s="402"/>
      <c r="Z182" s="403"/>
      <c r="AA182" s="137"/>
      <c r="AB182" s="137"/>
      <c r="AC182" s="137"/>
      <c r="AD182" s="137"/>
      <c r="AE182" s="137"/>
      <c r="AF182" s="137"/>
      <c r="AG182" s="385"/>
      <c r="AH182" s="385"/>
      <c r="AI182" s="385"/>
      <c r="AJ182" s="385"/>
    </row>
    <row r="183" spans="1:44" ht="14.4" x14ac:dyDescent="0.3">
      <c r="A183" s="450" t="s">
        <v>2703</v>
      </c>
      <c r="B183" s="506" t="s">
        <v>724</v>
      </c>
      <c r="C183" s="450" t="s">
        <v>725</v>
      </c>
      <c r="D183" s="450" t="s">
        <v>48</v>
      </c>
      <c r="E183" s="38">
        <f t="shared" si="2"/>
        <v>181</v>
      </c>
      <c r="F183" s="236" t="s">
        <v>106</v>
      </c>
      <c r="G183" s="316" t="s">
        <v>772</v>
      </c>
      <c r="H183" s="319">
        <v>37928</v>
      </c>
      <c r="I183" s="476">
        <v>0</v>
      </c>
      <c r="J183" s="476">
        <v>0</v>
      </c>
      <c r="K183" s="439"/>
      <c r="L183" s="464">
        <f>SUM(M183:N183)</f>
        <v>0</v>
      </c>
      <c r="M183" s="9"/>
      <c r="N183" s="12">
        <f>SUM(O183:S183)</f>
        <v>0</v>
      </c>
      <c r="O183" s="140">
        <f>IFERROR(LARGE($T183:Z183, 1),0)</f>
        <v>0</v>
      </c>
      <c r="P183" s="140">
        <f>IFERROR(LARGE(T183:Z183, 2),0)</f>
        <v>0</v>
      </c>
      <c r="Q183" s="141">
        <f>IFERROR(LARGE(AA183:AF183,1),0)</f>
        <v>0</v>
      </c>
      <c r="R183" s="141">
        <f>IFERROR(LARGE(AA183:AF183,2),0)</f>
        <v>0</v>
      </c>
      <c r="S183" s="141">
        <f>IFERROR(LARGE(AA183:AF183,3),0)</f>
        <v>0</v>
      </c>
      <c r="T183" s="113">
        <v>0</v>
      </c>
      <c r="U183" s="123"/>
      <c r="V183" s="271"/>
      <c r="W183" s="271"/>
      <c r="X183" s="359"/>
      <c r="Y183" s="114"/>
      <c r="Z183" s="114"/>
      <c r="AA183" s="479">
        <f>IFERROR(LARGE($T183:$Z183,3), 0)</f>
        <v>0</v>
      </c>
      <c r="AB183" s="479">
        <f>IFERROR(LARGE($T183:$Z183,4),)</f>
        <v>0</v>
      </c>
      <c r="AC183" s="479">
        <f>IFERROR(LARGE($T183:$Z183,5),0)</f>
        <v>0</v>
      </c>
      <c r="AD183" s="479">
        <f>IFERROR(LARGE($AG183:AR183,1),0)</f>
        <v>0</v>
      </c>
      <c r="AE183" s="479">
        <f>IFERROR(LARGE($AG183:AR183,2),0)</f>
        <v>0</v>
      </c>
      <c r="AF183" s="479">
        <f>IFERROR(LARGE($AG183:AR183,3),0)</f>
        <v>0</v>
      </c>
      <c r="AG183" s="505"/>
      <c r="AH183" s="505"/>
      <c r="AI183" s="505"/>
      <c r="AJ183" s="505"/>
      <c r="AK183" s="178"/>
      <c r="AL183" s="178"/>
      <c r="AM183" s="178"/>
      <c r="AN183" s="178"/>
      <c r="AO183" s="178"/>
      <c r="AP183" s="178"/>
      <c r="AQ183" s="178"/>
      <c r="AR183" s="178"/>
    </row>
    <row r="184" spans="1:44" ht="14.4" x14ac:dyDescent="0.3">
      <c r="A184" s="11" t="s">
        <v>2705</v>
      </c>
      <c r="B184" s="506" t="s">
        <v>1103</v>
      </c>
      <c r="C184" s="11" t="s">
        <v>1104</v>
      </c>
      <c r="D184" s="11" t="s">
        <v>50</v>
      </c>
      <c r="E184" s="38">
        <f t="shared" si="2"/>
        <v>182</v>
      </c>
      <c r="F184" s="7" t="s">
        <v>3</v>
      </c>
      <c r="G184" s="8" t="s">
        <v>1282</v>
      </c>
      <c r="H184" s="319">
        <v>37755</v>
      </c>
      <c r="I184" s="476">
        <v>0</v>
      </c>
      <c r="J184" s="476">
        <v>0</v>
      </c>
      <c r="K184" s="439"/>
      <c r="L184" s="464">
        <f>SUM(M184:N184)</f>
        <v>0</v>
      </c>
      <c r="M184" s="9"/>
      <c r="N184" s="12">
        <f>SUM(O184:S184)</f>
        <v>0</v>
      </c>
      <c r="O184" s="140">
        <f>IFERROR(LARGE($T184:Z184, 1),0)</f>
        <v>0</v>
      </c>
      <c r="P184" s="140">
        <f>IFERROR(LARGE(T184:Z184, 2),0)</f>
        <v>0</v>
      </c>
      <c r="Q184" s="141">
        <f>IFERROR(LARGE(AA184:AF184,1),0)</f>
        <v>0</v>
      </c>
      <c r="R184" s="141">
        <f>IFERROR(LARGE(AA184:AF184,2),0)</f>
        <v>0</v>
      </c>
      <c r="S184" s="141">
        <f>IFERROR(LARGE(AA184:AF184,3),0)</f>
        <v>0</v>
      </c>
      <c r="T184" s="123"/>
      <c r="U184" s="123">
        <v>0</v>
      </c>
      <c r="V184" s="271"/>
      <c r="W184" s="271"/>
      <c r="X184" s="359"/>
      <c r="Y184" s="114"/>
      <c r="Z184" s="114"/>
      <c r="AA184" s="479">
        <f>IFERROR(LARGE($T184:$Z184,3), 0)</f>
        <v>0</v>
      </c>
      <c r="AB184" s="479">
        <f>IFERROR(LARGE($T184:$Z184,4),)</f>
        <v>0</v>
      </c>
      <c r="AC184" s="479">
        <f>IFERROR(LARGE($T184:$Z184,5),0)</f>
        <v>0</v>
      </c>
      <c r="AD184" s="479">
        <f>IFERROR(LARGE($AG184:AR184,1),0)</f>
        <v>0</v>
      </c>
      <c r="AE184" s="479">
        <f>IFERROR(LARGE($AG184:AR184,2),0)</f>
        <v>0</v>
      </c>
      <c r="AF184" s="479">
        <f>IFERROR(LARGE($AG184:AR184,3),0)</f>
        <v>0</v>
      </c>
      <c r="AG184" s="505"/>
      <c r="AH184" s="505"/>
      <c r="AI184" s="505"/>
      <c r="AJ184" s="505"/>
      <c r="AK184" s="178"/>
      <c r="AL184" s="178"/>
      <c r="AM184" s="178"/>
      <c r="AN184" s="178"/>
      <c r="AO184" s="178"/>
      <c r="AP184" s="178"/>
      <c r="AQ184" s="178"/>
      <c r="AR184" s="178"/>
    </row>
    <row r="185" spans="1:44" ht="14.4" x14ac:dyDescent="0.3">
      <c r="A185" s="11" t="s">
        <v>2707</v>
      </c>
      <c r="B185" s="506" t="s">
        <v>350</v>
      </c>
      <c r="C185" s="11" t="s">
        <v>132</v>
      </c>
      <c r="D185" s="11" t="s">
        <v>40</v>
      </c>
      <c r="E185" s="38">
        <f t="shared" si="2"/>
        <v>183</v>
      </c>
      <c r="F185" s="7" t="s">
        <v>198</v>
      </c>
      <c r="G185" s="8" t="s">
        <v>698</v>
      </c>
      <c r="H185" s="319">
        <v>37718</v>
      </c>
      <c r="I185" s="476">
        <v>0</v>
      </c>
      <c r="J185" s="476">
        <v>0</v>
      </c>
      <c r="K185" s="439"/>
      <c r="L185" s="464">
        <f>SUM(M185:N185)</f>
        <v>0</v>
      </c>
      <c r="M185" s="9"/>
      <c r="N185" s="12">
        <f>SUM(O185:S185)</f>
        <v>0</v>
      </c>
      <c r="O185" s="140">
        <f>IFERROR(LARGE($T185:Z185, 1),0)</f>
        <v>0</v>
      </c>
      <c r="P185" s="140">
        <f>IFERROR(LARGE(T185:Z185, 2),0)</f>
        <v>0</v>
      </c>
      <c r="Q185" s="141">
        <f>IFERROR(LARGE(AA185:AF185,1),0)</f>
        <v>0</v>
      </c>
      <c r="R185" s="141">
        <f>IFERROR(LARGE(AA185:AF185,2),0)</f>
        <v>0</v>
      </c>
      <c r="S185" s="141">
        <f>IFERROR(LARGE(AA185:AF185,3),0)</f>
        <v>0</v>
      </c>
      <c r="T185" s="113">
        <v>0</v>
      </c>
      <c r="U185" s="123"/>
      <c r="V185" s="271"/>
      <c r="W185" s="271"/>
      <c r="X185" s="359"/>
      <c r="Y185" s="114"/>
      <c r="Z185" s="114"/>
      <c r="AA185" s="479">
        <f>IFERROR(LARGE($T185:$Z185,3), 0)</f>
        <v>0</v>
      </c>
      <c r="AB185" s="479">
        <f>IFERROR(LARGE($T185:$Z185,4),)</f>
        <v>0</v>
      </c>
      <c r="AC185" s="479">
        <f>IFERROR(LARGE($T185:$Z185,5),0)</f>
        <v>0</v>
      </c>
      <c r="AD185" s="479">
        <f>IFERROR(LARGE($AG185:AR185,1),0)</f>
        <v>0</v>
      </c>
      <c r="AE185" s="479">
        <f>IFERROR(LARGE($AG185:AR185,2),0)</f>
        <v>0</v>
      </c>
      <c r="AF185" s="479">
        <f>IFERROR(LARGE($AG185:AR185,3),0)</f>
        <v>0</v>
      </c>
      <c r="AG185" s="505"/>
      <c r="AH185" s="505"/>
      <c r="AI185" s="505"/>
      <c r="AJ185" s="505"/>
      <c r="AK185" s="178"/>
      <c r="AL185" s="178"/>
      <c r="AM185" s="178"/>
      <c r="AN185" s="178"/>
      <c r="AO185" s="178"/>
      <c r="AP185" s="178"/>
      <c r="AQ185" s="178"/>
      <c r="AR185" s="178"/>
    </row>
    <row r="186" spans="1:44" ht="14.4" x14ac:dyDescent="0.3">
      <c r="A186" s="11" t="s">
        <v>2708</v>
      </c>
      <c r="B186" s="506" t="s">
        <v>658</v>
      </c>
      <c r="C186" s="11" t="s">
        <v>659</v>
      </c>
      <c r="D186" s="11" t="s">
        <v>50</v>
      </c>
      <c r="E186" s="38">
        <f t="shared" si="2"/>
        <v>184</v>
      </c>
      <c r="F186" s="7" t="s">
        <v>12</v>
      </c>
      <c r="G186" s="8" t="s">
        <v>782</v>
      </c>
      <c r="H186" s="319">
        <v>37711</v>
      </c>
      <c r="I186" s="476">
        <v>0</v>
      </c>
      <c r="J186" s="476">
        <v>0</v>
      </c>
      <c r="K186" s="439"/>
      <c r="L186" s="464">
        <f>SUM(M186:N186)</f>
        <v>0</v>
      </c>
      <c r="M186" s="9"/>
      <c r="N186" s="12">
        <f>SUM(O186:S186)</f>
        <v>0</v>
      </c>
      <c r="O186" s="140">
        <f>IFERROR(LARGE($T186:Z186, 1),0)</f>
        <v>0</v>
      </c>
      <c r="P186" s="140">
        <f>IFERROR(LARGE(T186:Z186, 2),0)</f>
        <v>0</v>
      </c>
      <c r="Q186" s="141">
        <f>IFERROR(LARGE(AA186:AF186,1),0)</f>
        <v>0</v>
      </c>
      <c r="R186" s="141">
        <f>IFERROR(LARGE(AA186:AF186,2),0)</f>
        <v>0</v>
      </c>
      <c r="S186" s="141">
        <f>IFERROR(LARGE(AA186:AF186,3),0)</f>
        <v>0</v>
      </c>
      <c r="T186" s="113">
        <v>0</v>
      </c>
      <c r="U186" s="123">
        <v>0</v>
      </c>
      <c r="V186" s="271"/>
      <c r="W186" s="271"/>
      <c r="X186" s="359"/>
      <c r="Y186" s="114"/>
      <c r="Z186" s="114"/>
      <c r="AA186" s="479">
        <f>IFERROR(LARGE($T186:$Z186,3), 0)</f>
        <v>0</v>
      </c>
      <c r="AB186" s="479">
        <f>IFERROR(LARGE($T186:$Z186,4),)</f>
        <v>0</v>
      </c>
      <c r="AC186" s="479">
        <f>IFERROR(LARGE($T186:$Z186,5),0)</f>
        <v>0</v>
      </c>
      <c r="AD186" s="479">
        <f>IFERROR(LARGE($AG186:AR186,1),0)</f>
        <v>0</v>
      </c>
      <c r="AE186" s="479">
        <f>IFERROR(LARGE($AG186:AR186,2),0)</f>
        <v>0</v>
      </c>
      <c r="AF186" s="479">
        <f>IFERROR(LARGE($AG186:AR186,3),0)</f>
        <v>0</v>
      </c>
      <c r="AG186" s="505"/>
      <c r="AH186" s="505"/>
      <c r="AI186" s="505"/>
      <c r="AJ186" s="505"/>
      <c r="AK186" s="178"/>
      <c r="AL186" s="178"/>
      <c r="AM186" s="178"/>
      <c r="AN186" s="178"/>
      <c r="AO186" s="178"/>
      <c r="AP186" s="178"/>
      <c r="AQ186" s="178"/>
      <c r="AR186" s="178"/>
    </row>
    <row r="187" spans="1:44" ht="14.4" x14ac:dyDescent="0.3">
      <c r="A187" s="11" t="s">
        <v>2711</v>
      </c>
      <c r="B187" s="506" t="s">
        <v>348</v>
      </c>
      <c r="C187" s="11" t="s">
        <v>103</v>
      </c>
      <c r="D187" s="11" t="s">
        <v>43</v>
      </c>
      <c r="E187" s="38">
        <f t="shared" si="2"/>
        <v>185</v>
      </c>
      <c r="F187" s="7" t="s">
        <v>67</v>
      </c>
      <c r="G187" s="8" t="s">
        <v>1278</v>
      </c>
      <c r="H187" s="319">
        <v>37579</v>
      </c>
      <c r="I187" s="476">
        <v>0</v>
      </c>
      <c r="J187" s="476">
        <v>0</v>
      </c>
      <c r="K187" s="439"/>
      <c r="L187" s="464">
        <f>SUM(M187:N187)</f>
        <v>0</v>
      </c>
      <c r="M187" s="9"/>
      <c r="N187" s="12">
        <f>SUM(O187:S187)</f>
        <v>0</v>
      </c>
      <c r="O187" s="140">
        <f>IFERROR(LARGE($T187:Z187, 1),0)</f>
        <v>0</v>
      </c>
      <c r="P187" s="140">
        <f>IFERROR(LARGE(T187:Z187, 2),0)</f>
        <v>0</v>
      </c>
      <c r="Q187" s="141">
        <f>IFERROR(LARGE(AA187:AF187,1),0)</f>
        <v>0</v>
      </c>
      <c r="R187" s="141">
        <f>IFERROR(LARGE(AA187:AF187,2),0)</f>
        <v>0</v>
      </c>
      <c r="S187" s="141">
        <f>IFERROR(LARGE(AA187:AF187,3),0)</f>
        <v>0</v>
      </c>
      <c r="T187" s="123"/>
      <c r="U187" s="123">
        <v>0</v>
      </c>
      <c r="V187" s="271"/>
      <c r="W187" s="271"/>
      <c r="X187" s="359"/>
      <c r="Y187" s="114"/>
      <c r="Z187" s="114"/>
      <c r="AA187" s="479">
        <f>IFERROR(LARGE($T187:$Z187,3), 0)</f>
        <v>0</v>
      </c>
      <c r="AB187" s="479">
        <f>IFERROR(LARGE($T187:$Z187,4),)</f>
        <v>0</v>
      </c>
      <c r="AC187" s="479">
        <f>IFERROR(LARGE($T187:$Z187,5),0)</f>
        <v>0</v>
      </c>
      <c r="AD187" s="479">
        <f>IFERROR(LARGE($AG187:AR187,1),0)</f>
        <v>0</v>
      </c>
      <c r="AE187" s="479">
        <f>IFERROR(LARGE($AG187:AR187,2),0)</f>
        <v>0</v>
      </c>
      <c r="AF187" s="479">
        <f>IFERROR(LARGE($AG187:AR187,3),0)</f>
        <v>0</v>
      </c>
      <c r="AG187" s="505"/>
      <c r="AH187" s="505"/>
      <c r="AI187" s="505"/>
      <c r="AJ187" s="505"/>
      <c r="AK187" s="178"/>
      <c r="AL187" s="178"/>
      <c r="AM187" s="178"/>
      <c r="AN187" s="178"/>
      <c r="AO187" s="178"/>
      <c r="AP187" s="178"/>
      <c r="AQ187" s="178"/>
      <c r="AR187" s="178"/>
    </row>
    <row r="188" spans="1:44" ht="14.4" x14ac:dyDescent="0.3">
      <c r="A188" s="11" t="s">
        <v>2712</v>
      </c>
      <c r="B188" s="506" t="s">
        <v>523</v>
      </c>
      <c r="C188" s="11" t="s">
        <v>524</v>
      </c>
      <c r="D188" s="11" t="s">
        <v>50</v>
      </c>
      <c r="E188" s="38">
        <f t="shared" si="2"/>
        <v>186</v>
      </c>
      <c r="F188" s="7" t="s">
        <v>107</v>
      </c>
      <c r="G188" s="8" t="s">
        <v>1294</v>
      </c>
      <c r="H188" s="319">
        <v>37534</v>
      </c>
      <c r="I188" s="476">
        <v>0</v>
      </c>
      <c r="J188" s="476">
        <v>0</v>
      </c>
      <c r="K188" s="439"/>
      <c r="L188" s="464">
        <f>SUM(M188:N188)</f>
        <v>0</v>
      </c>
      <c r="M188" s="9"/>
      <c r="N188" s="12">
        <f>SUM(O188:S188)</f>
        <v>0</v>
      </c>
      <c r="O188" s="140">
        <f>IFERROR(LARGE($T188:Z188, 1),0)</f>
        <v>0</v>
      </c>
      <c r="P188" s="140">
        <f>IFERROR(LARGE(T188:Z188, 2),0)</f>
        <v>0</v>
      </c>
      <c r="Q188" s="141">
        <f>IFERROR(LARGE(AA188:AF188,1),0)</f>
        <v>0</v>
      </c>
      <c r="R188" s="141">
        <f>IFERROR(LARGE(AA188:AF188,2),0)</f>
        <v>0</v>
      </c>
      <c r="S188" s="141">
        <f>IFERROR(LARGE(AA188:AF188,3),0)</f>
        <v>0</v>
      </c>
      <c r="T188" s="123"/>
      <c r="U188" s="123">
        <v>0</v>
      </c>
      <c r="V188" s="271"/>
      <c r="W188" s="271"/>
      <c r="X188" s="359"/>
      <c r="Y188" s="114"/>
      <c r="Z188" s="114"/>
      <c r="AA188" s="479">
        <f>IFERROR(LARGE($T188:$Z188,3), 0)</f>
        <v>0</v>
      </c>
      <c r="AB188" s="479">
        <f>IFERROR(LARGE($T188:$Z188,4),)</f>
        <v>0</v>
      </c>
      <c r="AC188" s="479">
        <f>IFERROR(LARGE($T188:$Z188,5),0)</f>
        <v>0</v>
      </c>
      <c r="AD188" s="479">
        <f>IFERROR(LARGE($AG188:AR188,1),0)</f>
        <v>0</v>
      </c>
      <c r="AE188" s="479">
        <f>IFERROR(LARGE($AG188:AR188,2),0)</f>
        <v>0</v>
      </c>
      <c r="AF188" s="479">
        <f>IFERROR(LARGE($AG188:AR188,3),0)</f>
        <v>0</v>
      </c>
      <c r="AG188" s="505"/>
      <c r="AH188" s="505"/>
      <c r="AI188" s="505"/>
      <c r="AJ188" s="505"/>
      <c r="AK188" s="178"/>
      <c r="AL188" s="178"/>
      <c r="AM188" s="178"/>
      <c r="AN188" s="178"/>
      <c r="AO188" s="178"/>
      <c r="AP188" s="178"/>
      <c r="AQ188" s="178"/>
      <c r="AR188" s="178"/>
    </row>
    <row r="189" spans="1:44" ht="14.4" x14ac:dyDescent="0.3">
      <c r="A189" s="11" t="s">
        <v>2451</v>
      </c>
      <c r="B189" s="506" t="s">
        <v>2404</v>
      </c>
      <c r="C189" s="11" t="s">
        <v>74</v>
      </c>
      <c r="D189" s="11" t="s">
        <v>43</v>
      </c>
      <c r="E189" s="38">
        <f t="shared" si="2"/>
        <v>187</v>
      </c>
      <c r="F189" s="7" t="s">
        <v>70</v>
      </c>
      <c r="G189" s="8" t="s">
        <v>1277</v>
      </c>
      <c r="H189" s="319">
        <v>37527</v>
      </c>
      <c r="I189" s="476">
        <v>0</v>
      </c>
      <c r="J189" s="476">
        <v>0</v>
      </c>
      <c r="K189" s="439"/>
      <c r="L189" s="464">
        <f>SUM(M189:N189)</f>
        <v>0</v>
      </c>
      <c r="M189" s="9"/>
      <c r="N189" s="12">
        <f>SUM(O189:S189)</f>
        <v>0</v>
      </c>
      <c r="O189" s="140">
        <f>IFERROR(LARGE($T189:Z189, 1),0)</f>
        <v>0</v>
      </c>
      <c r="P189" s="140">
        <f>IFERROR(LARGE(T189:Z189, 2),0)</f>
        <v>0</v>
      </c>
      <c r="Q189" s="141">
        <f>IFERROR(LARGE(AA189:AF189,1),0)</f>
        <v>0</v>
      </c>
      <c r="R189" s="141">
        <f>IFERROR(LARGE(AA189:AF189,2),0)</f>
        <v>0</v>
      </c>
      <c r="S189" s="141">
        <f>IFERROR(LARGE(AA189:AF189,3),0)</f>
        <v>0</v>
      </c>
      <c r="T189" s="123"/>
      <c r="U189" s="123">
        <v>0</v>
      </c>
      <c r="V189" s="271"/>
      <c r="W189" s="271"/>
      <c r="X189" s="359"/>
      <c r="Y189" s="114"/>
      <c r="Z189" s="114"/>
      <c r="AA189" s="479">
        <f>IFERROR(LARGE($T189:$Z189,3), 0)</f>
        <v>0</v>
      </c>
      <c r="AB189" s="479">
        <f>IFERROR(LARGE($T189:$Z189,4),)</f>
        <v>0</v>
      </c>
      <c r="AC189" s="479">
        <f>IFERROR(LARGE($T189:$Z189,5),0)</f>
        <v>0</v>
      </c>
      <c r="AD189" s="479">
        <f>IFERROR(LARGE($AG189:AR189,1),0)</f>
        <v>0</v>
      </c>
      <c r="AE189" s="479">
        <f>IFERROR(LARGE($AG189:AR189,2),0)</f>
        <v>0</v>
      </c>
      <c r="AF189" s="479">
        <f>IFERROR(LARGE($AG189:AR189,3),0)</f>
        <v>0</v>
      </c>
      <c r="AG189" s="505"/>
      <c r="AH189" s="505"/>
      <c r="AI189" s="505"/>
      <c r="AJ189" s="505"/>
      <c r="AK189" s="178"/>
      <c r="AL189" s="178"/>
      <c r="AM189" s="178"/>
      <c r="AN189" s="178"/>
      <c r="AO189" s="178"/>
      <c r="AP189" s="178"/>
      <c r="AQ189" s="178"/>
      <c r="AR189" s="178"/>
    </row>
    <row r="190" spans="1:44" ht="14.4" x14ac:dyDescent="0.3">
      <c r="A190" s="11" t="s">
        <v>2713</v>
      </c>
      <c r="B190" s="506" t="s">
        <v>836</v>
      </c>
      <c r="C190" s="11" t="s">
        <v>837</v>
      </c>
      <c r="D190" s="11" t="s">
        <v>52</v>
      </c>
      <c r="E190" s="38">
        <f t="shared" si="2"/>
        <v>188</v>
      </c>
      <c r="F190" s="7" t="s">
        <v>793</v>
      </c>
      <c r="G190" s="8" t="s">
        <v>794</v>
      </c>
      <c r="H190" s="319">
        <v>37507</v>
      </c>
      <c r="I190" s="476">
        <v>0</v>
      </c>
      <c r="J190" s="476">
        <v>0</v>
      </c>
      <c r="K190" s="439"/>
      <c r="L190" s="464">
        <f>SUM(M190:N190)</f>
        <v>0</v>
      </c>
      <c r="M190" s="9"/>
      <c r="N190" s="12">
        <f>SUM(O190:S190)</f>
        <v>0</v>
      </c>
      <c r="O190" s="140">
        <f>IFERROR(LARGE($T190:Z190, 1),0)</f>
        <v>0</v>
      </c>
      <c r="P190" s="140">
        <f>IFERROR(LARGE(T190:Z190, 2),0)</f>
        <v>0</v>
      </c>
      <c r="Q190" s="141">
        <f>IFERROR(LARGE(AA190:AF190,1),0)</f>
        <v>0</v>
      </c>
      <c r="R190" s="141">
        <f>IFERROR(LARGE(AA190:AF190,2),0)</f>
        <v>0</v>
      </c>
      <c r="S190" s="141">
        <f>IFERROR(LARGE(AA190:AF190,3),0)</f>
        <v>0</v>
      </c>
      <c r="T190" s="113">
        <v>0</v>
      </c>
      <c r="U190" s="123"/>
      <c r="V190" s="271"/>
      <c r="W190" s="271"/>
      <c r="X190" s="359"/>
      <c r="Y190" s="114"/>
      <c r="Z190" s="114"/>
      <c r="AA190" s="479">
        <f>IFERROR(LARGE($T190:$Z190,3), 0)</f>
        <v>0</v>
      </c>
      <c r="AB190" s="479">
        <f>IFERROR(LARGE($T190:$Z190,4),)</f>
        <v>0</v>
      </c>
      <c r="AC190" s="479">
        <f>IFERROR(LARGE($T190:$Z190,5),0)</f>
        <v>0</v>
      </c>
      <c r="AD190" s="479">
        <f>IFERROR(LARGE($AG190:AR190,1),0)</f>
        <v>0</v>
      </c>
      <c r="AE190" s="479">
        <f>IFERROR(LARGE($AG190:AR190,2),0)</f>
        <v>0</v>
      </c>
      <c r="AF190" s="479">
        <f>IFERROR(LARGE($AG190:AR190,3),0)</f>
        <v>0</v>
      </c>
      <c r="AG190" s="505"/>
      <c r="AH190" s="505"/>
      <c r="AI190" s="505"/>
      <c r="AJ190" s="505"/>
      <c r="AK190" s="178"/>
      <c r="AL190" s="178"/>
      <c r="AM190" s="178"/>
      <c r="AN190" s="178"/>
      <c r="AO190" s="178"/>
      <c r="AP190" s="178"/>
      <c r="AQ190" s="178"/>
      <c r="AR190" s="178"/>
    </row>
    <row r="191" spans="1:44" ht="14.4" x14ac:dyDescent="0.3">
      <c r="A191" s="11" t="s">
        <v>2714</v>
      </c>
      <c r="B191" s="506" t="s">
        <v>2715</v>
      </c>
      <c r="C191" s="11" t="s">
        <v>840</v>
      </c>
      <c r="D191" s="11" t="s">
        <v>40</v>
      </c>
      <c r="E191" s="38">
        <f t="shared" si="2"/>
        <v>189</v>
      </c>
      <c r="F191" s="7" t="s">
        <v>69</v>
      </c>
      <c r="G191" s="8" t="s">
        <v>797</v>
      </c>
      <c r="H191" s="319">
        <v>37425</v>
      </c>
      <c r="I191" s="476">
        <v>0</v>
      </c>
      <c r="J191" s="476">
        <v>0</v>
      </c>
      <c r="K191" s="439"/>
      <c r="L191" s="464">
        <f>SUM(M191:N191)</f>
        <v>0</v>
      </c>
      <c r="M191" s="9"/>
      <c r="N191" s="12">
        <f>SUM(O191:S191)</f>
        <v>0</v>
      </c>
      <c r="O191" s="140">
        <f>IFERROR(LARGE($T191:Z191, 1),0)</f>
        <v>0</v>
      </c>
      <c r="P191" s="140">
        <f>IFERROR(LARGE(T191:Z191, 2),0)</f>
        <v>0</v>
      </c>
      <c r="Q191" s="141">
        <f>IFERROR(LARGE(AA191:AF191,1),0)</f>
        <v>0</v>
      </c>
      <c r="R191" s="141">
        <f>IFERROR(LARGE(AA191:AF191,2),0)</f>
        <v>0</v>
      </c>
      <c r="S191" s="141">
        <f>IFERROR(LARGE(AA191:AF191,3),0)</f>
        <v>0</v>
      </c>
      <c r="T191" s="113">
        <v>0</v>
      </c>
      <c r="U191" s="123"/>
      <c r="V191" s="271"/>
      <c r="W191" s="271"/>
      <c r="X191" s="359"/>
      <c r="Y191" s="114"/>
      <c r="Z191" s="114"/>
      <c r="AA191" s="479">
        <f>IFERROR(LARGE($T191:$Z191,3), 0)</f>
        <v>0</v>
      </c>
      <c r="AB191" s="479">
        <f>IFERROR(LARGE($T191:$Z191,4),)</f>
        <v>0</v>
      </c>
      <c r="AC191" s="479">
        <f>IFERROR(LARGE($T191:$Z191,5),0)</f>
        <v>0</v>
      </c>
      <c r="AD191" s="479">
        <f>IFERROR(LARGE($AG191:AR191,1),0)</f>
        <v>0</v>
      </c>
      <c r="AE191" s="479">
        <f>IFERROR(LARGE($AG191:AR191,2),0)</f>
        <v>0</v>
      </c>
      <c r="AF191" s="479">
        <f>IFERROR(LARGE($AG191:AR191,3),0)</f>
        <v>0</v>
      </c>
      <c r="AG191" s="505"/>
      <c r="AH191" s="505"/>
      <c r="AI191" s="505"/>
      <c r="AJ191" s="505"/>
      <c r="AK191" s="178"/>
      <c r="AL191" s="178"/>
      <c r="AM191" s="178"/>
      <c r="AN191" s="178"/>
      <c r="AO191" s="178"/>
      <c r="AP191" s="178"/>
      <c r="AQ191" s="178"/>
      <c r="AR191" s="178"/>
    </row>
    <row r="192" spans="1:44" ht="14.4" x14ac:dyDescent="0.3">
      <c r="A192" s="11" t="s">
        <v>2443</v>
      </c>
      <c r="B192" s="506" t="s">
        <v>380</v>
      </c>
      <c r="C192" s="11" t="s">
        <v>22</v>
      </c>
      <c r="D192" s="11" t="s">
        <v>41</v>
      </c>
      <c r="E192" s="38">
        <f t="shared" si="2"/>
        <v>190</v>
      </c>
      <c r="F192" s="7" t="s">
        <v>1</v>
      </c>
      <c r="G192" s="8" t="s">
        <v>665</v>
      </c>
      <c r="H192" s="319">
        <v>37401</v>
      </c>
      <c r="I192" s="476">
        <v>0</v>
      </c>
      <c r="J192" s="476">
        <v>0</v>
      </c>
      <c r="K192" s="439"/>
      <c r="L192" s="464">
        <f>SUM(M192:N192)</f>
        <v>0</v>
      </c>
      <c r="M192" s="9"/>
      <c r="N192" s="12">
        <f>SUM(O192:S192)</f>
        <v>0</v>
      </c>
      <c r="O192" s="140">
        <f>IFERROR(LARGE($T192:Z192, 1),0)</f>
        <v>0</v>
      </c>
      <c r="P192" s="140">
        <f>IFERROR(LARGE(T192:Z192, 2),0)</f>
        <v>0</v>
      </c>
      <c r="Q192" s="141">
        <f>IFERROR(LARGE(AA192:AF192,1),0)</f>
        <v>0</v>
      </c>
      <c r="R192" s="141">
        <f>IFERROR(LARGE(AA192:AF192,2),0)</f>
        <v>0</v>
      </c>
      <c r="S192" s="141">
        <f>IFERROR(LARGE(AA192:AF192,3),0)</f>
        <v>0</v>
      </c>
      <c r="T192" s="123"/>
      <c r="U192" s="123"/>
      <c r="V192" s="271"/>
      <c r="W192" s="271"/>
      <c r="X192" s="359"/>
      <c r="Y192" s="114"/>
      <c r="Z192" s="114"/>
      <c r="AA192" s="479">
        <f>IFERROR(LARGE($T192:$Z192,3), 0)</f>
        <v>0</v>
      </c>
      <c r="AB192" s="479">
        <f>IFERROR(LARGE($T192:$Z192,4),)</f>
        <v>0</v>
      </c>
      <c r="AC192" s="479">
        <f>IFERROR(LARGE($T192:$Z192,5),0)</f>
        <v>0</v>
      </c>
      <c r="AD192" s="479">
        <f>IFERROR(LARGE($AG192:AR192,1),0)</f>
        <v>0</v>
      </c>
      <c r="AE192" s="479">
        <f>IFERROR(LARGE($AG192:AR192,2),0)</f>
        <v>0</v>
      </c>
      <c r="AF192" s="479">
        <f>IFERROR(LARGE($AG192:AR192,3),0)</f>
        <v>0</v>
      </c>
      <c r="AG192" s="505"/>
      <c r="AH192" s="505"/>
      <c r="AI192" s="505"/>
      <c r="AJ192" s="505"/>
      <c r="AK192" s="178"/>
      <c r="AL192" s="178"/>
      <c r="AM192" s="178"/>
      <c r="AN192" s="178"/>
      <c r="AO192" s="178"/>
      <c r="AP192" s="178">
        <v>0</v>
      </c>
      <c r="AQ192" s="178"/>
      <c r="AR192" s="178"/>
    </row>
    <row r="193" spans="1:44" ht="14.4" x14ac:dyDescent="0.3">
      <c r="A193" s="11" t="s">
        <v>2716</v>
      </c>
      <c r="B193" s="478" t="s">
        <v>1115</v>
      </c>
      <c r="C193" s="11" t="s">
        <v>1116</v>
      </c>
      <c r="D193" s="11" t="s">
        <v>52</v>
      </c>
      <c r="E193" s="38">
        <f t="shared" si="2"/>
        <v>191</v>
      </c>
      <c r="F193" s="7" t="s">
        <v>12</v>
      </c>
      <c r="G193" s="8" t="s">
        <v>711</v>
      </c>
      <c r="H193" s="319">
        <v>37395</v>
      </c>
      <c r="I193" s="476">
        <v>0</v>
      </c>
      <c r="J193" s="476">
        <v>0</v>
      </c>
      <c r="K193" s="439"/>
      <c r="L193" s="464">
        <f>SUM(M193:N193)</f>
        <v>0</v>
      </c>
      <c r="M193" s="9"/>
      <c r="N193" s="12">
        <f>SUM(O193:S193)</f>
        <v>0</v>
      </c>
      <c r="O193" s="140">
        <f>IFERROR(LARGE($T193:Z193, 1),0)</f>
        <v>0</v>
      </c>
      <c r="P193" s="140">
        <f>IFERROR(LARGE(T193:Z193, 2),0)</f>
        <v>0</v>
      </c>
      <c r="Q193" s="141">
        <f>IFERROR(LARGE(AA193:AF193,1),0)</f>
        <v>0</v>
      </c>
      <c r="R193" s="141">
        <f>IFERROR(LARGE(AA193:AF193,2),0)</f>
        <v>0</v>
      </c>
      <c r="S193" s="141">
        <f>IFERROR(LARGE(AA193:AF193,3),0)</f>
        <v>0</v>
      </c>
      <c r="T193" s="123"/>
      <c r="U193" s="123">
        <v>0</v>
      </c>
      <c r="V193" s="271"/>
      <c r="W193" s="271"/>
      <c r="X193" s="359"/>
      <c r="Y193" s="114"/>
      <c r="Z193" s="114"/>
      <c r="AA193" s="479">
        <f>IFERROR(LARGE($T193:$Z193,3), 0)</f>
        <v>0</v>
      </c>
      <c r="AB193" s="479">
        <f>IFERROR(LARGE($T193:$Z193,4),)</f>
        <v>0</v>
      </c>
      <c r="AC193" s="479">
        <f>IFERROR(LARGE($T193:$Z193,5),0)</f>
        <v>0</v>
      </c>
      <c r="AD193" s="479">
        <f>IFERROR(LARGE($AG193:AR193,1),0)</f>
        <v>0</v>
      </c>
      <c r="AE193" s="479">
        <f>IFERROR(LARGE($AG193:AR193,2),0)</f>
        <v>0</v>
      </c>
      <c r="AF193" s="479">
        <f>IFERROR(LARGE($AG193:AR193,3),0)</f>
        <v>0</v>
      </c>
      <c r="AG193" s="385"/>
      <c r="AH193" s="385"/>
      <c r="AI193" s="385"/>
      <c r="AJ193" s="385"/>
    </row>
    <row r="194" spans="1:44" ht="14.4" x14ac:dyDescent="0.3">
      <c r="A194" s="11" t="s">
        <v>2717</v>
      </c>
      <c r="B194" s="506" t="s">
        <v>363</v>
      </c>
      <c r="C194" s="11" t="s">
        <v>146</v>
      </c>
      <c r="D194" s="11" t="s">
        <v>41</v>
      </c>
      <c r="E194" s="38">
        <f t="shared" si="2"/>
        <v>192</v>
      </c>
      <c r="F194" s="7" t="s">
        <v>785</v>
      </c>
      <c r="G194" s="8" t="s">
        <v>786</v>
      </c>
      <c r="H194" s="319">
        <v>37376</v>
      </c>
      <c r="I194" s="476">
        <v>0</v>
      </c>
      <c r="J194" s="476">
        <v>0</v>
      </c>
      <c r="K194" s="439"/>
      <c r="L194" s="464">
        <f>SUM(M194:N194)</f>
        <v>0</v>
      </c>
      <c r="M194" s="9"/>
      <c r="N194" s="12">
        <f>SUM(O194:S194)</f>
        <v>0</v>
      </c>
      <c r="O194" s="140">
        <f>IFERROR(LARGE($T194:Z194, 1),0)</f>
        <v>0</v>
      </c>
      <c r="P194" s="140">
        <f>IFERROR(LARGE(T194:Z194, 2),0)</f>
        <v>0</v>
      </c>
      <c r="Q194" s="141">
        <f>IFERROR(LARGE(AA194:AF194,1),0)</f>
        <v>0</v>
      </c>
      <c r="R194" s="141">
        <f>IFERROR(LARGE(AA194:AF194,2),0)</f>
        <v>0</v>
      </c>
      <c r="S194" s="141">
        <f>IFERROR(LARGE(AA194:AF194,3),0)</f>
        <v>0</v>
      </c>
      <c r="T194" s="113">
        <v>0</v>
      </c>
      <c r="U194" s="123"/>
      <c r="V194" s="271"/>
      <c r="W194" s="271"/>
      <c r="X194" s="359"/>
      <c r="Y194" s="114"/>
      <c r="Z194" s="114"/>
      <c r="AA194" s="479">
        <f>IFERROR(LARGE($T194:$Z194,3), 0)</f>
        <v>0</v>
      </c>
      <c r="AB194" s="479">
        <f>IFERROR(LARGE($T194:$Z194,4),)</f>
        <v>0</v>
      </c>
      <c r="AC194" s="479">
        <f>IFERROR(LARGE($T194:$Z194,5),0)</f>
        <v>0</v>
      </c>
      <c r="AD194" s="479">
        <f>IFERROR(LARGE($AG194:AR194,1),0)</f>
        <v>0</v>
      </c>
      <c r="AE194" s="479">
        <f>IFERROR(LARGE($AG194:AR194,2),0)</f>
        <v>0</v>
      </c>
      <c r="AF194" s="479">
        <f>IFERROR(LARGE($AG194:AR194,3),0)</f>
        <v>0</v>
      </c>
      <c r="AG194" s="505"/>
      <c r="AH194" s="505"/>
      <c r="AI194" s="505"/>
      <c r="AJ194" s="505"/>
      <c r="AK194" s="178"/>
      <c r="AL194" s="178"/>
      <c r="AM194" s="178"/>
      <c r="AN194" s="178"/>
      <c r="AO194" s="178"/>
      <c r="AP194" s="178"/>
      <c r="AQ194" s="178"/>
      <c r="AR194" s="178"/>
    </row>
    <row r="195" spans="1:44" ht="14.4" x14ac:dyDescent="0.3">
      <c r="A195" s="11" t="s">
        <v>2718</v>
      </c>
      <c r="B195" s="506" t="s">
        <v>418</v>
      </c>
      <c r="C195" s="11" t="s">
        <v>153</v>
      </c>
      <c r="D195" s="11" t="s">
        <v>50</v>
      </c>
      <c r="E195" s="38">
        <f t="shared" si="2"/>
        <v>193</v>
      </c>
      <c r="F195" s="7" t="s">
        <v>803</v>
      </c>
      <c r="G195" s="8" t="s">
        <v>804</v>
      </c>
      <c r="H195" s="319">
        <v>37361</v>
      </c>
      <c r="I195" s="476">
        <v>0</v>
      </c>
      <c r="J195" s="476">
        <v>0</v>
      </c>
      <c r="K195" s="439"/>
      <c r="L195" s="464">
        <f>SUM(M195:N195)</f>
        <v>0</v>
      </c>
      <c r="M195" s="9"/>
      <c r="N195" s="12">
        <f>SUM(O195:S195)</f>
        <v>0</v>
      </c>
      <c r="O195" s="140">
        <f>IFERROR(LARGE($T195:Z195, 1),0)</f>
        <v>0</v>
      </c>
      <c r="P195" s="140">
        <f>IFERROR(LARGE(T195:Z195, 2),0)</f>
        <v>0</v>
      </c>
      <c r="Q195" s="141">
        <f>IFERROR(LARGE(AA195:AF195,1),0)</f>
        <v>0</v>
      </c>
      <c r="R195" s="141">
        <f>IFERROR(LARGE(AA195:AF195,2),0)</f>
        <v>0</v>
      </c>
      <c r="S195" s="141">
        <f>IFERROR(LARGE(AA195:AF195,3),0)</f>
        <v>0</v>
      </c>
      <c r="T195" s="113">
        <v>0</v>
      </c>
      <c r="U195" s="123"/>
      <c r="V195" s="271"/>
      <c r="W195" s="271"/>
      <c r="X195" s="359"/>
      <c r="Y195" s="114"/>
      <c r="Z195" s="114"/>
      <c r="AA195" s="479">
        <f>IFERROR(LARGE($T195:$Z195,3), 0)</f>
        <v>0</v>
      </c>
      <c r="AB195" s="479">
        <f>IFERROR(LARGE($T195:$Z195,4),)</f>
        <v>0</v>
      </c>
      <c r="AC195" s="479">
        <f>IFERROR(LARGE($T195:$Z195,5),0)</f>
        <v>0</v>
      </c>
      <c r="AD195" s="479">
        <f>IFERROR(LARGE($AG195:AR195,1),0)</f>
        <v>0</v>
      </c>
      <c r="AE195" s="479">
        <f>IFERROR(LARGE($AG195:AR195,2),0)</f>
        <v>0</v>
      </c>
      <c r="AF195" s="479">
        <f>IFERROR(LARGE($AG195:AR195,3),0)</f>
        <v>0</v>
      </c>
      <c r="AG195" s="505"/>
      <c r="AH195" s="505"/>
      <c r="AI195" s="505"/>
      <c r="AJ195" s="505"/>
      <c r="AK195" s="178"/>
      <c r="AL195" s="178"/>
      <c r="AM195" s="178"/>
      <c r="AN195" s="178"/>
      <c r="AO195" s="178"/>
      <c r="AP195" s="178"/>
      <c r="AQ195" s="178"/>
      <c r="AR195" s="178"/>
    </row>
    <row r="196" spans="1:44" ht="14.4" x14ac:dyDescent="0.3">
      <c r="A196" s="11" t="s">
        <v>2719</v>
      </c>
      <c r="B196" s="506" t="s">
        <v>721</v>
      </c>
      <c r="C196" s="11" t="s">
        <v>722</v>
      </c>
      <c r="D196" s="11" t="s">
        <v>41</v>
      </c>
      <c r="E196" s="38">
        <f t="shared" si="2"/>
        <v>194</v>
      </c>
      <c r="F196" s="7" t="s">
        <v>18</v>
      </c>
      <c r="G196" s="8" t="s">
        <v>1287</v>
      </c>
      <c r="H196" s="319">
        <v>37336</v>
      </c>
      <c r="I196" s="476">
        <v>0</v>
      </c>
      <c r="J196" s="476">
        <v>0</v>
      </c>
      <c r="K196" s="439"/>
      <c r="L196" s="464">
        <f>SUM(M196:N196)</f>
        <v>0</v>
      </c>
      <c r="M196" s="9"/>
      <c r="N196" s="12">
        <f>SUM(O196:S196)</f>
        <v>0</v>
      </c>
      <c r="O196" s="140">
        <f>IFERROR(LARGE($T196:Z196, 1),0)</f>
        <v>0</v>
      </c>
      <c r="P196" s="140">
        <f>IFERROR(LARGE(T196:Z196, 2),0)</f>
        <v>0</v>
      </c>
      <c r="Q196" s="141">
        <f>IFERROR(LARGE(AA196:AF196,1),0)</f>
        <v>0</v>
      </c>
      <c r="R196" s="141">
        <f>IFERROR(LARGE(AA196:AF196,2),0)</f>
        <v>0</v>
      </c>
      <c r="S196" s="141">
        <f>IFERROR(LARGE(AA196:AF196,3),0)</f>
        <v>0</v>
      </c>
      <c r="T196" s="123"/>
      <c r="U196" s="123">
        <v>0</v>
      </c>
      <c r="V196" s="271"/>
      <c r="W196" s="271"/>
      <c r="X196" s="359"/>
      <c r="Y196" s="114"/>
      <c r="Z196" s="114"/>
      <c r="AA196" s="479">
        <f>IFERROR(LARGE($T196:$Z196,3), 0)</f>
        <v>0</v>
      </c>
      <c r="AB196" s="479">
        <f>IFERROR(LARGE($T196:$Z196,4),)</f>
        <v>0</v>
      </c>
      <c r="AC196" s="479">
        <f>IFERROR(LARGE($T196:$Z196,5),0)</f>
        <v>0</v>
      </c>
      <c r="AD196" s="479">
        <f>IFERROR(LARGE($AG196:AR196,1),0)</f>
        <v>0</v>
      </c>
      <c r="AE196" s="479">
        <f>IFERROR(LARGE($AG196:AR196,2),0)</f>
        <v>0</v>
      </c>
      <c r="AF196" s="479">
        <f>IFERROR(LARGE($AG196:AR196,3),0)</f>
        <v>0</v>
      </c>
      <c r="AG196" s="505"/>
      <c r="AH196" s="505"/>
      <c r="AI196" s="505"/>
      <c r="AJ196" s="505"/>
      <c r="AK196" s="178"/>
      <c r="AL196" s="178"/>
      <c r="AM196" s="178"/>
      <c r="AN196" s="178"/>
      <c r="AO196" s="178"/>
      <c r="AP196" s="178"/>
      <c r="AQ196" s="178"/>
      <c r="AR196" s="178"/>
    </row>
    <row r="197" spans="1:44" ht="14.4" x14ac:dyDescent="0.3">
      <c r="A197" s="11" t="s">
        <v>2720</v>
      </c>
      <c r="B197" s="506" t="s">
        <v>1313</v>
      </c>
      <c r="C197" s="11" t="s">
        <v>1314</v>
      </c>
      <c r="D197" s="11" t="s">
        <v>50</v>
      </c>
      <c r="E197" s="38">
        <f t="shared" ref="E197:E199" si="3">E196+1</f>
        <v>195</v>
      </c>
      <c r="F197" s="7" t="s">
        <v>1288</v>
      </c>
      <c r="G197" s="8" t="s">
        <v>1289</v>
      </c>
      <c r="H197" s="319">
        <v>37319</v>
      </c>
      <c r="I197" s="476">
        <v>0</v>
      </c>
      <c r="J197" s="476">
        <v>0</v>
      </c>
      <c r="K197" s="439"/>
      <c r="L197" s="464">
        <f>SUM(M197:N197)</f>
        <v>0</v>
      </c>
      <c r="M197" s="9"/>
      <c r="N197" s="12">
        <f>SUM(O197:S197)</f>
        <v>0</v>
      </c>
      <c r="O197" s="140">
        <f>IFERROR(LARGE($T197:Z197, 1),0)</f>
        <v>0</v>
      </c>
      <c r="P197" s="140">
        <f>IFERROR(LARGE(T197:Z197, 2),0)</f>
        <v>0</v>
      </c>
      <c r="Q197" s="141">
        <f>IFERROR(LARGE(AA197:AF197,1),0)</f>
        <v>0</v>
      </c>
      <c r="R197" s="141">
        <f>IFERROR(LARGE(AA197:AF197,2),0)</f>
        <v>0</v>
      </c>
      <c r="S197" s="141">
        <f>IFERROR(LARGE(AA197:AF197,3),0)</f>
        <v>0</v>
      </c>
      <c r="T197" s="123"/>
      <c r="U197" s="123">
        <v>0</v>
      </c>
      <c r="V197" s="271"/>
      <c r="W197" s="271"/>
      <c r="X197" s="359"/>
      <c r="Y197" s="114"/>
      <c r="Z197" s="114"/>
      <c r="AA197" s="479">
        <f>IFERROR(LARGE($T197:$Z197,3), 0)</f>
        <v>0</v>
      </c>
      <c r="AB197" s="479">
        <f>IFERROR(LARGE($T197:$Z197,4),)</f>
        <v>0</v>
      </c>
      <c r="AC197" s="479">
        <f>IFERROR(LARGE($T197:$Z197,5),0)</f>
        <v>0</v>
      </c>
      <c r="AD197" s="479">
        <f>IFERROR(LARGE($AG197:AR197,1),0)</f>
        <v>0</v>
      </c>
      <c r="AE197" s="479">
        <f>IFERROR(LARGE($AG197:AR197,2),0)</f>
        <v>0</v>
      </c>
      <c r="AF197" s="479">
        <f>IFERROR(LARGE($AG197:AR197,3),0)</f>
        <v>0</v>
      </c>
      <c r="AG197" s="505"/>
      <c r="AH197" s="505"/>
      <c r="AI197" s="505"/>
      <c r="AJ197" s="505"/>
      <c r="AK197" s="178"/>
      <c r="AL197" s="178"/>
      <c r="AM197" s="178"/>
      <c r="AN197" s="178"/>
      <c r="AO197" s="178"/>
      <c r="AP197" s="178"/>
      <c r="AQ197" s="178"/>
      <c r="AR197" s="178"/>
    </row>
    <row r="198" spans="1:44" ht="14.4" x14ac:dyDescent="0.3">
      <c r="A198" s="11" t="s">
        <v>2722</v>
      </c>
      <c r="B198" s="506" t="s">
        <v>830</v>
      </c>
      <c r="C198" s="11" t="s">
        <v>831</v>
      </c>
      <c r="D198" s="11" t="s">
        <v>50</v>
      </c>
      <c r="E198" s="38">
        <f t="shared" si="3"/>
        <v>196</v>
      </c>
      <c r="F198" s="7" t="s">
        <v>114</v>
      </c>
      <c r="G198" s="8" t="s">
        <v>788</v>
      </c>
      <c r="H198" s="319">
        <v>37266</v>
      </c>
      <c r="I198" s="476">
        <v>0</v>
      </c>
      <c r="J198" s="476">
        <v>0</v>
      </c>
      <c r="K198" s="439"/>
      <c r="L198" s="464">
        <f>SUM(M198:N198)</f>
        <v>0</v>
      </c>
      <c r="M198" s="9"/>
      <c r="N198" s="12">
        <f>SUM(O198:S198)</f>
        <v>0</v>
      </c>
      <c r="O198" s="140">
        <f>IFERROR(LARGE($T198:Z198, 1),0)</f>
        <v>0</v>
      </c>
      <c r="P198" s="140">
        <f>IFERROR(LARGE(T198:Z198, 2),0)</f>
        <v>0</v>
      </c>
      <c r="Q198" s="141">
        <f>IFERROR(LARGE(AA198:AF198,1),0)</f>
        <v>0</v>
      </c>
      <c r="R198" s="141">
        <f>IFERROR(LARGE(AA198:AF198,2),0)</f>
        <v>0</v>
      </c>
      <c r="S198" s="141">
        <f>IFERROR(LARGE(AA198:AF198,3),0)</f>
        <v>0</v>
      </c>
      <c r="T198" s="113">
        <v>0</v>
      </c>
      <c r="U198" s="123">
        <v>0</v>
      </c>
      <c r="V198" s="271"/>
      <c r="W198" s="271"/>
      <c r="X198" s="359"/>
      <c r="Y198" s="114"/>
      <c r="Z198" s="114"/>
      <c r="AA198" s="479">
        <f>IFERROR(LARGE($T198:$Z198,3), 0)</f>
        <v>0</v>
      </c>
      <c r="AB198" s="479">
        <f>IFERROR(LARGE($T198:$Z198,4),)</f>
        <v>0</v>
      </c>
      <c r="AC198" s="479">
        <f>IFERROR(LARGE($T198:$Z198,5),0)</f>
        <v>0</v>
      </c>
      <c r="AD198" s="479">
        <f>IFERROR(LARGE($AG198:AR198,1),0)</f>
        <v>0</v>
      </c>
      <c r="AE198" s="479">
        <f>IFERROR(LARGE($AG198:AR198,2),0)</f>
        <v>0</v>
      </c>
      <c r="AF198" s="479">
        <f>IFERROR(LARGE($AG198:AR198,3),0)</f>
        <v>0</v>
      </c>
      <c r="AG198" s="505"/>
      <c r="AH198" s="505"/>
      <c r="AI198" s="505"/>
      <c r="AJ198" s="505"/>
      <c r="AK198" s="178"/>
      <c r="AL198" s="178"/>
      <c r="AM198" s="178"/>
      <c r="AN198" s="178"/>
      <c r="AO198" s="178"/>
      <c r="AP198" s="178"/>
      <c r="AQ198" s="178"/>
      <c r="AR198" s="178"/>
    </row>
    <row r="199" spans="1:44" ht="14.4" x14ac:dyDescent="0.3">
      <c r="A199" s="11" t="s">
        <v>2723</v>
      </c>
      <c r="B199" s="506" t="s">
        <v>663</v>
      </c>
      <c r="C199" s="11" t="s">
        <v>664</v>
      </c>
      <c r="D199" s="11" t="s">
        <v>46</v>
      </c>
      <c r="E199" s="38">
        <f t="shared" si="3"/>
        <v>197</v>
      </c>
      <c r="F199" s="7" t="s">
        <v>8</v>
      </c>
      <c r="G199" s="8" t="s">
        <v>1296</v>
      </c>
      <c r="H199" s="319">
        <v>37261</v>
      </c>
      <c r="I199" s="476">
        <v>0</v>
      </c>
      <c r="J199" s="476">
        <v>0</v>
      </c>
      <c r="K199" s="439"/>
      <c r="L199" s="464">
        <f>SUM(M199:N199)</f>
        <v>0</v>
      </c>
      <c r="M199" s="9"/>
      <c r="N199" s="12">
        <f>SUM(O199:S199)</f>
        <v>0</v>
      </c>
      <c r="O199" s="140">
        <f>IFERROR(LARGE($T199:Z199, 1),0)</f>
        <v>0</v>
      </c>
      <c r="P199" s="140">
        <f>IFERROR(LARGE(T199:Z199, 2),0)</f>
        <v>0</v>
      </c>
      <c r="Q199" s="141">
        <f>IFERROR(LARGE(AA199:AF199,1),0)</f>
        <v>0</v>
      </c>
      <c r="R199" s="141">
        <f>IFERROR(LARGE(AA199:AF199,2),0)</f>
        <v>0</v>
      </c>
      <c r="S199" s="141">
        <f>IFERROR(LARGE(AA199:AF199,3),0)</f>
        <v>0</v>
      </c>
      <c r="T199" s="123"/>
      <c r="U199" s="123">
        <v>0</v>
      </c>
      <c r="V199" s="271"/>
      <c r="W199" s="271"/>
      <c r="X199" s="359"/>
      <c r="Y199" s="114"/>
      <c r="Z199" s="114"/>
      <c r="AA199" s="479">
        <f>IFERROR(LARGE($T199:$Z199,3), 0)</f>
        <v>0</v>
      </c>
      <c r="AB199" s="479">
        <f>IFERROR(LARGE($T199:$Z199,4),)</f>
        <v>0</v>
      </c>
      <c r="AC199" s="479">
        <f>IFERROR(LARGE($T199:$Z199,5),0)</f>
        <v>0</v>
      </c>
      <c r="AD199" s="479">
        <f>IFERROR(LARGE($AG199:AR199,1),0)</f>
        <v>0</v>
      </c>
      <c r="AE199" s="479">
        <f>IFERROR(LARGE($AG199:AR199,2),0)</f>
        <v>0</v>
      </c>
      <c r="AF199" s="479">
        <f>IFERROR(LARGE($AG199:AR199,3),0)</f>
        <v>0</v>
      </c>
      <c r="AG199" s="505"/>
      <c r="AH199" s="505"/>
      <c r="AI199" s="505"/>
      <c r="AJ199" s="505"/>
      <c r="AK199" s="178"/>
      <c r="AL199" s="178"/>
      <c r="AM199" s="178"/>
      <c r="AN199" s="178"/>
      <c r="AO199" s="178"/>
      <c r="AP199" s="178"/>
      <c r="AQ199" s="178"/>
      <c r="AR199" s="178"/>
    </row>
    <row r="200" spans="1:44" x14ac:dyDescent="0.3">
      <c r="AA200" s="137"/>
      <c r="AB200" s="137"/>
      <c r="AC200" s="137"/>
      <c r="AD200" s="137"/>
      <c r="AE200" s="137"/>
      <c r="AF200" s="137"/>
    </row>
    <row r="201" spans="1:44" x14ac:dyDescent="0.3">
      <c r="AA201" s="137"/>
      <c r="AB201" s="137"/>
      <c r="AC201" s="137"/>
      <c r="AD201" s="137"/>
      <c r="AE201" s="137"/>
      <c r="AF201" s="137"/>
    </row>
    <row r="202" spans="1:44" x14ac:dyDescent="0.3">
      <c r="AA202" s="137"/>
      <c r="AB202" s="137"/>
      <c r="AC202" s="137"/>
      <c r="AD202" s="137"/>
      <c r="AE202" s="137"/>
      <c r="AF202" s="137"/>
    </row>
    <row r="203" spans="1:44" x14ac:dyDescent="0.3">
      <c r="AA203" s="137"/>
      <c r="AB203" s="137"/>
      <c r="AC203" s="137"/>
      <c r="AD203" s="137"/>
      <c r="AE203" s="137"/>
      <c r="AF203" s="137"/>
    </row>
    <row r="204" spans="1:44" x14ac:dyDescent="0.3">
      <c r="AA204" s="137"/>
      <c r="AB204" s="137"/>
      <c r="AC204" s="137"/>
      <c r="AD204" s="137"/>
      <c r="AE204" s="137"/>
      <c r="AF204" s="137"/>
    </row>
    <row r="205" spans="1:44" x14ac:dyDescent="0.3">
      <c r="AA205" s="137"/>
      <c r="AB205" s="137"/>
      <c r="AC205" s="137"/>
      <c r="AD205" s="137"/>
      <c r="AE205" s="137"/>
      <c r="AF205" s="137"/>
    </row>
    <row r="206" spans="1:44" x14ac:dyDescent="0.3">
      <c r="AA206" s="137"/>
      <c r="AB206" s="137"/>
      <c r="AC206" s="137"/>
      <c r="AD206" s="137"/>
      <c r="AE206" s="137"/>
      <c r="AF206" s="137"/>
    </row>
    <row r="207" spans="1:44" x14ac:dyDescent="0.3">
      <c r="AA207" s="137"/>
      <c r="AB207" s="137"/>
      <c r="AC207" s="137"/>
      <c r="AD207" s="137"/>
      <c r="AE207" s="137"/>
      <c r="AF207" s="137"/>
    </row>
    <row r="208" spans="1:44" x14ac:dyDescent="0.3">
      <c r="AA208" s="137"/>
      <c r="AB208" s="137"/>
      <c r="AC208" s="137"/>
      <c r="AD208" s="137"/>
      <c r="AE208" s="137"/>
      <c r="AF208" s="137"/>
    </row>
    <row r="209" spans="27:32" x14ac:dyDescent="0.3">
      <c r="AA209" s="137"/>
      <c r="AB209" s="137"/>
      <c r="AC209" s="137"/>
      <c r="AD209" s="137"/>
      <c r="AE209" s="137"/>
      <c r="AF209" s="137"/>
    </row>
    <row r="210" spans="27:32" x14ac:dyDescent="0.3">
      <c r="AA210" s="137"/>
      <c r="AB210" s="137"/>
      <c r="AC210" s="137"/>
      <c r="AD210" s="137"/>
      <c r="AE210" s="137"/>
      <c r="AF210" s="137"/>
    </row>
    <row r="211" spans="27:32" x14ac:dyDescent="0.3">
      <c r="AA211" s="137"/>
      <c r="AB211" s="137"/>
      <c r="AC211" s="137"/>
      <c r="AD211" s="137"/>
      <c r="AE211" s="137"/>
      <c r="AF211" s="137"/>
    </row>
    <row r="212" spans="27:32" x14ac:dyDescent="0.3">
      <c r="AA212" s="137"/>
      <c r="AB212" s="137"/>
      <c r="AC212" s="137"/>
      <c r="AD212" s="137"/>
      <c r="AE212" s="137"/>
      <c r="AF212" s="137"/>
    </row>
    <row r="213" spans="27:32" x14ac:dyDescent="0.3">
      <c r="AA213" s="137"/>
      <c r="AB213" s="137"/>
      <c r="AC213" s="137"/>
      <c r="AD213" s="137"/>
      <c r="AE213" s="137"/>
      <c r="AF213" s="137"/>
    </row>
    <row r="214" spans="27:32" x14ac:dyDescent="0.3">
      <c r="AA214" s="137"/>
      <c r="AB214" s="137"/>
      <c r="AC214" s="137"/>
      <c r="AD214" s="137"/>
      <c r="AE214" s="137"/>
      <c r="AF214" s="137"/>
    </row>
    <row r="215" spans="27:32" x14ac:dyDescent="0.3">
      <c r="AA215" s="137"/>
      <c r="AB215" s="137"/>
      <c r="AC215" s="137"/>
      <c r="AD215" s="137"/>
      <c r="AE215" s="137"/>
      <c r="AF215" s="137"/>
    </row>
    <row r="216" spans="27:32" x14ac:dyDescent="0.3">
      <c r="AA216" s="137"/>
      <c r="AB216" s="137"/>
      <c r="AC216" s="137"/>
      <c r="AD216" s="137"/>
      <c r="AE216" s="137"/>
      <c r="AF216" s="137"/>
    </row>
    <row r="217" spans="27:32" x14ac:dyDescent="0.3">
      <c r="AA217" s="137"/>
      <c r="AB217" s="137"/>
      <c r="AC217" s="137"/>
      <c r="AD217" s="137"/>
      <c r="AE217" s="137"/>
      <c r="AF217" s="137"/>
    </row>
    <row r="218" spans="27:32" x14ac:dyDescent="0.3">
      <c r="AA218" s="137"/>
      <c r="AB218" s="137"/>
      <c r="AC218" s="137"/>
      <c r="AD218" s="137"/>
      <c r="AE218" s="137"/>
      <c r="AF218" s="137"/>
    </row>
    <row r="219" spans="27:32" x14ac:dyDescent="0.3">
      <c r="AA219" s="137"/>
      <c r="AB219" s="137"/>
      <c r="AC219" s="137"/>
      <c r="AD219" s="137"/>
      <c r="AE219" s="137"/>
      <c r="AF219" s="137"/>
    </row>
    <row r="220" spans="27:32" x14ac:dyDescent="0.3">
      <c r="AA220" s="137"/>
      <c r="AB220" s="137"/>
      <c r="AC220" s="137"/>
      <c r="AD220" s="137"/>
      <c r="AE220" s="137"/>
      <c r="AF220" s="137"/>
    </row>
    <row r="221" spans="27:32" x14ac:dyDescent="0.3">
      <c r="AA221" s="137"/>
      <c r="AB221" s="137"/>
      <c r="AC221" s="137"/>
      <c r="AD221" s="137"/>
      <c r="AE221" s="137"/>
      <c r="AF221" s="137"/>
    </row>
    <row r="222" spans="27:32" x14ac:dyDescent="0.3">
      <c r="AA222" s="137"/>
      <c r="AB222" s="137"/>
      <c r="AC222" s="137"/>
      <c r="AD222" s="137"/>
      <c r="AE222" s="137"/>
      <c r="AF222" s="137"/>
    </row>
    <row r="223" spans="27:32" x14ac:dyDescent="0.3">
      <c r="AA223" s="137"/>
      <c r="AB223" s="137"/>
      <c r="AC223" s="137"/>
      <c r="AD223" s="137"/>
      <c r="AE223" s="137"/>
      <c r="AF223" s="137"/>
    </row>
    <row r="224" spans="27:32" x14ac:dyDescent="0.3">
      <c r="AA224" s="137"/>
      <c r="AB224" s="137"/>
      <c r="AC224" s="137"/>
      <c r="AD224" s="137"/>
      <c r="AE224" s="137"/>
      <c r="AF224" s="137"/>
    </row>
    <row r="225" spans="27:32" x14ac:dyDescent="0.3">
      <c r="AA225" s="137"/>
      <c r="AB225" s="137"/>
      <c r="AC225" s="137"/>
      <c r="AD225" s="137"/>
      <c r="AE225" s="137"/>
      <c r="AF225" s="137"/>
    </row>
    <row r="226" spans="27:32" x14ac:dyDescent="0.3">
      <c r="AA226" s="137"/>
      <c r="AB226" s="137"/>
      <c r="AC226" s="137"/>
      <c r="AD226" s="137"/>
      <c r="AE226" s="137"/>
      <c r="AF226" s="137"/>
    </row>
    <row r="227" spans="27:32" x14ac:dyDescent="0.3">
      <c r="AA227" s="137"/>
      <c r="AB227" s="137"/>
      <c r="AC227" s="137"/>
      <c r="AD227" s="137"/>
      <c r="AE227" s="137"/>
      <c r="AF227" s="137"/>
    </row>
    <row r="228" spans="27:32" x14ac:dyDescent="0.3">
      <c r="AA228" s="137"/>
      <c r="AB228" s="137"/>
      <c r="AC228" s="137"/>
      <c r="AD228" s="137"/>
      <c r="AE228" s="137"/>
      <c r="AF228" s="137"/>
    </row>
    <row r="229" spans="27:32" x14ac:dyDescent="0.3">
      <c r="AA229" s="137"/>
      <c r="AB229" s="137"/>
      <c r="AC229" s="137"/>
      <c r="AD229" s="137"/>
      <c r="AE229" s="137"/>
      <c r="AF229" s="137"/>
    </row>
    <row r="230" spans="27:32" x14ac:dyDescent="0.3">
      <c r="AA230" s="137"/>
      <c r="AB230" s="137"/>
      <c r="AC230" s="137"/>
      <c r="AD230" s="137"/>
      <c r="AE230" s="137"/>
      <c r="AF230" s="137"/>
    </row>
    <row r="231" spans="27:32" x14ac:dyDescent="0.3">
      <c r="AA231" s="137"/>
      <c r="AB231" s="137"/>
      <c r="AC231" s="137"/>
      <c r="AD231" s="137"/>
      <c r="AE231" s="137"/>
      <c r="AF231" s="137"/>
    </row>
    <row r="232" spans="27:32" x14ac:dyDescent="0.3">
      <c r="AA232" s="137"/>
      <c r="AB232" s="137"/>
      <c r="AC232" s="137"/>
      <c r="AD232" s="137"/>
      <c r="AE232" s="137"/>
      <c r="AF232" s="137"/>
    </row>
    <row r="233" spans="27:32" x14ac:dyDescent="0.3">
      <c r="AA233" s="137"/>
      <c r="AB233" s="137"/>
      <c r="AC233" s="137"/>
      <c r="AD233" s="137"/>
      <c r="AE233" s="137"/>
      <c r="AF233" s="137"/>
    </row>
    <row r="234" spans="27:32" x14ac:dyDescent="0.3">
      <c r="AA234" s="137"/>
      <c r="AB234" s="137"/>
      <c r="AC234" s="137"/>
      <c r="AD234" s="137"/>
      <c r="AE234" s="137"/>
      <c r="AF234" s="137"/>
    </row>
    <row r="235" spans="27:32" x14ac:dyDescent="0.3">
      <c r="AA235" s="137"/>
      <c r="AB235" s="137"/>
      <c r="AC235" s="137"/>
      <c r="AD235" s="137"/>
      <c r="AE235" s="137"/>
      <c r="AF235" s="137"/>
    </row>
    <row r="236" spans="27:32" x14ac:dyDescent="0.3">
      <c r="AA236" s="137"/>
      <c r="AB236" s="137"/>
      <c r="AC236" s="137"/>
      <c r="AD236" s="137"/>
      <c r="AE236" s="137"/>
      <c r="AF236" s="137"/>
    </row>
    <row r="237" spans="27:32" x14ac:dyDescent="0.3">
      <c r="AA237" s="137"/>
      <c r="AB237" s="137"/>
      <c r="AC237" s="137"/>
      <c r="AD237" s="137"/>
      <c r="AE237" s="137"/>
      <c r="AF237" s="137"/>
    </row>
    <row r="238" spans="27:32" x14ac:dyDescent="0.3">
      <c r="AA238" s="137"/>
      <c r="AB238" s="137"/>
      <c r="AC238" s="137"/>
      <c r="AD238" s="137"/>
      <c r="AE238" s="137"/>
      <c r="AF238" s="137"/>
    </row>
    <row r="239" spans="27:32" x14ac:dyDescent="0.3">
      <c r="AA239" s="137"/>
      <c r="AB239" s="137"/>
      <c r="AC239" s="137"/>
      <c r="AD239" s="137"/>
      <c r="AE239" s="137"/>
      <c r="AF239" s="137"/>
    </row>
    <row r="240" spans="27:32" x14ac:dyDescent="0.3">
      <c r="AA240" s="137"/>
      <c r="AB240" s="137"/>
      <c r="AC240" s="137"/>
      <c r="AD240" s="137"/>
      <c r="AE240" s="137"/>
      <c r="AF240" s="137"/>
    </row>
    <row r="241" spans="27:32" x14ac:dyDescent="0.3">
      <c r="AA241" s="137"/>
      <c r="AB241" s="137"/>
      <c r="AC241" s="137"/>
      <c r="AD241" s="137"/>
      <c r="AE241" s="137"/>
      <c r="AF241" s="137"/>
    </row>
    <row r="242" spans="27:32" x14ac:dyDescent="0.3">
      <c r="AA242" s="137"/>
      <c r="AB242" s="137"/>
      <c r="AC242" s="137"/>
      <c r="AD242" s="137"/>
      <c r="AE242" s="137"/>
      <c r="AF242" s="137"/>
    </row>
    <row r="243" spans="27:32" x14ac:dyDescent="0.3">
      <c r="AA243" s="137"/>
      <c r="AB243" s="137"/>
      <c r="AC243" s="137"/>
      <c r="AD243" s="137"/>
      <c r="AE243" s="137"/>
      <c r="AF243" s="137"/>
    </row>
    <row r="244" spans="27:32" x14ac:dyDescent="0.3">
      <c r="AA244" s="137"/>
      <c r="AB244" s="137"/>
      <c r="AC244" s="137"/>
      <c r="AD244" s="137"/>
      <c r="AE244" s="137"/>
      <c r="AF244" s="137"/>
    </row>
    <row r="245" spans="27:32" x14ac:dyDescent="0.3">
      <c r="AA245" s="137"/>
      <c r="AB245" s="137"/>
      <c r="AC245" s="137"/>
      <c r="AD245" s="137"/>
      <c r="AE245" s="137"/>
      <c r="AF245" s="137"/>
    </row>
    <row r="246" spans="27:32" x14ac:dyDescent="0.3">
      <c r="AA246" s="137"/>
      <c r="AB246" s="137"/>
      <c r="AC246" s="137"/>
      <c r="AD246" s="137"/>
      <c r="AE246" s="137"/>
      <c r="AF246" s="137"/>
    </row>
    <row r="247" spans="27:32" x14ac:dyDescent="0.3">
      <c r="AA247" s="137"/>
      <c r="AB247" s="137"/>
      <c r="AC247" s="137"/>
      <c r="AD247" s="137"/>
      <c r="AE247" s="137"/>
      <c r="AF247" s="137"/>
    </row>
    <row r="248" spans="27:32" x14ac:dyDescent="0.3">
      <c r="AA248" s="137"/>
      <c r="AB248" s="137"/>
      <c r="AC248" s="137"/>
      <c r="AD248" s="137"/>
      <c r="AE248" s="137"/>
      <c r="AF248" s="137"/>
    </row>
    <row r="249" spans="27:32" x14ac:dyDescent="0.3">
      <c r="AA249" s="137"/>
      <c r="AB249" s="137"/>
      <c r="AC249" s="137"/>
      <c r="AD249" s="137"/>
      <c r="AE249" s="137"/>
      <c r="AF249" s="137"/>
    </row>
    <row r="250" spans="27:32" x14ac:dyDescent="0.3">
      <c r="AA250" s="137"/>
      <c r="AB250" s="137"/>
      <c r="AC250" s="137"/>
      <c r="AD250" s="137"/>
      <c r="AE250" s="137"/>
      <c r="AF250" s="137"/>
    </row>
    <row r="251" spans="27:32" x14ac:dyDescent="0.3">
      <c r="AA251" s="137"/>
      <c r="AB251" s="137"/>
      <c r="AC251" s="137"/>
      <c r="AD251" s="137"/>
      <c r="AE251" s="137"/>
      <c r="AF251" s="137"/>
    </row>
    <row r="252" spans="27:32" x14ac:dyDescent="0.3">
      <c r="AA252" s="137"/>
      <c r="AB252" s="137"/>
      <c r="AC252" s="137"/>
      <c r="AD252" s="137"/>
      <c r="AE252" s="137"/>
      <c r="AF252" s="137"/>
    </row>
    <row r="253" spans="27:32" x14ac:dyDescent="0.3">
      <c r="AA253" s="137"/>
      <c r="AB253" s="137"/>
      <c r="AC253" s="137"/>
      <c r="AD253" s="137"/>
      <c r="AE253" s="137"/>
      <c r="AF253" s="137"/>
    </row>
    <row r="254" spans="27:32" x14ac:dyDescent="0.3">
      <c r="AA254" s="137"/>
      <c r="AB254" s="137"/>
      <c r="AC254" s="137"/>
      <c r="AD254" s="137"/>
      <c r="AE254" s="137"/>
      <c r="AF254" s="137"/>
    </row>
    <row r="255" spans="27:32" x14ac:dyDescent="0.3">
      <c r="AA255" s="137"/>
      <c r="AB255" s="137"/>
      <c r="AC255" s="137"/>
      <c r="AD255" s="137"/>
      <c r="AE255" s="137"/>
      <c r="AF255" s="137"/>
    </row>
    <row r="256" spans="27:32" x14ac:dyDescent="0.3">
      <c r="AA256" s="137"/>
      <c r="AB256" s="137"/>
      <c r="AC256" s="137"/>
      <c r="AD256" s="137"/>
      <c r="AE256" s="137"/>
      <c r="AF256" s="137"/>
    </row>
    <row r="257" spans="27:32" x14ac:dyDescent="0.3">
      <c r="AA257" s="137"/>
      <c r="AB257" s="137"/>
      <c r="AC257" s="137"/>
      <c r="AD257" s="137"/>
      <c r="AE257" s="137"/>
      <c r="AF257" s="137"/>
    </row>
    <row r="258" spans="27:32" x14ac:dyDescent="0.3">
      <c r="AA258" s="137"/>
      <c r="AB258" s="137"/>
      <c r="AC258" s="137"/>
      <c r="AD258" s="137"/>
      <c r="AE258" s="137"/>
      <c r="AF258" s="137"/>
    </row>
    <row r="259" spans="27:32" x14ac:dyDescent="0.3">
      <c r="AA259" s="137"/>
      <c r="AB259" s="137"/>
      <c r="AC259" s="137"/>
      <c r="AD259" s="137"/>
      <c r="AE259" s="137"/>
      <c r="AF259" s="137"/>
    </row>
    <row r="260" spans="27:32" x14ac:dyDescent="0.3">
      <c r="AA260" s="137"/>
      <c r="AB260" s="137"/>
      <c r="AC260" s="137"/>
      <c r="AD260" s="137"/>
      <c r="AE260" s="137"/>
      <c r="AF260" s="137"/>
    </row>
    <row r="261" spans="27:32" x14ac:dyDescent="0.3">
      <c r="AA261" s="137"/>
      <c r="AB261" s="137"/>
      <c r="AC261" s="137"/>
      <c r="AD261" s="137"/>
      <c r="AE261" s="137"/>
      <c r="AF261" s="137"/>
    </row>
    <row r="262" spans="27:32" x14ac:dyDescent="0.3">
      <c r="AA262" s="137"/>
      <c r="AB262" s="137"/>
      <c r="AC262" s="137"/>
      <c r="AD262" s="137"/>
      <c r="AE262" s="137"/>
      <c r="AF262" s="137"/>
    </row>
    <row r="263" spans="27:32" x14ac:dyDescent="0.3">
      <c r="AA263" s="137"/>
      <c r="AB263" s="137"/>
      <c r="AC263" s="137"/>
      <c r="AD263" s="137"/>
      <c r="AE263" s="137"/>
      <c r="AF263" s="137"/>
    </row>
    <row r="264" spans="27:32" x14ac:dyDescent="0.3">
      <c r="AA264" s="137"/>
      <c r="AB264" s="137"/>
      <c r="AC264" s="137"/>
      <c r="AD264" s="137"/>
      <c r="AE264" s="137"/>
      <c r="AF264" s="137"/>
    </row>
    <row r="265" spans="27:32" x14ac:dyDescent="0.3">
      <c r="AA265" s="137"/>
      <c r="AB265" s="137"/>
      <c r="AC265" s="137"/>
      <c r="AD265" s="137"/>
      <c r="AE265" s="137"/>
      <c r="AF265" s="137"/>
    </row>
    <row r="266" spans="27:32" x14ac:dyDescent="0.3">
      <c r="AA266" s="137"/>
      <c r="AB266" s="137"/>
      <c r="AC266" s="137"/>
      <c r="AD266" s="137"/>
      <c r="AE266" s="137"/>
      <c r="AF266" s="137"/>
    </row>
    <row r="267" spans="27:32" x14ac:dyDescent="0.3">
      <c r="AA267" s="137"/>
      <c r="AB267" s="137"/>
      <c r="AC267" s="137"/>
      <c r="AD267" s="137"/>
      <c r="AE267" s="137"/>
      <c r="AF267" s="137"/>
    </row>
    <row r="268" spans="27:32" x14ac:dyDescent="0.3">
      <c r="AA268" s="137"/>
      <c r="AB268" s="137"/>
      <c r="AC268" s="137"/>
      <c r="AD268" s="137"/>
      <c r="AE268" s="137"/>
      <c r="AF268" s="137"/>
    </row>
    <row r="269" spans="27:32" x14ac:dyDescent="0.3">
      <c r="AA269" s="137"/>
      <c r="AB269" s="137"/>
      <c r="AC269" s="137"/>
      <c r="AD269" s="137"/>
      <c r="AE269" s="137"/>
      <c r="AF269" s="137"/>
    </row>
    <row r="270" spans="27:32" x14ac:dyDescent="0.3">
      <c r="AA270" s="137"/>
      <c r="AB270" s="137"/>
      <c r="AC270" s="137"/>
      <c r="AD270" s="137"/>
      <c r="AE270" s="137"/>
      <c r="AF270" s="137"/>
    </row>
    <row r="271" spans="27:32" x14ac:dyDescent="0.3">
      <c r="AA271" s="137"/>
      <c r="AB271" s="137"/>
      <c r="AC271" s="137"/>
      <c r="AD271" s="137"/>
      <c r="AE271" s="137"/>
      <c r="AF271" s="137"/>
    </row>
    <row r="272" spans="27:32" x14ac:dyDescent="0.3">
      <c r="AA272" s="137"/>
      <c r="AB272" s="137"/>
      <c r="AC272" s="137"/>
      <c r="AD272" s="137"/>
      <c r="AE272" s="137"/>
      <c r="AF272" s="137"/>
    </row>
    <row r="273" spans="27:32" x14ac:dyDescent="0.3">
      <c r="AA273" s="137"/>
      <c r="AB273" s="137"/>
      <c r="AC273" s="137"/>
      <c r="AD273" s="137"/>
      <c r="AE273" s="137"/>
      <c r="AF273" s="137"/>
    </row>
    <row r="274" spans="27:32" x14ac:dyDescent="0.3">
      <c r="AA274" s="137"/>
      <c r="AB274" s="137"/>
      <c r="AC274" s="137"/>
      <c r="AD274" s="137"/>
      <c r="AE274" s="137"/>
      <c r="AF274" s="137"/>
    </row>
    <row r="275" spans="27:32" x14ac:dyDescent="0.3">
      <c r="AA275" s="137"/>
      <c r="AB275" s="137"/>
      <c r="AC275" s="137"/>
      <c r="AD275" s="137"/>
      <c r="AE275" s="137"/>
      <c r="AF275" s="137"/>
    </row>
    <row r="276" spans="27:32" x14ac:dyDescent="0.3">
      <c r="AA276" s="137"/>
      <c r="AB276" s="137"/>
      <c r="AC276" s="137"/>
      <c r="AD276" s="137"/>
      <c r="AE276" s="137"/>
      <c r="AF276" s="137"/>
    </row>
    <row r="277" spans="27:32" x14ac:dyDescent="0.3">
      <c r="AA277" s="137"/>
      <c r="AB277" s="137"/>
      <c r="AC277" s="137"/>
      <c r="AD277" s="137"/>
      <c r="AE277" s="137"/>
      <c r="AF277" s="137"/>
    </row>
    <row r="278" spans="27:32" x14ac:dyDescent="0.3">
      <c r="AA278" s="137"/>
      <c r="AB278" s="137"/>
      <c r="AC278" s="137"/>
      <c r="AD278" s="137"/>
      <c r="AE278" s="137"/>
      <c r="AF278" s="137"/>
    </row>
    <row r="279" spans="27:32" x14ac:dyDescent="0.3">
      <c r="AA279" s="137"/>
      <c r="AB279" s="137"/>
      <c r="AC279" s="137"/>
      <c r="AD279" s="137"/>
      <c r="AE279" s="137"/>
      <c r="AF279" s="137"/>
    </row>
    <row r="280" spans="27:32" x14ac:dyDescent="0.3">
      <c r="AA280" s="137"/>
      <c r="AB280" s="137"/>
      <c r="AC280" s="137"/>
      <c r="AD280" s="137"/>
      <c r="AE280" s="137"/>
      <c r="AF280" s="137"/>
    </row>
    <row r="281" spans="27:32" x14ac:dyDescent="0.3">
      <c r="AA281" s="137"/>
      <c r="AB281" s="137"/>
      <c r="AC281" s="137"/>
      <c r="AD281" s="137"/>
      <c r="AE281" s="137"/>
      <c r="AF281" s="137"/>
    </row>
    <row r="282" spans="27:32" x14ac:dyDescent="0.3">
      <c r="AA282" s="137"/>
      <c r="AB282" s="137"/>
      <c r="AC282" s="137"/>
      <c r="AD282" s="137"/>
      <c r="AE282" s="137"/>
      <c r="AF282" s="137"/>
    </row>
    <row r="283" spans="27:32" x14ac:dyDescent="0.3">
      <c r="AA283" s="137"/>
      <c r="AB283" s="137"/>
      <c r="AC283" s="137"/>
      <c r="AD283" s="137"/>
      <c r="AE283" s="137"/>
      <c r="AF283" s="137"/>
    </row>
    <row r="284" spans="27:32" x14ac:dyDescent="0.3">
      <c r="AA284" s="137"/>
      <c r="AB284" s="137"/>
      <c r="AC284" s="137"/>
      <c r="AD284" s="137"/>
      <c r="AE284" s="137"/>
      <c r="AF284" s="137"/>
    </row>
    <row r="285" spans="27:32" x14ac:dyDescent="0.3">
      <c r="AA285" s="137"/>
      <c r="AB285" s="137"/>
      <c r="AC285" s="137"/>
      <c r="AD285" s="137"/>
      <c r="AE285" s="137"/>
      <c r="AF285" s="137"/>
    </row>
    <row r="286" spans="27:32" x14ac:dyDescent="0.3">
      <c r="AA286" s="137"/>
      <c r="AB286" s="137"/>
      <c r="AC286" s="137"/>
      <c r="AD286" s="137"/>
      <c r="AE286" s="137"/>
      <c r="AF286" s="137"/>
    </row>
    <row r="287" spans="27:32" x14ac:dyDescent="0.3">
      <c r="AA287" s="137"/>
      <c r="AB287" s="137"/>
      <c r="AC287" s="137"/>
      <c r="AD287" s="137"/>
      <c r="AE287" s="137"/>
      <c r="AF287" s="137"/>
    </row>
    <row r="288" spans="27:32" x14ac:dyDescent="0.3">
      <c r="AA288" s="137"/>
      <c r="AB288" s="137"/>
      <c r="AC288" s="137"/>
      <c r="AD288" s="137"/>
      <c r="AE288" s="137"/>
      <c r="AF288" s="137"/>
    </row>
    <row r="289" spans="27:32" x14ac:dyDescent="0.3">
      <c r="AA289" s="137"/>
      <c r="AB289" s="137"/>
      <c r="AC289" s="137"/>
      <c r="AD289" s="137"/>
      <c r="AE289" s="137"/>
      <c r="AF289" s="137"/>
    </row>
    <row r="290" spans="27:32" x14ac:dyDescent="0.3">
      <c r="AA290" s="137"/>
      <c r="AB290" s="137"/>
      <c r="AC290" s="137"/>
      <c r="AD290" s="137"/>
      <c r="AE290" s="137"/>
      <c r="AF290" s="137"/>
    </row>
    <row r="291" spans="27:32" x14ac:dyDescent="0.3">
      <c r="AA291" s="137"/>
      <c r="AB291" s="137"/>
      <c r="AC291" s="137"/>
      <c r="AD291" s="137"/>
      <c r="AE291" s="137"/>
      <c r="AF291" s="137"/>
    </row>
    <row r="292" spans="27:32" x14ac:dyDescent="0.3">
      <c r="AA292" s="137"/>
      <c r="AB292" s="137"/>
      <c r="AC292" s="137"/>
      <c r="AD292" s="137"/>
      <c r="AE292" s="137"/>
      <c r="AF292" s="137"/>
    </row>
    <row r="293" spans="27:32" x14ac:dyDescent="0.3">
      <c r="AA293" s="137"/>
      <c r="AB293" s="137"/>
      <c r="AC293" s="137"/>
      <c r="AD293" s="137"/>
      <c r="AE293" s="137"/>
      <c r="AF293" s="137"/>
    </row>
    <row r="294" spans="27:32" x14ac:dyDescent="0.3">
      <c r="AA294" s="137"/>
      <c r="AB294" s="137"/>
      <c r="AC294" s="137"/>
      <c r="AD294" s="137"/>
      <c r="AE294" s="137"/>
      <c r="AF294" s="137"/>
    </row>
    <row r="295" spans="27:32" x14ac:dyDescent="0.3">
      <c r="AA295" s="137"/>
      <c r="AB295" s="137"/>
      <c r="AC295" s="137"/>
      <c r="AD295" s="137"/>
      <c r="AE295" s="137"/>
      <c r="AF295" s="137"/>
    </row>
    <row r="296" spans="27:32" x14ac:dyDescent="0.3">
      <c r="AA296" s="137"/>
      <c r="AB296" s="137"/>
      <c r="AC296" s="137"/>
      <c r="AD296" s="137"/>
      <c r="AE296" s="137"/>
      <c r="AF296" s="137"/>
    </row>
    <row r="297" spans="27:32" x14ac:dyDescent="0.3">
      <c r="AA297" s="137"/>
      <c r="AB297" s="137"/>
      <c r="AC297" s="137"/>
      <c r="AD297" s="137"/>
      <c r="AE297" s="137"/>
      <c r="AF297" s="137"/>
    </row>
    <row r="298" spans="27:32" x14ac:dyDescent="0.3">
      <c r="AA298" s="137"/>
      <c r="AB298" s="137"/>
      <c r="AC298" s="137"/>
      <c r="AD298" s="137"/>
      <c r="AE298" s="137"/>
      <c r="AF298" s="137"/>
    </row>
    <row r="299" spans="27:32" x14ac:dyDescent="0.3">
      <c r="AA299" s="137"/>
      <c r="AB299" s="137"/>
      <c r="AC299" s="137"/>
      <c r="AD299" s="137"/>
      <c r="AE299" s="137"/>
      <c r="AF299" s="137"/>
    </row>
    <row r="300" spans="27:32" x14ac:dyDescent="0.3">
      <c r="AA300" s="137"/>
      <c r="AB300" s="137"/>
      <c r="AC300" s="137"/>
      <c r="AD300" s="137"/>
      <c r="AE300" s="137"/>
      <c r="AF300" s="137"/>
    </row>
    <row r="301" spans="27:32" x14ac:dyDescent="0.3">
      <c r="AA301" s="137"/>
      <c r="AB301" s="137"/>
      <c r="AC301" s="137"/>
      <c r="AD301" s="137"/>
      <c r="AE301" s="137"/>
      <c r="AF301" s="137"/>
    </row>
    <row r="302" spans="27:32" x14ac:dyDescent="0.3">
      <c r="AA302" s="137"/>
      <c r="AB302" s="137"/>
      <c r="AC302" s="137"/>
      <c r="AD302" s="137"/>
      <c r="AE302" s="137"/>
      <c r="AF302" s="137"/>
    </row>
    <row r="303" spans="27:32" x14ac:dyDescent="0.3">
      <c r="AA303" s="137"/>
      <c r="AB303" s="137"/>
      <c r="AC303" s="137"/>
      <c r="AD303" s="137"/>
      <c r="AE303" s="137"/>
      <c r="AF303" s="137"/>
    </row>
    <row r="304" spans="27:32" x14ac:dyDescent="0.3">
      <c r="AA304" s="137"/>
      <c r="AB304" s="137"/>
      <c r="AC304" s="137"/>
      <c r="AD304" s="137"/>
      <c r="AE304" s="137"/>
      <c r="AF304" s="137"/>
    </row>
    <row r="305" spans="27:32" x14ac:dyDescent="0.3">
      <c r="AA305" s="137"/>
      <c r="AB305" s="137"/>
      <c r="AC305" s="137"/>
      <c r="AD305" s="137"/>
      <c r="AE305" s="137"/>
      <c r="AF305" s="137"/>
    </row>
    <row r="306" spans="27:32" x14ac:dyDescent="0.3">
      <c r="AA306" s="137"/>
      <c r="AB306" s="137"/>
      <c r="AC306" s="137"/>
      <c r="AD306" s="137"/>
      <c r="AE306" s="137"/>
      <c r="AF306" s="137"/>
    </row>
    <row r="307" spans="27:32" x14ac:dyDescent="0.3">
      <c r="AA307" s="137"/>
      <c r="AB307" s="137"/>
      <c r="AC307" s="137"/>
      <c r="AD307" s="137"/>
      <c r="AE307" s="137"/>
      <c r="AF307" s="137"/>
    </row>
    <row r="308" spans="27:32" x14ac:dyDescent="0.3">
      <c r="AA308" s="137"/>
      <c r="AB308" s="137"/>
      <c r="AC308" s="137"/>
      <c r="AD308" s="137"/>
      <c r="AE308" s="137"/>
      <c r="AF308" s="137"/>
    </row>
    <row r="309" spans="27:32" x14ac:dyDescent="0.3">
      <c r="AA309" s="137"/>
      <c r="AB309" s="137"/>
      <c r="AC309" s="137"/>
      <c r="AD309" s="137"/>
      <c r="AE309" s="137"/>
      <c r="AF309" s="137"/>
    </row>
    <row r="310" spans="27:32" x14ac:dyDescent="0.3">
      <c r="AA310" s="137"/>
      <c r="AB310" s="137"/>
      <c r="AC310" s="137"/>
      <c r="AD310" s="137"/>
      <c r="AE310" s="137"/>
      <c r="AF310" s="137"/>
    </row>
    <row r="311" spans="27:32" x14ac:dyDescent="0.3">
      <c r="AA311" s="137"/>
      <c r="AB311" s="137"/>
      <c r="AC311" s="137"/>
      <c r="AD311" s="137"/>
      <c r="AE311" s="137"/>
      <c r="AF311" s="137"/>
    </row>
    <row r="312" spans="27:32" x14ac:dyDescent="0.3">
      <c r="AA312" s="137"/>
      <c r="AB312" s="137"/>
      <c r="AC312" s="137"/>
      <c r="AD312" s="137"/>
      <c r="AE312" s="137"/>
      <c r="AF312" s="137"/>
    </row>
    <row r="313" spans="27:32" x14ac:dyDescent="0.3">
      <c r="AA313" s="137"/>
      <c r="AB313" s="137"/>
      <c r="AC313" s="137"/>
      <c r="AD313" s="137"/>
      <c r="AE313" s="137"/>
      <c r="AF313" s="137"/>
    </row>
    <row r="314" spans="27:32" x14ac:dyDescent="0.3">
      <c r="AA314" s="137"/>
      <c r="AB314" s="137"/>
      <c r="AC314" s="137"/>
      <c r="AD314" s="137"/>
      <c r="AE314" s="137"/>
      <c r="AF314" s="137"/>
    </row>
    <row r="315" spans="27:32" x14ac:dyDescent="0.3">
      <c r="AA315" s="137"/>
      <c r="AB315" s="137"/>
      <c r="AC315" s="137"/>
      <c r="AD315" s="137"/>
      <c r="AE315" s="137"/>
      <c r="AF315" s="137"/>
    </row>
    <row r="316" spans="27:32" x14ac:dyDescent="0.3">
      <c r="AA316" s="137"/>
      <c r="AB316" s="137"/>
      <c r="AC316" s="137"/>
      <c r="AD316" s="137"/>
      <c r="AE316" s="137"/>
      <c r="AF316" s="137"/>
    </row>
    <row r="317" spans="27:32" x14ac:dyDescent="0.3">
      <c r="AA317" s="137"/>
      <c r="AB317" s="137"/>
      <c r="AC317" s="137"/>
      <c r="AD317" s="137"/>
      <c r="AE317" s="137"/>
      <c r="AF317" s="137"/>
    </row>
    <row r="318" spans="27:32" x14ac:dyDescent="0.3">
      <c r="AA318" s="137"/>
      <c r="AB318" s="137"/>
      <c r="AC318" s="137"/>
      <c r="AD318" s="137"/>
      <c r="AE318" s="137"/>
      <c r="AF318" s="137"/>
    </row>
    <row r="319" spans="27:32" x14ac:dyDescent="0.3">
      <c r="AA319" s="137"/>
      <c r="AB319" s="137"/>
      <c r="AC319" s="137"/>
      <c r="AD319" s="137"/>
      <c r="AE319" s="137"/>
      <c r="AF319" s="137"/>
    </row>
    <row r="320" spans="27:32" x14ac:dyDescent="0.3">
      <c r="AA320" s="137"/>
      <c r="AB320" s="137"/>
      <c r="AC320" s="137"/>
      <c r="AD320" s="137"/>
      <c r="AE320" s="137"/>
      <c r="AF320" s="137"/>
    </row>
    <row r="321" spans="27:32" x14ac:dyDescent="0.3">
      <c r="AA321" s="137"/>
      <c r="AB321" s="137"/>
      <c r="AC321" s="137"/>
      <c r="AD321" s="137"/>
      <c r="AE321" s="137"/>
      <c r="AF321" s="137"/>
    </row>
    <row r="322" spans="27:32" x14ac:dyDescent="0.3">
      <c r="AA322" s="137"/>
      <c r="AB322" s="137"/>
      <c r="AC322" s="137"/>
      <c r="AD322" s="137"/>
      <c r="AE322" s="137"/>
      <c r="AF322" s="137"/>
    </row>
    <row r="323" spans="27:32" x14ac:dyDescent="0.3">
      <c r="AA323" s="137"/>
      <c r="AB323" s="137"/>
      <c r="AC323" s="137"/>
      <c r="AD323" s="137"/>
      <c r="AE323" s="137"/>
      <c r="AF323" s="137"/>
    </row>
    <row r="324" spans="27:32" x14ac:dyDescent="0.3">
      <c r="AA324" s="137"/>
      <c r="AB324" s="137"/>
      <c r="AC324" s="137"/>
      <c r="AD324" s="137"/>
      <c r="AE324" s="137"/>
      <c r="AF324" s="137"/>
    </row>
    <row r="325" spans="27:32" x14ac:dyDescent="0.3">
      <c r="AA325" s="137"/>
      <c r="AB325" s="137"/>
      <c r="AC325" s="137"/>
      <c r="AD325" s="137"/>
      <c r="AE325" s="137"/>
      <c r="AF325" s="137"/>
    </row>
    <row r="326" spans="27:32" x14ac:dyDescent="0.3">
      <c r="AA326" s="137"/>
      <c r="AB326" s="137"/>
      <c r="AC326" s="137"/>
      <c r="AD326" s="137"/>
      <c r="AE326" s="137"/>
      <c r="AF326" s="137"/>
    </row>
    <row r="327" spans="27:32" x14ac:dyDescent="0.3">
      <c r="AA327" s="137"/>
      <c r="AB327" s="137"/>
      <c r="AC327" s="137"/>
      <c r="AD327" s="137"/>
      <c r="AE327" s="137"/>
      <c r="AF327" s="137"/>
    </row>
    <row r="328" spans="27:32" x14ac:dyDescent="0.3">
      <c r="AA328" s="137"/>
      <c r="AB328" s="137"/>
      <c r="AC328" s="137"/>
      <c r="AD328" s="137"/>
      <c r="AE328" s="137"/>
      <c r="AF328" s="137"/>
    </row>
    <row r="329" spans="27:32" x14ac:dyDescent="0.3">
      <c r="AA329" s="137"/>
      <c r="AB329" s="137"/>
      <c r="AC329" s="137"/>
      <c r="AD329" s="137"/>
      <c r="AE329" s="137"/>
      <c r="AF329" s="137"/>
    </row>
    <row r="330" spans="27:32" x14ac:dyDescent="0.3">
      <c r="AA330" s="137"/>
      <c r="AB330" s="137"/>
      <c r="AC330" s="137"/>
      <c r="AD330" s="137"/>
      <c r="AE330" s="137"/>
      <c r="AF330" s="137"/>
    </row>
    <row r="331" spans="27:32" x14ac:dyDescent="0.3">
      <c r="AA331" s="137"/>
      <c r="AB331" s="137"/>
      <c r="AC331" s="137"/>
      <c r="AD331" s="137"/>
      <c r="AE331" s="137"/>
      <c r="AF331" s="137"/>
    </row>
    <row r="332" spans="27:32" x14ac:dyDescent="0.3">
      <c r="AA332" s="137"/>
      <c r="AB332" s="137"/>
      <c r="AC332" s="137"/>
      <c r="AD332" s="137"/>
      <c r="AE332" s="137"/>
      <c r="AF332" s="137"/>
    </row>
    <row r="333" spans="27:32" x14ac:dyDescent="0.3">
      <c r="AA333" s="137"/>
      <c r="AB333" s="137"/>
      <c r="AC333" s="137"/>
      <c r="AD333" s="137"/>
      <c r="AE333" s="137"/>
      <c r="AF333" s="137"/>
    </row>
    <row r="334" spans="27:32" x14ac:dyDescent="0.3">
      <c r="AA334" s="137"/>
      <c r="AB334" s="137"/>
      <c r="AC334" s="137"/>
      <c r="AD334" s="137"/>
      <c r="AE334" s="137"/>
      <c r="AF334" s="137"/>
    </row>
    <row r="335" spans="27:32" x14ac:dyDescent="0.3">
      <c r="AA335" s="137"/>
      <c r="AB335" s="137"/>
      <c r="AC335" s="137"/>
      <c r="AD335" s="137"/>
      <c r="AE335" s="137"/>
      <c r="AF335" s="137"/>
    </row>
    <row r="336" spans="27:32" x14ac:dyDescent="0.3">
      <c r="AA336" s="137"/>
      <c r="AB336" s="137"/>
      <c r="AC336" s="137"/>
      <c r="AD336" s="137"/>
      <c r="AE336" s="137"/>
      <c r="AF336" s="137"/>
    </row>
    <row r="337" spans="27:32" x14ac:dyDescent="0.3">
      <c r="AA337" s="137"/>
      <c r="AB337" s="137"/>
      <c r="AC337" s="137"/>
      <c r="AD337" s="137"/>
      <c r="AE337" s="137"/>
      <c r="AF337" s="137"/>
    </row>
    <row r="338" spans="27:32" x14ac:dyDescent="0.3">
      <c r="AA338" s="137"/>
      <c r="AB338" s="137"/>
      <c r="AC338" s="137"/>
      <c r="AD338" s="137"/>
      <c r="AE338" s="137"/>
      <c r="AF338" s="137"/>
    </row>
    <row r="339" spans="27:32" x14ac:dyDescent="0.3">
      <c r="AA339" s="137"/>
      <c r="AB339" s="137"/>
      <c r="AC339" s="137"/>
      <c r="AD339" s="137"/>
      <c r="AE339" s="137"/>
      <c r="AF339" s="137"/>
    </row>
    <row r="340" spans="27:32" x14ac:dyDescent="0.3">
      <c r="AA340" s="137"/>
      <c r="AB340" s="137"/>
      <c r="AC340" s="137"/>
      <c r="AD340" s="137"/>
      <c r="AE340" s="137"/>
      <c r="AF340" s="137"/>
    </row>
    <row r="341" spans="27:32" x14ac:dyDescent="0.3">
      <c r="AA341" s="137"/>
      <c r="AB341" s="137"/>
      <c r="AC341" s="137"/>
      <c r="AD341" s="137"/>
      <c r="AE341" s="137"/>
      <c r="AF341" s="137"/>
    </row>
    <row r="342" spans="27:32" x14ac:dyDescent="0.3">
      <c r="AA342" s="137"/>
      <c r="AB342" s="137"/>
      <c r="AC342" s="137"/>
      <c r="AD342" s="137"/>
      <c r="AE342" s="137"/>
      <c r="AF342" s="137"/>
    </row>
    <row r="343" spans="27:32" x14ac:dyDescent="0.3">
      <c r="AA343" s="137"/>
      <c r="AB343" s="137"/>
      <c r="AC343" s="137"/>
      <c r="AD343" s="137"/>
      <c r="AE343" s="137"/>
      <c r="AF343" s="137"/>
    </row>
    <row r="344" spans="27:32" x14ac:dyDescent="0.3">
      <c r="AA344" s="137"/>
      <c r="AB344" s="137"/>
      <c r="AC344" s="137"/>
      <c r="AD344" s="137"/>
      <c r="AE344" s="137"/>
      <c r="AF344" s="137"/>
    </row>
    <row r="345" spans="27:32" x14ac:dyDescent="0.3">
      <c r="AA345" s="137"/>
      <c r="AB345" s="137"/>
      <c r="AC345" s="137"/>
      <c r="AD345" s="137"/>
      <c r="AE345" s="137"/>
      <c r="AF345" s="137"/>
    </row>
    <row r="346" spans="27:32" x14ac:dyDescent="0.3">
      <c r="AA346" s="137"/>
      <c r="AB346" s="137"/>
      <c r="AC346" s="137"/>
      <c r="AD346" s="137"/>
      <c r="AE346" s="137"/>
      <c r="AF346" s="137"/>
    </row>
    <row r="347" spans="27:32" x14ac:dyDescent="0.3">
      <c r="AA347" s="137"/>
      <c r="AB347" s="137"/>
      <c r="AC347" s="137"/>
      <c r="AD347" s="137"/>
      <c r="AE347" s="137"/>
      <c r="AF347" s="137"/>
    </row>
    <row r="348" spans="27:32" x14ac:dyDescent="0.3">
      <c r="AA348" s="137"/>
      <c r="AB348" s="137"/>
      <c r="AC348" s="137"/>
      <c r="AD348" s="137"/>
      <c r="AE348" s="137"/>
      <c r="AF348" s="137"/>
    </row>
    <row r="349" spans="27:32" x14ac:dyDescent="0.3">
      <c r="AA349" s="137"/>
      <c r="AB349" s="137"/>
      <c r="AC349" s="137"/>
      <c r="AD349" s="137"/>
      <c r="AE349" s="137"/>
      <c r="AF349" s="137"/>
    </row>
    <row r="350" spans="27:32" x14ac:dyDescent="0.3">
      <c r="AA350" s="137"/>
      <c r="AB350" s="137"/>
      <c r="AC350" s="137"/>
      <c r="AD350" s="137"/>
      <c r="AE350" s="137"/>
      <c r="AF350" s="137"/>
    </row>
    <row r="351" spans="27:32" x14ac:dyDescent="0.3">
      <c r="AA351" s="137"/>
      <c r="AB351" s="137"/>
      <c r="AC351" s="137"/>
      <c r="AD351" s="137"/>
      <c r="AE351" s="137"/>
      <c r="AF351" s="137"/>
    </row>
  </sheetData>
  <autoFilter ref="A2:AI157"/>
  <sortState ref="A3:AR199">
    <sortCondition descending="1" ref="I3:I199"/>
    <sortCondition descending="1" ref="H3:H199"/>
  </sortState>
  <mergeCells count="1">
    <mergeCell ref="A1:D1"/>
  </mergeCells>
  <conditionalFormatting sqref="G1:G1048576">
    <cfRule type="duplicateValues" dxfId="44" priority="2"/>
  </conditionalFormatting>
  <pageMargins left="0.23622047244094491" right="0.23622047244094491" top="0.74803149606299213" bottom="0.74803149606299213" header="0.31496062992125984" footer="0.31496062992125984"/>
  <pageSetup paperSize="9" scale="70" fitToHeight="5" orientation="portrait" r:id="rId1"/>
  <headerFooter>
    <oddFooter>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theme="4" tint="-0.249977111117893"/>
    <pageSetUpPr fitToPage="1"/>
  </sheetPr>
  <dimension ref="A1:AR218"/>
  <sheetViews>
    <sheetView zoomScale="87" zoomScaleNormal="87" workbookViewId="0">
      <pane ySplit="2" topLeftCell="A3" activePane="bottomLeft" state="frozen"/>
      <selection activeCell="AA7" sqref="AA7"/>
      <selection pane="bottomLeft" activeCell="A3" sqref="A3"/>
    </sheetView>
  </sheetViews>
  <sheetFormatPr defaultRowHeight="14.4" x14ac:dyDescent="0.3"/>
  <cols>
    <col min="1" max="1" width="9.109375" style="315"/>
    <col min="2" max="2" width="4" style="315" customWidth="1"/>
    <col min="3" max="3" width="14.109375" style="315" customWidth="1"/>
    <col min="4" max="4" width="9.109375" style="315"/>
    <col min="5" max="5" width="5.33203125" style="39" customWidth="1"/>
    <col min="6" max="6" width="21.5546875" style="3" customWidth="1"/>
    <col min="7" max="7" width="20" style="25" customWidth="1"/>
    <col min="8" max="11" width="13.44140625" style="65" customWidth="1"/>
    <col min="12" max="13" width="9.33203125" style="65" customWidth="1"/>
    <col min="14" max="14" width="5.6640625" style="1" customWidth="1"/>
    <col min="15" max="18" width="5.44140625" style="1" customWidth="1"/>
    <col min="19" max="19" width="5.44140625" style="224" customWidth="1"/>
    <col min="20" max="21" width="5.44140625" style="124" customWidth="1"/>
    <col min="22" max="23" width="5.44140625" style="272" customWidth="1"/>
    <col min="24" max="24" width="5.44140625" style="364" customWidth="1"/>
    <col min="25" max="25" width="5.44140625" style="115" customWidth="1"/>
    <col min="26" max="26" width="5.44140625" style="205" customWidth="1"/>
    <col min="27" max="27" width="4.88671875" style="138" customWidth="1"/>
    <col min="28" max="28" width="5.109375" style="138" customWidth="1"/>
    <col min="29" max="30" width="5.33203125" style="138" customWidth="1"/>
    <col min="31" max="32" width="5.109375" style="138" customWidth="1"/>
    <col min="33" max="34" width="5.44140625" style="99" customWidth="1"/>
    <col min="35" max="35" width="5.44140625" style="259" customWidth="1"/>
    <col min="36" max="36" width="5.44140625" style="99" customWidth="1"/>
    <col min="37" max="41" width="5.44140625" customWidth="1"/>
    <col min="42" max="42" width="5.44140625" style="185" customWidth="1"/>
    <col min="43" max="44" width="5.44140625" customWidth="1"/>
    <col min="45" max="45" width="5.109375" customWidth="1"/>
    <col min="46" max="46" width="4.33203125" customWidth="1"/>
    <col min="47" max="47" width="5" customWidth="1"/>
  </cols>
  <sheetData>
    <row r="1" spans="1:44" s="6" customFormat="1" ht="106.5" customHeight="1" x14ac:dyDescent="1.1000000000000001">
      <c r="A1" s="497" t="s">
        <v>341</v>
      </c>
      <c r="B1" s="498"/>
      <c r="C1" s="501"/>
      <c r="D1" s="501"/>
      <c r="E1" s="54" t="s">
        <v>192</v>
      </c>
      <c r="F1" s="352" t="s">
        <v>343</v>
      </c>
      <c r="G1" s="102" t="s">
        <v>53</v>
      </c>
      <c r="H1" s="376" t="s">
        <v>54</v>
      </c>
      <c r="I1" s="429" t="s">
        <v>3501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50" t="s">
        <v>194</v>
      </c>
      <c r="O1" s="142" t="s">
        <v>1430</v>
      </c>
      <c r="P1" s="143" t="s">
        <v>1431</v>
      </c>
      <c r="Q1" s="97" t="s">
        <v>1432</v>
      </c>
      <c r="R1" s="97" t="s">
        <v>1433</v>
      </c>
      <c r="S1" s="98" t="s">
        <v>1434</v>
      </c>
      <c r="T1" s="117" t="s">
        <v>535</v>
      </c>
      <c r="U1" s="116" t="s">
        <v>1102</v>
      </c>
      <c r="V1" s="279" t="s">
        <v>1420</v>
      </c>
      <c r="W1" s="353" t="s">
        <v>3333</v>
      </c>
      <c r="X1" s="358" t="s">
        <v>1421</v>
      </c>
      <c r="Y1" s="225" t="s">
        <v>1419</v>
      </c>
      <c r="Z1" s="116" t="s">
        <v>3270</v>
      </c>
      <c r="AA1" s="134"/>
      <c r="AB1" s="134"/>
      <c r="AC1" s="134"/>
      <c r="AD1" s="134"/>
      <c r="AE1" s="134"/>
      <c r="AF1" s="134"/>
      <c r="AG1" s="20" t="s">
        <v>1083</v>
      </c>
      <c r="AH1" s="20" t="s">
        <v>1079</v>
      </c>
      <c r="AI1" s="20" t="s">
        <v>1721</v>
      </c>
      <c r="AJ1" s="20" t="s">
        <v>1135</v>
      </c>
      <c r="AK1" s="20" t="s">
        <v>1418</v>
      </c>
      <c r="AL1" s="20" t="s">
        <v>1422</v>
      </c>
      <c r="AM1" s="20" t="s">
        <v>1423</v>
      </c>
      <c r="AN1" s="20" t="s">
        <v>1424</v>
      </c>
      <c r="AO1" s="20" t="s">
        <v>1425</v>
      </c>
      <c r="AP1" s="183" t="s">
        <v>1426</v>
      </c>
      <c r="AQ1" s="20" t="s">
        <v>1427</v>
      </c>
      <c r="AR1" s="20" t="s">
        <v>1428</v>
      </c>
    </row>
    <row r="2" spans="1:44" s="21" customFormat="1" ht="12" customHeight="1" x14ac:dyDescent="0.3">
      <c r="A2" s="56" t="s">
        <v>242</v>
      </c>
      <c r="B2" s="56"/>
      <c r="C2" s="56" t="s">
        <v>241</v>
      </c>
      <c r="D2" s="57" t="s">
        <v>193</v>
      </c>
      <c r="E2" s="58"/>
      <c r="F2" s="42"/>
      <c r="G2" s="22"/>
      <c r="H2" s="64"/>
      <c r="I2" s="64"/>
      <c r="J2" s="64"/>
      <c r="K2" s="64"/>
      <c r="L2" s="64"/>
      <c r="M2" s="64"/>
      <c r="N2" s="64"/>
      <c r="O2" s="46">
        <v>1</v>
      </c>
      <c r="P2" s="36">
        <v>1</v>
      </c>
      <c r="Q2" s="36">
        <v>1</v>
      </c>
      <c r="R2" s="36">
        <v>1</v>
      </c>
      <c r="S2" s="95">
        <v>1</v>
      </c>
      <c r="T2" s="118"/>
      <c r="U2" s="112"/>
      <c r="V2" s="280"/>
      <c r="W2" s="280"/>
      <c r="X2" s="361"/>
      <c r="Y2" s="118"/>
      <c r="Z2" s="203"/>
      <c r="AA2" s="135"/>
      <c r="AB2" s="135"/>
      <c r="AC2" s="135"/>
      <c r="AD2" s="135"/>
      <c r="AE2" s="135"/>
      <c r="AF2" s="135"/>
      <c r="AG2" s="23"/>
      <c r="AH2" s="23"/>
      <c r="AI2" s="23"/>
      <c r="AJ2" s="23"/>
      <c r="AP2" s="184"/>
    </row>
    <row r="3" spans="1:44" x14ac:dyDescent="0.3">
      <c r="A3" s="11" t="s">
        <v>2724</v>
      </c>
      <c r="B3" s="320" t="s">
        <v>361</v>
      </c>
      <c r="C3" s="11" t="s">
        <v>39</v>
      </c>
      <c r="D3" s="11" t="s">
        <v>40</v>
      </c>
      <c r="E3" s="38">
        <v>1</v>
      </c>
      <c r="F3" s="7" t="s">
        <v>229</v>
      </c>
      <c r="G3" s="8" t="s">
        <v>842</v>
      </c>
      <c r="H3" s="319">
        <v>37267</v>
      </c>
      <c r="I3" s="437">
        <v>748</v>
      </c>
      <c r="J3" s="436">
        <v>748</v>
      </c>
      <c r="K3" s="442"/>
      <c r="L3" s="379">
        <f>SUM(M3:N3)</f>
        <v>748</v>
      </c>
      <c r="M3" s="9">
        <v>50</v>
      </c>
      <c r="N3" s="12">
        <f>SUM(O3:S3)</f>
        <v>698</v>
      </c>
      <c r="O3" s="139">
        <f>IFERROR(LARGE($T3:Z3, 1),0)</f>
        <v>200</v>
      </c>
      <c r="P3" s="140">
        <f>IFERROR(LARGE(T3:Z3, 2),0)</f>
        <v>195</v>
      </c>
      <c r="Q3" s="141">
        <f>IFERROR(LARGE(AA3:AF3,1),0)</f>
        <v>150</v>
      </c>
      <c r="R3" s="141">
        <f>IFERROR(LARGE(AA3:AF3,2),0)</f>
        <v>145</v>
      </c>
      <c r="S3" s="147">
        <f>IFERROR(LARGE(AA3:AF3,3),0)</f>
        <v>8</v>
      </c>
      <c r="T3" s="119">
        <v>195</v>
      </c>
      <c r="U3" s="123">
        <v>145</v>
      </c>
      <c r="V3" s="281"/>
      <c r="W3" s="281">
        <v>150</v>
      </c>
      <c r="X3" s="359">
        <v>200</v>
      </c>
      <c r="Y3" s="120"/>
      <c r="Z3" s="204"/>
      <c r="AA3" s="136">
        <f>IFERROR(LARGE($T3:$Z3,3), 0)</f>
        <v>150</v>
      </c>
      <c r="AB3" s="145">
        <f>IFERROR(LARGE($T3:$Z3,4),)</f>
        <v>145</v>
      </c>
      <c r="AC3" s="145">
        <f>IFERROR(LARGE($T3:$Z3,5),0)</f>
        <v>0</v>
      </c>
      <c r="AD3" s="145">
        <f>IFERROR(LARGE($AG3:AR3,1),0)</f>
        <v>8</v>
      </c>
      <c r="AE3" s="145">
        <f>IFERROR(LARGE($AG3:AR3,2),0)</f>
        <v>8</v>
      </c>
      <c r="AF3" s="145">
        <f>IFERROR(LARGE($AG3:AR3,3),0)</f>
        <v>0</v>
      </c>
      <c r="AG3" s="10">
        <v>8</v>
      </c>
      <c r="AH3" s="10"/>
      <c r="AI3" s="10"/>
      <c r="AJ3" s="10"/>
      <c r="AK3" s="9"/>
      <c r="AL3" s="9"/>
      <c r="AM3" s="9">
        <v>8</v>
      </c>
      <c r="AN3" s="9"/>
      <c r="AO3" s="9"/>
      <c r="AP3" s="83"/>
      <c r="AQ3" s="9"/>
      <c r="AR3" s="9"/>
    </row>
    <row r="4" spans="1:44" x14ac:dyDescent="0.3">
      <c r="A4" s="11" t="s">
        <v>2725</v>
      </c>
      <c r="B4" s="320" t="s">
        <v>2475</v>
      </c>
      <c r="C4" s="11" t="s">
        <v>188</v>
      </c>
      <c r="D4" s="11" t="s">
        <v>52</v>
      </c>
      <c r="E4" s="38">
        <f>E3+1</f>
        <v>2</v>
      </c>
      <c r="F4" s="7" t="s">
        <v>69</v>
      </c>
      <c r="G4" s="8" t="s">
        <v>844</v>
      </c>
      <c r="H4" s="319">
        <v>37336</v>
      </c>
      <c r="I4" s="437">
        <v>535</v>
      </c>
      <c r="J4" s="436">
        <v>535</v>
      </c>
      <c r="K4" s="442"/>
      <c r="L4" s="379">
        <f>SUM(M4:N4)</f>
        <v>535</v>
      </c>
      <c r="M4" s="9">
        <v>50</v>
      </c>
      <c r="N4" s="12">
        <f>SUM(O4:S4)</f>
        <v>485</v>
      </c>
      <c r="O4" s="139">
        <f>IFERROR(LARGE($T4:Z4, 1),0)</f>
        <v>150</v>
      </c>
      <c r="P4" s="140">
        <f>IFERROR(LARGE(T4:Z4, 2),0)</f>
        <v>95</v>
      </c>
      <c r="Q4" s="141">
        <f>IFERROR(LARGE(AA4:AF4,1),0)</f>
        <v>95</v>
      </c>
      <c r="R4" s="141">
        <f>IFERROR(LARGE(AA4:AF4,2),0)</f>
        <v>80</v>
      </c>
      <c r="S4" s="147">
        <f>IFERROR(LARGE(AA4:AF4,3),0)</f>
        <v>65</v>
      </c>
      <c r="T4" s="119">
        <v>65</v>
      </c>
      <c r="U4" s="123">
        <v>95</v>
      </c>
      <c r="V4" s="281"/>
      <c r="W4" s="281">
        <v>150</v>
      </c>
      <c r="X4" s="359">
        <v>80</v>
      </c>
      <c r="Y4" s="120">
        <v>45</v>
      </c>
      <c r="Z4" s="204">
        <v>95</v>
      </c>
      <c r="AA4" s="136">
        <f>IFERROR(LARGE($T4:$Z4,3), 0)</f>
        <v>95</v>
      </c>
      <c r="AB4" s="145">
        <f>IFERROR(LARGE($T4:$Z4,4),)</f>
        <v>80</v>
      </c>
      <c r="AC4" s="145">
        <f>IFERROR(LARGE($T4:$Z4,5),0)</f>
        <v>65</v>
      </c>
      <c r="AD4" s="145">
        <f>IFERROR(LARGE($AG4:AR4,1),0)</f>
        <v>8</v>
      </c>
      <c r="AE4" s="145">
        <f>IFERROR(LARGE($AG4:AR4,2),0)</f>
        <v>0</v>
      </c>
      <c r="AF4" s="145">
        <f>IFERROR(LARGE($AG4:AR4,3),0)</f>
        <v>0</v>
      </c>
      <c r="AG4" s="10">
        <v>8</v>
      </c>
      <c r="AH4" s="10">
        <v>0</v>
      </c>
      <c r="AI4" s="10"/>
      <c r="AJ4" s="10"/>
      <c r="AK4" s="9"/>
      <c r="AL4" s="9"/>
      <c r="AM4" s="9"/>
      <c r="AN4" s="9"/>
      <c r="AO4" s="9"/>
      <c r="AP4" s="83"/>
      <c r="AQ4" s="9"/>
      <c r="AR4" s="9"/>
    </row>
    <row r="5" spans="1:44" x14ac:dyDescent="0.3">
      <c r="A5" s="11" t="s">
        <v>2726</v>
      </c>
      <c r="B5" s="320" t="s">
        <v>2137</v>
      </c>
      <c r="C5" s="11" t="s">
        <v>72</v>
      </c>
      <c r="D5" s="11" t="s">
        <v>41</v>
      </c>
      <c r="E5" s="38">
        <f t="shared" ref="E5:E68" si="0">E4+1</f>
        <v>3</v>
      </c>
      <c r="F5" s="7" t="s">
        <v>165</v>
      </c>
      <c r="G5" s="8" t="s">
        <v>846</v>
      </c>
      <c r="H5" s="319">
        <v>37875</v>
      </c>
      <c r="I5" s="437">
        <v>530</v>
      </c>
      <c r="J5" s="436">
        <v>530</v>
      </c>
      <c r="K5" s="442"/>
      <c r="L5" s="379">
        <f>SUM(M5:N5)</f>
        <v>530</v>
      </c>
      <c r="M5" s="9">
        <v>80</v>
      </c>
      <c r="N5" s="12">
        <f>SUM(O5:S5)</f>
        <v>450</v>
      </c>
      <c r="O5" s="139">
        <f>IFERROR(LARGE($T5:Z5, 1),0)</f>
        <v>150</v>
      </c>
      <c r="P5" s="140">
        <f>IFERROR(LARGE(T5:Z5, 2),0)</f>
        <v>150</v>
      </c>
      <c r="Q5" s="141">
        <f>IFERROR(LARGE(AA5:AF5,1),0)</f>
        <v>65</v>
      </c>
      <c r="R5" s="141">
        <f>IFERROR(LARGE(AA5:AF5,2),0)</f>
        <v>60</v>
      </c>
      <c r="S5" s="147">
        <f>IFERROR(LARGE(AA5:AF5,3),0)</f>
        <v>25</v>
      </c>
      <c r="T5" s="119">
        <v>25</v>
      </c>
      <c r="U5" s="123">
        <v>65</v>
      </c>
      <c r="V5" s="281"/>
      <c r="W5" s="281">
        <v>150</v>
      </c>
      <c r="X5" s="359">
        <v>150</v>
      </c>
      <c r="Y5" s="120"/>
      <c r="Z5" s="204"/>
      <c r="AA5" s="136">
        <f>IFERROR(LARGE($T5:$Z5,3), 0)</f>
        <v>65</v>
      </c>
      <c r="AB5" s="145">
        <f>IFERROR(LARGE($T5:$Z5,4),)</f>
        <v>25</v>
      </c>
      <c r="AC5" s="145">
        <f>IFERROR(LARGE($T5:$Z5,5),0)</f>
        <v>0</v>
      </c>
      <c r="AD5" s="145">
        <f>IFERROR(LARGE($AG5:AR5,1),0)</f>
        <v>60</v>
      </c>
      <c r="AE5" s="145">
        <f>IFERROR(LARGE($AG5:AR5,2),0)</f>
        <v>0</v>
      </c>
      <c r="AF5" s="145">
        <f>IFERROR(LARGE($AG5:AR5,3),0)</f>
        <v>0</v>
      </c>
      <c r="AG5" s="10">
        <v>0</v>
      </c>
      <c r="AH5" s="10"/>
      <c r="AI5" s="10"/>
      <c r="AJ5" s="10"/>
      <c r="AK5" s="9"/>
      <c r="AL5" s="9"/>
      <c r="AM5" s="9"/>
      <c r="AN5" s="9"/>
      <c r="AO5" s="9"/>
      <c r="AP5" s="83"/>
      <c r="AQ5" s="9">
        <v>60</v>
      </c>
      <c r="AR5" s="9"/>
    </row>
    <row r="6" spans="1:44" x14ac:dyDescent="0.3">
      <c r="A6" s="10"/>
      <c r="B6" s="10"/>
      <c r="C6" s="10" t="s">
        <v>137</v>
      </c>
      <c r="D6" s="10" t="s">
        <v>49</v>
      </c>
      <c r="E6" s="38">
        <f t="shared" si="0"/>
        <v>4</v>
      </c>
      <c r="F6" s="7" t="s">
        <v>3841</v>
      </c>
      <c r="G6" s="8" t="s">
        <v>3842</v>
      </c>
      <c r="H6" s="60">
        <v>38118</v>
      </c>
      <c r="I6" s="458">
        <v>395</v>
      </c>
      <c r="J6" s="458">
        <v>395</v>
      </c>
      <c r="K6" s="434">
        <f>0.5*(L6)</f>
        <v>395</v>
      </c>
      <c r="L6" s="507">
        <f>SUM(O6,P6,Q6,R6,M6)</f>
        <v>790</v>
      </c>
      <c r="M6" s="483"/>
      <c r="N6" s="12">
        <f>SUM(O6:R6)</f>
        <v>790</v>
      </c>
      <c r="O6" s="415">
        <f>LARGE($S6:Z6, 1)</f>
        <v>250</v>
      </c>
      <c r="P6" s="388">
        <f>IFERROR(LARGE($S6:Z6,2),0)</f>
        <v>195</v>
      </c>
      <c r="Q6" s="388">
        <f>IFERROR(LARGE($S6:Z6,3),0)</f>
        <v>195</v>
      </c>
      <c r="R6" s="388">
        <f>IFERROR(LARGE($S6:Z6,4),0)</f>
        <v>150</v>
      </c>
      <c r="S6" s="418"/>
      <c r="T6" s="422">
        <v>95</v>
      </c>
      <c r="U6" s="400"/>
      <c r="V6" s="514">
        <v>195</v>
      </c>
      <c r="W6" s="514">
        <v>195</v>
      </c>
      <c r="X6" s="401"/>
      <c r="Y6" s="523">
        <v>150</v>
      </c>
      <c r="Z6" s="452">
        <v>250</v>
      </c>
      <c r="AA6" s="120"/>
      <c r="AB6" s="114"/>
      <c r="AC6" s="114"/>
      <c r="AD6" s="114"/>
      <c r="AE6" s="114"/>
      <c r="AF6" s="114"/>
      <c r="AG6" s="10"/>
      <c r="AH6" s="10"/>
      <c r="AI6" s="10"/>
      <c r="AJ6" s="10"/>
      <c r="AK6" s="9"/>
      <c r="AL6" s="9"/>
      <c r="AM6" s="9"/>
      <c r="AN6" s="9"/>
      <c r="AO6" s="9"/>
      <c r="AP6" s="83"/>
      <c r="AQ6" s="9"/>
      <c r="AR6" s="9"/>
    </row>
    <row r="7" spans="1:44" x14ac:dyDescent="0.3">
      <c r="A7" s="11" t="s">
        <v>2737</v>
      </c>
      <c r="B7" s="320" t="s">
        <v>390</v>
      </c>
      <c r="C7" s="11" t="s">
        <v>32</v>
      </c>
      <c r="D7" s="11" t="s">
        <v>44</v>
      </c>
      <c r="E7" s="38">
        <f t="shared" si="0"/>
        <v>5</v>
      </c>
      <c r="F7" s="7" t="s">
        <v>111</v>
      </c>
      <c r="G7" s="8" t="s">
        <v>845</v>
      </c>
      <c r="H7" s="319">
        <v>37312</v>
      </c>
      <c r="I7" s="437">
        <v>390</v>
      </c>
      <c r="J7" s="436">
        <v>390</v>
      </c>
      <c r="K7" s="442"/>
      <c r="L7" s="379">
        <f>SUM(M7:N7)</f>
        <v>390</v>
      </c>
      <c r="M7" s="9">
        <v>50</v>
      </c>
      <c r="N7" s="12">
        <f>SUM(O7:S7)</f>
        <v>340</v>
      </c>
      <c r="O7" s="139">
        <f>IFERROR(LARGE($T7:Z7, 1),0)</f>
        <v>150</v>
      </c>
      <c r="P7" s="140">
        <f>IFERROR(LARGE(T7:Z7, 2),0)</f>
        <v>65</v>
      </c>
      <c r="Q7" s="141">
        <f>IFERROR(LARGE(AA7:AF7,1),0)</f>
        <v>65</v>
      </c>
      <c r="R7" s="141">
        <f>IFERROR(LARGE(AA7:AF7,2),0)</f>
        <v>45</v>
      </c>
      <c r="S7" s="147">
        <f>IFERROR(LARGE(AA7:AF7,3),0)</f>
        <v>15</v>
      </c>
      <c r="T7" s="119">
        <v>65</v>
      </c>
      <c r="U7" s="123">
        <v>65</v>
      </c>
      <c r="V7" s="281"/>
      <c r="W7" s="281">
        <v>150</v>
      </c>
      <c r="X7" s="359">
        <v>15</v>
      </c>
      <c r="Y7" s="120">
        <v>45</v>
      </c>
      <c r="Z7" s="204"/>
      <c r="AA7" s="136">
        <f>IFERROR(LARGE($T7:$Z7,3), 0)</f>
        <v>65</v>
      </c>
      <c r="AB7" s="145">
        <f>IFERROR(LARGE($T7:$Z7,4),)</f>
        <v>45</v>
      </c>
      <c r="AC7" s="145">
        <f>IFERROR(LARGE($T7:$Z7,5),0)</f>
        <v>15</v>
      </c>
      <c r="AD7" s="145">
        <f>IFERROR(LARGE($AG7:AR7,1),0)</f>
        <v>0</v>
      </c>
      <c r="AE7" s="145">
        <f>IFERROR(LARGE($AG7:AR7,2),0)</f>
        <v>0</v>
      </c>
      <c r="AF7" s="145">
        <f>IFERROR(LARGE($AG7:AR7,3),0)</f>
        <v>0</v>
      </c>
      <c r="AG7" s="10">
        <v>0</v>
      </c>
      <c r="AH7" s="10">
        <v>0</v>
      </c>
      <c r="AI7" s="10"/>
      <c r="AJ7" s="10"/>
      <c r="AK7" s="9"/>
      <c r="AL7" s="9"/>
      <c r="AM7" s="9"/>
      <c r="AN7" s="9"/>
      <c r="AO7" s="9"/>
      <c r="AP7" s="83"/>
      <c r="AQ7" s="9"/>
      <c r="AR7" s="9"/>
    </row>
    <row r="8" spans="1:44" x14ac:dyDescent="0.3">
      <c r="A8" s="11" t="s">
        <v>3843</v>
      </c>
      <c r="B8" s="320" t="s">
        <v>363</v>
      </c>
      <c r="C8" s="11" t="s">
        <v>146</v>
      </c>
      <c r="D8" s="11" t="s">
        <v>41</v>
      </c>
      <c r="E8" s="38">
        <f t="shared" si="0"/>
        <v>6</v>
      </c>
      <c r="F8" s="7" t="s">
        <v>114</v>
      </c>
      <c r="G8" s="8" t="s">
        <v>3781</v>
      </c>
      <c r="H8" s="60">
        <v>38145</v>
      </c>
      <c r="I8" s="458">
        <v>370</v>
      </c>
      <c r="J8" s="458">
        <v>370</v>
      </c>
      <c r="K8" s="434">
        <f>0.5*(L8)</f>
        <v>370</v>
      </c>
      <c r="L8" s="507">
        <f>SUM(O8,P8,Q8,R8,M8)</f>
        <v>740</v>
      </c>
      <c r="M8" s="483"/>
      <c r="N8" s="12">
        <f>SUM(O8:R8)</f>
        <v>740</v>
      </c>
      <c r="O8" s="415">
        <f>LARGE($S8:Z8, 1)</f>
        <v>200</v>
      </c>
      <c r="P8" s="388">
        <f>IFERROR(LARGE($S8:Z8,2),0)</f>
        <v>195</v>
      </c>
      <c r="Q8" s="388">
        <f>IFERROR(LARGE($S8:Z8,3),0)</f>
        <v>195</v>
      </c>
      <c r="R8" s="388">
        <f>IFERROR(LARGE($S8:Z8,4),0)</f>
        <v>150</v>
      </c>
      <c r="S8" s="418">
        <v>95</v>
      </c>
      <c r="T8" s="422">
        <v>195</v>
      </c>
      <c r="U8" s="400">
        <v>195</v>
      </c>
      <c r="V8" s="514">
        <v>145</v>
      </c>
      <c r="W8" s="514">
        <v>95</v>
      </c>
      <c r="X8" s="401"/>
      <c r="Y8" s="523">
        <v>150</v>
      </c>
      <c r="Z8" s="452">
        <v>200</v>
      </c>
      <c r="AA8" s="120"/>
      <c r="AB8" s="114"/>
      <c r="AC8" s="114"/>
      <c r="AD8" s="114"/>
      <c r="AE8" s="114"/>
      <c r="AF8" s="114"/>
      <c r="AG8" s="10"/>
      <c r="AH8" s="10"/>
      <c r="AI8" s="10"/>
      <c r="AJ8" s="10"/>
      <c r="AK8" s="9"/>
      <c r="AL8" s="9"/>
      <c r="AM8" s="9"/>
      <c r="AN8" s="9"/>
      <c r="AO8" s="9"/>
      <c r="AP8" s="83"/>
      <c r="AQ8" s="9"/>
      <c r="AR8" s="9"/>
    </row>
    <row r="9" spans="1:44" x14ac:dyDescent="0.3">
      <c r="A9" s="11" t="s">
        <v>2755</v>
      </c>
      <c r="B9" s="320" t="s">
        <v>1337</v>
      </c>
      <c r="C9" s="11" t="s">
        <v>1338</v>
      </c>
      <c r="D9" s="11" t="s">
        <v>43</v>
      </c>
      <c r="E9" s="38">
        <f t="shared" si="0"/>
        <v>7</v>
      </c>
      <c r="F9" s="7" t="s">
        <v>1317</v>
      </c>
      <c r="G9" s="8" t="s">
        <v>1318</v>
      </c>
      <c r="H9" s="319">
        <v>37746</v>
      </c>
      <c r="I9" s="437">
        <v>318</v>
      </c>
      <c r="J9" s="436">
        <v>318</v>
      </c>
      <c r="K9" s="442"/>
      <c r="L9" s="379">
        <f>SUM(M9:N9)</f>
        <v>318</v>
      </c>
      <c r="M9" s="9"/>
      <c r="N9" s="110">
        <f>SUM(O9:S9)</f>
        <v>318</v>
      </c>
      <c r="O9" s="207">
        <f>IFERROR(LARGE($T9:Z9, 1),0)</f>
        <v>150</v>
      </c>
      <c r="P9" s="197">
        <f>IFERROR(LARGE(T9:Z9, 2),0)</f>
        <v>95</v>
      </c>
      <c r="Q9" s="198">
        <f>IFERROR(LARGE(AA9:AF9,1),0)</f>
        <v>55</v>
      </c>
      <c r="R9" s="198">
        <f>IFERROR(LARGE(AA9:AF9,2),0)</f>
        <v>10</v>
      </c>
      <c r="S9" s="208">
        <f>IFERROR(LARGE(AA9:AF9,3),0)</f>
        <v>8</v>
      </c>
      <c r="T9" s="222"/>
      <c r="U9" s="200">
        <v>10</v>
      </c>
      <c r="V9" s="282"/>
      <c r="W9" s="282">
        <v>150</v>
      </c>
      <c r="X9" s="360">
        <v>55</v>
      </c>
      <c r="Y9" s="226"/>
      <c r="Z9" s="229">
        <v>95</v>
      </c>
      <c r="AA9" s="136">
        <f>IFERROR(LARGE($T9:$Z9,3), 0)</f>
        <v>55</v>
      </c>
      <c r="AB9" s="145">
        <f>IFERROR(LARGE($T9:$Z9,4),)</f>
        <v>10</v>
      </c>
      <c r="AC9" s="145">
        <f>IFERROR(LARGE($T9:$Z9,5),0)</f>
        <v>0</v>
      </c>
      <c r="AD9" s="145">
        <f>IFERROR(LARGE($AG9:AR9,1),0)</f>
        <v>8</v>
      </c>
      <c r="AE9" s="145">
        <f>IFERROR(LARGE($AG9:AR9,2),0)</f>
        <v>0</v>
      </c>
      <c r="AF9" s="145">
        <f>IFERROR(LARGE($AG9:AR9,3),0)</f>
        <v>0</v>
      </c>
      <c r="AG9" s="109">
        <v>8</v>
      </c>
      <c r="AH9" s="109"/>
      <c r="AI9" s="109"/>
      <c r="AJ9" s="109"/>
      <c r="AK9" s="61"/>
      <c r="AL9" s="61"/>
      <c r="AM9" s="61"/>
      <c r="AN9" s="61"/>
      <c r="AO9" s="61"/>
      <c r="AP9" s="199"/>
      <c r="AQ9" s="61"/>
      <c r="AR9" s="61"/>
    </row>
    <row r="10" spans="1:44" x14ac:dyDescent="0.3">
      <c r="A10" s="11" t="s">
        <v>2706</v>
      </c>
      <c r="B10" s="320" t="s">
        <v>663</v>
      </c>
      <c r="C10" s="11" t="s">
        <v>664</v>
      </c>
      <c r="D10" s="11" t="s">
        <v>46</v>
      </c>
      <c r="E10" s="38">
        <f t="shared" si="0"/>
        <v>8</v>
      </c>
      <c r="F10" s="7" t="s">
        <v>104</v>
      </c>
      <c r="G10" s="8" t="s">
        <v>766</v>
      </c>
      <c r="H10" s="319">
        <v>37749</v>
      </c>
      <c r="I10" s="437">
        <v>315</v>
      </c>
      <c r="J10" s="436">
        <v>315</v>
      </c>
      <c r="K10" s="442"/>
      <c r="L10" s="379">
        <f>SUM(M10:N10)</f>
        <v>315</v>
      </c>
      <c r="M10" s="9"/>
      <c r="N10" s="12">
        <f>SUM(O10:S10)</f>
        <v>315</v>
      </c>
      <c r="O10" s="140">
        <f>IFERROR(LARGE($T10:Z10, 1),0)</f>
        <v>150</v>
      </c>
      <c r="P10" s="140">
        <f>IFERROR(LARGE(T10:Z10, 2),0)</f>
        <v>145</v>
      </c>
      <c r="Q10" s="141">
        <f>IFERROR(LARGE(AA10:AF10,1),0)</f>
        <v>10</v>
      </c>
      <c r="R10" s="141">
        <f>IFERROR(LARGE(AA10:AF10,2),0)</f>
        <v>10</v>
      </c>
      <c r="S10" s="147">
        <f>IFERROR(LARGE(AA10:AF10,3),0)</f>
        <v>0</v>
      </c>
      <c r="T10" s="125"/>
      <c r="U10" s="123">
        <v>10</v>
      </c>
      <c r="V10" s="281"/>
      <c r="W10" s="281">
        <v>150</v>
      </c>
      <c r="X10" s="359">
        <v>0</v>
      </c>
      <c r="Y10" s="120">
        <v>10</v>
      </c>
      <c r="Z10" s="204">
        <v>145</v>
      </c>
      <c r="AA10" s="136">
        <f>IFERROR(LARGE($T10:$Z10,3), 0)</f>
        <v>10</v>
      </c>
      <c r="AB10" s="145">
        <f>IFERROR(LARGE($T10:$Z10,4),)</f>
        <v>10</v>
      </c>
      <c r="AC10" s="145">
        <f>IFERROR(LARGE($T10:$Z10,5),0)</f>
        <v>0</v>
      </c>
      <c r="AD10" s="145">
        <f>IFERROR(LARGE($AG10:AR10,1),0)</f>
        <v>0</v>
      </c>
      <c r="AE10" s="145">
        <f>IFERROR(LARGE($AG10:AR10,2),0)</f>
        <v>0</v>
      </c>
      <c r="AF10" s="145">
        <f>IFERROR(LARGE($AG10:AR10,3),0)</f>
        <v>0</v>
      </c>
      <c r="AG10" s="10"/>
      <c r="AH10" s="10"/>
      <c r="AI10" s="10"/>
      <c r="AJ10" s="10"/>
      <c r="AK10" s="9"/>
      <c r="AL10" s="9"/>
      <c r="AM10" s="9"/>
      <c r="AN10" s="9"/>
      <c r="AO10" s="9"/>
      <c r="AP10" s="83"/>
      <c r="AQ10" s="9"/>
      <c r="AR10" s="9"/>
    </row>
    <row r="11" spans="1:44" x14ac:dyDescent="0.3">
      <c r="A11" s="11" t="s">
        <v>2747</v>
      </c>
      <c r="B11" s="320" t="s">
        <v>2137</v>
      </c>
      <c r="C11" s="11" t="s">
        <v>72</v>
      </c>
      <c r="D11" s="11" t="s">
        <v>41</v>
      </c>
      <c r="E11" s="38">
        <f t="shared" si="0"/>
        <v>9</v>
      </c>
      <c r="F11" s="7" t="s">
        <v>14</v>
      </c>
      <c r="G11" s="8" t="s">
        <v>843</v>
      </c>
      <c r="H11" s="319">
        <v>37292</v>
      </c>
      <c r="I11" s="437">
        <v>315</v>
      </c>
      <c r="J11" s="436">
        <v>315</v>
      </c>
      <c r="K11" s="442"/>
      <c r="L11" s="379">
        <f>SUM(M11:N11)</f>
        <v>315</v>
      </c>
      <c r="M11" s="9">
        <v>70</v>
      </c>
      <c r="N11" s="48">
        <f>SUM(O11:S11)</f>
        <v>245</v>
      </c>
      <c r="O11" s="194">
        <f>IFERROR(LARGE($T11:Z11, 1),0)</f>
        <v>150</v>
      </c>
      <c r="P11" s="195">
        <f>IFERROR(LARGE(T11:Z11, 2),0)</f>
        <v>95</v>
      </c>
      <c r="Q11" s="209">
        <f>IFERROR(LARGE(AA11:AF11,1),0)</f>
        <v>0</v>
      </c>
      <c r="R11" s="209">
        <f>IFERROR(LARGE(AA11:AF11,2),0)</f>
        <v>0</v>
      </c>
      <c r="S11" s="210">
        <f>IFERROR(LARGE(AA11:AF11,3),0)</f>
        <v>0</v>
      </c>
      <c r="T11" s="220">
        <v>95</v>
      </c>
      <c r="U11" s="211">
        <v>0</v>
      </c>
      <c r="V11" s="283"/>
      <c r="W11" s="283">
        <v>150</v>
      </c>
      <c r="X11" s="363">
        <v>0</v>
      </c>
      <c r="Y11" s="227"/>
      <c r="Z11" s="230"/>
      <c r="AA11" s="136">
        <f>IFERROR(LARGE($T11:$Z11,3), 0)</f>
        <v>0</v>
      </c>
      <c r="AB11" s="145">
        <f>IFERROR(LARGE($T11:$Z11,4),)</f>
        <v>0</v>
      </c>
      <c r="AC11" s="145">
        <f>IFERROR(LARGE($T11:$Z11,5),0)</f>
        <v>0</v>
      </c>
      <c r="AD11" s="145">
        <f>IFERROR(LARGE($AG11:AR11,1),0)</f>
        <v>0</v>
      </c>
      <c r="AE11" s="145">
        <f>IFERROR(LARGE($AG11:AR11,2),0)</f>
        <v>0</v>
      </c>
      <c r="AF11" s="145">
        <f>IFERROR(LARGE($AG11:AR11,3),0)</f>
        <v>0</v>
      </c>
      <c r="AG11" s="79">
        <v>0</v>
      </c>
      <c r="AH11" s="79"/>
      <c r="AI11" s="79"/>
      <c r="AJ11" s="79"/>
      <c r="AK11" s="212"/>
      <c r="AL11" s="212"/>
      <c r="AM11" s="212"/>
      <c r="AN11" s="212"/>
      <c r="AO11" s="212"/>
      <c r="AP11" s="254"/>
      <c r="AQ11" s="212"/>
      <c r="AR11" s="212"/>
    </row>
    <row r="12" spans="1:44" x14ac:dyDescent="0.3">
      <c r="A12" s="11" t="s">
        <v>2779</v>
      </c>
      <c r="B12" s="320" t="s">
        <v>2174</v>
      </c>
      <c r="C12" s="11" t="s">
        <v>23</v>
      </c>
      <c r="D12" s="11" t="s">
        <v>44</v>
      </c>
      <c r="E12" s="38">
        <f t="shared" si="0"/>
        <v>10</v>
      </c>
      <c r="F12" s="7" t="s">
        <v>847</v>
      </c>
      <c r="G12" s="8" t="s">
        <v>848</v>
      </c>
      <c r="H12" s="319">
        <v>37294</v>
      </c>
      <c r="I12" s="437">
        <v>280</v>
      </c>
      <c r="J12" s="436">
        <v>280</v>
      </c>
      <c r="K12" s="442"/>
      <c r="L12" s="379">
        <f>SUM(M12:N12)</f>
        <v>280</v>
      </c>
      <c r="M12" s="9">
        <v>80</v>
      </c>
      <c r="N12" s="12">
        <f>SUM(O12:S12)</f>
        <v>200</v>
      </c>
      <c r="O12" s="139">
        <f>IFERROR(LARGE($T12:Z12, 1),0)</f>
        <v>150</v>
      </c>
      <c r="P12" s="140">
        <f>IFERROR(LARGE(T12:Z12, 2),0)</f>
        <v>25</v>
      </c>
      <c r="Q12" s="141">
        <f>IFERROR(LARGE(AA12:AF12,1),0)</f>
        <v>15</v>
      </c>
      <c r="R12" s="141">
        <f>IFERROR(LARGE(AA12:AF12,2),0)</f>
        <v>10</v>
      </c>
      <c r="S12" s="147">
        <f>IFERROR(LARGE(AA12:AF12,3),0)</f>
        <v>0</v>
      </c>
      <c r="T12" s="119">
        <v>25</v>
      </c>
      <c r="U12" s="123">
        <v>10</v>
      </c>
      <c r="V12" s="281"/>
      <c r="W12" s="281">
        <v>150</v>
      </c>
      <c r="X12" s="359">
        <v>15</v>
      </c>
      <c r="Y12" s="120"/>
      <c r="Z12" s="204"/>
      <c r="AA12" s="136">
        <f>IFERROR(LARGE($T12:$Z12,3), 0)</f>
        <v>15</v>
      </c>
      <c r="AB12" s="145">
        <f>IFERROR(LARGE($T12:$Z12,4),)</f>
        <v>10</v>
      </c>
      <c r="AC12" s="145">
        <f>IFERROR(LARGE($T12:$Z12,5),0)</f>
        <v>0</v>
      </c>
      <c r="AD12" s="145">
        <f>IFERROR(LARGE($AG12:AR12,1),0)</f>
        <v>0</v>
      </c>
      <c r="AE12" s="145">
        <f>IFERROR(LARGE($AG12:AR12,2),0)</f>
        <v>0</v>
      </c>
      <c r="AF12" s="145">
        <f>IFERROR(LARGE($AG12:AR12,3),0)</f>
        <v>0</v>
      </c>
      <c r="AG12" s="10">
        <v>0</v>
      </c>
      <c r="AH12" s="10"/>
      <c r="AI12" s="10"/>
      <c r="AJ12" s="10"/>
      <c r="AK12" s="9"/>
      <c r="AL12" s="9"/>
      <c r="AM12" s="9"/>
      <c r="AN12" s="9"/>
      <c r="AO12" s="9"/>
      <c r="AP12" s="83"/>
      <c r="AQ12" s="9"/>
      <c r="AR12" s="9"/>
    </row>
    <row r="13" spans="1:44" x14ac:dyDescent="0.3">
      <c r="A13" s="10"/>
      <c r="B13" s="10"/>
      <c r="C13" s="10" t="s">
        <v>929</v>
      </c>
      <c r="D13" s="10" t="s">
        <v>41</v>
      </c>
      <c r="E13" s="38">
        <f t="shared" si="0"/>
        <v>11</v>
      </c>
      <c r="F13" s="7" t="s">
        <v>3822</v>
      </c>
      <c r="G13" s="8" t="s">
        <v>3823</v>
      </c>
      <c r="H13" s="60">
        <v>38011</v>
      </c>
      <c r="I13" s="458">
        <v>270</v>
      </c>
      <c r="J13" s="458">
        <v>270</v>
      </c>
      <c r="K13" s="434">
        <f>0.5*(L13)</f>
        <v>270</v>
      </c>
      <c r="L13" s="507">
        <f>SUM(O13,P13,Q13,R13,M13)</f>
        <v>540</v>
      </c>
      <c r="M13" s="483"/>
      <c r="N13" s="110">
        <f>SUM(O13:R13)</f>
        <v>540</v>
      </c>
      <c r="O13" s="508">
        <f>LARGE($S13:Z13, 1)</f>
        <v>150</v>
      </c>
      <c r="P13" s="447">
        <f>IFERROR(LARGE($S13:Z13,2),0)</f>
        <v>150</v>
      </c>
      <c r="Q13" s="447">
        <f>IFERROR(LARGE($S13:Z13,3),0)</f>
        <v>145</v>
      </c>
      <c r="R13" s="447">
        <f>IFERROR(LARGE($S13:Z13,4),0)</f>
        <v>95</v>
      </c>
      <c r="S13" s="512"/>
      <c r="T13" s="515">
        <v>95</v>
      </c>
      <c r="U13" s="449">
        <v>145</v>
      </c>
      <c r="V13" s="518">
        <v>95</v>
      </c>
      <c r="W13" s="518">
        <v>45</v>
      </c>
      <c r="X13" s="520"/>
      <c r="Y13" s="522">
        <v>150</v>
      </c>
      <c r="Z13" s="525">
        <v>150</v>
      </c>
      <c r="AA13" s="120"/>
      <c r="AB13" s="114"/>
      <c r="AC13" s="114"/>
      <c r="AD13" s="114"/>
      <c r="AE13" s="114"/>
      <c r="AF13" s="114"/>
      <c r="AG13" s="109"/>
      <c r="AH13" s="109"/>
      <c r="AI13" s="109"/>
      <c r="AJ13" s="109"/>
      <c r="AK13" s="61"/>
      <c r="AL13" s="61"/>
      <c r="AM13" s="61"/>
      <c r="AN13" s="61"/>
      <c r="AO13" s="61"/>
      <c r="AP13" s="199"/>
      <c r="AQ13" s="61"/>
      <c r="AR13" s="61"/>
    </row>
    <row r="14" spans="1:44" x14ac:dyDescent="0.3">
      <c r="A14" s="11" t="s">
        <v>2766</v>
      </c>
      <c r="B14" s="320" t="s">
        <v>892</v>
      </c>
      <c r="C14" s="11" t="s">
        <v>893</v>
      </c>
      <c r="D14" s="11" t="s">
        <v>50</v>
      </c>
      <c r="E14" s="38">
        <f t="shared" si="0"/>
        <v>12</v>
      </c>
      <c r="F14" s="7" t="s">
        <v>2</v>
      </c>
      <c r="G14" s="8" t="s">
        <v>869</v>
      </c>
      <c r="H14" s="319">
        <v>37778</v>
      </c>
      <c r="I14" s="437">
        <v>250</v>
      </c>
      <c r="J14" s="436">
        <v>250</v>
      </c>
      <c r="K14" s="442"/>
      <c r="L14" s="379">
        <f>SUM(M14:N14)</f>
        <v>250</v>
      </c>
      <c r="M14" s="9">
        <v>40</v>
      </c>
      <c r="N14" s="12">
        <f>SUM(O14:S14)</f>
        <v>210</v>
      </c>
      <c r="O14" s="140">
        <f>IFERROR(LARGE($T14:Z14, 1),0)</f>
        <v>150</v>
      </c>
      <c r="P14" s="140">
        <f>IFERROR(LARGE(T14:Z14, 2),0)</f>
        <v>45</v>
      </c>
      <c r="Q14" s="141">
        <f>IFERROR(LARGE(AA14:AF14,1),0)</f>
        <v>15</v>
      </c>
      <c r="R14" s="141">
        <f>IFERROR(LARGE(AA14:AF14,2),0)</f>
        <v>0</v>
      </c>
      <c r="S14" s="147">
        <f>IFERROR(LARGE(AA14:AF14,3),0)</f>
        <v>0</v>
      </c>
      <c r="T14" s="119">
        <v>0</v>
      </c>
      <c r="U14" s="123">
        <v>45</v>
      </c>
      <c r="V14" s="281"/>
      <c r="W14" s="281">
        <v>150</v>
      </c>
      <c r="X14" s="359">
        <v>15</v>
      </c>
      <c r="Y14" s="120"/>
      <c r="Z14" s="204"/>
      <c r="AA14" s="136">
        <f>IFERROR(LARGE($T14:$Z14,3), 0)</f>
        <v>15</v>
      </c>
      <c r="AB14" s="145">
        <f>IFERROR(LARGE($T14:$Z14,4),)</f>
        <v>0</v>
      </c>
      <c r="AC14" s="145">
        <f>IFERROR(LARGE($T14:$Z14,5),0)</f>
        <v>0</v>
      </c>
      <c r="AD14" s="145">
        <f>IFERROR(LARGE($AG14:AR14,1),0)</f>
        <v>0</v>
      </c>
      <c r="AE14" s="145">
        <f>IFERROR(LARGE($AG14:AR14,2),0)</f>
        <v>0</v>
      </c>
      <c r="AF14" s="145">
        <f>IFERROR(LARGE($AG14:AR14,3),0)</f>
        <v>0</v>
      </c>
      <c r="AG14" s="10">
        <v>0</v>
      </c>
      <c r="AH14" s="10"/>
      <c r="AI14" s="10"/>
      <c r="AJ14" s="10"/>
      <c r="AK14" s="9"/>
      <c r="AL14" s="9">
        <v>0</v>
      </c>
      <c r="AM14" s="9"/>
      <c r="AN14" s="9"/>
      <c r="AO14" s="9"/>
      <c r="AP14" s="83"/>
      <c r="AQ14" s="9"/>
      <c r="AR14" s="9"/>
    </row>
    <row r="15" spans="1:44" x14ac:dyDescent="0.3">
      <c r="A15" s="11" t="s">
        <v>3834</v>
      </c>
      <c r="B15" s="320" t="s">
        <v>911</v>
      </c>
      <c r="C15" s="11" t="s">
        <v>912</v>
      </c>
      <c r="D15" s="11" t="s">
        <v>41</v>
      </c>
      <c r="E15" s="38">
        <f t="shared" si="0"/>
        <v>13</v>
      </c>
      <c r="F15" s="7" t="s">
        <v>745</v>
      </c>
      <c r="G15" s="8" t="s">
        <v>3835</v>
      </c>
      <c r="H15" s="60">
        <v>38100</v>
      </c>
      <c r="I15" s="458">
        <v>242.5</v>
      </c>
      <c r="J15" s="458">
        <v>242.5</v>
      </c>
      <c r="K15" s="434">
        <f>0.5*(L15)</f>
        <v>242.5</v>
      </c>
      <c r="L15" s="507">
        <f>SUM(O15,P15,Q15,R15,M15)</f>
        <v>485</v>
      </c>
      <c r="M15" s="483"/>
      <c r="N15" s="48">
        <f>SUM(O15:R15)</f>
        <v>485</v>
      </c>
      <c r="O15" s="509">
        <f>LARGE($S15:Z15, 1)</f>
        <v>150</v>
      </c>
      <c r="P15" s="511">
        <f>IFERROR(LARGE($S15:Z15,2),0)</f>
        <v>145</v>
      </c>
      <c r="Q15" s="511">
        <f>IFERROR(LARGE($S15:Z15,3),0)</f>
        <v>95</v>
      </c>
      <c r="R15" s="511">
        <f>IFERROR(LARGE($S15:Z15,4),0)</f>
        <v>95</v>
      </c>
      <c r="S15" s="513">
        <v>145</v>
      </c>
      <c r="T15" s="516">
        <v>65</v>
      </c>
      <c r="U15" s="517">
        <v>95</v>
      </c>
      <c r="V15" s="519">
        <v>65</v>
      </c>
      <c r="W15" s="519">
        <v>95</v>
      </c>
      <c r="X15" s="521"/>
      <c r="Y15" s="524">
        <v>150</v>
      </c>
      <c r="Z15" s="526">
        <v>80</v>
      </c>
      <c r="AA15" s="120"/>
      <c r="AB15" s="114"/>
      <c r="AC15" s="114"/>
      <c r="AD15" s="114"/>
      <c r="AE15" s="114"/>
      <c r="AF15" s="114"/>
      <c r="AG15" s="79"/>
      <c r="AH15" s="79"/>
      <c r="AI15" s="79"/>
      <c r="AJ15" s="79"/>
      <c r="AK15" s="212"/>
      <c r="AL15" s="212"/>
      <c r="AM15" s="212"/>
      <c r="AN15" s="212"/>
      <c r="AO15" s="212"/>
      <c r="AP15" s="254"/>
      <c r="AQ15" s="212"/>
      <c r="AR15" s="212"/>
    </row>
    <row r="16" spans="1:44" x14ac:dyDescent="0.3">
      <c r="A16" s="11" t="s">
        <v>2816</v>
      </c>
      <c r="B16" s="320" t="s">
        <v>436</v>
      </c>
      <c r="C16" s="11" t="s">
        <v>144</v>
      </c>
      <c r="D16" s="11" t="s">
        <v>44</v>
      </c>
      <c r="E16" s="38">
        <f t="shared" si="0"/>
        <v>14</v>
      </c>
      <c r="F16" s="7" t="s">
        <v>1091</v>
      </c>
      <c r="G16" s="8" t="s">
        <v>1092</v>
      </c>
      <c r="H16" s="319">
        <v>37918</v>
      </c>
      <c r="I16" s="437">
        <v>225</v>
      </c>
      <c r="J16" s="436">
        <v>225</v>
      </c>
      <c r="K16" s="442"/>
      <c r="L16" s="379">
        <f>SUM(M16:N16)</f>
        <v>225</v>
      </c>
      <c r="M16" s="9">
        <v>60</v>
      </c>
      <c r="N16" s="12">
        <f>SUM(O16:S16)</f>
        <v>165</v>
      </c>
      <c r="O16" s="139">
        <f>IFERROR(LARGE($T16:Z16, 1),0)</f>
        <v>150</v>
      </c>
      <c r="P16" s="140">
        <f>IFERROR(LARGE(T16:Z16, 2),0)</f>
        <v>15</v>
      </c>
      <c r="Q16" s="141">
        <f>IFERROR(LARGE(AA16:AF16,1),0)</f>
        <v>0</v>
      </c>
      <c r="R16" s="141">
        <f>IFERROR(LARGE(AA16:AF16,2),0)</f>
        <v>0</v>
      </c>
      <c r="S16" s="147">
        <f>IFERROR(LARGE(AA16:AF16,3),0)</f>
        <v>0</v>
      </c>
      <c r="T16" s="125"/>
      <c r="U16" s="123">
        <v>0</v>
      </c>
      <c r="V16" s="281"/>
      <c r="W16" s="281">
        <v>150</v>
      </c>
      <c r="X16" s="359">
        <v>15</v>
      </c>
      <c r="Y16" s="120"/>
      <c r="Z16" s="204"/>
      <c r="AA16" s="136">
        <f>IFERROR(LARGE($T16:$Z16,3), 0)</f>
        <v>0</v>
      </c>
      <c r="AB16" s="145">
        <f>IFERROR(LARGE($T16:$Z16,4),)</f>
        <v>0</v>
      </c>
      <c r="AC16" s="145">
        <f>IFERROR(LARGE($T16:$Z16,5),0)</f>
        <v>0</v>
      </c>
      <c r="AD16" s="145">
        <f>IFERROR(LARGE($AG16:AR16,1),0)</f>
        <v>0</v>
      </c>
      <c r="AE16" s="145">
        <f>IFERROR(LARGE($AG16:AR16,2),0)</f>
        <v>0</v>
      </c>
      <c r="AF16" s="145">
        <f>IFERROR(LARGE($AG16:AR16,3),0)</f>
        <v>0</v>
      </c>
      <c r="AG16" s="10">
        <v>0</v>
      </c>
      <c r="AH16" s="10"/>
      <c r="AI16" s="10"/>
      <c r="AJ16" s="10"/>
      <c r="AK16" s="9"/>
      <c r="AL16" s="9"/>
      <c r="AM16" s="9"/>
      <c r="AN16" s="9"/>
      <c r="AO16" s="9"/>
      <c r="AP16" s="83"/>
      <c r="AQ16" s="9"/>
      <c r="AR16" s="9"/>
    </row>
    <row r="17" spans="1:44" x14ac:dyDescent="0.3">
      <c r="A17" s="11" t="s">
        <v>2841</v>
      </c>
      <c r="B17" s="320" t="s">
        <v>888</v>
      </c>
      <c r="C17" s="11" t="s">
        <v>256</v>
      </c>
      <c r="D17" s="11" t="s">
        <v>95</v>
      </c>
      <c r="E17" s="38">
        <f t="shared" si="0"/>
        <v>15</v>
      </c>
      <c r="F17" s="7" t="s">
        <v>15</v>
      </c>
      <c r="G17" s="8" t="s">
        <v>857</v>
      </c>
      <c r="H17" s="319">
        <v>37660</v>
      </c>
      <c r="I17" s="437">
        <v>218</v>
      </c>
      <c r="J17" s="436">
        <v>218</v>
      </c>
      <c r="K17" s="442"/>
      <c r="L17" s="379">
        <f>SUM(M17:N17)</f>
        <v>218</v>
      </c>
      <c r="M17" s="9">
        <v>60</v>
      </c>
      <c r="N17" s="12">
        <f>SUM(O17:S17)</f>
        <v>158</v>
      </c>
      <c r="O17" s="139">
        <f>IFERROR(LARGE($T17:Z17, 1),0)</f>
        <v>150</v>
      </c>
      <c r="P17" s="140">
        <f>IFERROR(LARGE(T17:Z17, 2),0)</f>
        <v>0</v>
      </c>
      <c r="Q17" s="141">
        <f>IFERROR(LARGE(AA17:AF17,1),0)</f>
        <v>8</v>
      </c>
      <c r="R17" s="141">
        <f>IFERROR(LARGE(AA17:AF17,2),0)</f>
        <v>0</v>
      </c>
      <c r="S17" s="147">
        <f>IFERROR(LARGE(AA17:AF17,3),0)</f>
        <v>0</v>
      </c>
      <c r="T17" s="119">
        <v>0</v>
      </c>
      <c r="U17" s="123"/>
      <c r="V17" s="281"/>
      <c r="W17" s="281">
        <v>150</v>
      </c>
      <c r="X17" s="359">
        <v>0</v>
      </c>
      <c r="Y17" s="120"/>
      <c r="Z17" s="204"/>
      <c r="AA17" s="136">
        <f>IFERROR(LARGE($T17:$Z17,3), 0)</f>
        <v>0</v>
      </c>
      <c r="AB17" s="145">
        <f>IFERROR(LARGE($T17:$Z17,4),)</f>
        <v>0</v>
      </c>
      <c r="AC17" s="145">
        <f>IFERROR(LARGE($T17:$Z17,5),0)</f>
        <v>0</v>
      </c>
      <c r="AD17" s="145">
        <f>IFERROR(LARGE($AG17:AR17,1),0)</f>
        <v>8</v>
      </c>
      <c r="AE17" s="145">
        <f>IFERROR(LARGE($AG17:AR17,2),0)</f>
        <v>0</v>
      </c>
      <c r="AF17" s="145">
        <f>IFERROR(LARGE($AG17:AR17,3),0)</f>
        <v>0</v>
      </c>
      <c r="AG17" s="10">
        <v>8</v>
      </c>
      <c r="AH17" s="10"/>
      <c r="AI17" s="10"/>
      <c r="AJ17" s="10"/>
      <c r="AK17" s="9"/>
      <c r="AL17" s="9"/>
      <c r="AM17" s="9"/>
      <c r="AN17" s="9"/>
      <c r="AO17" s="9"/>
      <c r="AP17" s="83"/>
      <c r="AQ17" s="9"/>
      <c r="AR17" s="9"/>
    </row>
    <row r="18" spans="1:44" x14ac:dyDescent="0.3">
      <c r="A18" s="10"/>
      <c r="B18" s="10"/>
      <c r="C18" s="10" t="s">
        <v>36</v>
      </c>
      <c r="D18" s="10" t="s">
        <v>48</v>
      </c>
      <c r="E18" s="38">
        <f t="shared" si="0"/>
        <v>16</v>
      </c>
      <c r="F18" s="7" t="s">
        <v>114</v>
      </c>
      <c r="G18" s="8" t="s">
        <v>3794</v>
      </c>
      <c r="H18" s="60">
        <v>38222</v>
      </c>
      <c r="I18" s="458">
        <v>217.5</v>
      </c>
      <c r="J18" s="458">
        <v>217.5</v>
      </c>
      <c r="K18" s="434">
        <f>0.5*(L18)</f>
        <v>217.5</v>
      </c>
      <c r="L18" s="507">
        <f>SUM(O18,P18,Q18,R18,M18)</f>
        <v>435</v>
      </c>
      <c r="M18" s="483"/>
      <c r="N18" s="12">
        <f>SUM(O18:R18)</f>
        <v>435</v>
      </c>
      <c r="O18" s="415">
        <f>LARGE($S18:Z18, 1)</f>
        <v>150</v>
      </c>
      <c r="P18" s="388">
        <f>IFERROR(LARGE($S18:Z18,2),0)</f>
        <v>145</v>
      </c>
      <c r="Q18" s="388">
        <f>IFERROR(LARGE($S18:Z18,3),0)</f>
        <v>95</v>
      </c>
      <c r="R18" s="388">
        <f>IFERROR(LARGE($S18:Z18,4),0)</f>
        <v>45</v>
      </c>
      <c r="S18" s="418"/>
      <c r="T18" s="422"/>
      <c r="U18" s="400">
        <v>45</v>
      </c>
      <c r="V18" s="514">
        <v>95</v>
      </c>
      <c r="W18" s="514">
        <v>145</v>
      </c>
      <c r="X18" s="401"/>
      <c r="Y18" s="523">
        <v>150</v>
      </c>
      <c r="Z18" s="452">
        <v>0</v>
      </c>
      <c r="AA18" s="120"/>
      <c r="AB18" s="114"/>
      <c r="AC18" s="114"/>
      <c r="AD18" s="114"/>
      <c r="AE18" s="114"/>
      <c r="AF18" s="114"/>
      <c r="AG18" s="10"/>
      <c r="AH18" s="10"/>
      <c r="AI18" s="10"/>
      <c r="AJ18" s="10"/>
      <c r="AK18" s="9"/>
      <c r="AL18" s="9"/>
      <c r="AM18" s="9"/>
      <c r="AN18" s="9"/>
      <c r="AO18" s="9"/>
      <c r="AP18" s="83"/>
      <c r="AQ18" s="9"/>
      <c r="AR18" s="9"/>
    </row>
    <row r="19" spans="1:44" x14ac:dyDescent="0.3">
      <c r="A19" s="11" t="s">
        <v>2815</v>
      </c>
      <c r="B19" s="320" t="s">
        <v>434</v>
      </c>
      <c r="C19" s="11" t="s">
        <v>139</v>
      </c>
      <c r="D19" s="11" t="s">
        <v>49</v>
      </c>
      <c r="E19" s="38">
        <f t="shared" si="0"/>
        <v>17</v>
      </c>
      <c r="F19" s="7" t="s">
        <v>69</v>
      </c>
      <c r="G19" s="8" t="s">
        <v>868</v>
      </c>
      <c r="H19" s="319">
        <v>37716</v>
      </c>
      <c r="I19" s="437">
        <v>215</v>
      </c>
      <c r="J19" s="436">
        <v>215</v>
      </c>
      <c r="K19" s="442"/>
      <c r="L19" s="379">
        <f>SUM(M19:N19)</f>
        <v>215</v>
      </c>
      <c r="M19" s="9">
        <v>40</v>
      </c>
      <c r="N19" s="12">
        <f>SUM(O19:S19)</f>
        <v>175</v>
      </c>
      <c r="O19" s="139">
        <f>IFERROR(LARGE($T19:Z19, 1),0)</f>
        <v>150</v>
      </c>
      <c r="P19" s="140">
        <f>IFERROR(LARGE(T19:Z19, 2),0)</f>
        <v>15</v>
      </c>
      <c r="Q19" s="141">
        <f>IFERROR(LARGE(AA19:AF19,1),0)</f>
        <v>10</v>
      </c>
      <c r="R19" s="141">
        <f>IFERROR(LARGE(AA19:AF19,2),0)</f>
        <v>0</v>
      </c>
      <c r="S19" s="147">
        <f>IFERROR(LARGE(AA19:AF19,3),0)</f>
        <v>0</v>
      </c>
      <c r="T19" s="119">
        <v>0</v>
      </c>
      <c r="U19" s="123">
        <v>0</v>
      </c>
      <c r="V19" s="281"/>
      <c r="W19" s="281">
        <v>150</v>
      </c>
      <c r="X19" s="359">
        <v>15</v>
      </c>
      <c r="Y19" s="120"/>
      <c r="Z19" s="204">
        <v>10</v>
      </c>
      <c r="AA19" s="136">
        <f>IFERROR(LARGE($T19:$Z19,3), 0)</f>
        <v>10</v>
      </c>
      <c r="AB19" s="145">
        <f>IFERROR(LARGE($T19:$Z19,4),)</f>
        <v>0</v>
      </c>
      <c r="AC19" s="145">
        <f>IFERROR(LARGE($T19:$Z19,5),0)</f>
        <v>0</v>
      </c>
      <c r="AD19" s="145">
        <f>IFERROR(LARGE($AG19:AR19,1),0)</f>
        <v>0</v>
      </c>
      <c r="AE19" s="145">
        <f>IFERROR(LARGE($AG19:AR19,2),0)</f>
        <v>0</v>
      </c>
      <c r="AF19" s="145">
        <f>IFERROR(LARGE($AG19:AR19,3),0)</f>
        <v>0</v>
      </c>
      <c r="AG19" s="10"/>
      <c r="AH19" s="10"/>
      <c r="AI19" s="10"/>
      <c r="AJ19" s="10"/>
      <c r="AK19" s="9"/>
      <c r="AL19" s="9"/>
      <c r="AM19" s="9"/>
      <c r="AN19" s="9"/>
      <c r="AO19" s="9"/>
      <c r="AP19" s="83"/>
      <c r="AQ19" s="9"/>
      <c r="AR19" s="9"/>
    </row>
    <row r="20" spans="1:44" x14ac:dyDescent="0.3">
      <c r="A20" s="11" t="s">
        <v>2808</v>
      </c>
      <c r="B20" s="320" t="s">
        <v>436</v>
      </c>
      <c r="C20" s="11" t="s">
        <v>144</v>
      </c>
      <c r="D20" s="11" t="s">
        <v>44</v>
      </c>
      <c r="E20" s="38">
        <f t="shared" si="0"/>
        <v>18</v>
      </c>
      <c r="F20" s="7" t="s">
        <v>69</v>
      </c>
      <c r="G20" s="8" t="s">
        <v>881</v>
      </c>
      <c r="H20" s="319">
        <v>37890</v>
      </c>
      <c r="I20" s="437">
        <v>195</v>
      </c>
      <c r="J20" s="436">
        <v>195</v>
      </c>
      <c r="K20" s="442"/>
      <c r="L20" s="379">
        <f>SUM(M20:N20)</f>
        <v>195</v>
      </c>
      <c r="M20" s="9">
        <v>20</v>
      </c>
      <c r="N20" s="12">
        <f>SUM(O20:S20)</f>
        <v>175</v>
      </c>
      <c r="O20" s="139">
        <f>IFERROR(LARGE($T20:Z20, 1),0)</f>
        <v>150</v>
      </c>
      <c r="P20" s="140">
        <f>IFERROR(LARGE(T20:Z20, 2),0)</f>
        <v>15</v>
      </c>
      <c r="Q20" s="141">
        <f>IFERROR(LARGE(AA20:AF20,1),0)</f>
        <v>10</v>
      </c>
      <c r="R20" s="141">
        <f>IFERROR(LARGE(AA20:AF20,2),0)</f>
        <v>0</v>
      </c>
      <c r="S20" s="147">
        <f>IFERROR(LARGE(AA20:AF20,3),0)</f>
        <v>0</v>
      </c>
      <c r="T20" s="119">
        <v>0</v>
      </c>
      <c r="U20" s="123">
        <v>10</v>
      </c>
      <c r="V20" s="281"/>
      <c r="W20" s="281">
        <v>150</v>
      </c>
      <c r="X20" s="359">
        <v>15</v>
      </c>
      <c r="Y20" s="120"/>
      <c r="Z20" s="204"/>
      <c r="AA20" s="136">
        <f>IFERROR(LARGE($T20:$Z20,3), 0)</f>
        <v>10</v>
      </c>
      <c r="AB20" s="145">
        <f>IFERROR(LARGE($T20:$Z20,4),)</f>
        <v>0</v>
      </c>
      <c r="AC20" s="145">
        <f>IFERROR(LARGE($T20:$Z20,5),0)</f>
        <v>0</v>
      </c>
      <c r="AD20" s="145">
        <f>IFERROR(LARGE($AG20:AR20,1),0)</f>
        <v>0</v>
      </c>
      <c r="AE20" s="145">
        <f>IFERROR(LARGE($AG20:AR20,2),0)</f>
        <v>0</v>
      </c>
      <c r="AF20" s="145">
        <f>IFERROR(LARGE($AG20:AR20,3),0)</f>
        <v>0</v>
      </c>
      <c r="AG20" s="10"/>
      <c r="AH20" s="10"/>
      <c r="AI20" s="10"/>
      <c r="AJ20" s="10"/>
      <c r="AK20" s="9"/>
      <c r="AL20" s="9"/>
      <c r="AM20" s="9"/>
      <c r="AN20" s="9"/>
      <c r="AO20" s="9"/>
      <c r="AP20" s="83"/>
      <c r="AQ20" s="9"/>
      <c r="AR20" s="9"/>
    </row>
    <row r="21" spans="1:44" x14ac:dyDescent="0.3">
      <c r="A21" s="11" t="s">
        <v>2809</v>
      </c>
      <c r="B21" s="320" t="s">
        <v>474</v>
      </c>
      <c r="C21" s="11" t="s">
        <v>30</v>
      </c>
      <c r="D21" s="11" t="s">
        <v>44</v>
      </c>
      <c r="E21" s="38">
        <f t="shared" si="0"/>
        <v>19</v>
      </c>
      <c r="F21" s="7" t="s">
        <v>12</v>
      </c>
      <c r="G21" s="8" t="s">
        <v>879</v>
      </c>
      <c r="H21" s="319">
        <v>37728</v>
      </c>
      <c r="I21" s="437">
        <v>195</v>
      </c>
      <c r="J21" s="436">
        <v>195</v>
      </c>
      <c r="K21" s="442"/>
      <c r="L21" s="379">
        <f>SUM(M21:N21)</f>
        <v>195</v>
      </c>
      <c r="M21" s="9">
        <v>20</v>
      </c>
      <c r="N21" s="110">
        <f>SUM(O21:S21)</f>
        <v>175</v>
      </c>
      <c r="O21" s="207">
        <f>IFERROR(LARGE($T21:Z21, 1),0)</f>
        <v>150</v>
      </c>
      <c r="P21" s="197">
        <f>IFERROR(LARGE(T21:Z21, 2),0)</f>
        <v>15</v>
      </c>
      <c r="Q21" s="198">
        <f>IFERROR(LARGE(AA21:AF21,1),0)</f>
        <v>10</v>
      </c>
      <c r="R21" s="198">
        <f>IFERROR(LARGE(AA21:AF21,2),0)</f>
        <v>0</v>
      </c>
      <c r="S21" s="208">
        <f>IFERROR(LARGE(AA21:AF21,3),0)</f>
        <v>0</v>
      </c>
      <c r="T21" s="313">
        <v>0</v>
      </c>
      <c r="U21" s="200">
        <v>10</v>
      </c>
      <c r="V21" s="282"/>
      <c r="W21" s="282">
        <v>150</v>
      </c>
      <c r="X21" s="360">
        <v>15</v>
      </c>
      <c r="Y21" s="226"/>
      <c r="Z21" s="229"/>
      <c r="AA21" s="136">
        <f>IFERROR(LARGE($T21:$Z21,3), 0)</f>
        <v>10</v>
      </c>
      <c r="AB21" s="145">
        <f>IFERROR(LARGE($T21:$Z21,4),)</f>
        <v>0</v>
      </c>
      <c r="AC21" s="145">
        <f>IFERROR(LARGE($T21:$Z21,5),0)</f>
        <v>0</v>
      </c>
      <c r="AD21" s="145">
        <f>IFERROR(LARGE($AG21:AR21,1),0)</f>
        <v>0</v>
      </c>
      <c r="AE21" s="145">
        <f>IFERROR(LARGE($AG21:AR21,2),0)</f>
        <v>0</v>
      </c>
      <c r="AF21" s="145">
        <f>IFERROR(LARGE($AG21:AR21,3),0)</f>
        <v>0</v>
      </c>
      <c r="AG21" s="109"/>
      <c r="AH21" s="109"/>
      <c r="AI21" s="109"/>
      <c r="AJ21" s="109"/>
      <c r="AK21" s="61"/>
      <c r="AL21" s="61"/>
      <c r="AM21" s="61"/>
      <c r="AN21" s="61"/>
      <c r="AO21" s="61"/>
      <c r="AP21" s="199"/>
      <c r="AQ21" s="61"/>
      <c r="AR21" s="61"/>
    </row>
    <row r="22" spans="1:44" x14ac:dyDescent="0.3">
      <c r="A22" s="11" t="s">
        <v>2727</v>
      </c>
      <c r="B22" s="320" t="s">
        <v>403</v>
      </c>
      <c r="C22" s="11" t="s">
        <v>173</v>
      </c>
      <c r="D22" s="11" t="s">
        <v>1738</v>
      </c>
      <c r="E22" s="38">
        <f t="shared" si="0"/>
        <v>20</v>
      </c>
      <c r="F22" s="7" t="s">
        <v>1158</v>
      </c>
      <c r="G22" s="8" t="s">
        <v>1322</v>
      </c>
      <c r="H22" s="319">
        <v>37431</v>
      </c>
      <c r="I22" s="437">
        <v>195</v>
      </c>
      <c r="J22" s="436">
        <v>195</v>
      </c>
      <c r="K22" s="442"/>
      <c r="L22" s="379">
        <f>SUM(M22:N22)</f>
        <v>195</v>
      </c>
      <c r="M22" s="9">
        <v>20</v>
      </c>
      <c r="N22" s="12">
        <f>SUM(O22:S22)</f>
        <v>175</v>
      </c>
      <c r="O22" s="140">
        <f>IFERROR(LARGE($T22:Z22, 1),0)</f>
        <v>150</v>
      </c>
      <c r="P22" s="140">
        <f>IFERROR(LARGE(T22:Z22, 2),0)</f>
        <v>15</v>
      </c>
      <c r="Q22" s="141">
        <f>IFERROR(LARGE(AA22:AF22,1),0)</f>
        <v>10</v>
      </c>
      <c r="R22" s="141">
        <f>IFERROR(LARGE(AA22:AF22,2),0)</f>
        <v>0</v>
      </c>
      <c r="S22" s="147">
        <f>IFERROR(LARGE(AA22:AF22,3),0)</f>
        <v>0</v>
      </c>
      <c r="T22" s="125"/>
      <c r="U22" s="123">
        <v>10</v>
      </c>
      <c r="V22" s="281">
        <v>150</v>
      </c>
      <c r="W22" s="281"/>
      <c r="X22" s="359">
        <v>15</v>
      </c>
      <c r="Y22" s="120"/>
      <c r="Z22" s="204"/>
      <c r="AA22" s="136">
        <f>IFERROR(LARGE($T22:$Z22,3), 0)</f>
        <v>10</v>
      </c>
      <c r="AB22" s="145">
        <f>IFERROR(LARGE($T22:$Z22,4),)</f>
        <v>0</v>
      </c>
      <c r="AC22" s="145">
        <f>IFERROR(LARGE($T22:$Z22,5),0)</f>
        <v>0</v>
      </c>
      <c r="AD22" s="145">
        <f>IFERROR(LARGE($AG22:AR22,1),0)</f>
        <v>0</v>
      </c>
      <c r="AE22" s="145">
        <f>IFERROR(LARGE($AG22:AR22,2),0)</f>
        <v>0</v>
      </c>
      <c r="AF22" s="145">
        <f>IFERROR(LARGE($AG22:AR22,3),0)</f>
        <v>0</v>
      </c>
      <c r="AG22" s="10"/>
      <c r="AH22" s="10"/>
      <c r="AI22" s="10"/>
      <c r="AJ22" s="10"/>
      <c r="AK22" s="9"/>
      <c r="AL22" s="9"/>
      <c r="AM22" s="9"/>
      <c r="AN22" s="9"/>
      <c r="AO22" s="9"/>
      <c r="AP22" s="83"/>
      <c r="AQ22" s="9"/>
      <c r="AR22" s="9"/>
    </row>
    <row r="23" spans="1:44" x14ac:dyDescent="0.3">
      <c r="A23" s="11" t="s">
        <v>2811</v>
      </c>
      <c r="B23" s="320" t="s">
        <v>2812</v>
      </c>
      <c r="C23" s="11" t="s">
        <v>1076</v>
      </c>
      <c r="D23" s="11" t="s">
        <v>42</v>
      </c>
      <c r="E23" s="38">
        <f t="shared" si="0"/>
        <v>21</v>
      </c>
      <c r="F23" s="7" t="s">
        <v>19</v>
      </c>
      <c r="G23" s="8" t="s">
        <v>849</v>
      </c>
      <c r="H23" s="319">
        <v>37259</v>
      </c>
      <c r="I23" s="437">
        <v>195</v>
      </c>
      <c r="J23" s="436">
        <v>195</v>
      </c>
      <c r="K23" s="442"/>
      <c r="L23" s="379">
        <f>SUM(M23:N23)</f>
        <v>195</v>
      </c>
      <c r="M23" s="9">
        <v>20</v>
      </c>
      <c r="N23" s="12">
        <f>SUM(O23:S23)</f>
        <v>175</v>
      </c>
      <c r="O23" s="140">
        <f>IFERROR(LARGE($T23:Z23, 1),0)</f>
        <v>150</v>
      </c>
      <c r="P23" s="140">
        <f>IFERROR(LARGE(T23:Z23, 2),0)</f>
        <v>15</v>
      </c>
      <c r="Q23" s="141">
        <f>IFERROR(LARGE(AA23:AF23,1),0)</f>
        <v>10</v>
      </c>
      <c r="R23" s="141">
        <f>IFERROR(LARGE(AA23:AF23,2),0)</f>
        <v>0</v>
      </c>
      <c r="S23" s="147">
        <f>IFERROR(LARGE(AA23:AF23,3),0)</f>
        <v>0</v>
      </c>
      <c r="T23" s="119">
        <v>10</v>
      </c>
      <c r="U23" s="123"/>
      <c r="V23" s="281"/>
      <c r="W23" s="281">
        <v>150</v>
      </c>
      <c r="X23" s="359">
        <v>15</v>
      </c>
      <c r="Y23" s="120"/>
      <c r="Z23" s="204"/>
      <c r="AA23" s="136">
        <f>IFERROR(LARGE($T23:$Z23,3), 0)</f>
        <v>10</v>
      </c>
      <c r="AB23" s="145">
        <f>IFERROR(LARGE($T23:$Z23,4),)</f>
        <v>0</v>
      </c>
      <c r="AC23" s="145">
        <f>IFERROR(LARGE($T23:$Z23,5),0)</f>
        <v>0</v>
      </c>
      <c r="AD23" s="145">
        <f>IFERROR(LARGE($AG23:AR23,1),0)</f>
        <v>0</v>
      </c>
      <c r="AE23" s="145">
        <f>IFERROR(LARGE($AG23:AR23,2),0)</f>
        <v>0</v>
      </c>
      <c r="AF23" s="145">
        <f>IFERROR(LARGE($AG23:AR23,3),0)</f>
        <v>0</v>
      </c>
      <c r="AG23" s="10"/>
      <c r="AH23" s="10"/>
      <c r="AI23" s="10"/>
      <c r="AJ23" s="10"/>
      <c r="AK23" s="9"/>
      <c r="AL23" s="9"/>
      <c r="AM23" s="9"/>
      <c r="AN23" s="9"/>
      <c r="AO23" s="9"/>
      <c r="AP23" s="83"/>
      <c r="AQ23" s="9"/>
      <c r="AR23" s="9"/>
    </row>
    <row r="24" spans="1:44" x14ac:dyDescent="0.3">
      <c r="A24" s="11" t="s">
        <v>2728</v>
      </c>
      <c r="B24" s="320" t="s">
        <v>820</v>
      </c>
      <c r="C24" s="11" t="s">
        <v>821</v>
      </c>
      <c r="D24" s="11" t="s">
        <v>49</v>
      </c>
      <c r="E24" s="38">
        <f t="shared" si="0"/>
        <v>22</v>
      </c>
      <c r="F24" s="7" t="s">
        <v>8</v>
      </c>
      <c r="G24" s="8" t="s">
        <v>856</v>
      </c>
      <c r="H24" s="319">
        <v>37364</v>
      </c>
      <c r="I24" s="437">
        <v>190</v>
      </c>
      <c r="J24" s="436">
        <v>190</v>
      </c>
      <c r="K24" s="442"/>
      <c r="L24" s="379">
        <f>SUM(M24:N24)</f>
        <v>190</v>
      </c>
      <c r="M24" s="9">
        <v>20</v>
      </c>
      <c r="N24" s="196">
        <f>SUM(O24:S24)</f>
        <v>170</v>
      </c>
      <c r="O24" s="213">
        <f>IFERROR(LARGE($T24:Z24, 1),0)</f>
        <v>150</v>
      </c>
      <c r="P24" s="214">
        <f>IFERROR(LARGE(T24:Z24, 2),0)</f>
        <v>10</v>
      </c>
      <c r="Q24" s="215">
        <f>IFERROR(LARGE(AA24:AF24,1),0)</f>
        <v>10</v>
      </c>
      <c r="R24" s="215">
        <f>IFERROR(LARGE(AA24:AF24,2),0)</f>
        <v>0</v>
      </c>
      <c r="S24" s="216">
        <f>IFERROR(LARGE(AA24:AF24,3),0)</f>
        <v>0</v>
      </c>
      <c r="T24" s="314">
        <v>10</v>
      </c>
      <c r="U24" s="217">
        <v>10</v>
      </c>
      <c r="V24" s="284">
        <v>150</v>
      </c>
      <c r="W24" s="284"/>
      <c r="Y24" s="228"/>
      <c r="Z24" s="231"/>
      <c r="AA24" s="136">
        <f>IFERROR(LARGE($T24:$Z24,3), 0)</f>
        <v>10</v>
      </c>
      <c r="AB24" s="145">
        <f>IFERROR(LARGE($T24:$Z24,4),)</f>
        <v>0</v>
      </c>
      <c r="AC24" s="145">
        <f>IFERROR(LARGE($T24:$Z24,5),0)</f>
        <v>0</v>
      </c>
      <c r="AD24" s="145">
        <f>IFERROR(LARGE($AG24:AR24,1),0)</f>
        <v>0</v>
      </c>
      <c r="AE24" s="145">
        <f>IFERROR(LARGE($AG24:AR24,2),0)</f>
        <v>0</v>
      </c>
      <c r="AF24" s="145">
        <f>IFERROR(LARGE($AG24:AR24,3),0)</f>
        <v>0</v>
      </c>
      <c r="AG24" s="218"/>
      <c r="AH24" s="218"/>
      <c r="AI24" s="218"/>
      <c r="AJ24" s="218"/>
      <c r="AK24" s="219"/>
      <c r="AL24" s="219"/>
      <c r="AM24" s="219"/>
      <c r="AN24" s="219"/>
      <c r="AO24" s="219"/>
      <c r="AP24" s="255"/>
      <c r="AQ24" s="219"/>
      <c r="AR24" s="219"/>
    </row>
    <row r="25" spans="1:44" x14ac:dyDescent="0.3">
      <c r="A25" s="11" t="s">
        <v>2730</v>
      </c>
      <c r="B25" s="320" t="s">
        <v>1557</v>
      </c>
      <c r="C25" s="11" t="s">
        <v>1558</v>
      </c>
      <c r="D25" s="11" t="s">
        <v>95</v>
      </c>
      <c r="E25" s="38">
        <f t="shared" si="0"/>
        <v>23</v>
      </c>
      <c r="F25" s="7" t="s">
        <v>112</v>
      </c>
      <c r="G25" s="8" t="s">
        <v>1575</v>
      </c>
      <c r="H25" s="319">
        <v>37636</v>
      </c>
      <c r="I25" s="437">
        <v>185</v>
      </c>
      <c r="J25" s="436">
        <v>185</v>
      </c>
      <c r="K25" s="442"/>
      <c r="L25" s="379">
        <f>SUM(M25:N25)</f>
        <v>185</v>
      </c>
      <c r="M25" s="9">
        <v>20</v>
      </c>
      <c r="N25" s="12">
        <f>SUM(O25:S25)</f>
        <v>165</v>
      </c>
      <c r="O25" s="140">
        <f>IFERROR(LARGE($T25:Z25, 1),0)</f>
        <v>150</v>
      </c>
      <c r="P25" s="140">
        <f>IFERROR(LARGE(T25:Z25, 2),0)</f>
        <v>15</v>
      </c>
      <c r="Q25" s="141">
        <f>IFERROR(LARGE(AA25:AF25,1),0)</f>
        <v>0</v>
      </c>
      <c r="R25" s="141">
        <f>IFERROR(LARGE(AA25:AF25,2),0)</f>
        <v>0</v>
      </c>
      <c r="S25" s="147">
        <f>IFERROR(LARGE(AA25:AF25,3),0)</f>
        <v>0</v>
      </c>
      <c r="T25" s="125"/>
      <c r="U25" s="123"/>
      <c r="V25" s="281">
        <v>150</v>
      </c>
      <c r="W25" s="281"/>
      <c r="X25" s="359">
        <v>15</v>
      </c>
      <c r="Y25" s="120"/>
      <c r="Z25" s="204"/>
      <c r="AA25" s="136">
        <f>IFERROR(LARGE($T25:$Z25,3), 0)</f>
        <v>0</v>
      </c>
      <c r="AB25" s="145">
        <f>IFERROR(LARGE($T25:$Z25,4),)</f>
        <v>0</v>
      </c>
      <c r="AC25" s="145">
        <f>IFERROR(LARGE($T25:$Z25,5),0)</f>
        <v>0</v>
      </c>
      <c r="AD25" s="145">
        <f>IFERROR(LARGE($AG25:AR25,1),0)</f>
        <v>0</v>
      </c>
      <c r="AE25" s="145">
        <f>IFERROR(LARGE($AG25:AR25,2),0)</f>
        <v>0</v>
      </c>
      <c r="AF25" s="145">
        <f>IFERROR(LARGE($AG25:AR25,3),0)</f>
        <v>0</v>
      </c>
      <c r="AG25" s="10"/>
      <c r="AH25" s="10"/>
      <c r="AI25" s="10"/>
      <c r="AJ25" s="10"/>
      <c r="AK25" s="9"/>
      <c r="AL25" s="9"/>
      <c r="AM25" s="9"/>
      <c r="AN25" s="9"/>
      <c r="AO25" s="9"/>
      <c r="AP25" s="83"/>
      <c r="AQ25" s="9"/>
      <c r="AR25" s="9"/>
    </row>
    <row r="26" spans="1:44" x14ac:dyDescent="0.3">
      <c r="A26" s="11" t="s">
        <v>2731</v>
      </c>
      <c r="B26" s="320" t="s">
        <v>1107</v>
      </c>
      <c r="C26" s="11" t="s">
        <v>1108</v>
      </c>
      <c r="D26" s="11" t="s">
        <v>45</v>
      </c>
      <c r="E26" s="38">
        <f t="shared" si="0"/>
        <v>24</v>
      </c>
      <c r="F26" s="7" t="s">
        <v>493</v>
      </c>
      <c r="G26" s="8" t="s">
        <v>1327</v>
      </c>
      <c r="H26" s="319">
        <v>37428</v>
      </c>
      <c r="I26" s="437">
        <v>185</v>
      </c>
      <c r="J26" s="436">
        <v>185</v>
      </c>
      <c r="K26" s="442"/>
      <c r="L26" s="379">
        <f>SUM(M26:N26)</f>
        <v>185</v>
      </c>
      <c r="M26" s="9">
        <v>20</v>
      </c>
      <c r="N26" s="12">
        <f>SUM(O26:S26)</f>
        <v>165</v>
      </c>
      <c r="O26" s="140">
        <f>IFERROR(LARGE($T26:Z26, 1),0)</f>
        <v>150</v>
      </c>
      <c r="P26" s="140">
        <f>IFERROR(LARGE(T26:Z26, 2),0)</f>
        <v>15</v>
      </c>
      <c r="Q26" s="141">
        <f>IFERROR(LARGE(AA26:AF26,1),0)</f>
        <v>0</v>
      </c>
      <c r="R26" s="141">
        <f>IFERROR(LARGE(AA26:AF26,2),0)</f>
        <v>0</v>
      </c>
      <c r="S26" s="147">
        <f>IFERROR(LARGE(AA26:AF26,3),0)</f>
        <v>0</v>
      </c>
      <c r="T26" s="125"/>
      <c r="U26" s="123">
        <v>0</v>
      </c>
      <c r="V26" s="281">
        <v>150</v>
      </c>
      <c r="W26" s="281"/>
      <c r="X26" s="359">
        <v>15</v>
      </c>
      <c r="Y26" s="120"/>
      <c r="Z26" s="204"/>
      <c r="AA26" s="136">
        <f>IFERROR(LARGE($T26:$Z26,3), 0)</f>
        <v>0</v>
      </c>
      <c r="AB26" s="145">
        <f>IFERROR(LARGE($T26:$Z26,4),)</f>
        <v>0</v>
      </c>
      <c r="AC26" s="145">
        <f>IFERROR(LARGE($T26:$Z26,5),0)</f>
        <v>0</v>
      </c>
      <c r="AD26" s="145">
        <f>IFERROR(LARGE($AG26:AR26,1),0)</f>
        <v>0</v>
      </c>
      <c r="AE26" s="145">
        <f>IFERROR(LARGE($AG26:AR26,2),0)</f>
        <v>0</v>
      </c>
      <c r="AF26" s="145">
        <f>IFERROR(LARGE($AG26:AR26,3),0)</f>
        <v>0</v>
      </c>
      <c r="AG26" s="10"/>
      <c r="AH26" s="10"/>
      <c r="AI26" s="10"/>
      <c r="AJ26" s="10"/>
      <c r="AK26" s="9"/>
      <c r="AL26" s="9"/>
      <c r="AM26" s="9"/>
      <c r="AN26" s="9"/>
      <c r="AO26" s="9"/>
      <c r="AP26" s="83"/>
      <c r="AQ26" s="9"/>
      <c r="AR26" s="9"/>
    </row>
    <row r="27" spans="1:44" x14ac:dyDescent="0.3">
      <c r="A27" s="11" t="s">
        <v>2845</v>
      </c>
      <c r="B27" s="320" t="s">
        <v>2137</v>
      </c>
      <c r="C27" s="11" t="s">
        <v>72</v>
      </c>
      <c r="D27" s="11" t="s">
        <v>41</v>
      </c>
      <c r="E27" s="38">
        <f t="shared" si="0"/>
        <v>25</v>
      </c>
      <c r="F27" s="7" t="s">
        <v>14</v>
      </c>
      <c r="G27" s="8" t="s">
        <v>875</v>
      </c>
      <c r="H27" s="319">
        <v>37882</v>
      </c>
      <c r="I27" s="437">
        <v>180</v>
      </c>
      <c r="J27" s="436">
        <v>180</v>
      </c>
      <c r="K27" s="442"/>
      <c r="L27" s="379">
        <f>SUM(M27:N27)</f>
        <v>180</v>
      </c>
      <c r="M27" s="9">
        <v>30</v>
      </c>
      <c r="N27" s="48">
        <f>SUM(O27:S27)</f>
        <v>150</v>
      </c>
      <c r="O27" s="194">
        <f>IFERROR(LARGE($T27:Z27, 1),0)</f>
        <v>150</v>
      </c>
      <c r="P27" s="195">
        <f>IFERROR(LARGE(T27:Z27, 2),0)</f>
        <v>0</v>
      </c>
      <c r="Q27" s="209">
        <f>IFERROR(LARGE(AA27:AF27,1),0)</f>
        <v>0</v>
      </c>
      <c r="R27" s="209">
        <f>IFERROR(LARGE(AA27:AF27,2),0)</f>
        <v>0</v>
      </c>
      <c r="S27" s="210">
        <f>IFERROR(LARGE(AA27:AF27,3),0)</f>
        <v>0</v>
      </c>
      <c r="T27" s="220">
        <v>0</v>
      </c>
      <c r="U27" s="211">
        <v>0</v>
      </c>
      <c r="V27" s="283"/>
      <c r="W27" s="283">
        <v>150</v>
      </c>
      <c r="X27" s="363">
        <v>0</v>
      </c>
      <c r="Y27" s="227"/>
      <c r="Z27" s="230"/>
      <c r="AA27" s="136">
        <f>IFERROR(LARGE($T27:$Z27,3), 0)</f>
        <v>0</v>
      </c>
      <c r="AB27" s="145">
        <f>IFERROR(LARGE($T27:$Z27,4),)</f>
        <v>0</v>
      </c>
      <c r="AC27" s="145">
        <f>IFERROR(LARGE($T27:$Z27,5),0)</f>
        <v>0</v>
      </c>
      <c r="AD27" s="145">
        <f>IFERROR(LARGE($AG27:AR27,1),0)</f>
        <v>0</v>
      </c>
      <c r="AE27" s="145">
        <f>IFERROR(LARGE($AG27:AR27,2),0)</f>
        <v>0</v>
      </c>
      <c r="AF27" s="145">
        <f>IFERROR(LARGE($AG27:AR27,3),0)</f>
        <v>0</v>
      </c>
      <c r="AG27" s="79"/>
      <c r="AH27" s="79"/>
      <c r="AI27" s="79"/>
      <c r="AJ27" s="79"/>
      <c r="AK27" s="212"/>
      <c r="AL27" s="212"/>
      <c r="AM27" s="212"/>
      <c r="AN27" s="212"/>
      <c r="AO27" s="212"/>
      <c r="AP27" s="254"/>
      <c r="AQ27" s="212"/>
      <c r="AR27" s="212"/>
    </row>
    <row r="28" spans="1:44" x14ac:dyDescent="0.3">
      <c r="A28" s="11" t="s">
        <v>2733</v>
      </c>
      <c r="B28" s="320" t="s">
        <v>371</v>
      </c>
      <c r="C28" s="11" t="s">
        <v>91</v>
      </c>
      <c r="D28" s="11" t="s">
        <v>92</v>
      </c>
      <c r="E28" s="38">
        <f t="shared" si="0"/>
        <v>26</v>
      </c>
      <c r="F28" s="7" t="s">
        <v>167</v>
      </c>
      <c r="G28" s="8" t="s">
        <v>864</v>
      </c>
      <c r="H28" s="319">
        <v>37428</v>
      </c>
      <c r="I28" s="437">
        <v>180</v>
      </c>
      <c r="J28" s="436">
        <v>180</v>
      </c>
      <c r="K28" s="442"/>
      <c r="L28" s="379">
        <f>SUM(M28:N28)</f>
        <v>180</v>
      </c>
      <c r="M28" s="9">
        <v>20</v>
      </c>
      <c r="N28" s="12">
        <f>SUM(O28:S28)</f>
        <v>160</v>
      </c>
      <c r="O28" s="139">
        <f>IFERROR(LARGE($T28:Z28, 1),0)</f>
        <v>150</v>
      </c>
      <c r="P28" s="140">
        <f>IFERROR(LARGE(T28:Z28, 2),0)</f>
        <v>10</v>
      </c>
      <c r="Q28" s="141">
        <f>IFERROR(LARGE(AA28:AF28,1),0)</f>
        <v>0</v>
      </c>
      <c r="R28" s="141">
        <f>IFERROR(LARGE(AA28:AF28,2),0)</f>
        <v>0</v>
      </c>
      <c r="S28" s="147">
        <f>IFERROR(LARGE(AA28:AF28,3),0)</f>
        <v>0</v>
      </c>
      <c r="T28" s="119">
        <v>10</v>
      </c>
      <c r="U28" s="123">
        <v>0</v>
      </c>
      <c r="V28" s="281">
        <v>150</v>
      </c>
      <c r="W28" s="281"/>
      <c r="X28" s="359">
        <v>0</v>
      </c>
      <c r="Y28" s="120"/>
      <c r="Z28" s="204"/>
      <c r="AA28" s="136">
        <f>IFERROR(LARGE($T28:$Z28,3), 0)</f>
        <v>0</v>
      </c>
      <c r="AB28" s="145">
        <f>IFERROR(LARGE($T28:$Z28,4),)</f>
        <v>0</v>
      </c>
      <c r="AC28" s="145">
        <f>IFERROR(LARGE($T28:$Z28,5),0)</f>
        <v>0</v>
      </c>
      <c r="AD28" s="145">
        <f>IFERROR(LARGE($AG28:AR28,1),0)</f>
        <v>0</v>
      </c>
      <c r="AE28" s="145">
        <f>IFERROR(LARGE($AG28:AR28,2),0)</f>
        <v>0</v>
      </c>
      <c r="AF28" s="145">
        <f>IFERROR(LARGE($AG28:AR28,3),0)</f>
        <v>0</v>
      </c>
      <c r="AG28" s="10"/>
      <c r="AH28" s="10"/>
      <c r="AI28" s="10"/>
      <c r="AJ28" s="10"/>
      <c r="AK28" s="9"/>
      <c r="AL28" s="9"/>
      <c r="AM28" s="9"/>
      <c r="AN28" s="9"/>
      <c r="AO28" s="9"/>
      <c r="AP28" s="83"/>
      <c r="AQ28" s="9"/>
      <c r="AR28" s="9"/>
    </row>
    <row r="29" spans="1:44" x14ac:dyDescent="0.3">
      <c r="A29" s="11" t="s">
        <v>2729</v>
      </c>
      <c r="B29" s="320" t="s">
        <v>1553</v>
      </c>
      <c r="C29" s="11" t="s">
        <v>1554</v>
      </c>
      <c r="D29" s="11" t="s">
        <v>52</v>
      </c>
      <c r="E29" s="38">
        <f t="shared" si="0"/>
        <v>27</v>
      </c>
      <c r="F29" s="7" t="s">
        <v>1537</v>
      </c>
      <c r="G29" s="8" t="s">
        <v>1570</v>
      </c>
      <c r="H29" s="319">
        <v>37684</v>
      </c>
      <c r="I29" s="437">
        <v>175</v>
      </c>
      <c r="J29" s="436">
        <v>175</v>
      </c>
      <c r="K29" s="442"/>
      <c r="L29" s="379">
        <f>SUM(M29:N29)</f>
        <v>175</v>
      </c>
      <c r="M29" s="9">
        <v>10</v>
      </c>
      <c r="N29" s="12">
        <f>SUM(O29:S29)</f>
        <v>165</v>
      </c>
      <c r="O29" s="139">
        <f>IFERROR(LARGE($T29:Z29, 1),0)</f>
        <v>150</v>
      </c>
      <c r="P29" s="140">
        <f>IFERROR(LARGE(T29:Z29, 2),0)</f>
        <v>15</v>
      </c>
      <c r="Q29" s="141">
        <f>IFERROR(LARGE(AA29:AF29,1),0)</f>
        <v>0</v>
      </c>
      <c r="R29" s="141">
        <f>IFERROR(LARGE(AA29:AF29,2),0)</f>
        <v>0</v>
      </c>
      <c r="S29" s="147">
        <f>IFERROR(LARGE(AA29:AF29,3),0)</f>
        <v>0</v>
      </c>
      <c r="T29" s="125"/>
      <c r="U29" s="123"/>
      <c r="V29" s="281">
        <v>150</v>
      </c>
      <c r="W29" s="281"/>
      <c r="X29" s="359">
        <v>15</v>
      </c>
      <c r="Y29" s="120"/>
      <c r="Z29" s="204"/>
      <c r="AA29" s="136">
        <f>IFERROR(LARGE($T29:$Z29,3), 0)</f>
        <v>0</v>
      </c>
      <c r="AB29" s="145">
        <f>IFERROR(LARGE($T29:$Z29,4),)</f>
        <v>0</v>
      </c>
      <c r="AC29" s="145">
        <f>IFERROR(LARGE($T29:$Z29,5),0)</f>
        <v>0</v>
      </c>
      <c r="AD29" s="145">
        <f>IFERROR(LARGE($AG29:AR29,1),0)</f>
        <v>0</v>
      </c>
      <c r="AE29" s="145">
        <f>IFERROR(LARGE($AG29:AR29,2),0)</f>
        <v>0</v>
      </c>
      <c r="AF29" s="145">
        <f>IFERROR(LARGE($AG29:AR29,3),0)</f>
        <v>0</v>
      </c>
      <c r="AG29" s="10"/>
      <c r="AH29" s="10"/>
      <c r="AI29" s="10"/>
      <c r="AJ29" s="10"/>
      <c r="AK29" s="9"/>
      <c r="AL29" s="9"/>
      <c r="AM29" s="9"/>
      <c r="AN29" s="9"/>
      <c r="AO29" s="9"/>
      <c r="AP29" s="83"/>
      <c r="AQ29" s="9"/>
      <c r="AR29" s="9"/>
    </row>
    <row r="30" spans="1:44" x14ac:dyDescent="0.3">
      <c r="A30" s="11" t="s">
        <v>2846</v>
      </c>
      <c r="B30" s="320" t="s">
        <v>1245</v>
      </c>
      <c r="C30" s="11" t="s">
        <v>1246</v>
      </c>
      <c r="D30" s="11" t="s">
        <v>40</v>
      </c>
      <c r="E30" s="38">
        <f t="shared" si="0"/>
        <v>28</v>
      </c>
      <c r="F30" s="7" t="s">
        <v>111</v>
      </c>
      <c r="G30" s="8" t="s">
        <v>1178</v>
      </c>
      <c r="H30" s="319">
        <v>37706</v>
      </c>
      <c r="I30" s="437">
        <v>170</v>
      </c>
      <c r="J30" s="436">
        <v>170</v>
      </c>
      <c r="K30" s="442"/>
      <c r="L30" s="379">
        <f>SUM(M30:N30)</f>
        <v>170</v>
      </c>
      <c r="M30" s="9">
        <v>20</v>
      </c>
      <c r="N30" s="12">
        <f>SUM(O30:S30)</f>
        <v>150</v>
      </c>
      <c r="O30" s="139">
        <f>IFERROR(LARGE($T30:Z30, 1),0)</f>
        <v>150</v>
      </c>
      <c r="P30" s="140">
        <f>IFERROR(LARGE(T30:Z30, 2),0)</f>
        <v>0</v>
      </c>
      <c r="Q30" s="141">
        <f>IFERROR(LARGE(AA30:AF30,1),0)</f>
        <v>0</v>
      </c>
      <c r="R30" s="141">
        <f>IFERROR(LARGE(AA30:AF30,2),0)</f>
        <v>0</v>
      </c>
      <c r="S30" s="147">
        <f>IFERROR(LARGE(AA30:AF30,3),0)</f>
        <v>0</v>
      </c>
      <c r="T30" s="125"/>
      <c r="U30" s="123"/>
      <c r="V30" s="281"/>
      <c r="W30" s="281">
        <v>150</v>
      </c>
      <c r="X30" s="359">
        <v>0</v>
      </c>
      <c r="Y30" s="120"/>
      <c r="Z30" s="204"/>
      <c r="AA30" s="136">
        <f>IFERROR(LARGE($T30:$Z30,3), 0)</f>
        <v>0</v>
      </c>
      <c r="AB30" s="145">
        <f>IFERROR(LARGE($T30:$Z30,4),)</f>
        <v>0</v>
      </c>
      <c r="AC30" s="145">
        <f>IFERROR(LARGE($T30:$Z30,5),0)</f>
        <v>0</v>
      </c>
      <c r="AD30" s="145">
        <f>IFERROR(LARGE($AG30:AR30,1),0)</f>
        <v>0</v>
      </c>
      <c r="AE30" s="145">
        <f>IFERROR(LARGE($AG30:AR30,2),0)</f>
        <v>0</v>
      </c>
      <c r="AF30" s="145">
        <f>IFERROR(LARGE($AG30:AR30,3),0)</f>
        <v>0</v>
      </c>
      <c r="AG30" s="10"/>
      <c r="AH30" s="10"/>
      <c r="AI30" s="10"/>
      <c r="AJ30" s="10"/>
      <c r="AK30" s="9"/>
      <c r="AL30" s="9"/>
      <c r="AM30" s="9"/>
      <c r="AN30" s="9"/>
      <c r="AO30" s="9"/>
      <c r="AP30" s="83"/>
      <c r="AQ30" s="9"/>
      <c r="AR30" s="9"/>
    </row>
    <row r="31" spans="1:44" x14ac:dyDescent="0.3">
      <c r="A31" s="11" t="s">
        <v>2814</v>
      </c>
      <c r="B31" s="320" t="s">
        <v>1301</v>
      </c>
      <c r="C31" s="11" t="s">
        <v>1302</v>
      </c>
      <c r="D31" s="11" t="s">
        <v>52</v>
      </c>
      <c r="E31" s="38">
        <f t="shared" si="0"/>
        <v>29</v>
      </c>
      <c r="F31" s="7" t="s">
        <v>1565</v>
      </c>
      <c r="G31" s="8" t="s">
        <v>62</v>
      </c>
      <c r="H31" s="319">
        <v>37734</v>
      </c>
      <c r="I31" s="437">
        <v>165</v>
      </c>
      <c r="J31" s="436">
        <v>165</v>
      </c>
      <c r="K31" s="442"/>
      <c r="L31" s="379">
        <f>SUM(M31:N31)</f>
        <v>165</v>
      </c>
      <c r="M31" s="9"/>
      <c r="N31" s="110">
        <f>SUM(O31:S31)</f>
        <v>165</v>
      </c>
      <c r="O31" s="207">
        <f>IFERROR(LARGE($T31:Z31, 1),0)</f>
        <v>150</v>
      </c>
      <c r="P31" s="197">
        <f>IFERROR(LARGE(T31:Z31, 2),0)</f>
        <v>15</v>
      </c>
      <c r="Q31" s="198">
        <f>IFERROR(LARGE(AA31:AF31,1),0)</f>
        <v>0</v>
      </c>
      <c r="R31" s="198">
        <f>IFERROR(LARGE(AA31:AF31,2),0)</f>
        <v>0</v>
      </c>
      <c r="S31" s="208">
        <f>IFERROR(LARGE(AA31:AF31,3),0)</f>
        <v>0</v>
      </c>
      <c r="T31" s="222"/>
      <c r="U31" s="200"/>
      <c r="V31" s="282"/>
      <c r="W31" s="282">
        <v>150</v>
      </c>
      <c r="X31" s="360">
        <v>15</v>
      </c>
      <c r="Y31" s="226"/>
      <c r="Z31" s="229"/>
      <c r="AA31" s="136">
        <f>IFERROR(LARGE($T31:$Z31,3), 0)</f>
        <v>0</v>
      </c>
      <c r="AB31" s="145">
        <f>IFERROR(LARGE($T31:$Z31,4),)</f>
        <v>0</v>
      </c>
      <c r="AC31" s="145">
        <f>IFERROR(LARGE($T31:$Z31,5),0)</f>
        <v>0</v>
      </c>
      <c r="AD31" s="145">
        <f>IFERROR(LARGE($AG31:AR31,1),0)</f>
        <v>0</v>
      </c>
      <c r="AE31" s="145">
        <f>IFERROR(LARGE($AG31:AR31,2),0)</f>
        <v>0</v>
      </c>
      <c r="AF31" s="145">
        <f>IFERROR(LARGE($AG31:AR31,3),0)</f>
        <v>0</v>
      </c>
      <c r="AG31" s="109"/>
      <c r="AH31" s="109"/>
      <c r="AI31" s="109"/>
      <c r="AJ31" s="109"/>
      <c r="AK31" s="61"/>
      <c r="AL31" s="61"/>
      <c r="AM31" s="61"/>
      <c r="AN31" s="61"/>
      <c r="AO31" s="61"/>
      <c r="AP31" s="199"/>
      <c r="AQ31" s="61"/>
      <c r="AR31" s="61"/>
    </row>
    <row r="32" spans="1:44" x14ac:dyDescent="0.3">
      <c r="A32" s="11" t="s">
        <v>2734</v>
      </c>
      <c r="B32" s="320" t="s">
        <v>824</v>
      </c>
      <c r="C32" s="11" t="s">
        <v>297</v>
      </c>
      <c r="D32" s="11" t="s">
        <v>51</v>
      </c>
      <c r="E32" s="38">
        <f t="shared" si="0"/>
        <v>30</v>
      </c>
      <c r="F32" s="7" t="s">
        <v>850</v>
      </c>
      <c r="G32" s="8" t="s">
        <v>294</v>
      </c>
      <c r="H32" s="319">
        <v>37319</v>
      </c>
      <c r="I32" s="437">
        <v>160</v>
      </c>
      <c r="J32" s="436">
        <v>160</v>
      </c>
      <c r="K32" s="442"/>
      <c r="L32" s="379">
        <f>SUM(M32:N32)</f>
        <v>160</v>
      </c>
      <c r="M32" s="9"/>
      <c r="N32" s="12">
        <f>SUM(O32:S32)</f>
        <v>160</v>
      </c>
      <c r="O32" s="140">
        <f>IFERROR(LARGE($T32:Z32, 1),0)</f>
        <v>150</v>
      </c>
      <c r="P32" s="140">
        <f>IFERROR(LARGE(T32:Z32, 2),0)</f>
        <v>10</v>
      </c>
      <c r="Q32" s="141">
        <f>IFERROR(LARGE(AA32:AF32,1),0)</f>
        <v>0</v>
      </c>
      <c r="R32" s="141">
        <f>IFERROR(LARGE(AA32:AF32,2),0)</f>
        <v>0</v>
      </c>
      <c r="S32" s="147">
        <f>IFERROR(LARGE(AA32:AF32,3),0)</f>
        <v>0</v>
      </c>
      <c r="T32" s="119">
        <v>10</v>
      </c>
      <c r="U32" s="123"/>
      <c r="V32" s="281">
        <v>150</v>
      </c>
      <c r="W32" s="281"/>
      <c r="X32" s="359">
        <v>0</v>
      </c>
      <c r="Y32" s="120"/>
      <c r="Z32" s="204"/>
      <c r="AA32" s="136">
        <f>IFERROR(LARGE($T32:$Z32,3), 0)</f>
        <v>0</v>
      </c>
      <c r="AB32" s="145">
        <f>IFERROR(LARGE($T32:$Z32,4),)</f>
        <v>0</v>
      </c>
      <c r="AC32" s="145">
        <f>IFERROR(LARGE($T32:$Z32,5),0)</f>
        <v>0</v>
      </c>
      <c r="AD32" s="145">
        <f>IFERROR(LARGE($AG32:AR32,1),0)</f>
        <v>0</v>
      </c>
      <c r="AE32" s="145">
        <f>IFERROR(LARGE($AG32:AR32,2),0)</f>
        <v>0</v>
      </c>
      <c r="AF32" s="145">
        <f>IFERROR(LARGE($AG32:AR32,3),0)</f>
        <v>0</v>
      </c>
      <c r="AG32" s="10"/>
      <c r="AH32" s="10"/>
      <c r="AI32" s="10"/>
      <c r="AJ32" s="10"/>
      <c r="AK32" s="9"/>
      <c r="AL32" s="9"/>
      <c r="AM32" s="9"/>
      <c r="AN32" s="9"/>
      <c r="AO32" s="9"/>
      <c r="AP32" s="83"/>
      <c r="AQ32" s="9"/>
      <c r="AR32" s="9"/>
    </row>
    <row r="33" spans="1:44" x14ac:dyDescent="0.3">
      <c r="A33" s="11" t="s">
        <v>3844</v>
      </c>
      <c r="B33" s="320" t="s">
        <v>354</v>
      </c>
      <c r="C33" s="11" t="s">
        <v>141</v>
      </c>
      <c r="D33" s="11" t="s">
        <v>44</v>
      </c>
      <c r="E33" s="38">
        <f t="shared" si="0"/>
        <v>31</v>
      </c>
      <c r="F33" s="7" t="s">
        <v>59</v>
      </c>
      <c r="G33" s="8" t="s">
        <v>3783</v>
      </c>
      <c r="H33" s="60">
        <v>38148</v>
      </c>
      <c r="I33" s="458">
        <v>157.5</v>
      </c>
      <c r="J33" s="458">
        <v>157.5</v>
      </c>
      <c r="K33" s="434">
        <f>0.5*(L33)</f>
        <v>157.5</v>
      </c>
      <c r="L33" s="507">
        <f>SUM(O33,P33,Q33,R33,M33)</f>
        <v>315</v>
      </c>
      <c r="M33" s="483"/>
      <c r="N33" s="48">
        <f>SUM(O33:R33)</f>
        <v>315</v>
      </c>
      <c r="O33" s="509">
        <f>LARGE($S33:Z33, 1)</f>
        <v>150</v>
      </c>
      <c r="P33" s="511">
        <f>IFERROR(LARGE($S33:Z33,2),0)</f>
        <v>95</v>
      </c>
      <c r="Q33" s="511">
        <f>IFERROR(LARGE($S33:Z33,3),0)</f>
        <v>45</v>
      </c>
      <c r="R33" s="511">
        <f>IFERROR(LARGE($S33:Z33,4),0)</f>
        <v>25</v>
      </c>
      <c r="S33" s="513">
        <v>95</v>
      </c>
      <c r="T33" s="516">
        <v>25</v>
      </c>
      <c r="U33" s="517"/>
      <c r="V33" s="519">
        <v>45</v>
      </c>
      <c r="W33" s="519"/>
      <c r="X33" s="521"/>
      <c r="Y33" s="524">
        <v>150</v>
      </c>
      <c r="Z33" s="526">
        <v>0</v>
      </c>
      <c r="AA33" s="120"/>
      <c r="AB33" s="114"/>
      <c r="AC33" s="114"/>
      <c r="AD33" s="114"/>
      <c r="AE33" s="114"/>
      <c r="AF33" s="114"/>
      <c r="AG33" s="79"/>
      <c r="AH33" s="79"/>
      <c r="AI33" s="79"/>
      <c r="AJ33" s="79"/>
      <c r="AK33" s="212"/>
      <c r="AL33" s="212"/>
      <c r="AM33" s="212"/>
      <c r="AN33" s="212"/>
      <c r="AO33" s="212"/>
      <c r="AP33" s="254"/>
      <c r="AQ33" s="212"/>
      <c r="AR33" s="212"/>
    </row>
    <row r="34" spans="1:44" x14ac:dyDescent="0.3">
      <c r="A34" s="11" t="s">
        <v>2735</v>
      </c>
      <c r="B34" s="320" t="s">
        <v>2736</v>
      </c>
      <c r="C34" s="11" t="s">
        <v>1555</v>
      </c>
      <c r="D34" s="11" t="s">
        <v>44</v>
      </c>
      <c r="E34" s="38">
        <f t="shared" si="0"/>
        <v>32</v>
      </c>
      <c r="F34" s="7" t="s">
        <v>1</v>
      </c>
      <c r="G34" s="8" t="s">
        <v>1573</v>
      </c>
      <c r="H34" s="319">
        <v>37625</v>
      </c>
      <c r="I34" s="437">
        <v>150</v>
      </c>
      <c r="J34" s="436">
        <v>150</v>
      </c>
      <c r="K34" s="442"/>
      <c r="L34" s="379">
        <f>SUM(M34:N34)</f>
        <v>150</v>
      </c>
      <c r="M34" s="9"/>
      <c r="N34" s="12">
        <f>SUM(O34:S34)</f>
        <v>150</v>
      </c>
      <c r="O34" s="139">
        <f>IFERROR(LARGE($T34:Z34, 1),0)</f>
        <v>150</v>
      </c>
      <c r="P34" s="140">
        <f>IFERROR(LARGE(T34:Z34, 2),0)</f>
        <v>0</v>
      </c>
      <c r="Q34" s="141">
        <f>IFERROR(LARGE(AA34:AF34,1),0)</f>
        <v>0</v>
      </c>
      <c r="R34" s="141">
        <f>IFERROR(LARGE(AA34:AF34,2),0)</f>
        <v>0</v>
      </c>
      <c r="S34" s="147">
        <f>IFERROR(LARGE(AA34:AF34,3),0)</f>
        <v>0</v>
      </c>
      <c r="T34" s="125"/>
      <c r="U34" s="123"/>
      <c r="V34" s="281">
        <v>150</v>
      </c>
      <c r="W34" s="281"/>
      <c r="X34" s="359">
        <v>0</v>
      </c>
      <c r="Y34" s="120"/>
      <c r="Z34" s="204"/>
      <c r="AA34" s="136">
        <f>IFERROR(LARGE($T34:$Z34,3), 0)</f>
        <v>0</v>
      </c>
      <c r="AB34" s="145">
        <f>IFERROR(LARGE($T34:$Z34,4),)</f>
        <v>0</v>
      </c>
      <c r="AC34" s="145">
        <f>IFERROR(LARGE($T34:$Z34,5),0)</f>
        <v>0</v>
      </c>
      <c r="AD34" s="145">
        <f>IFERROR(LARGE($AG34:AR34,1),0)</f>
        <v>0</v>
      </c>
      <c r="AE34" s="145">
        <f>IFERROR(LARGE($AG34:AR34,2),0)</f>
        <v>0</v>
      </c>
      <c r="AF34" s="145">
        <f>IFERROR(LARGE($AG34:AR34,3),0)</f>
        <v>0</v>
      </c>
      <c r="AG34" s="10"/>
      <c r="AH34" s="10"/>
      <c r="AI34" s="10"/>
      <c r="AJ34" s="10"/>
      <c r="AK34" s="9"/>
      <c r="AL34" s="9"/>
      <c r="AM34" s="9"/>
      <c r="AN34" s="9"/>
      <c r="AO34" s="9"/>
      <c r="AP34" s="83"/>
      <c r="AQ34" s="9"/>
      <c r="AR34" s="9"/>
    </row>
    <row r="35" spans="1:44" x14ac:dyDescent="0.3">
      <c r="A35" s="11" t="s">
        <v>2577</v>
      </c>
      <c r="B35" s="320" t="s">
        <v>356</v>
      </c>
      <c r="C35" s="11" t="s">
        <v>222</v>
      </c>
      <c r="D35" s="11" t="s">
        <v>1315</v>
      </c>
      <c r="E35" s="38">
        <f t="shared" si="0"/>
        <v>33</v>
      </c>
      <c r="F35" s="7" t="s">
        <v>58</v>
      </c>
      <c r="G35" s="8" t="s">
        <v>1085</v>
      </c>
      <c r="H35" s="319">
        <v>37489</v>
      </c>
      <c r="I35" s="437">
        <v>150</v>
      </c>
      <c r="J35" s="436">
        <v>150</v>
      </c>
      <c r="K35" s="442"/>
      <c r="L35" s="379">
        <f>SUM(M35:N35)</f>
        <v>150</v>
      </c>
      <c r="M35" s="9"/>
      <c r="N35" s="110">
        <f>SUM(O35:S35)</f>
        <v>150</v>
      </c>
      <c r="O35" s="207">
        <f>IFERROR(LARGE($T35:Z35, 1),0)</f>
        <v>0</v>
      </c>
      <c r="P35" s="197">
        <f>IFERROR(LARGE(T35:Z35, 2),0)</f>
        <v>0</v>
      </c>
      <c r="Q35" s="198">
        <v>150</v>
      </c>
      <c r="R35" s="198">
        <f>IFERROR(LARGE(AA35:AF35,2),0)</f>
        <v>0</v>
      </c>
      <c r="S35" s="208">
        <f>IFERROR(LARGE(AA35:AF35,3),0)</f>
        <v>0</v>
      </c>
      <c r="T35" s="222"/>
      <c r="U35" s="200"/>
      <c r="V35" s="282"/>
      <c r="W35" s="282"/>
      <c r="X35" s="360"/>
      <c r="Y35" s="226"/>
      <c r="Z35" s="229"/>
      <c r="AA35" s="136">
        <f>IFERROR(LARGE($T35:$Z35,3), 0)</f>
        <v>0</v>
      </c>
      <c r="AB35" s="145">
        <f>IFERROR(LARGE($T35:$Z35,4),)</f>
        <v>0</v>
      </c>
      <c r="AC35" s="145">
        <f>IFERROR(LARGE($T35:$Z35,5),0)</f>
        <v>0</v>
      </c>
      <c r="AD35" s="145">
        <f>IFERROR(LARGE($AG35:AR35,1),0)</f>
        <v>150</v>
      </c>
      <c r="AE35" s="145">
        <f>IFERROR(LARGE($AG35:AR35,2),0)</f>
        <v>0</v>
      </c>
      <c r="AF35" s="145">
        <f>IFERROR(LARGE($AG35:AR35,3),0)</f>
        <v>0</v>
      </c>
      <c r="AG35" s="109"/>
      <c r="AH35" s="109"/>
      <c r="AI35" s="109"/>
      <c r="AJ35" s="109"/>
      <c r="AK35" s="61"/>
      <c r="AL35" s="61"/>
      <c r="AM35" s="61"/>
      <c r="AN35" s="61"/>
      <c r="AO35" s="61"/>
      <c r="AP35" s="199"/>
      <c r="AQ35" s="61">
        <v>150</v>
      </c>
      <c r="AR35" s="61">
        <v>0</v>
      </c>
    </row>
    <row r="36" spans="1:44" x14ac:dyDescent="0.3">
      <c r="A36" s="11" t="s">
        <v>3832</v>
      </c>
      <c r="B36" s="320" t="s">
        <v>2333</v>
      </c>
      <c r="C36" s="11" t="s">
        <v>151</v>
      </c>
      <c r="D36" s="11" t="s">
        <v>43</v>
      </c>
      <c r="E36" s="38">
        <f t="shared" si="0"/>
        <v>34</v>
      </c>
      <c r="F36" s="7" t="s">
        <v>14</v>
      </c>
      <c r="G36" s="8" t="s">
        <v>3833</v>
      </c>
      <c r="H36" s="60">
        <v>38096</v>
      </c>
      <c r="I36" s="458">
        <v>147.5</v>
      </c>
      <c r="J36" s="458">
        <v>147.5</v>
      </c>
      <c r="K36" s="434">
        <f>0.5*(L36)</f>
        <v>147.5</v>
      </c>
      <c r="L36" s="507">
        <f>SUM(O36,P36,Q36,R36,M36)</f>
        <v>295</v>
      </c>
      <c r="M36" s="483"/>
      <c r="N36" s="12">
        <f>SUM(O36:R36)</f>
        <v>295</v>
      </c>
      <c r="O36" s="387">
        <f>LARGE($S36:Z36, 1)</f>
        <v>150</v>
      </c>
      <c r="P36" s="388">
        <f>IFERROR(LARGE($S36:Z36,2),0)</f>
        <v>65</v>
      </c>
      <c r="Q36" s="388">
        <f>IFERROR(LARGE($S36:Z36,3),0)</f>
        <v>65</v>
      </c>
      <c r="R36" s="388">
        <f>IFERROR(LARGE($S36:Z36,4),0)</f>
        <v>15</v>
      </c>
      <c r="S36" s="418">
        <v>65</v>
      </c>
      <c r="T36" s="422"/>
      <c r="U36" s="400">
        <v>65</v>
      </c>
      <c r="V36" s="514"/>
      <c r="W36" s="514"/>
      <c r="X36" s="401"/>
      <c r="Y36" s="523">
        <v>150</v>
      </c>
      <c r="Z36" s="452">
        <v>15</v>
      </c>
      <c r="AA36" s="120"/>
      <c r="AB36" s="114"/>
      <c r="AC36" s="114"/>
      <c r="AD36" s="114"/>
      <c r="AE36" s="114"/>
      <c r="AF36" s="114"/>
      <c r="AG36" s="10"/>
      <c r="AH36" s="10"/>
      <c r="AI36" s="10"/>
      <c r="AJ36" s="10"/>
      <c r="AK36" s="9"/>
      <c r="AL36" s="9"/>
      <c r="AM36" s="9"/>
      <c r="AN36" s="9"/>
      <c r="AO36" s="9"/>
      <c r="AP36" s="83"/>
      <c r="AQ36" s="9"/>
      <c r="AR36" s="9"/>
    </row>
    <row r="37" spans="1:44" x14ac:dyDescent="0.3">
      <c r="A37" s="10"/>
      <c r="B37" s="10"/>
      <c r="C37" s="10"/>
      <c r="D37" s="10"/>
      <c r="E37" s="38">
        <f t="shared" si="0"/>
        <v>35</v>
      </c>
      <c r="F37" s="7" t="s">
        <v>167</v>
      </c>
      <c r="G37" s="8" t="s">
        <v>673</v>
      </c>
      <c r="H37" s="319">
        <v>37852</v>
      </c>
      <c r="I37" s="437">
        <v>145</v>
      </c>
      <c r="J37" s="436">
        <v>145</v>
      </c>
      <c r="K37" s="442"/>
      <c r="L37" s="379">
        <f>SUM(M37:N37)</f>
        <v>145</v>
      </c>
      <c r="M37" s="9"/>
      <c r="N37" s="48">
        <f>SUM(O37:S37)</f>
        <v>145</v>
      </c>
      <c r="O37" s="194">
        <f>IFERROR(LARGE($T37:Z37, 1),0)</f>
        <v>145</v>
      </c>
      <c r="P37" s="195">
        <f>IFERROR(LARGE(T37:Z37, 2),0)</f>
        <v>0</v>
      </c>
      <c r="Q37" s="209">
        <f>IFERROR(LARGE(AA37:AF37,1),0)</f>
        <v>0</v>
      </c>
      <c r="R37" s="209">
        <f>IFERROR(LARGE(AA37:AF37,2),0)</f>
        <v>0</v>
      </c>
      <c r="S37" s="210">
        <f>IFERROR(LARGE(AA37:AF37,3),0)</f>
        <v>0</v>
      </c>
      <c r="T37" s="221"/>
      <c r="U37" s="211"/>
      <c r="V37" s="283"/>
      <c r="W37" s="283"/>
      <c r="X37" s="363"/>
      <c r="Y37" s="227">
        <v>145</v>
      </c>
      <c r="Z37" s="230"/>
      <c r="AA37" s="136">
        <f>IFERROR(LARGE($T37:$Z37,3), 0)</f>
        <v>0</v>
      </c>
      <c r="AB37" s="145">
        <f>IFERROR(LARGE($T37:$Z37,4),)</f>
        <v>0</v>
      </c>
      <c r="AC37" s="145">
        <f>IFERROR(LARGE($T37:$Z37,5),0)</f>
        <v>0</v>
      </c>
      <c r="AD37" s="145">
        <f>IFERROR(LARGE($AG37:AR37,1),0)</f>
        <v>0</v>
      </c>
      <c r="AE37" s="145">
        <f>IFERROR(LARGE($AG37:AR37,2),0)</f>
        <v>0</v>
      </c>
      <c r="AF37" s="145">
        <f>IFERROR(LARGE($AG37:AR37,3),0)</f>
        <v>0</v>
      </c>
      <c r="AG37" s="79"/>
      <c r="AH37" s="79"/>
      <c r="AI37" s="79"/>
      <c r="AJ37" s="79"/>
      <c r="AK37" s="212"/>
      <c r="AL37" s="212"/>
      <c r="AM37" s="212"/>
      <c r="AN37" s="212"/>
      <c r="AO37" s="212"/>
      <c r="AP37" s="254"/>
      <c r="AQ37" s="212"/>
      <c r="AR37" s="212"/>
    </row>
    <row r="38" spans="1:44" x14ac:dyDescent="0.3">
      <c r="A38" s="11" t="s">
        <v>2738</v>
      </c>
      <c r="B38" s="320" t="s">
        <v>889</v>
      </c>
      <c r="C38" s="11" t="s">
        <v>303</v>
      </c>
      <c r="D38" s="11" t="s">
        <v>42</v>
      </c>
      <c r="E38" s="38">
        <f t="shared" si="0"/>
        <v>36</v>
      </c>
      <c r="F38" s="7" t="s">
        <v>859</v>
      </c>
      <c r="G38" s="8" t="s">
        <v>860</v>
      </c>
      <c r="H38" s="319">
        <v>37590</v>
      </c>
      <c r="I38" s="437">
        <v>145</v>
      </c>
      <c r="J38" s="436">
        <v>145</v>
      </c>
      <c r="K38" s="442"/>
      <c r="L38" s="379">
        <f>SUM(M38:N38)</f>
        <v>145</v>
      </c>
      <c r="M38" s="9"/>
      <c r="N38" s="12">
        <f>SUM(O38:S38)</f>
        <v>145</v>
      </c>
      <c r="O38" s="139">
        <f>IFERROR(LARGE($T38:Z38, 1),0)</f>
        <v>110</v>
      </c>
      <c r="P38" s="140">
        <f>IFERROR(LARGE(T38:Z38, 2),0)</f>
        <v>15</v>
      </c>
      <c r="Q38" s="141">
        <f>IFERROR(LARGE(AA38:AF38,1),0)</f>
        <v>10</v>
      </c>
      <c r="R38" s="141">
        <f>IFERROR(LARGE(AA38:AF38,2),0)</f>
        <v>10</v>
      </c>
      <c r="S38" s="147">
        <f>IFERROR(LARGE(AA38:AF38,3),0)</f>
        <v>0</v>
      </c>
      <c r="T38" s="119">
        <v>10</v>
      </c>
      <c r="U38" s="123"/>
      <c r="V38" s="281">
        <v>110</v>
      </c>
      <c r="W38" s="281"/>
      <c r="X38" s="359">
        <v>15</v>
      </c>
      <c r="Y38" s="120">
        <v>10</v>
      </c>
      <c r="Z38" s="204"/>
      <c r="AA38" s="136">
        <f>IFERROR(LARGE($T38:$Z38,3), 0)</f>
        <v>10</v>
      </c>
      <c r="AB38" s="145">
        <f>IFERROR(LARGE($T38:$Z38,4),)</f>
        <v>10</v>
      </c>
      <c r="AC38" s="145">
        <f>IFERROR(LARGE($T38:$Z38,5),0)</f>
        <v>0</v>
      </c>
      <c r="AD38" s="145">
        <f>IFERROR(LARGE($AG38:AR38,1),0)</f>
        <v>0</v>
      </c>
      <c r="AE38" s="145">
        <f>IFERROR(LARGE($AG38:AR38,2),0)</f>
        <v>0</v>
      </c>
      <c r="AF38" s="145">
        <f>IFERROR(LARGE($AG38:AR38,3),0)</f>
        <v>0</v>
      </c>
      <c r="AG38" s="10"/>
      <c r="AH38" s="10"/>
      <c r="AI38" s="10"/>
      <c r="AJ38" s="10"/>
      <c r="AK38" s="9"/>
      <c r="AL38" s="9"/>
      <c r="AM38" s="9"/>
      <c r="AN38" s="9"/>
      <c r="AO38" s="9"/>
      <c r="AP38" s="83"/>
      <c r="AQ38" s="9"/>
      <c r="AR38" s="9"/>
    </row>
    <row r="39" spans="1:44" x14ac:dyDescent="0.3">
      <c r="A39" s="11" t="s">
        <v>2743</v>
      </c>
      <c r="B39" s="320" t="s">
        <v>467</v>
      </c>
      <c r="C39" s="11" t="s">
        <v>468</v>
      </c>
      <c r="D39" s="11" t="s">
        <v>46</v>
      </c>
      <c r="E39" s="38">
        <f t="shared" si="0"/>
        <v>37</v>
      </c>
      <c r="F39" s="7" t="s">
        <v>124</v>
      </c>
      <c r="G39" s="8" t="s">
        <v>1579</v>
      </c>
      <c r="H39" s="319">
        <v>37583</v>
      </c>
      <c r="I39" s="437">
        <v>135</v>
      </c>
      <c r="J39" s="436">
        <v>135</v>
      </c>
      <c r="K39" s="442"/>
      <c r="L39" s="379">
        <f>SUM(M39:N39)</f>
        <v>135</v>
      </c>
      <c r="M39" s="9"/>
      <c r="N39" s="12">
        <f>SUM(O39:S39)</f>
        <v>135</v>
      </c>
      <c r="O39" s="139">
        <f>IFERROR(LARGE($T39:Z39, 1),0)</f>
        <v>110</v>
      </c>
      <c r="P39" s="140">
        <f>IFERROR(LARGE(T39:Z39, 2),0)</f>
        <v>25</v>
      </c>
      <c r="Q39" s="141">
        <f>IFERROR(LARGE(AA39:AF39,1),0)</f>
        <v>0</v>
      </c>
      <c r="R39" s="141">
        <f>IFERROR(LARGE(AA39:AF39,2),0)</f>
        <v>0</v>
      </c>
      <c r="S39" s="147">
        <f>IFERROR(LARGE(AA39:AF39,3),0)</f>
        <v>0</v>
      </c>
      <c r="T39" s="125"/>
      <c r="U39" s="123"/>
      <c r="V39" s="281">
        <v>110</v>
      </c>
      <c r="W39" s="281"/>
      <c r="X39" s="359">
        <v>0</v>
      </c>
      <c r="Y39" s="120"/>
      <c r="Z39" s="204">
        <v>25</v>
      </c>
      <c r="AA39" s="136">
        <f>IFERROR(LARGE($T39:$Z39,3), 0)</f>
        <v>0</v>
      </c>
      <c r="AB39" s="145">
        <f>IFERROR(LARGE($T39:$Z39,4),)</f>
        <v>0</v>
      </c>
      <c r="AC39" s="145">
        <f>IFERROR(LARGE($T39:$Z39,5),0)</f>
        <v>0</v>
      </c>
      <c r="AD39" s="145">
        <f>IFERROR(LARGE($AG39:AR39,1),0)</f>
        <v>0</v>
      </c>
      <c r="AE39" s="145">
        <f>IFERROR(LARGE($AG39:AR39,2),0)</f>
        <v>0</v>
      </c>
      <c r="AF39" s="145">
        <f>IFERROR(LARGE($AG39:AR39,3),0)</f>
        <v>0</v>
      </c>
      <c r="AG39" s="10"/>
      <c r="AH39" s="10"/>
      <c r="AI39" s="10"/>
      <c r="AJ39" s="10"/>
      <c r="AK39" s="9"/>
      <c r="AL39" s="9"/>
      <c r="AM39" s="9"/>
      <c r="AN39" s="9"/>
      <c r="AO39" s="9"/>
      <c r="AP39" s="83"/>
      <c r="AQ39" s="9"/>
      <c r="AR39" s="9"/>
    </row>
    <row r="40" spans="1:44" x14ac:dyDescent="0.3">
      <c r="A40" s="11" t="s">
        <v>2740</v>
      </c>
      <c r="B40" s="320" t="s">
        <v>421</v>
      </c>
      <c r="C40" s="11" t="s">
        <v>129</v>
      </c>
      <c r="D40" s="11" t="s">
        <v>43</v>
      </c>
      <c r="E40" s="38">
        <f t="shared" si="0"/>
        <v>38</v>
      </c>
      <c r="F40" s="7" t="s">
        <v>118</v>
      </c>
      <c r="G40" s="8" t="s">
        <v>1178</v>
      </c>
      <c r="H40" s="319">
        <v>37484</v>
      </c>
      <c r="I40" s="437">
        <v>130</v>
      </c>
      <c r="J40" s="436">
        <v>130</v>
      </c>
      <c r="K40" s="442"/>
      <c r="L40" s="379">
        <f>SUM(M40:N40)</f>
        <v>130</v>
      </c>
      <c r="M40" s="9"/>
      <c r="N40" s="110">
        <f>SUM(O40:S40)</f>
        <v>130</v>
      </c>
      <c r="O40" s="207">
        <f>IFERROR(LARGE($T40:Z40, 1),0)</f>
        <v>110</v>
      </c>
      <c r="P40" s="197">
        <f>IFERROR(LARGE(T40:Z40, 2),0)</f>
        <v>10</v>
      </c>
      <c r="Q40" s="198">
        <f>IFERROR(LARGE(AA40:AF40,1),0)</f>
        <v>10</v>
      </c>
      <c r="R40" s="198">
        <f>IFERROR(LARGE(AA40:AF40,2),0)</f>
        <v>0</v>
      </c>
      <c r="S40" s="208">
        <f>IFERROR(LARGE(AA40:AF40,3),0)</f>
        <v>0</v>
      </c>
      <c r="T40" s="222"/>
      <c r="U40" s="200">
        <v>10</v>
      </c>
      <c r="V40" s="282">
        <v>110</v>
      </c>
      <c r="W40" s="282"/>
      <c r="X40" s="360">
        <v>0</v>
      </c>
      <c r="Y40" s="226">
        <v>10</v>
      </c>
      <c r="Z40" s="229"/>
      <c r="AA40" s="136">
        <f>IFERROR(LARGE($T40:$Z40,3), 0)</f>
        <v>10</v>
      </c>
      <c r="AB40" s="145">
        <f>IFERROR(LARGE($T40:$Z40,4),)</f>
        <v>0</v>
      </c>
      <c r="AC40" s="145">
        <f>IFERROR(LARGE($T40:$Z40,5),0)</f>
        <v>0</v>
      </c>
      <c r="AD40" s="145">
        <f>IFERROR(LARGE($AG40:AR40,1),0)</f>
        <v>0</v>
      </c>
      <c r="AE40" s="145">
        <f>IFERROR(LARGE($AG40:AR40,2),0)</f>
        <v>0</v>
      </c>
      <c r="AF40" s="145">
        <f>IFERROR(LARGE($AG40:AR40,3),0)</f>
        <v>0</v>
      </c>
      <c r="AG40" s="109"/>
      <c r="AH40" s="109"/>
      <c r="AI40" s="109"/>
      <c r="AJ40" s="109"/>
      <c r="AK40" s="61"/>
      <c r="AL40" s="61"/>
      <c r="AM40" s="61"/>
      <c r="AN40" s="61"/>
      <c r="AO40" s="61"/>
      <c r="AP40" s="199"/>
      <c r="AQ40" s="61"/>
      <c r="AR40" s="61"/>
    </row>
    <row r="41" spans="1:44" x14ac:dyDescent="0.3">
      <c r="A41" s="10"/>
      <c r="B41" s="10"/>
      <c r="C41" s="10" t="s">
        <v>132</v>
      </c>
      <c r="D41" s="10" t="s">
        <v>40</v>
      </c>
      <c r="E41" s="38">
        <f t="shared" si="0"/>
        <v>39</v>
      </c>
      <c r="F41" s="7" t="s">
        <v>12</v>
      </c>
      <c r="G41" s="8" t="s">
        <v>3277</v>
      </c>
      <c r="H41" s="319">
        <v>37271</v>
      </c>
      <c r="I41" s="437">
        <v>130</v>
      </c>
      <c r="J41" s="436">
        <v>130</v>
      </c>
      <c r="K41" s="442"/>
      <c r="L41" s="379">
        <f>SUM(M41:N41)</f>
        <v>130</v>
      </c>
      <c r="M41" s="9"/>
      <c r="N41" s="12">
        <f>SUM(O41:S41)</f>
        <v>130</v>
      </c>
      <c r="O41" s="140">
        <f>IFERROR(LARGE($T41:Z41, 1),0)</f>
        <v>65</v>
      </c>
      <c r="P41" s="140">
        <f>IFERROR(LARGE(T41:Z41, 2),0)</f>
        <v>65</v>
      </c>
      <c r="Q41" s="141">
        <f>IFERROR(LARGE(AA41:AF41,1),0)</f>
        <v>0</v>
      </c>
      <c r="R41" s="141">
        <f>IFERROR(LARGE(AA41:AF41,2),0)</f>
        <v>0</v>
      </c>
      <c r="S41" s="147">
        <f>IFERROR(LARGE(AA41:AF41,3),0)</f>
        <v>0</v>
      </c>
      <c r="T41" s="125"/>
      <c r="U41" s="123"/>
      <c r="V41" s="281"/>
      <c r="W41" s="281"/>
      <c r="X41" s="359"/>
      <c r="Y41" s="120">
        <v>65</v>
      </c>
      <c r="Z41" s="204">
        <v>65</v>
      </c>
      <c r="AA41" s="136">
        <f>IFERROR(LARGE($T41:$Z41,3), 0)</f>
        <v>0</v>
      </c>
      <c r="AB41" s="145">
        <f>IFERROR(LARGE($T41:$Z41,4),)</f>
        <v>0</v>
      </c>
      <c r="AC41" s="145">
        <f>IFERROR(LARGE($T41:$Z41,5),0)</f>
        <v>0</v>
      </c>
      <c r="AD41" s="145">
        <f>IFERROR(LARGE($AG41:AR41,1),0)</f>
        <v>0</v>
      </c>
      <c r="AE41" s="145">
        <f>IFERROR(LARGE($AG41:AR41,2),0)</f>
        <v>0</v>
      </c>
      <c r="AF41" s="145">
        <f>IFERROR(LARGE($AG41:AR41,3),0)</f>
        <v>0</v>
      </c>
      <c r="AG41" s="10"/>
      <c r="AH41" s="10"/>
      <c r="AI41" s="10"/>
      <c r="AJ41" s="10"/>
      <c r="AK41" s="9"/>
      <c r="AL41" s="9"/>
      <c r="AM41" s="9"/>
      <c r="AN41" s="9"/>
      <c r="AO41" s="9"/>
      <c r="AP41" s="83"/>
      <c r="AQ41" s="9"/>
      <c r="AR41" s="9"/>
    </row>
    <row r="42" spans="1:44" x14ac:dyDescent="0.3">
      <c r="A42" s="11" t="s">
        <v>2739</v>
      </c>
      <c r="B42" s="320" t="s">
        <v>890</v>
      </c>
      <c r="C42" s="11" t="s">
        <v>891</v>
      </c>
      <c r="D42" s="11" t="s">
        <v>40</v>
      </c>
      <c r="E42" s="38">
        <f t="shared" si="0"/>
        <v>40</v>
      </c>
      <c r="F42" s="7" t="s">
        <v>11</v>
      </c>
      <c r="G42" s="8" t="s">
        <v>1571</v>
      </c>
      <c r="H42" s="319">
        <v>37558</v>
      </c>
      <c r="I42" s="437">
        <v>125</v>
      </c>
      <c r="J42" s="436">
        <v>125</v>
      </c>
      <c r="K42" s="442"/>
      <c r="L42" s="379">
        <f>SUM(M42:N42)</f>
        <v>125</v>
      </c>
      <c r="M42" s="9"/>
      <c r="N42" s="196">
        <f>SUM(O42:S42)</f>
        <v>125</v>
      </c>
      <c r="O42" s="213">
        <f>IFERROR(LARGE($T42:Z42, 1),0)</f>
        <v>110</v>
      </c>
      <c r="P42" s="214">
        <f>IFERROR(LARGE(T42:Z42, 2),0)</f>
        <v>15</v>
      </c>
      <c r="Q42" s="215">
        <f>IFERROR(LARGE(AA42:AF42,1),0)</f>
        <v>0</v>
      </c>
      <c r="R42" s="215">
        <f>IFERROR(LARGE(AA42:AF42,2),0)</f>
        <v>0</v>
      </c>
      <c r="S42" s="216">
        <f>IFERROR(LARGE(AA42:AF42,3),0)</f>
        <v>0</v>
      </c>
      <c r="T42" s="223"/>
      <c r="U42" s="217"/>
      <c r="V42" s="284">
        <v>110</v>
      </c>
      <c r="W42" s="284"/>
      <c r="X42" s="364">
        <v>15</v>
      </c>
      <c r="Y42" s="228"/>
      <c r="Z42" s="231"/>
      <c r="AA42" s="136">
        <f>IFERROR(LARGE($T42:$Z42,3), 0)</f>
        <v>0</v>
      </c>
      <c r="AB42" s="145">
        <f>IFERROR(LARGE($T42:$Z42,4),)</f>
        <v>0</v>
      </c>
      <c r="AC42" s="145">
        <f>IFERROR(LARGE($T42:$Z42,5),0)</f>
        <v>0</v>
      </c>
      <c r="AD42" s="145">
        <f>IFERROR(LARGE($AG42:AR42,1),0)</f>
        <v>0</v>
      </c>
      <c r="AE42" s="145">
        <f>IFERROR(LARGE($AG42:AR42,2),0)</f>
        <v>0</v>
      </c>
      <c r="AF42" s="145">
        <f>IFERROR(LARGE($AG42:AR42,3),0)</f>
        <v>0</v>
      </c>
      <c r="AG42" s="218"/>
      <c r="AH42" s="218"/>
      <c r="AI42" s="218"/>
      <c r="AJ42" s="218"/>
      <c r="AK42" s="219"/>
      <c r="AL42" s="219"/>
      <c r="AM42" s="219"/>
      <c r="AN42" s="219"/>
      <c r="AO42" s="219"/>
      <c r="AP42" s="255"/>
      <c r="AQ42" s="219"/>
      <c r="AR42" s="219"/>
    </row>
    <row r="43" spans="1:44" x14ac:dyDescent="0.3">
      <c r="A43" s="11" t="s">
        <v>2741</v>
      </c>
      <c r="B43" s="320" t="s">
        <v>820</v>
      </c>
      <c r="C43" s="11" t="s">
        <v>821</v>
      </c>
      <c r="D43" s="11" t="s">
        <v>49</v>
      </c>
      <c r="E43" s="38">
        <f t="shared" si="0"/>
        <v>41</v>
      </c>
      <c r="F43" s="7" t="s">
        <v>1334</v>
      </c>
      <c r="G43" s="8" t="s">
        <v>1335</v>
      </c>
      <c r="H43" s="319">
        <v>37345</v>
      </c>
      <c r="I43" s="437">
        <v>120</v>
      </c>
      <c r="J43" s="436">
        <v>120</v>
      </c>
      <c r="K43" s="442"/>
      <c r="L43" s="379">
        <f>SUM(M43:N43)</f>
        <v>120</v>
      </c>
      <c r="M43" s="9"/>
      <c r="N43" s="12">
        <f>SUM(O43:S43)</f>
        <v>120</v>
      </c>
      <c r="O43" s="140">
        <f>IFERROR(LARGE($T43:Z43, 1),0)</f>
        <v>110</v>
      </c>
      <c r="P43" s="140">
        <f>IFERROR(LARGE(T43:Z43, 2),0)</f>
        <v>10</v>
      </c>
      <c r="Q43" s="141">
        <f>IFERROR(LARGE(AA43:AF43,1),0)</f>
        <v>0</v>
      </c>
      <c r="R43" s="141">
        <f>IFERROR(LARGE(AA43:AF43,2),0)</f>
        <v>0</v>
      </c>
      <c r="S43" s="147">
        <f>IFERROR(LARGE(AA43:AF43,3),0)</f>
        <v>0</v>
      </c>
      <c r="T43" s="125"/>
      <c r="U43" s="123">
        <v>10</v>
      </c>
      <c r="V43" s="281">
        <v>110</v>
      </c>
      <c r="W43" s="281"/>
      <c r="X43" s="359">
        <v>0</v>
      </c>
      <c r="Y43" s="120"/>
      <c r="Z43" s="204"/>
      <c r="AA43" s="136">
        <f>IFERROR(LARGE($T43:$Z43,3), 0)</f>
        <v>0</v>
      </c>
      <c r="AB43" s="145">
        <f>IFERROR(LARGE($T43:$Z43,4),)</f>
        <v>0</v>
      </c>
      <c r="AC43" s="145">
        <f>IFERROR(LARGE($T43:$Z43,5),0)</f>
        <v>0</v>
      </c>
      <c r="AD43" s="145">
        <f>IFERROR(LARGE($AG43:AR43,1),0)</f>
        <v>0</v>
      </c>
      <c r="AE43" s="145">
        <f>IFERROR(LARGE($AG43:AR43,2),0)</f>
        <v>0</v>
      </c>
      <c r="AF43" s="145">
        <f>IFERROR(LARGE($AG43:AR43,3),0)</f>
        <v>0</v>
      </c>
      <c r="AG43" s="10"/>
      <c r="AH43" s="10"/>
      <c r="AI43" s="10"/>
      <c r="AJ43" s="10"/>
      <c r="AK43" s="9"/>
      <c r="AL43" s="9"/>
      <c r="AM43" s="9"/>
      <c r="AN43" s="9"/>
      <c r="AO43" s="9"/>
      <c r="AP43" s="83"/>
      <c r="AQ43" s="9"/>
      <c r="AR43" s="9"/>
    </row>
    <row r="44" spans="1:44" x14ac:dyDescent="0.3">
      <c r="A44" s="11" t="s">
        <v>2742</v>
      </c>
      <c r="B44" s="320" t="s">
        <v>838</v>
      </c>
      <c r="C44" s="11" t="s">
        <v>839</v>
      </c>
      <c r="D44" s="11" t="s">
        <v>1778</v>
      </c>
      <c r="E44" s="38">
        <f t="shared" si="0"/>
        <v>42</v>
      </c>
      <c r="F44" s="7" t="s">
        <v>1997</v>
      </c>
      <c r="G44" s="8" t="s">
        <v>1996</v>
      </c>
      <c r="H44" s="319">
        <v>37821</v>
      </c>
      <c r="I44" s="437">
        <v>110</v>
      </c>
      <c r="J44" s="436">
        <v>110</v>
      </c>
      <c r="K44" s="442"/>
      <c r="L44" s="379">
        <f>SUM(M44:N44)</f>
        <v>110</v>
      </c>
      <c r="M44" s="9"/>
      <c r="N44" s="196">
        <f>SUM(O44:S44)</f>
        <v>110</v>
      </c>
      <c r="O44" s="213">
        <f>IFERROR(LARGE($T44:Z44, 1),0)</f>
        <v>110</v>
      </c>
      <c r="P44" s="214">
        <f>IFERROR(LARGE(T44:Z44, 2),0)</f>
        <v>0</v>
      </c>
      <c r="Q44" s="215">
        <f>IFERROR(LARGE(AA44:AF44,1),0)</f>
        <v>0</v>
      </c>
      <c r="R44" s="215">
        <f>IFERROR(LARGE(AA44:AF44,2),0)</f>
        <v>0</v>
      </c>
      <c r="S44" s="216">
        <f>IFERROR(LARGE(AA44:AF44,3),0)</f>
        <v>0</v>
      </c>
      <c r="T44" s="223"/>
      <c r="U44" s="217"/>
      <c r="V44" s="284">
        <v>110</v>
      </c>
      <c r="W44" s="284"/>
      <c r="Y44" s="228"/>
      <c r="Z44" s="231"/>
      <c r="AA44" s="136">
        <f>IFERROR(LARGE($T44:$Z44,3), 0)</f>
        <v>0</v>
      </c>
      <c r="AB44" s="145">
        <f>IFERROR(LARGE($T44:$Z44,4),)</f>
        <v>0</v>
      </c>
      <c r="AC44" s="145">
        <f>IFERROR(LARGE($T44:$Z44,5),0)</f>
        <v>0</v>
      </c>
      <c r="AD44" s="145">
        <f>IFERROR(LARGE($AG44:AR44,1),0)</f>
        <v>0</v>
      </c>
      <c r="AE44" s="145">
        <f>IFERROR(LARGE($AG44:AR44,2),0)</f>
        <v>0</v>
      </c>
      <c r="AF44" s="145">
        <f>IFERROR(LARGE($AG44:AR44,3),0)</f>
        <v>0</v>
      </c>
      <c r="AG44" s="218"/>
      <c r="AH44" s="218"/>
      <c r="AI44" s="218"/>
      <c r="AJ44" s="218"/>
      <c r="AK44" s="219"/>
      <c r="AL44" s="219"/>
      <c r="AM44" s="219"/>
      <c r="AN44" s="219"/>
      <c r="AO44" s="219"/>
      <c r="AP44" s="255"/>
      <c r="AQ44" s="219"/>
      <c r="AR44" s="219"/>
    </row>
    <row r="45" spans="1:44" x14ac:dyDescent="0.3">
      <c r="A45" s="11" t="s">
        <v>2744</v>
      </c>
      <c r="B45" s="320" t="s">
        <v>357</v>
      </c>
      <c r="C45" s="11" t="s">
        <v>143</v>
      </c>
      <c r="D45" s="11" t="s">
        <v>51</v>
      </c>
      <c r="E45" s="38">
        <f t="shared" si="0"/>
        <v>43</v>
      </c>
      <c r="F45" s="7" t="s">
        <v>2</v>
      </c>
      <c r="G45" s="8" t="s">
        <v>1742</v>
      </c>
      <c r="H45" s="319">
        <v>37509</v>
      </c>
      <c r="I45" s="437">
        <v>110</v>
      </c>
      <c r="J45" s="436">
        <v>110</v>
      </c>
      <c r="K45" s="442"/>
      <c r="L45" s="379">
        <f>SUM(M45:N45)</f>
        <v>110</v>
      </c>
      <c r="M45" s="9"/>
      <c r="N45" s="12">
        <f>SUM(O45:S45)</f>
        <v>110</v>
      </c>
      <c r="O45" s="140">
        <f>IFERROR(LARGE($T45:Z45, 1),0)</f>
        <v>110</v>
      </c>
      <c r="P45" s="140">
        <f>IFERROR(LARGE(T45:Z45, 2),0)</f>
        <v>0</v>
      </c>
      <c r="Q45" s="141">
        <f>IFERROR(LARGE(AA45:AF45,1),0)</f>
        <v>0</v>
      </c>
      <c r="R45" s="141">
        <f>IFERROR(LARGE(AA45:AF45,2),0)</f>
        <v>0</v>
      </c>
      <c r="S45" s="147">
        <f>IFERROR(LARGE(AA45:AF45,3),0)</f>
        <v>0</v>
      </c>
      <c r="T45" s="125"/>
      <c r="U45" s="123"/>
      <c r="V45" s="281">
        <v>110</v>
      </c>
      <c r="W45" s="281"/>
      <c r="X45" s="359"/>
      <c r="Y45" s="120"/>
      <c r="Z45" s="204"/>
      <c r="AA45" s="136">
        <f>IFERROR(LARGE($T45:$Z45,3), 0)</f>
        <v>0</v>
      </c>
      <c r="AB45" s="145">
        <f>IFERROR(LARGE($T45:$Z45,4),)</f>
        <v>0</v>
      </c>
      <c r="AC45" s="145">
        <f>IFERROR(LARGE($T45:$Z45,5),0)</f>
        <v>0</v>
      </c>
      <c r="AD45" s="145">
        <f>IFERROR(LARGE($AG45:AR45,1),0)</f>
        <v>0</v>
      </c>
      <c r="AE45" s="145">
        <f>IFERROR(LARGE($AG45:AR45,2),0)</f>
        <v>0</v>
      </c>
      <c r="AF45" s="145">
        <f>IFERROR(LARGE($AG45:AR45,3),0)</f>
        <v>0</v>
      </c>
      <c r="AG45" s="10"/>
      <c r="AH45" s="10"/>
      <c r="AI45" s="10"/>
      <c r="AJ45" s="10"/>
      <c r="AK45" s="9"/>
      <c r="AL45" s="9"/>
      <c r="AM45" s="9"/>
      <c r="AN45" s="9"/>
      <c r="AO45" s="9"/>
      <c r="AP45" s="83"/>
      <c r="AQ45" s="9"/>
      <c r="AR45" s="9"/>
    </row>
    <row r="46" spans="1:44" x14ac:dyDescent="0.3">
      <c r="A46" s="11" t="s">
        <v>2746</v>
      </c>
      <c r="B46" s="320" t="s">
        <v>2641</v>
      </c>
      <c r="C46" s="11" t="s">
        <v>2642</v>
      </c>
      <c r="D46" s="11" t="s">
        <v>47</v>
      </c>
      <c r="E46" s="38">
        <f t="shared" si="0"/>
        <v>44</v>
      </c>
      <c r="F46" s="7" t="s">
        <v>58</v>
      </c>
      <c r="G46" s="8" t="s">
        <v>2133</v>
      </c>
      <c r="H46" s="319">
        <v>37363</v>
      </c>
      <c r="I46" s="437">
        <v>110</v>
      </c>
      <c r="J46" s="436">
        <v>110</v>
      </c>
      <c r="K46" s="442"/>
      <c r="L46" s="379">
        <f>SUM(M46:N46)</f>
        <v>110</v>
      </c>
      <c r="M46" s="9"/>
      <c r="N46" s="196">
        <f>SUM(O46:S46)</f>
        <v>110</v>
      </c>
      <c r="O46" s="213">
        <f>IFERROR(LARGE($T46:Z46, 1),0)</f>
        <v>110</v>
      </c>
      <c r="P46" s="214">
        <f>IFERROR(LARGE(T46:Z46, 2),0)</f>
        <v>0</v>
      </c>
      <c r="Q46" s="215">
        <f>IFERROR(LARGE(AA46:AF46,1),0)</f>
        <v>0</v>
      </c>
      <c r="R46" s="215">
        <f>IFERROR(LARGE(AA46:AF46,2),0)</f>
        <v>0</v>
      </c>
      <c r="S46" s="216">
        <f>IFERROR(LARGE(AA46:AF46,3),0)</f>
        <v>0</v>
      </c>
      <c r="T46" s="223"/>
      <c r="U46" s="217"/>
      <c r="V46" s="284">
        <v>110</v>
      </c>
      <c r="W46" s="284"/>
      <c r="Y46" s="228"/>
      <c r="Z46" s="231"/>
      <c r="AA46" s="136">
        <f>IFERROR(LARGE($T46:$Z46,3), 0)</f>
        <v>0</v>
      </c>
      <c r="AB46" s="145">
        <f>IFERROR(LARGE($T46:$Z46,4),)</f>
        <v>0</v>
      </c>
      <c r="AC46" s="145">
        <f>IFERROR(LARGE($T46:$Z46,5),0)</f>
        <v>0</v>
      </c>
      <c r="AD46" s="145">
        <f>IFERROR(LARGE($AG46:AR46,1),0)</f>
        <v>0</v>
      </c>
      <c r="AE46" s="145">
        <f>IFERROR(LARGE($AG46:AR46,2),0)</f>
        <v>0</v>
      </c>
      <c r="AF46" s="145">
        <f>IFERROR(LARGE($AG46:AR46,3),0)</f>
        <v>0</v>
      </c>
      <c r="AG46" s="218"/>
      <c r="AH46" s="218"/>
      <c r="AI46" s="218"/>
      <c r="AJ46" s="218"/>
      <c r="AK46" s="219"/>
      <c r="AL46" s="219"/>
      <c r="AM46" s="219"/>
      <c r="AN46" s="219"/>
      <c r="AO46" s="219"/>
      <c r="AP46" s="255"/>
      <c r="AQ46" s="219"/>
      <c r="AR46" s="219"/>
    </row>
    <row r="47" spans="1:44" x14ac:dyDescent="0.3">
      <c r="A47" s="11" t="s">
        <v>2745</v>
      </c>
      <c r="B47" s="320" t="s">
        <v>1563</v>
      </c>
      <c r="C47" s="11" t="s">
        <v>1564</v>
      </c>
      <c r="D47" s="11" t="s">
        <v>95</v>
      </c>
      <c r="E47" s="38">
        <f t="shared" si="0"/>
        <v>45</v>
      </c>
      <c r="F47" s="7" t="s">
        <v>1580</v>
      </c>
      <c r="G47" s="8" t="s">
        <v>1581</v>
      </c>
      <c r="H47" s="319">
        <v>37303</v>
      </c>
      <c r="I47" s="437">
        <v>110</v>
      </c>
      <c r="J47" s="436">
        <v>110</v>
      </c>
      <c r="K47" s="442"/>
      <c r="L47" s="379">
        <f>SUM(M47:N47)</f>
        <v>110</v>
      </c>
      <c r="M47" s="9"/>
      <c r="N47" s="12">
        <f>SUM(O47:S47)</f>
        <v>110</v>
      </c>
      <c r="O47" s="140">
        <f>IFERROR(LARGE($T47:Z47, 1),0)</f>
        <v>110</v>
      </c>
      <c r="P47" s="140">
        <f>IFERROR(LARGE(T47:Z47, 2),0)</f>
        <v>0</v>
      </c>
      <c r="Q47" s="141">
        <f>IFERROR(LARGE(AA47:AF47,1),0)</f>
        <v>0</v>
      </c>
      <c r="R47" s="141">
        <f>IFERROR(LARGE(AA47:AF47,2),0)</f>
        <v>0</v>
      </c>
      <c r="S47" s="147">
        <f>IFERROR(LARGE(AA47:AF47,3),0)</f>
        <v>0</v>
      </c>
      <c r="T47" s="125"/>
      <c r="U47" s="123"/>
      <c r="V47" s="281">
        <v>110</v>
      </c>
      <c r="W47" s="281"/>
      <c r="X47" s="359">
        <v>0</v>
      </c>
      <c r="Y47" s="120"/>
      <c r="Z47" s="204"/>
      <c r="AA47" s="136">
        <f>IFERROR(LARGE($T47:$Z47,3), 0)</f>
        <v>0</v>
      </c>
      <c r="AB47" s="145">
        <f>IFERROR(LARGE($T47:$Z47,4),)</f>
        <v>0</v>
      </c>
      <c r="AC47" s="145">
        <f>IFERROR(LARGE($T47:$Z47,5),0)</f>
        <v>0</v>
      </c>
      <c r="AD47" s="145">
        <f>IFERROR(LARGE($AG47:AR47,1),0)</f>
        <v>0</v>
      </c>
      <c r="AE47" s="145">
        <f>IFERROR(LARGE($AG47:AR47,2),0)</f>
        <v>0</v>
      </c>
      <c r="AF47" s="145">
        <f>IFERROR(LARGE($AG47:AR47,3),0)</f>
        <v>0</v>
      </c>
      <c r="AG47" s="10"/>
      <c r="AH47" s="10"/>
      <c r="AI47" s="10"/>
      <c r="AJ47" s="10"/>
      <c r="AK47" s="9"/>
      <c r="AL47" s="9"/>
      <c r="AM47" s="9"/>
      <c r="AN47" s="9"/>
      <c r="AO47" s="9"/>
      <c r="AP47" s="83"/>
      <c r="AQ47" s="9"/>
      <c r="AR47" s="9"/>
    </row>
    <row r="48" spans="1:44" x14ac:dyDescent="0.3">
      <c r="A48" s="11" t="s">
        <v>2748</v>
      </c>
      <c r="B48" s="320" t="s">
        <v>403</v>
      </c>
      <c r="C48" s="11" t="s">
        <v>173</v>
      </c>
      <c r="D48" s="11" t="s">
        <v>1738</v>
      </c>
      <c r="E48" s="38">
        <f t="shared" si="0"/>
        <v>46</v>
      </c>
      <c r="F48" s="7" t="s">
        <v>106</v>
      </c>
      <c r="G48" s="8" t="s">
        <v>863</v>
      </c>
      <c r="H48" s="319">
        <v>37491</v>
      </c>
      <c r="I48" s="437">
        <v>105</v>
      </c>
      <c r="J48" s="436">
        <v>105</v>
      </c>
      <c r="K48" s="442"/>
      <c r="L48" s="379">
        <f>SUM(M48:N48)</f>
        <v>105</v>
      </c>
      <c r="M48" s="9">
        <v>20</v>
      </c>
      <c r="N48" s="12">
        <f>SUM(O48:S48)</f>
        <v>85</v>
      </c>
      <c r="O48" s="140">
        <f>IFERROR(LARGE($T48:Z48, 1),0)</f>
        <v>60</v>
      </c>
      <c r="P48" s="140">
        <f>IFERROR(LARGE(T48:Z48, 2),0)</f>
        <v>15</v>
      </c>
      <c r="Q48" s="141">
        <f>IFERROR(LARGE(AA48:AF48,1),0)</f>
        <v>10</v>
      </c>
      <c r="R48" s="141">
        <f>IFERROR(LARGE(AA48:AF48,2),0)</f>
        <v>0</v>
      </c>
      <c r="S48" s="147">
        <f>IFERROR(LARGE(AA48:AF48,3),0)</f>
        <v>0</v>
      </c>
      <c r="T48" s="119">
        <v>10</v>
      </c>
      <c r="U48" s="123">
        <v>0</v>
      </c>
      <c r="V48" s="281">
        <v>60</v>
      </c>
      <c r="W48" s="281"/>
      <c r="X48" s="359">
        <v>15</v>
      </c>
      <c r="Y48" s="120"/>
      <c r="Z48" s="204"/>
      <c r="AA48" s="136">
        <f>IFERROR(LARGE($T48:$Z48,3), 0)</f>
        <v>10</v>
      </c>
      <c r="AB48" s="145">
        <f>IFERROR(LARGE($T48:$Z48,4),)</f>
        <v>0</v>
      </c>
      <c r="AC48" s="145">
        <f>IFERROR(LARGE($T48:$Z48,5),0)</f>
        <v>0</v>
      </c>
      <c r="AD48" s="145">
        <f>IFERROR(LARGE($AG48:AR48,1),0)</f>
        <v>0</v>
      </c>
      <c r="AE48" s="145">
        <f>IFERROR(LARGE($AG48:AR48,2),0)</f>
        <v>0</v>
      </c>
      <c r="AF48" s="145">
        <f>IFERROR(LARGE($AG48:AR48,3),0)</f>
        <v>0</v>
      </c>
      <c r="AG48" s="10"/>
      <c r="AH48" s="10"/>
      <c r="AI48" s="10"/>
      <c r="AJ48" s="10"/>
      <c r="AK48" s="9"/>
      <c r="AL48" s="9"/>
      <c r="AM48" s="9"/>
      <c r="AN48" s="9"/>
      <c r="AO48" s="9"/>
      <c r="AP48" s="83"/>
      <c r="AQ48" s="9"/>
      <c r="AR48" s="9"/>
    </row>
    <row r="49" spans="1:44" x14ac:dyDescent="0.3">
      <c r="A49" s="10"/>
      <c r="B49" s="10"/>
      <c r="C49" s="10" t="s">
        <v>80</v>
      </c>
      <c r="D49" s="10" t="s">
        <v>40</v>
      </c>
      <c r="E49" s="38">
        <f t="shared" si="0"/>
        <v>47</v>
      </c>
      <c r="F49" s="7" t="s">
        <v>3754</v>
      </c>
      <c r="G49" s="8" t="s">
        <v>3755</v>
      </c>
      <c r="H49" s="60">
        <v>37999</v>
      </c>
      <c r="I49" s="458">
        <v>102.5</v>
      </c>
      <c r="J49" s="458">
        <v>102.5</v>
      </c>
      <c r="K49" s="434">
        <f>0.5*(L49)</f>
        <v>102.5</v>
      </c>
      <c r="L49" s="507">
        <f>SUM(O49,P49,Q49,R49,M49)</f>
        <v>205</v>
      </c>
      <c r="M49" s="483"/>
      <c r="N49" s="12">
        <f>SUM(O49:R49)</f>
        <v>205</v>
      </c>
      <c r="O49" s="387">
        <f>LARGE($S49:Z49, 1)</f>
        <v>150</v>
      </c>
      <c r="P49" s="388">
        <f>IFERROR(LARGE($S49:Z49,2),0)</f>
        <v>55</v>
      </c>
      <c r="Q49" s="388">
        <f>IFERROR(LARGE($S49:Z49,3),0)</f>
        <v>0</v>
      </c>
      <c r="R49" s="388">
        <f>IFERROR(LARGE($S49:Z49,4),0)</f>
        <v>0</v>
      </c>
      <c r="S49" s="467"/>
      <c r="T49" s="422"/>
      <c r="U49" s="400"/>
      <c r="V49" s="514"/>
      <c r="W49" s="514"/>
      <c r="X49" s="401"/>
      <c r="Y49" s="523">
        <v>150</v>
      </c>
      <c r="Z49" s="452">
        <v>55</v>
      </c>
      <c r="AA49" s="120"/>
      <c r="AB49" s="114"/>
      <c r="AC49" s="114"/>
      <c r="AD49" s="114"/>
      <c r="AE49" s="114"/>
      <c r="AF49" s="114"/>
      <c r="AG49" s="10"/>
      <c r="AH49" s="10"/>
      <c r="AI49" s="10"/>
      <c r="AJ49" s="10"/>
      <c r="AK49" s="9"/>
      <c r="AL49" s="9"/>
      <c r="AM49" s="9"/>
      <c r="AN49" s="9"/>
      <c r="AO49" s="9"/>
      <c r="AP49" s="83"/>
      <c r="AQ49" s="9"/>
      <c r="AR49" s="9"/>
    </row>
    <row r="50" spans="1:44" x14ac:dyDescent="0.3">
      <c r="A50" s="11" t="s">
        <v>2760</v>
      </c>
      <c r="B50" s="320" t="s">
        <v>818</v>
      </c>
      <c r="C50" s="11" t="s">
        <v>819</v>
      </c>
      <c r="D50" s="11" t="s">
        <v>49</v>
      </c>
      <c r="E50" s="38">
        <f t="shared" si="0"/>
        <v>48</v>
      </c>
      <c r="F50" s="7" t="s">
        <v>229</v>
      </c>
      <c r="G50" s="8" t="s">
        <v>855</v>
      </c>
      <c r="H50" s="319">
        <v>37637</v>
      </c>
      <c r="I50" s="437">
        <v>90</v>
      </c>
      <c r="J50" s="436">
        <v>90</v>
      </c>
      <c r="K50" s="442"/>
      <c r="L50" s="379">
        <f>SUM(M50:N50)</f>
        <v>90</v>
      </c>
      <c r="M50" s="9">
        <v>20</v>
      </c>
      <c r="N50" s="48">
        <f>SUM(O50:S50)</f>
        <v>70</v>
      </c>
      <c r="O50" s="194">
        <f>IFERROR(LARGE($T50:Z50, 1),0)</f>
        <v>60</v>
      </c>
      <c r="P50" s="195">
        <f>IFERROR(LARGE(T50:Z50, 2),0)</f>
        <v>10</v>
      </c>
      <c r="Q50" s="209">
        <f>IFERROR(LARGE(AA50:AF50,1),0)</f>
        <v>0</v>
      </c>
      <c r="R50" s="209">
        <f>IFERROR(LARGE(AA50:AF50,2),0)</f>
        <v>0</v>
      </c>
      <c r="S50" s="210">
        <f>IFERROR(LARGE(AA50:AF50,3),0)</f>
        <v>0</v>
      </c>
      <c r="T50" s="220">
        <v>10</v>
      </c>
      <c r="U50" s="211">
        <v>0</v>
      </c>
      <c r="V50" s="283">
        <v>60</v>
      </c>
      <c r="W50" s="283"/>
      <c r="X50" s="363">
        <v>0</v>
      </c>
      <c r="Y50" s="227"/>
      <c r="Z50" s="230"/>
      <c r="AA50" s="136">
        <f>IFERROR(LARGE($T50:$Z50,3), 0)</f>
        <v>0</v>
      </c>
      <c r="AB50" s="145">
        <f>IFERROR(LARGE($T50:$Z50,4),)</f>
        <v>0</v>
      </c>
      <c r="AC50" s="145">
        <f>IFERROR(LARGE($T50:$Z50,5),0)</f>
        <v>0</v>
      </c>
      <c r="AD50" s="145">
        <f>IFERROR(LARGE($AG50:AR50,1),0)</f>
        <v>0</v>
      </c>
      <c r="AE50" s="145">
        <f>IFERROR(LARGE($AG50:AR50,2),0)</f>
        <v>0</v>
      </c>
      <c r="AF50" s="145">
        <f>IFERROR(LARGE($AG50:AR50,3),0)</f>
        <v>0</v>
      </c>
      <c r="AG50" s="79"/>
      <c r="AH50" s="79"/>
      <c r="AI50" s="79"/>
      <c r="AJ50" s="79"/>
      <c r="AK50" s="212"/>
      <c r="AL50" s="212"/>
      <c r="AM50" s="212"/>
      <c r="AN50" s="212"/>
      <c r="AO50" s="212"/>
      <c r="AP50" s="254"/>
      <c r="AQ50" s="212"/>
      <c r="AR50" s="212"/>
    </row>
    <row r="51" spans="1:44" x14ac:dyDescent="0.3">
      <c r="A51" s="11" t="s">
        <v>2752</v>
      </c>
      <c r="B51" s="320" t="s">
        <v>433</v>
      </c>
      <c r="C51" s="11" t="s">
        <v>148</v>
      </c>
      <c r="D51" s="11" t="s">
        <v>52</v>
      </c>
      <c r="E51" s="38">
        <f t="shared" si="0"/>
        <v>49</v>
      </c>
      <c r="F51" s="7" t="s">
        <v>114</v>
      </c>
      <c r="G51" s="8" t="s">
        <v>1574</v>
      </c>
      <c r="H51" s="319">
        <v>37650</v>
      </c>
      <c r="I51" s="437">
        <v>85</v>
      </c>
      <c r="J51" s="436">
        <v>85</v>
      </c>
      <c r="K51" s="442"/>
      <c r="L51" s="379">
        <f>SUM(M51:N51)</f>
        <v>85</v>
      </c>
      <c r="M51" s="9">
        <v>10</v>
      </c>
      <c r="N51" s="110">
        <f>SUM(O51:S51)</f>
        <v>75</v>
      </c>
      <c r="O51" s="207">
        <f>IFERROR(LARGE($T51:Z51, 1),0)</f>
        <v>60</v>
      </c>
      <c r="P51" s="197">
        <f>IFERROR(LARGE(T51:Z51, 2),0)</f>
        <v>15</v>
      </c>
      <c r="Q51" s="198">
        <f>IFERROR(LARGE(AA51:AF51,1),0)</f>
        <v>0</v>
      </c>
      <c r="R51" s="198">
        <f>IFERROR(LARGE(AA51:AF51,2),0)</f>
        <v>0</v>
      </c>
      <c r="S51" s="208">
        <f>IFERROR(LARGE(AA51:AF51,3),0)</f>
        <v>0</v>
      </c>
      <c r="T51" s="222"/>
      <c r="U51" s="200"/>
      <c r="V51" s="282">
        <v>60</v>
      </c>
      <c r="W51" s="282"/>
      <c r="X51" s="360">
        <v>15</v>
      </c>
      <c r="Y51" s="226"/>
      <c r="Z51" s="229"/>
      <c r="AA51" s="136">
        <f>IFERROR(LARGE($T51:$Z51,3), 0)</f>
        <v>0</v>
      </c>
      <c r="AB51" s="145">
        <f>IFERROR(LARGE($T51:$Z51,4),)</f>
        <v>0</v>
      </c>
      <c r="AC51" s="145">
        <f>IFERROR(LARGE($T51:$Z51,5),0)</f>
        <v>0</v>
      </c>
      <c r="AD51" s="145">
        <f>IFERROR(LARGE($AG51:AR51,1),0)</f>
        <v>0</v>
      </c>
      <c r="AE51" s="145">
        <f>IFERROR(LARGE($AG51:AR51,2),0)</f>
        <v>0</v>
      </c>
      <c r="AF51" s="145">
        <f>IFERROR(LARGE($AG51:AR51,3),0)</f>
        <v>0</v>
      </c>
      <c r="AG51" s="109"/>
      <c r="AH51" s="109"/>
      <c r="AI51" s="109"/>
      <c r="AJ51" s="109"/>
      <c r="AK51" s="61"/>
      <c r="AL51" s="61"/>
      <c r="AM51" s="61"/>
      <c r="AN51" s="61"/>
      <c r="AO51" s="61"/>
      <c r="AP51" s="199"/>
      <c r="AQ51" s="61"/>
      <c r="AR51" s="61"/>
    </row>
    <row r="52" spans="1:44" x14ac:dyDescent="0.3">
      <c r="A52" s="11" t="s">
        <v>2753</v>
      </c>
      <c r="B52" s="320" t="s">
        <v>2263</v>
      </c>
      <c r="C52" s="11" t="s">
        <v>1551</v>
      </c>
      <c r="D52" s="11" t="s">
        <v>43</v>
      </c>
      <c r="E52" s="38">
        <f t="shared" si="0"/>
        <v>50</v>
      </c>
      <c r="F52" s="7" t="s">
        <v>1566</v>
      </c>
      <c r="G52" s="8" t="s">
        <v>1567</v>
      </c>
      <c r="H52" s="319">
        <v>37594</v>
      </c>
      <c r="I52" s="437">
        <v>85</v>
      </c>
      <c r="J52" s="436">
        <v>85</v>
      </c>
      <c r="K52" s="442"/>
      <c r="L52" s="379">
        <f>SUM(M52:N52)</f>
        <v>85</v>
      </c>
      <c r="M52" s="9"/>
      <c r="N52" s="12">
        <f>SUM(O52:S52)</f>
        <v>85</v>
      </c>
      <c r="O52" s="140">
        <f>IFERROR(LARGE($T52:Z52, 1),0)</f>
        <v>60</v>
      </c>
      <c r="P52" s="140">
        <f>IFERROR(LARGE(T52:Z52, 2),0)</f>
        <v>15</v>
      </c>
      <c r="Q52" s="141">
        <f>IFERROR(LARGE(AA52:AF52,1),0)</f>
        <v>10</v>
      </c>
      <c r="R52" s="141">
        <f>IFERROR(LARGE(AA52:AF52,2),0)</f>
        <v>0</v>
      </c>
      <c r="S52" s="147">
        <f>IFERROR(LARGE(AA52:AF52,3),0)</f>
        <v>0</v>
      </c>
      <c r="T52" s="125"/>
      <c r="U52" s="123"/>
      <c r="V52" s="281">
        <v>60</v>
      </c>
      <c r="W52" s="281"/>
      <c r="X52" s="359">
        <v>15</v>
      </c>
      <c r="Y52" s="120"/>
      <c r="Z52" s="204">
        <v>10</v>
      </c>
      <c r="AA52" s="136">
        <f>IFERROR(LARGE($T52:$Z52,3), 0)</f>
        <v>10</v>
      </c>
      <c r="AB52" s="145">
        <f>IFERROR(LARGE($T52:$Z52,4),)</f>
        <v>0</v>
      </c>
      <c r="AC52" s="145">
        <f>IFERROR(LARGE($T52:$Z52,5),0)</f>
        <v>0</v>
      </c>
      <c r="AD52" s="145">
        <f>IFERROR(LARGE($AG52:AR52,1),0)</f>
        <v>0</v>
      </c>
      <c r="AE52" s="145">
        <f>IFERROR(LARGE($AG52:AR52,2),0)</f>
        <v>0</v>
      </c>
      <c r="AF52" s="145">
        <f>IFERROR(LARGE($AG52:AR52,3),0)</f>
        <v>0</v>
      </c>
      <c r="AG52" s="10"/>
      <c r="AH52" s="10"/>
      <c r="AI52" s="10"/>
      <c r="AJ52" s="10"/>
      <c r="AK52" s="9"/>
      <c r="AL52" s="9"/>
      <c r="AM52" s="9"/>
      <c r="AN52" s="9"/>
      <c r="AO52" s="9"/>
      <c r="AP52" s="83"/>
      <c r="AQ52" s="9"/>
      <c r="AR52" s="9"/>
    </row>
    <row r="53" spans="1:44" x14ac:dyDescent="0.3">
      <c r="A53" s="11" t="s">
        <v>2749</v>
      </c>
      <c r="B53" s="320" t="s">
        <v>582</v>
      </c>
      <c r="C53" s="11" t="s">
        <v>583</v>
      </c>
      <c r="D53" s="11" t="s">
        <v>50</v>
      </c>
      <c r="E53" s="38">
        <f t="shared" si="0"/>
        <v>51</v>
      </c>
      <c r="F53" s="7" t="s">
        <v>3</v>
      </c>
      <c r="G53" s="8" t="s">
        <v>851</v>
      </c>
      <c r="H53" s="319">
        <v>37407</v>
      </c>
      <c r="I53" s="437">
        <v>85</v>
      </c>
      <c r="J53" s="436">
        <v>85</v>
      </c>
      <c r="K53" s="442"/>
      <c r="L53" s="379">
        <f>SUM(M53:N53)</f>
        <v>85</v>
      </c>
      <c r="M53" s="9"/>
      <c r="N53" s="12">
        <f>SUM(O53:S53)</f>
        <v>85</v>
      </c>
      <c r="O53" s="140">
        <f>IFERROR(LARGE($T53:Z53, 1),0)</f>
        <v>60</v>
      </c>
      <c r="P53" s="140">
        <f>IFERROR(LARGE(T53:Z53, 2),0)</f>
        <v>15</v>
      </c>
      <c r="Q53" s="141">
        <f>IFERROR(LARGE(AA53:AF53,1),0)</f>
        <v>10</v>
      </c>
      <c r="R53" s="141">
        <f>IFERROR(LARGE(AA53:AF53,2),0)</f>
        <v>0</v>
      </c>
      <c r="S53" s="147">
        <f>IFERROR(LARGE(AA53:AF53,3),0)</f>
        <v>0</v>
      </c>
      <c r="T53" s="119">
        <v>10</v>
      </c>
      <c r="U53" s="123">
        <v>0</v>
      </c>
      <c r="V53" s="281">
        <v>60</v>
      </c>
      <c r="W53" s="281"/>
      <c r="X53" s="359">
        <v>15</v>
      </c>
      <c r="Y53" s="120"/>
      <c r="Z53" s="204"/>
      <c r="AA53" s="136">
        <f>IFERROR(LARGE($T53:$Z53,3), 0)</f>
        <v>10</v>
      </c>
      <c r="AB53" s="145">
        <f>IFERROR(LARGE($T53:$Z53,4),)</f>
        <v>0</v>
      </c>
      <c r="AC53" s="145">
        <f>IFERROR(LARGE($T53:$Z53,5),0)</f>
        <v>0</v>
      </c>
      <c r="AD53" s="145">
        <f>IFERROR(LARGE($AG53:AR53,1),0)</f>
        <v>0</v>
      </c>
      <c r="AE53" s="145">
        <f>IFERROR(LARGE($AG53:AR53,2),0)</f>
        <v>0</v>
      </c>
      <c r="AF53" s="145">
        <f>IFERROR(LARGE($AG53:AR53,3),0)</f>
        <v>0</v>
      </c>
      <c r="AG53" s="10"/>
      <c r="AH53" s="10"/>
      <c r="AI53" s="10"/>
      <c r="AJ53" s="10"/>
      <c r="AK53" s="9"/>
      <c r="AL53" s="9"/>
      <c r="AM53" s="9"/>
      <c r="AN53" s="9"/>
      <c r="AO53" s="9"/>
      <c r="AP53" s="83"/>
      <c r="AQ53" s="9">
        <v>0</v>
      </c>
      <c r="AR53" s="9"/>
    </row>
    <row r="54" spans="1:44" x14ac:dyDescent="0.3">
      <c r="A54" s="11" t="s">
        <v>2750</v>
      </c>
      <c r="B54" s="320" t="s">
        <v>1307</v>
      </c>
      <c r="C54" s="11" t="s">
        <v>1308</v>
      </c>
      <c r="D54" s="11" t="s">
        <v>43</v>
      </c>
      <c r="E54" s="38">
        <f t="shared" si="0"/>
        <v>52</v>
      </c>
      <c r="F54" s="7" t="s">
        <v>7</v>
      </c>
      <c r="G54" s="8" t="s">
        <v>1316</v>
      </c>
      <c r="H54" s="319">
        <v>37362</v>
      </c>
      <c r="I54" s="437">
        <v>85</v>
      </c>
      <c r="J54" s="436">
        <v>85</v>
      </c>
      <c r="K54" s="442"/>
      <c r="L54" s="379">
        <f>SUM(M54:N54)</f>
        <v>85</v>
      </c>
      <c r="M54" s="9"/>
      <c r="N54" s="12">
        <f>SUM(O54:S54)</f>
        <v>85</v>
      </c>
      <c r="O54" s="140">
        <f>IFERROR(LARGE($T54:Z54, 1),0)</f>
        <v>60</v>
      </c>
      <c r="P54" s="140">
        <f>IFERROR(LARGE(T54:Z54, 2),0)</f>
        <v>15</v>
      </c>
      <c r="Q54" s="141">
        <f>IFERROR(LARGE(AA54:AF54,1),0)</f>
        <v>10</v>
      </c>
      <c r="R54" s="141">
        <f>IFERROR(LARGE(AA54:AF54,2),0)</f>
        <v>0</v>
      </c>
      <c r="S54" s="147">
        <f>IFERROR(LARGE(AA54:AF54,3),0)</f>
        <v>0</v>
      </c>
      <c r="T54" s="125"/>
      <c r="U54" s="123">
        <v>10</v>
      </c>
      <c r="V54" s="281">
        <v>60</v>
      </c>
      <c r="W54" s="281"/>
      <c r="X54" s="359">
        <v>15</v>
      </c>
      <c r="Y54" s="120"/>
      <c r="Z54" s="204"/>
      <c r="AA54" s="136">
        <f>IFERROR(LARGE($T54:$Z54,3), 0)</f>
        <v>10</v>
      </c>
      <c r="AB54" s="145">
        <f>IFERROR(LARGE($T54:$Z54,4),)</f>
        <v>0</v>
      </c>
      <c r="AC54" s="145">
        <f>IFERROR(LARGE($T54:$Z54,5),0)</f>
        <v>0</v>
      </c>
      <c r="AD54" s="145">
        <f>IFERROR(LARGE($AG54:AR54,1),0)</f>
        <v>0</v>
      </c>
      <c r="AE54" s="145">
        <f>IFERROR(LARGE($AG54:AR54,2),0)</f>
        <v>0</v>
      </c>
      <c r="AF54" s="145">
        <f>IFERROR(LARGE($AG54:AR54,3),0)</f>
        <v>0</v>
      </c>
      <c r="AG54" s="10"/>
      <c r="AH54" s="10"/>
      <c r="AI54" s="10"/>
      <c r="AJ54" s="10"/>
      <c r="AK54" s="9"/>
      <c r="AL54" s="9"/>
      <c r="AM54" s="9"/>
      <c r="AN54" s="9"/>
      <c r="AO54" s="9"/>
      <c r="AP54" s="83"/>
      <c r="AQ54" s="9"/>
      <c r="AR54" s="9"/>
    </row>
    <row r="55" spans="1:44" x14ac:dyDescent="0.3">
      <c r="A55" s="10"/>
      <c r="B55" s="10"/>
      <c r="C55" s="10" t="s">
        <v>3712</v>
      </c>
      <c r="D55" s="10" t="s">
        <v>48</v>
      </c>
      <c r="E55" s="38">
        <f t="shared" si="0"/>
        <v>53</v>
      </c>
      <c r="F55" s="7" t="s">
        <v>106</v>
      </c>
      <c r="G55" s="8" t="s">
        <v>3845</v>
      </c>
      <c r="H55" s="60">
        <v>38149</v>
      </c>
      <c r="I55" s="458">
        <v>75</v>
      </c>
      <c r="J55" s="458">
        <v>75</v>
      </c>
      <c r="K55" s="434">
        <f>0.5*(L55)</f>
        <v>75</v>
      </c>
      <c r="L55" s="507">
        <f>SUM(O55,P55,Q55,R55,M55)</f>
        <v>150</v>
      </c>
      <c r="M55" s="483"/>
      <c r="N55" s="48">
        <f>SUM(O55:R55)</f>
        <v>150</v>
      </c>
      <c r="O55" s="509">
        <f>LARGE($S55:Z55, 1)</f>
        <v>150</v>
      </c>
      <c r="P55" s="511">
        <f>IFERROR(LARGE($S55:Z55,2),0)</f>
        <v>0</v>
      </c>
      <c r="Q55" s="511">
        <f>IFERROR(LARGE($S55:Z55,3),0)</f>
        <v>0</v>
      </c>
      <c r="R55" s="511">
        <f>IFERROR(LARGE($S55:Z55,4),0)</f>
        <v>0</v>
      </c>
      <c r="S55" s="513"/>
      <c r="T55" s="516"/>
      <c r="U55" s="517"/>
      <c r="V55" s="519"/>
      <c r="W55" s="519"/>
      <c r="X55" s="521"/>
      <c r="Y55" s="524"/>
      <c r="Z55" s="526">
        <v>150</v>
      </c>
      <c r="AA55" s="120"/>
      <c r="AB55" s="114"/>
      <c r="AC55" s="114"/>
      <c r="AD55" s="114"/>
      <c r="AE55" s="114"/>
      <c r="AF55" s="114"/>
      <c r="AG55" s="79"/>
      <c r="AH55" s="79"/>
      <c r="AI55" s="79"/>
      <c r="AJ55" s="79"/>
      <c r="AK55" s="212"/>
      <c r="AL55" s="212"/>
      <c r="AM55" s="212"/>
      <c r="AN55" s="212"/>
      <c r="AO55" s="212"/>
      <c r="AP55" s="254"/>
      <c r="AQ55" s="212"/>
      <c r="AR55" s="212"/>
    </row>
    <row r="56" spans="1:44" x14ac:dyDescent="0.3">
      <c r="A56" s="11" t="s">
        <v>2751</v>
      </c>
      <c r="B56" s="320" t="s">
        <v>892</v>
      </c>
      <c r="C56" s="11" t="s">
        <v>893</v>
      </c>
      <c r="D56" s="11" t="s">
        <v>50</v>
      </c>
      <c r="E56" s="38">
        <f t="shared" si="0"/>
        <v>54</v>
      </c>
      <c r="F56" s="7" t="s">
        <v>69</v>
      </c>
      <c r="G56" s="8" t="s">
        <v>1333</v>
      </c>
      <c r="H56" s="319">
        <v>37760</v>
      </c>
      <c r="I56" s="437">
        <v>75</v>
      </c>
      <c r="J56" s="436">
        <v>75</v>
      </c>
      <c r="K56" s="442"/>
      <c r="L56" s="379">
        <f>SUM(M56:N56)</f>
        <v>75</v>
      </c>
      <c r="M56" s="9"/>
      <c r="N56" s="12">
        <f>SUM(O56:S56)</f>
        <v>75</v>
      </c>
      <c r="O56" s="139">
        <f>IFERROR(LARGE($T56:Z56, 1),0)</f>
        <v>60</v>
      </c>
      <c r="P56" s="140">
        <f>IFERROR(LARGE(T56:Z56, 2),0)</f>
        <v>15</v>
      </c>
      <c r="Q56" s="141">
        <f>IFERROR(LARGE(AA56:AF56,1),0)</f>
        <v>0</v>
      </c>
      <c r="R56" s="141">
        <f>IFERROR(LARGE(AA56:AF56,2),0)</f>
        <v>0</v>
      </c>
      <c r="S56" s="147">
        <f>IFERROR(LARGE(AA56:AF56,3),0)</f>
        <v>0</v>
      </c>
      <c r="T56" s="125"/>
      <c r="U56" s="123">
        <v>0</v>
      </c>
      <c r="V56" s="281">
        <v>60</v>
      </c>
      <c r="W56" s="281"/>
      <c r="X56" s="359">
        <v>15</v>
      </c>
      <c r="Y56" s="120"/>
      <c r="Z56" s="204"/>
      <c r="AA56" s="136">
        <f>IFERROR(LARGE($T56:$Z56,3), 0)</f>
        <v>0</v>
      </c>
      <c r="AB56" s="145">
        <f>IFERROR(LARGE($T56:$Z56,4),)</f>
        <v>0</v>
      </c>
      <c r="AC56" s="145">
        <f>IFERROR(LARGE($T56:$Z56,5),0)</f>
        <v>0</v>
      </c>
      <c r="AD56" s="145">
        <f>IFERROR(LARGE($AG56:AR56,1),0)</f>
        <v>0</v>
      </c>
      <c r="AE56" s="145">
        <f>IFERROR(LARGE($AG56:AR56,2),0)</f>
        <v>0</v>
      </c>
      <c r="AF56" s="145">
        <f>IFERROR(LARGE($AG56:AR56,3),0)</f>
        <v>0</v>
      </c>
      <c r="AG56" s="10"/>
      <c r="AH56" s="10"/>
      <c r="AI56" s="10"/>
      <c r="AJ56" s="10"/>
      <c r="AK56" s="9"/>
      <c r="AL56" s="9"/>
      <c r="AM56" s="9"/>
      <c r="AN56" s="9"/>
      <c r="AO56" s="9"/>
      <c r="AP56" s="83"/>
      <c r="AQ56" s="9"/>
      <c r="AR56" s="9"/>
    </row>
    <row r="57" spans="1:44" x14ac:dyDescent="0.3">
      <c r="A57" s="11" t="s">
        <v>2763</v>
      </c>
      <c r="B57" s="320" t="s">
        <v>741</v>
      </c>
      <c r="C57" s="11" t="s">
        <v>742</v>
      </c>
      <c r="D57" s="11" t="s">
        <v>40</v>
      </c>
      <c r="E57" s="38">
        <f t="shared" si="0"/>
        <v>55</v>
      </c>
      <c r="F57" s="7" t="s">
        <v>56</v>
      </c>
      <c r="G57" s="8" t="s">
        <v>874</v>
      </c>
      <c r="H57" s="319">
        <v>37455</v>
      </c>
      <c r="I57" s="437">
        <v>75</v>
      </c>
      <c r="J57" s="436">
        <v>75</v>
      </c>
      <c r="K57" s="442"/>
      <c r="L57" s="379">
        <f>SUM(M57:N57)</f>
        <v>75</v>
      </c>
      <c r="M57" s="9"/>
      <c r="N57" s="12">
        <f>SUM(O57:S57)</f>
        <v>75</v>
      </c>
      <c r="O57" s="139">
        <f>IFERROR(LARGE($T57:Z57, 1),0)</f>
        <v>45</v>
      </c>
      <c r="P57" s="140">
        <f>IFERROR(LARGE(T57:Z57, 2),0)</f>
        <v>10</v>
      </c>
      <c r="Q57" s="141">
        <f>IFERROR(LARGE(AA57:AF57,1),0)</f>
        <v>10</v>
      </c>
      <c r="R57" s="141">
        <f>IFERROR(LARGE(AA57:AF57,2),0)</f>
        <v>10</v>
      </c>
      <c r="S57" s="147">
        <f>IFERROR(LARGE(AA57:AF57,3),0)</f>
        <v>0</v>
      </c>
      <c r="T57" s="119">
        <v>10</v>
      </c>
      <c r="U57" s="123">
        <v>10</v>
      </c>
      <c r="V57" s="281">
        <v>45</v>
      </c>
      <c r="W57" s="281"/>
      <c r="X57" s="359">
        <v>0</v>
      </c>
      <c r="Y57" s="120"/>
      <c r="Z57" s="204">
        <v>10</v>
      </c>
      <c r="AA57" s="136">
        <f>IFERROR(LARGE($T57:$Z57,3), 0)</f>
        <v>10</v>
      </c>
      <c r="AB57" s="145">
        <f>IFERROR(LARGE($T57:$Z57,4),)</f>
        <v>10</v>
      </c>
      <c r="AC57" s="145">
        <f>IFERROR(LARGE($T57:$Z57,5),0)</f>
        <v>0</v>
      </c>
      <c r="AD57" s="145">
        <f>IFERROR(LARGE($AG57:AR57,1),0)</f>
        <v>0</v>
      </c>
      <c r="AE57" s="145">
        <f>IFERROR(LARGE($AG57:AR57,2),0)</f>
        <v>0</v>
      </c>
      <c r="AF57" s="145">
        <f>IFERROR(LARGE($AG57:AR57,3),0)</f>
        <v>0</v>
      </c>
      <c r="AG57" s="10"/>
      <c r="AH57" s="10"/>
      <c r="AI57" s="10"/>
      <c r="AJ57" s="10"/>
      <c r="AK57" s="9"/>
      <c r="AL57" s="9"/>
      <c r="AM57" s="9"/>
      <c r="AN57" s="9"/>
      <c r="AO57" s="9"/>
      <c r="AP57" s="83"/>
      <c r="AQ57" s="9"/>
      <c r="AR57" s="9"/>
    </row>
    <row r="58" spans="1:44" x14ac:dyDescent="0.3">
      <c r="A58" s="11" t="s">
        <v>2754</v>
      </c>
      <c r="B58" s="320" t="s">
        <v>359</v>
      </c>
      <c r="C58" s="11" t="s">
        <v>239</v>
      </c>
      <c r="D58" s="11" t="s">
        <v>49</v>
      </c>
      <c r="E58" s="38">
        <f t="shared" si="0"/>
        <v>56</v>
      </c>
      <c r="F58" s="7" t="s">
        <v>61</v>
      </c>
      <c r="G58" s="8" t="s">
        <v>871</v>
      </c>
      <c r="H58" s="319">
        <v>37261</v>
      </c>
      <c r="I58" s="437">
        <v>75</v>
      </c>
      <c r="J58" s="436">
        <v>75</v>
      </c>
      <c r="K58" s="442"/>
      <c r="L58" s="379">
        <f>SUM(M58:N58)</f>
        <v>75</v>
      </c>
      <c r="M58" s="9"/>
      <c r="N58" s="12">
        <f>SUM(O58:S58)</f>
        <v>75</v>
      </c>
      <c r="O58" s="139">
        <f>IFERROR(LARGE($T58:Z58, 1),0)</f>
        <v>60</v>
      </c>
      <c r="P58" s="140">
        <f>IFERROR(LARGE(T58:Z58, 2),0)</f>
        <v>15</v>
      </c>
      <c r="Q58" s="141">
        <f>IFERROR(LARGE(AA58:AF58,1),0)</f>
        <v>0</v>
      </c>
      <c r="R58" s="141">
        <f>IFERROR(LARGE(AA58:AF58,2),0)</f>
        <v>0</v>
      </c>
      <c r="S58" s="147">
        <f>IFERROR(LARGE(AA58:AF58,3),0)</f>
        <v>0</v>
      </c>
      <c r="T58" s="119">
        <v>0</v>
      </c>
      <c r="U58" s="123"/>
      <c r="V58" s="281">
        <v>60</v>
      </c>
      <c r="W58" s="281"/>
      <c r="X58" s="359">
        <v>15</v>
      </c>
      <c r="Y58" s="120"/>
      <c r="Z58" s="204"/>
      <c r="AA58" s="136">
        <f>IFERROR(LARGE($T58:$Z58,3), 0)</f>
        <v>0</v>
      </c>
      <c r="AB58" s="145">
        <f>IFERROR(LARGE($T58:$Z58,4),)</f>
        <v>0</v>
      </c>
      <c r="AC58" s="145">
        <f>IFERROR(LARGE($T58:$Z58,5),0)</f>
        <v>0</v>
      </c>
      <c r="AD58" s="145">
        <f>IFERROR(LARGE($AG58:AR58,1),0)</f>
        <v>0</v>
      </c>
      <c r="AE58" s="145">
        <f>IFERROR(LARGE($AG58:AR58,2),0)</f>
        <v>0</v>
      </c>
      <c r="AF58" s="145">
        <f>IFERROR(LARGE($AG58:AR58,3),0)</f>
        <v>0</v>
      </c>
      <c r="AG58" s="10"/>
      <c r="AH58" s="10"/>
      <c r="AI58" s="10"/>
      <c r="AJ58" s="10"/>
      <c r="AK58" s="9"/>
      <c r="AL58" s="9"/>
      <c r="AM58" s="9"/>
      <c r="AN58" s="9"/>
      <c r="AO58" s="9"/>
      <c r="AP58" s="83"/>
      <c r="AQ58" s="9"/>
      <c r="AR58" s="9"/>
    </row>
    <row r="59" spans="1:44" x14ac:dyDescent="0.3">
      <c r="A59" s="10"/>
      <c r="B59" s="10"/>
      <c r="C59" s="10" t="s">
        <v>659</v>
      </c>
      <c r="D59" s="10" t="s">
        <v>50</v>
      </c>
      <c r="E59" s="38">
        <f t="shared" si="0"/>
        <v>57</v>
      </c>
      <c r="F59" s="7" t="s">
        <v>3846</v>
      </c>
      <c r="G59" s="8" t="s">
        <v>3847</v>
      </c>
      <c r="H59" s="60">
        <v>38159</v>
      </c>
      <c r="I59" s="458">
        <v>72.5</v>
      </c>
      <c r="J59" s="458">
        <v>72.5</v>
      </c>
      <c r="K59" s="434">
        <f>0.5*(L59)</f>
        <v>72.5</v>
      </c>
      <c r="L59" s="507">
        <f>SUM(O59,P59,Q59,R59,M59)</f>
        <v>145</v>
      </c>
      <c r="M59" s="483"/>
      <c r="N59" s="12">
        <f>SUM(O59:R59)</f>
        <v>145</v>
      </c>
      <c r="O59" s="387">
        <f>LARGE($S59:Z59, 1)</f>
        <v>145</v>
      </c>
      <c r="P59" s="388">
        <f>IFERROR(LARGE($S59:Z59,2),0)</f>
        <v>0</v>
      </c>
      <c r="Q59" s="388">
        <f>IFERROR(LARGE($S59:Z59,3),0)</f>
        <v>0</v>
      </c>
      <c r="R59" s="388">
        <f>IFERROR(LARGE($S59:Z59,4),0)</f>
        <v>0</v>
      </c>
      <c r="S59" s="448"/>
      <c r="T59" s="423">
        <v>145</v>
      </c>
      <c r="U59" s="400"/>
      <c r="V59" s="400"/>
      <c r="W59" s="400"/>
      <c r="X59" s="401"/>
      <c r="Y59" s="402"/>
      <c r="Z59" s="403"/>
      <c r="AA59" s="120"/>
      <c r="AB59" s="114"/>
      <c r="AC59" s="114"/>
      <c r="AD59" s="114"/>
      <c r="AE59" s="114"/>
      <c r="AF59" s="114"/>
      <c r="AG59" s="278"/>
      <c r="AH59" s="10"/>
      <c r="AI59" s="10"/>
      <c r="AJ59" s="10"/>
      <c r="AK59" s="9"/>
      <c r="AL59" s="9"/>
      <c r="AM59" s="9"/>
      <c r="AN59" s="9"/>
      <c r="AO59" s="9"/>
      <c r="AP59" s="83"/>
      <c r="AQ59" s="9"/>
      <c r="AR59" s="9"/>
    </row>
    <row r="60" spans="1:44" x14ac:dyDescent="0.3">
      <c r="A60" s="11" t="s">
        <v>2756</v>
      </c>
      <c r="B60" s="320" t="s">
        <v>2757</v>
      </c>
      <c r="C60" s="11" t="s">
        <v>2758</v>
      </c>
      <c r="D60" s="11" t="s">
        <v>41</v>
      </c>
      <c r="E60" s="38">
        <f t="shared" si="0"/>
        <v>58</v>
      </c>
      <c r="F60" s="7" t="s">
        <v>15</v>
      </c>
      <c r="G60" s="8" t="s">
        <v>1319</v>
      </c>
      <c r="H60" s="319">
        <v>37715</v>
      </c>
      <c r="I60" s="437">
        <v>70</v>
      </c>
      <c r="J60" s="436">
        <v>70</v>
      </c>
      <c r="K60" s="442"/>
      <c r="L60" s="379">
        <f>SUM(M60:N60)</f>
        <v>70</v>
      </c>
      <c r="M60" s="9"/>
      <c r="N60" s="12">
        <f>SUM(O60:S60)</f>
        <v>70</v>
      </c>
      <c r="O60" s="140">
        <f>IFERROR(LARGE($T60:Z60, 1),0)</f>
        <v>60</v>
      </c>
      <c r="P60" s="140">
        <f>IFERROR(LARGE(T60:Z60, 2),0)</f>
        <v>10</v>
      </c>
      <c r="Q60" s="141">
        <f>IFERROR(LARGE(AA60:AF60,1),0)</f>
        <v>0</v>
      </c>
      <c r="R60" s="141">
        <f>IFERROR(LARGE(AA60:AF60,2),0)</f>
        <v>0</v>
      </c>
      <c r="S60" s="260">
        <f>IFERROR(LARGE(AA60:AF60,3),0)</f>
        <v>0</v>
      </c>
      <c r="T60" s="277"/>
      <c r="U60" s="123">
        <v>10</v>
      </c>
      <c r="V60" s="271">
        <v>60</v>
      </c>
      <c r="W60" s="271"/>
      <c r="X60" s="359"/>
      <c r="Y60" s="114"/>
      <c r="Z60" s="114"/>
      <c r="AA60" s="136">
        <f>IFERROR(LARGE($T60:$Z60,3), 0)</f>
        <v>0</v>
      </c>
      <c r="AB60" s="145">
        <f>IFERROR(LARGE($T60:$Z60,4),)</f>
        <v>0</v>
      </c>
      <c r="AC60" s="145">
        <f>IFERROR(LARGE($T60:$Z60,5),0)</f>
        <v>0</v>
      </c>
      <c r="AD60" s="145">
        <f>IFERROR(LARGE($AG60:AR60,1),0)</f>
        <v>0</v>
      </c>
      <c r="AE60" s="145">
        <f>IFERROR(LARGE($AG60:AR60,2),0)</f>
        <v>0</v>
      </c>
      <c r="AF60" s="145">
        <f>IFERROR(LARGE($AG60:AR60,3),0)</f>
        <v>0</v>
      </c>
      <c r="AG60" s="278"/>
      <c r="AH60" s="10"/>
      <c r="AI60" s="10"/>
      <c r="AJ60" s="10"/>
      <c r="AK60" s="9"/>
      <c r="AL60" s="9"/>
      <c r="AM60" s="9"/>
      <c r="AN60" s="9"/>
      <c r="AO60" s="9"/>
      <c r="AP60" s="83"/>
      <c r="AQ60" s="9"/>
      <c r="AR60" s="9"/>
    </row>
    <row r="61" spans="1:44" x14ac:dyDescent="0.3">
      <c r="A61" s="11" t="s">
        <v>2759</v>
      </c>
      <c r="B61" s="320" t="s">
        <v>886</v>
      </c>
      <c r="C61" s="11" t="s">
        <v>887</v>
      </c>
      <c r="D61" s="11" t="s">
        <v>42</v>
      </c>
      <c r="E61" s="38">
        <f t="shared" si="0"/>
        <v>59</v>
      </c>
      <c r="F61" s="7" t="s">
        <v>0</v>
      </c>
      <c r="G61" s="8" t="s">
        <v>854</v>
      </c>
      <c r="H61" s="319">
        <v>37686</v>
      </c>
      <c r="I61" s="437">
        <v>70</v>
      </c>
      <c r="J61" s="436">
        <v>70</v>
      </c>
      <c r="K61" s="442"/>
      <c r="L61" s="379">
        <f>SUM(M61:N61)</f>
        <v>70</v>
      </c>
      <c r="M61" s="9"/>
      <c r="N61" s="12">
        <f>SUM(O61:S61)</f>
        <v>70</v>
      </c>
      <c r="O61" s="139">
        <f>IFERROR(LARGE($T61:Z61, 1),0)</f>
        <v>60</v>
      </c>
      <c r="P61" s="140">
        <f>IFERROR(LARGE(T61:Z61, 2),0)</f>
        <v>10</v>
      </c>
      <c r="Q61" s="141">
        <f>IFERROR(LARGE(AA61:AF61,1),0)</f>
        <v>0</v>
      </c>
      <c r="R61" s="141">
        <f>IFERROR(LARGE(AA61:AF61,2),0)</f>
        <v>0</v>
      </c>
      <c r="S61" s="147">
        <f>IFERROR(LARGE(AA61:AF61,3),0)</f>
        <v>0</v>
      </c>
      <c r="T61" s="119">
        <v>10</v>
      </c>
      <c r="U61" s="123">
        <v>0</v>
      </c>
      <c r="V61" s="281">
        <v>60</v>
      </c>
      <c r="W61" s="281"/>
      <c r="X61" s="359"/>
      <c r="Y61" s="120"/>
      <c r="Z61" s="204"/>
      <c r="AA61" s="136">
        <f>IFERROR(LARGE($T61:$Z61,3), 0)</f>
        <v>0</v>
      </c>
      <c r="AB61" s="145">
        <f>IFERROR(LARGE($T61:$Z61,4),)</f>
        <v>0</v>
      </c>
      <c r="AC61" s="145">
        <f>IFERROR(LARGE($T61:$Z61,5),0)</f>
        <v>0</v>
      </c>
      <c r="AD61" s="145">
        <f>IFERROR(LARGE($AG61:AR61,1),0)</f>
        <v>0</v>
      </c>
      <c r="AE61" s="145">
        <f>IFERROR(LARGE($AG61:AR61,2),0)</f>
        <v>0</v>
      </c>
      <c r="AF61" s="145">
        <f>IFERROR(LARGE($AG61:AR61,3),0)</f>
        <v>0</v>
      </c>
      <c r="AG61" s="10"/>
      <c r="AH61" s="10"/>
      <c r="AI61" s="10"/>
      <c r="AJ61" s="10"/>
      <c r="AK61" s="9"/>
      <c r="AL61" s="9"/>
      <c r="AM61" s="9"/>
      <c r="AN61" s="9"/>
      <c r="AO61" s="9"/>
      <c r="AP61" s="83"/>
      <c r="AQ61" s="9"/>
      <c r="AR61" s="9"/>
    </row>
    <row r="62" spans="1:44" x14ac:dyDescent="0.3">
      <c r="A62" s="11" t="s">
        <v>2761</v>
      </c>
      <c r="B62" s="320" t="s">
        <v>403</v>
      </c>
      <c r="C62" s="11" t="s">
        <v>173</v>
      </c>
      <c r="D62" s="11" t="s">
        <v>1738</v>
      </c>
      <c r="E62" s="38">
        <f t="shared" si="0"/>
        <v>60</v>
      </c>
      <c r="F62" s="7" t="s">
        <v>675</v>
      </c>
      <c r="G62" s="8" t="s">
        <v>865</v>
      </c>
      <c r="H62" s="319">
        <v>37603</v>
      </c>
      <c r="I62" s="437">
        <v>70</v>
      </c>
      <c r="J62" s="436">
        <v>70</v>
      </c>
      <c r="K62" s="442"/>
      <c r="L62" s="379">
        <f>SUM(M62:N62)</f>
        <v>70</v>
      </c>
      <c r="M62" s="9"/>
      <c r="N62" s="12">
        <f>SUM(O62:S62)</f>
        <v>70</v>
      </c>
      <c r="O62" s="139">
        <f>IFERROR(LARGE($T62:Z62, 1),0)</f>
        <v>60</v>
      </c>
      <c r="P62" s="140">
        <f>IFERROR(LARGE(T62:Z62, 2),0)</f>
        <v>10</v>
      </c>
      <c r="Q62" s="141">
        <f>IFERROR(LARGE(AA62:AF62,1),0)</f>
        <v>0</v>
      </c>
      <c r="R62" s="141">
        <f>IFERROR(LARGE(AA62:AF62,2),0)</f>
        <v>0</v>
      </c>
      <c r="S62" s="147">
        <f>IFERROR(LARGE(AA62:AF62,3),0)</f>
        <v>0</v>
      </c>
      <c r="T62" s="119">
        <v>0</v>
      </c>
      <c r="U62" s="123">
        <v>10</v>
      </c>
      <c r="V62" s="281">
        <v>60</v>
      </c>
      <c r="W62" s="281"/>
      <c r="X62" s="359">
        <v>0</v>
      </c>
      <c r="Y62" s="120"/>
      <c r="Z62" s="204"/>
      <c r="AA62" s="136">
        <f>IFERROR(LARGE($T62:$Z62,3), 0)</f>
        <v>0</v>
      </c>
      <c r="AB62" s="145">
        <f>IFERROR(LARGE($T62:$Z62,4),)</f>
        <v>0</v>
      </c>
      <c r="AC62" s="145">
        <f>IFERROR(LARGE($T62:$Z62,5),0)</f>
        <v>0</v>
      </c>
      <c r="AD62" s="145">
        <f>IFERROR(LARGE($AG62:AR62,1),0)</f>
        <v>0</v>
      </c>
      <c r="AE62" s="145">
        <f>IFERROR(LARGE($AG62:AR62,2),0)</f>
        <v>0</v>
      </c>
      <c r="AF62" s="145">
        <f>IFERROR(LARGE($AG62:AR62,3),0)</f>
        <v>0</v>
      </c>
      <c r="AG62" s="10"/>
      <c r="AH62" s="10"/>
      <c r="AI62" s="10"/>
      <c r="AJ62" s="10"/>
      <c r="AK62" s="9"/>
      <c r="AL62" s="9"/>
      <c r="AM62" s="9"/>
      <c r="AN62" s="9"/>
      <c r="AO62" s="9"/>
      <c r="AP62" s="83"/>
      <c r="AQ62" s="9"/>
      <c r="AR62" s="9"/>
    </row>
    <row r="63" spans="1:44" x14ac:dyDescent="0.3">
      <c r="A63" s="11" t="s">
        <v>2762</v>
      </c>
      <c r="B63" s="320" t="s">
        <v>457</v>
      </c>
      <c r="C63" s="11" t="s">
        <v>76</v>
      </c>
      <c r="D63" s="11" t="s">
        <v>50</v>
      </c>
      <c r="E63" s="38">
        <f t="shared" si="0"/>
        <v>61</v>
      </c>
      <c r="F63" s="7" t="s">
        <v>3</v>
      </c>
      <c r="G63" s="8" t="s">
        <v>1323</v>
      </c>
      <c r="H63" s="319">
        <v>37280</v>
      </c>
      <c r="I63" s="437">
        <v>70</v>
      </c>
      <c r="J63" s="436">
        <v>70</v>
      </c>
      <c r="K63" s="442"/>
      <c r="L63" s="379">
        <f>SUM(M63:N63)</f>
        <v>70</v>
      </c>
      <c r="M63" s="9"/>
      <c r="N63" s="12">
        <f>SUM(O63:S63)</f>
        <v>70</v>
      </c>
      <c r="O63" s="139">
        <f>IFERROR(LARGE($T63:Z63, 1),0)</f>
        <v>45</v>
      </c>
      <c r="P63" s="140">
        <f>IFERROR(LARGE(T63:Z63, 2),0)</f>
        <v>15</v>
      </c>
      <c r="Q63" s="141">
        <f>IFERROR(LARGE(AA63:AF63,1),0)</f>
        <v>10</v>
      </c>
      <c r="R63" s="141">
        <f>IFERROR(LARGE(AA63:AF63,2),0)</f>
        <v>0</v>
      </c>
      <c r="S63" s="147">
        <f>IFERROR(LARGE(AA63:AF63,3),0)</f>
        <v>0</v>
      </c>
      <c r="T63" s="125"/>
      <c r="U63" s="123">
        <v>10</v>
      </c>
      <c r="V63" s="281">
        <v>45</v>
      </c>
      <c r="W63" s="281"/>
      <c r="X63" s="359">
        <v>15</v>
      </c>
      <c r="Y63" s="120"/>
      <c r="Z63" s="204"/>
      <c r="AA63" s="136">
        <f>IFERROR(LARGE($T63:$Z63,3), 0)</f>
        <v>10</v>
      </c>
      <c r="AB63" s="145">
        <f>IFERROR(LARGE($T63:$Z63,4),)</f>
        <v>0</v>
      </c>
      <c r="AC63" s="145">
        <f>IFERROR(LARGE($T63:$Z63,5),0)</f>
        <v>0</v>
      </c>
      <c r="AD63" s="145">
        <f>IFERROR(LARGE($AG63:AR63,1),0)</f>
        <v>0</v>
      </c>
      <c r="AE63" s="145">
        <f>IFERROR(LARGE($AG63:AR63,2),0)</f>
        <v>0</v>
      </c>
      <c r="AF63" s="145">
        <f>IFERROR(LARGE($AG63:AR63,3),0)</f>
        <v>0</v>
      </c>
      <c r="AG63" s="10"/>
      <c r="AH63" s="10"/>
      <c r="AI63" s="10"/>
      <c r="AJ63" s="10"/>
      <c r="AK63" s="9"/>
      <c r="AL63" s="9"/>
      <c r="AM63" s="9">
        <v>0</v>
      </c>
      <c r="AN63" s="9"/>
      <c r="AO63" s="9"/>
      <c r="AP63" s="83"/>
      <c r="AQ63" s="9"/>
      <c r="AR63" s="9"/>
    </row>
    <row r="64" spans="1:44" x14ac:dyDescent="0.3">
      <c r="A64" s="11" t="s">
        <v>2764</v>
      </c>
      <c r="B64" s="320" t="s">
        <v>371</v>
      </c>
      <c r="C64" s="11" t="s">
        <v>91</v>
      </c>
      <c r="D64" s="11" t="s">
        <v>92</v>
      </c>
      <c r="E64" s="38">
        <f t="shared" si="0"/>
        <v>62</v>
      </c>
      <c r="F64" s="7" t="s">
        <v>111</v>
      </c>
      <c r="G64" s="8" t="s">
        <v>1889</v>
      </c>
      <c r="H64" s="319">
        <v>37931</v>
      </c>
      <c r="I64" s="437">
        <v>60</v>
      </c>
      <c r="J64" s="436">
        <v>60</v>
      </c>
      <c r="K64" s="442"/>
      <c r="L64" s="379">
        <f>SUM(M64:N64)</f>
        <v>60</v>
      </c>
      <c r="M64" s="9"/>
      <c r="N64" s="12">
        <f>SUM(O64:S64)</f>
        <v>60</v>
      </c>
      <c r="O64" s="139">
        <f>IFERROR(LARGE($T64:Z64, 1),0)</f>
        <v>60</v>
      </c>
      <c r="P64" s="140">
        <f>IFERROR(LARGE(T64:Z64, 2),0)</f>
        <v>0</v>
      </c>
      <c r="Q64" s="141">
        <f>IFERROR(LARGE(AA64:AF64,1),0)</f>
        <v>0</v>
      </c>
      <c r="R64" s="141">
        <f>IFERROR(LARGE(AA64:AF64,2),0)</f>
        <v>0</v>
      </c>
      <c r="S64" s="147">
        <f>IFERROR(LARGE(AA64:AF64,3),0)</f>
        <v>0</v>
      </c>
      <c r="T64" s="125"/>
      <c r="U64" s="123"/>
      <c r="V64" s="281">
        <v>60</v>
      </c>
      <c r="W64" s="281"/>
      <c r="X64" s="359"/>
      <c r="Y64" s="120"/>
      <c r="Z64" s="204"/>
      <c r="AA64" s="136">
        <f>IFERROR(LARGE($T64:$Z64,3), 0)</f>
        <v>0</v>
      </c>
      <c r="AB64" s="145">
        <f>IFERROR(LARGE($T64:$Z64,4),)</f>
        <v>0</v>
      </c>
      <c r="AC64" s="145">
        <f>IFERROR(LARGE($T64:$Z64,5),0)</f>
        <v>0</v>
      </c>
      <c r="AD64" s="145">
        <f>IFERROR(LARGE($AG64:AR64,1),0)</f>
        <v>0</v>
      </c>
      <c r="AE64" s="145">
        <f>IFERROR(LARGE($AG64:AR64,2),0)</f>
        <v>0</v>
      </c>
      <c r="AF64" s="145">
        <f>IFERROR(LARGE($AG64:AR64,3),0)</f>
        <v>0</v>
      </c>
      <c r="AG64" s="10"/>
      <c r="AH64" s="10"/>
      <c r="AI64" s="10"/>
      <c r="AJ64" s="10"/>
      <c r="AK64" s="9"/>
      <c r="AL64" s="9"/>
      <c r="AM64" s="9"/>
      <c r="AN64" s="9"/>
      <c r="AO64" s="9"/>
      <c r="AP64" s="83"/>
      <c r="AQ64" s="9"/>
      <c r="AR64" s="9"/>
    </row>
    <row r="65" spans="1:44" x14ac:dyDescent="0.3">
      <c r="A65" s="11" t="s">
        <v>2765</v>
      </c>
      <c r="B65" s="320" t="s">
        <v>436</v>
      </c>
      <c r="C65" s="11" t="s">
        <v>144</v>
      </c>
      <c r="D65" s="11" t="s">
        <v>44</v>
      </c>
      <c r="E65" s="38">
        <f t="shared" si="0"/>
        <v>63</v>
      </c>
      <c r="F65" s="7" t="s">
        <v>14</v>
      </c>
      <c r="G65" s="8" t="s">
        <v>113</v>
      </c>
      <c r="H65" s="319">
        <v>37913</v>
      </c>
      <c r="I65" s="437">
        <v>60</v>
      </c>
      <c r="J65" s="436">
        <v>60</v>
      </c>
      <c r="K65" s="442"/>
      <c r="L65" s="379">
        <f>SUM(M65:N65)</f>
        <v>60</v>
      </c>
      <c r="M65" s="9"/>
      <c r="N65" s="12">
        <f>SUM(O65:S65)</f>
        <v>60</v>
      </c>
      <c r="O65" s="139">
        <f>IFERROR(LARGE($T65:Z65, 1),0)</f>
        <v>60</v>
      </c>
      <c r="P65" s="140">
        <f>IFERROR(LARGE(T65:Z65, 2),0)</f>
        <v>0</v>
      </c>
      <c r="Q65" s="141">
        <f>IFERROR(LARGE(AA65:AF65,1),0)</f>
        <v>0</v>
      </c>
      <c r="R65" s="141">
        <f>IFERROR(LARGE(AA65:AF65,2),0)</f>
        <v>0</v>
      </c>
      <c r="S65" s="147">
        <f>IFERROR(LARGE(AA65:AF65,3),0)</f>
        <v>0</v>
      </c>
      <c r="T65" s="119">
        <v>0</v>
      </c>
      <c r="U65" s="123"/>
      <c r="V65" s="281">
        <v>60</v>
      </c>
      <c r="W65" s="281"/>
      <c r="X65" s="359"/>
      <c r="Y65" s="120"/>
      <c r="Z65" s="204"/>
      <c r="AA65" s="136">
        <f>IFERROR(LARGE($T65:$Z65,3), 0)</f>
        <v>0</v>
      </c>
      <c r="AB65" s="145">
        <f>IFERROR(LARGE($T65:$Z65,4),)</f>
        <v>0</v>
      </c>
      <c r="AC65" s="145">
        <f>IFERROR(LARGE($T65:$Z65,5),0)</f>
        <v>0</v>
      </c>
      <c r="AD65" s="145">
        <f>IFERROR(LARGE($AG65:AR65,1),0)</f>
        <v>0</v>
      </c>
      <c r="AE65" s="145">
        <f>IFERROR(LARGE($AG65:AR65,2),0)</f>
        <v>0</v>
      </c>
      <c r="AF65" s="145">
        <f>IFERROR(LARGE($AG65:AR65,3),0)</f>
        <v>0</v>
      </c>
      <c r="AG65" s="10"/>
      <c r="AH65" s="10"/>
      <c r="AI65" s="10"/>
      <c r="AJ65" s="10"/>
      <c r="AK65" s="9"/>
      <c r="AL65" s="9"/>
      <c r="AM65" s="9"/>
      <c r="AN65" s="9"/>
      <c r="AO65" s="9"/>
      <c r="AP65" s="83"/>
      <c r="AQ65" s="9"/>
      <c r="AR65" s="9"/>
    </row>
    <row r="66" spans="1:44" x14ac:dyDescent="0.3">
      <c r="A66" s="11" t="s">
        <v>2774</v>
      </c>
      <c r="B66" s="320" t="s">
        <v>1214</v>
      </c>
      <c r="C66" s="11" t="s">
        <v>1215</v>
      </c>
      <c r="D66" s="11" t="s">
        <v>45</v>
      </c>
      <c r="E66" s="38">
        <f t="shared" si="0"/>
        <v>64</v>
      </c>
      <c r="F66" s="7" t="s">
        <v>124</v>
      </c>
      <c r="G66" s="8" t="s">
        <v>2039</v>
      </c>
      <c r="H66" s="319">
        <v>37904</v>
      </c>
      <c r="I66" s="437">
        <v>60</v>
      </c>
      <c r="J66" s="436">
        <v>60</v>
      </c>
      <c r="K66" s="442"/>
      <c r="L66" s="379">
        <f>SUM(M66:N66)</f>
        <v>60</v>
      </c>
      <c r="M66" s="9"/>
      <c r="N66" s="12">
        <f>SUM(O66:S66)</f>
        <v>60</v>
      </c>
      <c r="O66" s="139">
        <f>IFERROR(LARGE($T66:Z66, 1),0)</f>
        <v>60</v>
      </c>
      <c r="P66" s="140">
        <f>IFERROR(LARGE(T66:Z66, 2),0)</f>
        <v>0</v>
      </c>
      <c r="Q66" s="141">
        <f>IFERROR(LARGE(AA66:AF66,1),0)</f>
        <v>0</v>
      </c>
      <c r="R66" s="141">
        <f>IFERROR(LARGE(AA66:AF66,2),0)</f>
        <v>0</v>
      </c>
      <c r="S66" s="147">
        <f>IFERROR(LARGE(AA66:AF66,3),0)</f>
        <v>0</v>
      </c>
      <c r="T66" s="125"/>
      <c r="U66" s="123"/>
      <c r="V66" s="281">
        <v>60</v>
      </c>
      <c r="W66" s="281"/>
      <c r="X66" s="359"/>
      <c r="Y66" s="120"/>
      <c r="Z66" s="204"/>
      <c r="AA66" s="136">
        <f>IFERROR(LARGE($T66:$Z66,3), 0)</f>
        <v>0</v>
      </c>
      <c r="AB66" s="145">
        <f>IFERROR(LARGE($T66:$Z66,4),)</f>
        <v>0</v>
      </c>
      <c r="AC66" s="145">
        <f>IFERROR(LARGE($T66:$Z66,5),0)</f>
        <v>0</v>
      </c>
      <c r="AD66" s="145">
        <f>IFERROR(LARGE($AG66:AR66,1),0)</f>
        <v>0</v>
      </c>
      <c r="AE66" s="145">
        <f>IFERROR(LARGE($AG66:AR66,2),0)</f>
        <v>0</v>
      </c>
      <c r="AF66" s="145">
        <f>IFERROR(LARGE($AG66:AR66,3),0)</f>
        <v>0</v>
      </c>
      <c r="AG66" s="10"/>
      <c r="AH66" s="10"/>
      <c r="AI66" s="10"/>
      <c r="AJ66" s="10"/>
      <c r="AK66" s="9"/>
      <c r="AL66" s="9"/>
      <c r="AM66" s="9"/>
      <c r="AN66" s="9"/>
      <c r="AO66" s="9"/>
      <c r="AP66" s="83"/>
      <c r="AQ66" s="9"/>
      <c r="AR66" s="9"/>
    </row>
    <row r="67" spans="1:44" x14ac:dyDescent="0.3">
      <c r="A67" s="11" t="s">
        <v>2777</v>
      </c>
      <c r="B67" s="320" t="s">
        <v>1250</v>
      </c>
      <c r="C67" s="11" t="s">
        <v>1251</v>
      </c>
      <c r="D67" s="11" t="s">
        <v>95</v>
      </c>
      <c r="E67" s="38">
        <f t="shared" si="0"/>
        <v>65</v>
      </c>
      <c r="F67" s="7" t="s">
        <v>167</v>
      </c>
      <c r="G67" s="8" t="s">
        <v>1886</v>
      </c>
      <c r="H67" s="319">
        <v>37826</v>
      </c>
      <c r="I67" s="437">
        <v>60</v>
      </c>
      <c r="J67" s="436">
        <v>60</v>
      </c>
      <c r="K67" s="442"/>
      <c r="L67" s="379">
        <f>SUM(M67:N67)</f>
        <v>60</v>
      </c>
      <c r="M67" s="9"/>
      <c r="N67" s="12">
        <f>SUM(O67:S67)</f>
        <v>60</v>
      </c>
      <c r="O67" s="139">
        <f>IFERROR(LARGE($T67:Z67, 1),0)</f>
        <v>60</v>
      </c>
      <c r="P67" s="140">
        <f>IFERROR(LARGE(T67:Z67, 2),0)</f>
        <v>0</v>
      </c>
      <c r="Q67" s="141">
        <f>IFERROR(LARGE(AA67:AF67,1),0)</f>
        <v>0</v>
      </c>
      <c r="R67" s="141">
        <f>IFERROR(LARGE(AA67:AF67,2),0)</f>
        <v>0</v>
      </c>
      <c r="S67" s="147">
        <f>IFERROR(LARGE(AA67:AF67,3),0)</f>
        <v>0</v>
      </c>
      <c r="T67" s="125"/>
      <c r="U67" s="123"/>
      <c r="V67" s="281">
        <v>60</v>
      </c>
      <c r="W67" s="281"/>
      <c r="X67" s="359"/>
      <c r="Y67" s="120"/>
      <c r="Z67" s="204"/>
      <c r="AA67" s="136">
        <f>IFERROR(LARGE($T67:$Z67,3), 0)</f>
        <v>0</v>
      </c>
      <c r="AB67" s="145">
        <f>IFERROR(LARGE($T67:$Z67,4),)</f>
        <v>0</v>
      </c>
      <c r="AC67" s="145">
        <f>IFERROR(LARGE($T67:$Z67,5),0)</f>
        <v>0</v>
      </c>
      <c r="AD67" s="145">
        <f>IFERROR(LARGE($AG67:AR67,1),0)</f>
        <v>0</v>
      </c>
      <c r="AE67" s="145">
        <f>IFERROR(LARGE($AG67:AR67,2),0)</f>
        <v>0</v>
      </c>
      <c r="AF67" s="145">
        <f>IFERROR(LARGE($AG67:AR67,3),0)</f>
        <v>0</v>
      </c>
      <c r="AG67" s="10"/>
      <c r="AH67" s="10"/>
      <c r="AI67" s="10"/>
      <c r="AJ67" s="10"/>
      <c r="AK67" s="9"/>
      <c r="AL67" s="9"/>
      <c r="AM67" s="9"/>
      <c r="AN67" s="9"/>
      <c r="AO67" s="9"/>
      <c r="AP67" s="83"/>
      <c r="AQ67" s="9"/>
      <c r="AR67" s="9"/>
    </row>
    <row r="68" spans="1:44" x14ac:dyDescent="0.3">
      <c r="A68" s="11" t="s">
        <v>2767</v>
      </c>
      <c r="B68" s="320" t="s">
        <v>841</v>
      </c>
      <c r="C68" s="11" t="s">
        <v>298</v>
      </c>
      <c r="D68" s="11" t="s">
        <v>51</v>
      </c>
      <c r="E68" s="38">
        <f t="shared" si="0"/>
        <v>66</v>
      </c>
      <c r="F68" s="7" t="s">
        <v>69</v>
      </c>
      <c r="G68" s="8" t="s">
        <v>1944</v>
      </c>
      <c r="H68" s="319">
        <v>37679</v>
      </c>
      <c r="I68" s="437">
        <v>60</v>
      </c>
      <c r="J68" s="436">
        <v>60</v>
      </c>
      <c r="K68" s="442"/>
      <c r="L68" s="379">
        <f>SUM(M68:N68)</f>
        <v>60</v>
      </c>
      <c r="M68" s="9"/>
      <c r="N68" s="12">
        <f>SUM(O68:S68)</f>
        <v>60</v>
      </c>
      <c r="O68" s="139">
        <f>IFERROR(LARGE($T68:Z68, 1),0)</f>
        <v>60</v>
      </c>
      <c r="P68" s="140">
        <f>IFERROR(LARGE(T68:Z68, 2),0)</f>
        <v>0</v>
      </c>
      <c r="Q68" s="141">
        <f>IFERROR(LARGE(AA68:AF68,1),0)</f>
        <v>0</v>
      </c>
      <c r="R68" s="141">
        <f>IFERROR(LARGE(AA68:AF68,2),0)</f>
        <v>0</v>
      </c>
      <c r="S68" s="147">
        <f>IFERROR(LARGE(AA68:AF68,3),0)</f>
        <v>0</v>
      </c>
      <c r="T68" s="125"/>
      <c r="U68" s="123"/>
      <c r="V68" s="281">
        <v>60</v>
      </c>
      <c r="W68" s="281"/>
      <c r="X68" s="359"/>
      <c r="Y68" s="120"/>
      <c r="Z68" s="204"/>
      <c r="AA68" s="136">
        <f>IFERROR(LARGE($T68:$Z68,3), 0)</f>
        <v>0</v>
      </c>
      <c r="AB68" s="145">
        <f>IFERROR(LARGE($T68:$Z68,4),)</f>
        <v>0</v>
      </c>
      <c r="AC68" s="145">
        <f>IFERROR(LARGE($T68:$Z68,5),0)</f>
        <v>0</v>
      </c>
      <c r="AD68" s="145">
        <f>IFERROR(LARGE($AG68:AR68,1),0)</f>
        <v>0</v>
      </c>
      <c r="AE68" s="145">
        <f>IFERROR(LARGE($AG68:AR68,2),0)</f>
        <v>0</v>
      </c>
      <c r="AF68" s="145">
        <f>IFERROR(LARGE($AG68:AR68,3),0)</f>
        <v>0</v>
      </c>
      <c r="AG68" s="10"/>
      <c r="AH68" s="10"/>
      <c r="AI68" s="10"/>
      <c r="AJ68" s="10"/>
      <c r="AK68" s="9"/>
      <c r="AL68" s="9"/>
      <c r="AM68" s="9"/>
      <c r="AN68" s="9"/>
      <c r="AO68" s="9"/>
      <c r="AP68" s="83"/>
      <c r="AQ68" s="9"/>
      <c r="AR68" s="9"/>
    </row>
    <row r="69" spans="1:44" x14ac:dyDescent="0.3">
      <c r="A69" s="11" t="s">
        <v>2778</v>
      </c>
      <c r="B69" s="320" t="s">
        <v>832</v>
      </c>
      <c r="C69" s="11" t="s">
        <v>833</v>
      </c>
      <c r="D69" s="11" t="s">
        <v>46</v>
      </c>
      <c r="E69" s="38">
        <f t="shared" ref="E69:E132" si="1">E68+1</f>
        <v>67</v>
      </c>
      <c r="F69" s="7" t="s">
        <v>748</v>
      </c>
      <c r="G69" s="8" t="s">
        <v>551</v>
      </c>
      <c r="H69" s="319">
        <v>37625</v>
      </c>
      <c r="I69" s="437">
        <v>60</v>
      </c>
      <c r="J69" s="436">
        <v>60</v>
      </c>
      <c r="K69" s="442"/>
      <c r="L69" s="379">
        <f>SUM(M69:N69)</f>
        <v>60</v>
      </c>
      <c r="M69" s="9"/>
      <c r="N69" s="12">
        <f>SUM(O69:S69)</f>
        <v>60</v>
      </c>
      <c r="O69" s="139">
        <f>IFERROR(LARGE($T69:Z69, 1),0)</f>
        <v>60</v>
      </c>
      <c r="P69" s="140">
        <f>IFERROR(LARGE(T69:Z69, 2),0)</f>
        <v>0</v>
      </c>
      <c r="Q69" s="141">
        <f>IFERROR(LARGE(AA69:AF69,1),0)</f>
        <v>0</v>
      </c>
      <c r="R69" s="141">
        <f>IFERROR(LARGE(AA69:AF69,2),0)</f>
        <v>0</v>
      </c>
      <c r="S69" s="147">
        <f>IFERROR(LARGE(AA69:AF69,3),0)</f>
        <v>0</v>
      </c>
      <c r="T69" s="125"/>
      <c r="U69" s="123"/>
      <c r="V69" s="281">
        <v>60</v>
      </c>
      <c r="W69" s="281"/>
      <c r="X69" s="359"/>
      <c r="Y69" s="120"/>
      <c r="Z69" s="204"/>
      <c r="AA69" s="136">
        <f>IFERROR(LARGE($T69:$Z69,3), 0)</f>
        <v>0</v>
      </c>
      <c r="AB69" s="145">
        <f>IFERROR(LARGE($T69:$Z69,4),)</f>
        <v>0</v>
      </c>
      <c r="AC69" s="145">
        <f>IFERROR(LARGE($T69:$Z69,5),0)</f>
        <v>0</v>
      </c>
      <c r="AD69" s="145">
        <f>IFERROR(LARGE($AG69:AR69,1),0)</f>
        <v>0</v>
      </c>
      <c r="AE69" s="145">
        <f>IFERROR(LARGE($AG69:AR69,2),0)</f>
        <v>0</v>
      </c>
      <c r="AF69" s="145">
        <f>IFERROR(LARGE($AG69:AR69,3),0)</f>
        <v>0</v>
      </c>
      <c r="AG69" s="10"/>
      <c r="AH69" s="10"/>
      <c r="AI69" s="10"/>
      <c r="AJ69" s="10"/>
      <c r="AK69" s="9"/>
      <c r="AL69" s="9"/>
      <c r="AM69" s="9"/>
      <c r="AN69" s="9"/>
      <c r="AO69" s="9"/>
      <c r="AP69" s="83"/>
      <c r="AQ69" s="9"/>
      <c r="AR69" s="9"/>
    </row>
    <row r="70" spans="1:44" x14ac:dyDescent="0.3">
      <c r="A70" s="11" t="s">
        <v>2768</v>
      </c>
      <c r="B70" s="320" t="s">
        <v>577</v>
      </c>
      <c r="C70" s="11" t="s">
        <v>578</v>
      </c>
      <c r="D70" s="11" t="s">
        <v>45</v>
      </c>
      <c r="E70" s="38">
        <f t="shared" si="1"/>
        <v>68</v>
      </c>
      <c r="F70" s="7" t="s">
        <v>164</v>
      </c>
      <c r="G70" s="8" t="s">
        <v>878</v>
      </c>
      <c r="H70" s="319">
        <v>37593</v>
      </c>
      <c r="I70" s="437">
        <v>60</v>
      </c>
      <c r="J70" s="436">
        <v>60</v>
      </c>
      <c r="K70" s="442"/>
      <c r="L70" s="379">
        <f>SUM(M70:N70)</f>
        <v>60</v>
      </c>
      <c r="M70" s="9"/>
      <c r="N70" s="110">
        <f>SUM(O70:S70)</f>
        <v>60</v>
      </c>
      <c r="O70" s="207">
        <f>IFERROR(LARGE($T70:Z70, 1),0)</f>
        <v>60</v>
      </c>
      <c r="P70" s="197">
        <f>IFERROR(LARGE(T70:Z70, 2),0)</f>
        <v>0</v>
      </c>
      <c r="Q70" s="198">
        <f>IFERROR(LARGE(AA70:AF70,1),0)</f>
        <v>0</v>
      </c>
      <c r="R70" s="198">
        <f>IFERROR(LARGE(AA70:AF70,2),0)</f>
        <v>0</v>
      </c>
      <c r="S70" s="208">
        <f>IFERROR(LARGE(AA70:AF70,3),0)</f>
        <v>0</v>
      </c>
      <c r="T70" s="313">
        <v>0</v>
      </c>
      <c r="U70" s="200">
        <v>0</v>
      </c>
      <c r="V70" s="282">
        <v>60</v>
      </c>
      <c r="W70" s="282"/>
      <c r="X70" s="360"/>
      <c r="Y70" s="226"/>
      <c r="Z70" s="229"/>
      <c r="AA70" s="136">
        <f>IFERROR(LARGE($T70:$Z70,3), 0)</f>
        <v>0</v>
      </c>
      <c r="AB70" s="145">
        <f>IFERROR(LARGE($T70:$Z70,4),)</f>
        <v>0</v>
      </c>
      <c r="AC70" s="145">
        <f>IFERROR(LARGE($T70:$Z70,5),0)</f>
        <v>0</v>
      </c>
      <c r="AD70" s="145">
        <f>IFERROR(LARGE($AG70:AR70,1),0)</f>
        <v>0</v>
      </c>
      <c r="AE70" s="145">
        <f>IFERROR(LARGE($AG70:AR70,2),0)</f>
        <v>0</v>
      </c>
      <c r="AF70" s="145">
        <f>IFERROR(LARGE($AG70:AR70,3),0)</f>
        <v>0</v>
      </c>
      <c r="AG70" s="109"/>
      <c r="AH70" s="109"/>
      <c r="AI70" s="109"/>
      <c r="AJ70" s="109"/>
      <c r="AK70" s="61"/>
      <c r="AL70" s="61"/>
      <c r="AM70" s="61"/>
      <c r="AN70" s="61"/>
      <c r="AO70" s="61"/>
      <c r="AP70" s="199"/>
      <c r="AQ70" s="61"/>
      <c r="AR70" s="61"/>
    </row>
    <row r="71" spans="1:44" x14ac:dyDescent="0.3">
      <c r="A71" s="11" t="s">
        <v>2769</v>
      </c>
      <c r="B71" s="320" t="s">
        <v>2770</v>
      </c>
      <c r="C71" s="11" t="s">
        <v>2068</v>
      </c>
      <c r="D71" s="11" t="s">
        <v>48</v>
      </c>
      <c r="E71" s="38">
        <f t="shared" si="1"/>
        <v>69</v>
      </c>
      <c r="F71" s="7" t="s">
        <v>2067</v>
      </c>
      <c r="G71" s="8" t="s">
        <v>2066</v>
      </c>
      <c r="H71" s="319">
        <v>37463</v>
      </c>
      <c r="I71" s="437">
        <v>60</v>
      </c>
      <c r="J71" s="436">
        <v>60</v>
      </c>
      <c r="K71" s="442"/>
      <c r="L71" s="379">
        <f>SUM(M71:N71)</f>
        <v>60</v>
      </c>
      <c r="M71" s="9"/>
      <c r="N71" s="12">
        <f>SUM(O71:S71)</f>
        <v>60</v>
      </c>
      <c r="O71" s="140">
        <f>IFERROR(LARGE($T71:Z71, 1),0)</f>
        <v>60</v>
      </c>
      <c r="P71" s="140">
        <f>IFERROR(LARGE(T71:Z71, 2),0)</f>
        <v>0</v>
      </c>
      <c r="Q71" s="141">
        <f>IFERROR(LARGE(AA71:AF71,1),0)</f>
        <v>0</v>
      </c>
      <c r="R71" s="141">
        <f>IFERROR(LARGE(AA71:AF71,2),0)</f>
        <v>0</v>
      </c>
      <c r="S71" s="147">
        <f>IFERROR(LARGE(AA71:AF71,3),0)</f>
        <v>0</v>
      </c>
      <c r="T71" s="125"/>
      <c r="U71" s="123"/>
      <c r="V71" s="281">
        <v>60</v>
      </c>
      <c r="W71" s="281"/>
      <c r="X71" s="359"/>
      <c r="Y71" s="120"/>
      <c r="Z71" s="204"/>
      <c r="AA71" s="136">
        <f>IFERROR(LARGE($T71:$Z71,3), 0)</f>
        <v>0</v>
      </c>
      <c r="AB71" s="145">
        <f>IFERROR(LARGE($T71:$Z71,4),)</f>
        <v>0</v>
      </c>
      <c r="AC71" s="145">
        <f>IFERROR(LARGE($T71:$Z71,5),0)</f>
        <v>0</v>
      </c>
      <c r="AD71" s="145">
        <f>IFERROR(LARGE($AG71:AR71,1),0)</f>
        <v>0</v>
      </c>
      <c r="AE71" s="145">
        <f>IFERROR(LARGE($AG71:AR71,2),0)</f>
        <v>0</v>
      </c>
      <c r="AF71" s="145">
        <f>IFERROR(LARGE($AG71:AR71,3),0)</f>
        <v>0</v>
      </c>
      <c r="AG71" s="10"/>
      <c r="AH71" s="10"/>
      <c r="AI71" s="10"/>
      <c r="AJ71" s="10"/>
      <c r="AK71" s="9"/>
      <c r="AL71" s="9"/>
      <c r="AM71" s="9"/>
      <c r="AN71" s="9"/>
      <c r="AO71" s="9"/>
      <c r="AP71" s="83"/>
      <c r="AQ71" s="9"/>
      <c r="AR71" s="9"/>
    </row>
    <row r="72" spans="1:44" x14ac:dyDescent="0.3">
      <c r="A72" s="11" t="s">
        <v>2771</v>
      </c>
      <c r="B72" s="320" t="s">
        <v>2772</v>
      </c>
      <c r="C72" s="11" t="s">
        <v>1552</v>
      </c>
      <c r="D72" s="11" t="s">
        <v>46</v>
      </c>
      <c r="E72" s="38">
        <f t="shared" si="1"/>
        <v>70</v>
      </c>
      <c r="F72" s="7" t="s">
        <v>1568</v>
      </c>
      <c r="G72" s="8" t="s">
        <v>1569</v>
      </c>
      <c r="H72" s="319">
        <v>37447</v>
      </c>
      <c r="I72" s="437">
        <v>60</v>
      </c>
      <c r="J72" s="436">
        <v>60</v>
      </c>
      <c r="K72" s="442"/>
      <c r="L72" s="379">
        <f>SUM(M72:N72)</f>
        <v>60</v>
      </c>
      <c r="M72" s="9"/>
      <c r="N72" s="12">
        <f>SUM(O72:S72)</f>
        <v>60</v>
      </c>
      <c r="O72" s="140">
        <f>IFERROR(LARGE($T72:Z72, 1),0)</f>
        <v>45</v>
      </c>
      <c r="P72" s="140">
        <f>IFERROR(LARGE(T72:Z72, 2),0)</f>
        <v>15</v>
      </c>
      <c r="Q72" s="141">
        <f>IFERROR(LARGE(AA72:AF72,1),0)</f>
        <v>0</v>
      </c>
      <c r="R72" s="141">
        <f>IFERROR(LARGE(AA72:AF72,2),0)</f>
        <v>0</v>
      </c>
      <c r="S72" s="147">
        <f>IFERROR(LARGE(AA72:AF72,3),0)</f>
        <v>0</v>
      </c>
      <c r="T72" s="125"/>
      <c r="U72" s="123"/>
      <c r="V72" s="281">
        <v>45</v>
      </c>
      <c r="W72" s="281"/>
      <c r="X72" s="359">
        <v>15</v>
      </c>
      <c r="Y72" s="120"/>
      <c r="Z72" s="204"/>
      <c r="AA72" s="136">
        <f>IFERROR(LARGE($T72:$Z72,3), 0)</f>
        <v>0</v>
      </c>
      <c r="AB72" s="145">
        <f>IFERROR(LARGE($T72:$Z72,4),)</f>
        <v>0</v>
      </c>
      <c r="AC72" s="145">
        <f>IFERROR(LARGE($T72:$Z72,5),0)</f>
        <v>0</v>
      </c>
      <c r="AD72" s="145">
        <f>IFERROR(LARGE($AG72:AR72,1),0)</f>
        <v>0</v>
      </c>
      <c r="AE72" s="145">
        <f>IFERROR(LARGE($AG72:AR72,2),0)</f>
        <v>0</v>
      </c>
      <c r="AF72" s="145">
        <f>IFERROR(LARGE($AG72:AR72,3),0)</f>
        <v>0</v>
      </c>
      <c r="AG72" s="10"/>
      <c r="AH72" s="10"/>
      <c r="AI72" s="10"/>
      <c r="AJ72" s="10"/>
      <c r="AK72" s="9"/>
      <c r="AL72" s="9"/>
      <c r="AM72" s="9"/>
      <c r="AN72" s="9"/>
      <c r="AO72" s="9"/>
      <c r="AP72" s="83"/>
      <c r="AQ72" s="9"/>
      <c r="AR72" s="9"/>
    </row>
    <row r="73" spans="1:44" x14ac:dyDescent="0.3">
      <c r="A73" s="11">
        <v>624773</v>
      </c>
      <c r="B73" s="320" t="s">
        <v>2775</v>
      </c>
      <c r="C73" s="11" t="s">
        <v>2116</v>
      </c>
      <c r="D73" s="11" t="s">
        <v>44</v>
      </c>
      <c r="E73" s="38">
        <f t="shared" si="1"/>
        <v>71</v>
      </c>
      <c r="F73" s="7" t="s">
        <v>111</v>
      </c>
      <c r="G73" s="8" t="s">
        <v>2115</v>
      </c>
      <c r="H73" s="317">
        <v>37441</v>
      </c>
      <c r="I73" s="484">
        <v>60</v>
      </c>
      <c r="J73" s="444">
        <v>60</v>
      </c>
      <c r="K73" s="443"/>
      <c r="L73" s="379">
        <f>SUM(M73:N73)</f>
        <v>60</v>
      </c>
      <c r="M73" s="9"/>
      <c r="N73" s="48">
        <f>SUM(O73:S73)</f>
        <v>60</v>
      </c>
      <c r="O73" s="194">
        <f>IFERROR(LARGE($T73:Z73, 1),0)</f>
        <v>60</v>
      </c>
      <c r="P73" s="195">
        <f>IFERROR(LARGE(T73:Z73, 2),0)</f>
        <v>0</v>
      </c>
      <c r="Q73" s="209">
        <f>IFERROR(LARGE(AA73:AF73,1),0)</f>
        <v>0</v>
      </c>
      <c r="R73" s="209">
        <f>IFERROR(LARGE(AA73:AF73,2),0)</f>
        <v>0</v>
      </c>
      <c r="S73" s="210">
        <f>IFERROR(LARGE(AA73:AF73,3),0)</f>
        <v>0</v>
      </c>
      <c r="T73" s="221"/>
      <c r="U73" s="211"/>
      <c r="V73" s="283">
        <v>60</v>
      </c>
      <c r="W73" s="283"/>
      <c r="X73" s="363"/>
      <c r="Y73" s="227"/>
      <c r="Z73" s="230"/>
      <c r="AA73" s="136">
        <f>IFERROR(LARGE($T73:$Z73,3), 0)</f>
        <v>0</v>
      </c>
      <c r="AB73" s="145">
        <f>IFERROR(LARGE($T73:$Z73,4),)</f>
        <v>0</v>
      </c>
      <c r="AC73" s="145">
        <f>IFERROR(LARGE($T73:$Z73,5),0)</f>
        <v>0</v>
      </c>
      <c r="AD73" s="145">
        <f>IFERROR(LARGE($AG73:AR73,1),0)</f>
        <v>0</v>
      </c>
      <c r="AE73" s="145">
        <f>IFERROR(LARGE($AG73:AR73,2),0)</f>
        <v>0</v>
      </c>
      <c r="AF73" s="145">
        <f>IFERROR(LARGE($AG73:AR73,3),0)</f>
        <v>0</v>
      </c>
      <c r="AG73" s="79"/>
      <c r="AH73" s="79"/>
      <c r="AI73" s="79"/>
      <c r="AJ73" s="79"/>
      <c r="AK73" s="212"/>
      <c r="AL73" s="212"/>
      <c r="AM73" s="212"/>
      <c r="AN73" s="212"/>
      <c r="AO73" s="212"/>
      <c r="AP73" s="254"/>
      <c r="AQ73" s="212"/>
      <c r="AR73" s="212"/>
    </row>
    <row r="74" spans="1:44" x14ac:dyDescent="0.3">
      <c r="A74" s="11" t="s">
        <v>2773</v>
      </c>
      <c r="B74" s="320" t="s">
        <v>884</v>
      </c>
      <c r="C74" s="11" t="s">
        <v>885</v>
      </c>
      <c r="D74" s="11" t="s">
        <v>48</v>
      </c>
      <c r="E74" s="38">
        <f t="shared" si="1"/>
        <v>72</v>
      </c>
      <c r="F74" s="7" t="s">
        <v>2065</v>
      </c>
      <c r="G74" s="8" t="s">
        <v>2064</v>
      </c>
      <c r="H74" s="319">
        <v>37328</v>
      </c>
      <c r="I74" s="437">
        <v>60</v>
      </c>
      <c r="J74" s="436">
        <v>60</v>
      </c>
      <c r="K74" s="442"/>
      <c r="L74" s="379">
        <f>SUM(M74:N74)</f>
        <v>60</v>
      </c>
      <c r="M74" s="9"/>
      <c r="N74" s="12">
        <f>SUM(O74:S74)</f>
        <v>60</v>
      </c>
      <c r="O74" s="139">
        <f>IFERROR(LARGE($T74:Z74, 1),0)</f>
        <v>60</v>
      </c>
      <c r="P74" s="140">
        <f>IFERROR(LARGE(T74:Z74, 2),0)</f>
        <v>0</v>
      </c>
      <c r="Q74" s="141">
        <f>IFERROR(LARGE(AA74:AF74,1),0)</f>
        <v>0</v>
      </c>
      <c r="R74" s="141">
        <f>IFERROR(LARGE(AA74:AF74,2),0)</f>
        <v>0</v>
      </c>
      <c r="S74" s="147">
        <f>IFERROR(LARGE(AA74:AF74,3),0)</f>
        <v>0</v>
      </c>
      <c r="T74" s="125"/>
      <c r="U74" s="123"/>
      <c r="V74" s="281">
        <v>60</v>
      </c>
      <c r="W74" s="281"/>
      <c r="X74" s="359"/>
      <c r="Y74" s="120"/>
      <c r="Z74" s="204"/>
      <c r="AA74" s="136">
        <f>IFERROR(LARGE($T74:$Z74,3), 0)</f>
        <v>0</v>
      </c>
      <c r="AB74" s="145">
        <f>IFERROR(LARGE($T74:$Z74,4),)</f>
        <v>0</v>
      </c>
      <c r="AC74" s="145">
        <f>IFERROR(LARGE($T74:$Z74,5),0)</f>
        <v>0</v>
      </c>
      <c r="AD74" s="145">
        <f>IFERROR(LARGE($AG74:AR74,1),0)</f>
        <v>0</v>
      </c>
      <c r="AE74" s="145">
        <f>IFERROR(LARGE($AG74:AR74,2),0)</f>
        <v>0</v>
      </c>
      <c r="AF74" s="145">
        <f>IFERROR(LARGE($AG74:AR74,3),0)</f>
        <v>0</v>
      </c>
      <c r="AG74" s="10"/>
      <c r="AH74" s="10"/>
      <c r="AI74" s="10"/>
      <c r="AJ74" s="10"/>
      <c r="AK74" s="9"/>
      <c r="AL74" s="9"/>
      <c r="AM74" s="9"/>
      <c r="AN74" s="9"/>
      <c r="AO74" s="9"/>
      <c r="AP74" s="83"/>
      <c r="AQ74" s="9"/>
      <c r="AR74" s="9"/>
    </row>
    <row r="75" spans="1:44" x14ac:dyDescent="0.3">
      <c r="A75" s="11" t="s">
        <v>3829</v>
      </c>
      <c r="B75" s="320" t="s">
        <v>372</v>
      </c>
      <c r="C75" s="11" t="s">
        <v>78</v>
      </c>
      <c r="D75" s="11" t="s">
        <v>43</v>
      </c>
      <c r="E75" s="38">
        <f t="shared" si="1"/>
        <v>73</v>
      </c>
      <c r="F75" s="7" t="s">
        <v>3830</v>
      </c>
      <c r="G75" s="8" t="s">
        <v>3831</v>
      </c>
      <c r="H75" s="60">
        <v>38082</v>
      </c>
      <c r="I75" s="458">
        <v>55</v>
      </c>
      <c r="J75" s="458">
        <v>55</v>
      </c>
      <c r="K75" s="434">
        <f>0.5*(L75)</f>
        <v>55</v>
      </c>
      <c r="L75" s="507">
        <f>SUM(O75,P75,Q75,R75,M75)</f>
        <v>110</v>
      </c>
      <c r="M75" s="483"/>
      <c r="N75" s="12">
        <f>SUM(O75:R75)</f>
        <v>110</v>
      </c>
      <c r="O75" s="415">
        <f>LARGE($S75:Z75, 1)</f>
        <v>65</v>
      </c>
      <c r="P75" s="388">
        <f>IFERROR(LARGE($S75:Z75,2),0)</f>
        <v>45</v>
      </c>
      <c r="Q75" s="388">
        <f>IFERROR(LARGE($S75:Z75,3),0)</f>
        <v>0</v>
      </c>
      <c r="R75" s="388">
        <f>IFERROR(LARGE($S75:Z75,4),0)</f>
        <v>0</v>
      </c>
      <c r="S75" s="418">
        <v>65</v>
      </c>
      <c r="T75" s="422">
        <v>45</v>
      </c>
      <c r="U75" s="400"/>
      <c r="V75" s="514"/>
      <c r="W75" s="514"/>
      <c r="X75" s="401"/>
      <c r="Y75" s="523"/>
      <c r="Z75" s="452"/>
      <c r="AA75" s="120"/>
      <c r="AB75" s="114"/>
      <c r="AC75" s="114"/>
      <c r="AD75" s="114"/>
      <c r="AE75" s="114"/>
      <c r="AF75" s="114"/>
      <c r="AG75" s="10"/>
      <c r="AH75" s="10"/>
      <c r="AI75" s="10"/>
      <c r="AJ75" s="10"/>
      <c r="AK75" s="9"/>
      <c r="AL75" s="9"/>
      <c r="AM75" s="9"/>
      <c r="AN75" s="9"/>
      <c r="AO75" s="9"/>
      <c r="AP75" s="83"/>
      <c r="AQ75" s="9"/>
      <c r="AR75" s="9"/>
    </row>
    <row r="76" spans="1:44" x14ac:dyDescent="0.3">
      <c r="A76" s="10"/>
      <c r="B76" s="10"/>
      <c r="C76" s="10" t="s">
        <v>3818</v>
      </c>
      <c r="D76" s="10" t="s">
        <v>42</v>
      </c>
      <c r="E76" s="38">
        <f t="shared" si="1"/>
        <v>74</v>
      </c>
      <c r="F76" s="7" t="s">
        <v>493</v>
      </c>
      <c r="G76" s="8" t="s">
        <v>3819</v>
      </c>
      <c r="H76" s="60">
        <v>37988</v>
      </c>
      <c r="I76" s="458">
        <v>50</v>
      </c>
      <c r="J76" s="458">
        <v>50</v>
      </c>
      <c r="K76" s="434">
        <f>0.5*(L76)</f>
        <v>50</v>
      </c>
      <c r="L76" s="507">
        <f>SUM(O76,P76,Q76,R76,M76)</f>
        <v>100</v>
      </c>
      <c r="M76" s="483"/>
      <c r="N76" s="12">
        <f>SUM(O76:R76)</f>
        <v>100</v>
      </c>
      <c r="O76" s="415">
        <f>LARGE($S76:Z76, 1)</f>
        <v>45</v>
      </c>
      <c r="P76" s="388">
        <f>IFERROR(LARGE($S76:Z76,2),0)</f>
        <v>30</v>
      </c>
      <c r="Q76" s="388">
        <f>IFERROR(LARGE($S76:Z76,3),0)</f>
        <v>25</v>
      </c>
      <c r="R76" s="388">
        <f>IFERROR(LARGE($S76:Z76,4),0)</f>
        <v>0</v>
      </c>
      <c r="S76" s="418"/>
      <c r="T76" s="422">
        <v>25</v>
      </c>
      <c r="U76" s="400"/>
      <c r="V76" s="514">
        <v>45</v>
      </c>
      <c r="W76" s="514"/>
      <c r="X76" s="401"/>
      <c r="Y76" s="523"/>
      <c r="Z76" s="452">
        <v>30</v>
      </c>
      <c r="AA76" s="120"/>
      <c r="AB76" s="114"/>
      <c r="AC76" s="114"/>
      <c r="AD76" s="114"/>
      <c r="AE76" s="114"/>
      <c r="AF76" s="114"/>
      <c r="AG76" s="10"/>
      <c r="AH76" s="10"/>
      <c r="AI76" s="10"/>
      <c r="AJ76" s="10"/>
      <c r="AK76" s="9"/>
      <c r="AL76" s="9"/>
      <c r="AM76" s="9"/>
      <c r="AN76" s="9"/>
      <c r="AO76" s="9"/>
      <c r="AP76" s="83"/>
      <c r="AQ76" s="9"/>
      <c r="AR76" s="9"/>
    </row>
    <row r="77" spans="1:44" x14ac:dyDescent="0.3">
      <c r="A77" s="10"/>
      <c r="B77" s="10"/>
      <c r="C77" s="10"/>
      <c r="D77" s="10" t="s">
        <v>1778</v>
      </c>
      <c r="E77" s="38">
        <f t="shared" si="1"/>
        <v>75</v>
      </c>
      <c r="F77" s="7" t="s">
        <v>106</v>
      </c>
      <c r="G77" s="8" t="s">
        <v>796</v>
      </c>
      <c r="H77" s="319">
        <v>37681</v>
      </c>
      <c r="I77" s="437">
        <v>50</v>
      </c>
      <c r="J77" s="436">
        <v>50</v>
      </c>
      <c r="K77" s="442"/>
      <c r="L77" s="379">
        <f>SUM(M77:N77)</f>
        <v>50</v>
      </c>
      <c r="M77" s="9">
        <v>50</v>
      </c>
      <c r="N77" s="110">
        <f>SUM(O77:S77)</f>
        <v>0</v>
      </c>
      <c r="O77" s="207">
        <f>IFERROR(LARGE($T77:Z77, 1),0)</f>
        <v>0</v>
      </c>
      <c r="P77" s="197">
        <f>IFERROR(LARGE(T77:Z77, 2),0)</f>
        <v>0</v>
      </c>
      <c r="Q77" s="198">
        <f>IFERROR(LARGE(AA77:AF77,1),0)</f>
        <v>0</v>
      </c>
      <c r="R77" s="198">
        <f>IFERROR(LARGE(AA77:AF77,2),0)</f>
        <v>0</v>
      </c>
      <c r="S77" s="208">
        <f>IFERROR(LARGE(AA77:AF77,3),0)</f>
        <v>0</v>
      </c>
      <c r="T77" s="222"/>
      <c r="U77" s="200"/>
      <c r="V77" s="282"/>
      <c r="W77" s="282"/>
      <c r="X77" s="360"/>
      <c r="Y77" s="226"/>
      <c r="Z77" s="229"/>
      <c r="AA77" s="136">
        <f>IFERROR(LARGE($T77:$Z77,3), 0)</f>
        <v>0</v>
      </c>
      <c r="AB77" s="145">
        <f>IFERROR(LARGE($T77:$Z77,4),)</f>
        <v>0</v>
      </c>
      <c r="AC77" s="145">
        <f>IFERROR(LARGE($T77:$Z77,5),0)</f>
        <v>0</v>
      </c>
      <c r="AD77" s="145">
        <f>IFERROR(LARGE($AG77:AR77,1),0)</f>
        <v>0</v>
      </c>
      <c r="AE77" s="145">
        <f>IFERROR(LARGE($AG77:AR77,2),0)</f>
        <v>0</v>
      </c>
      <c r="AF77" s="145">
        <f>IFERROR(LARGE($AG77:AR77,3),0)</f>
        <v>0</v>
      </c>
      <c r="AG77" s="109"/>
      <c r="AH77" s="109"/>
      <c r="AI77" s="109"/>
      <c r="AJ77" s="109"/>
      <c r="AK77" s="61"/>
      <c r="AL77" s="61"/>
      <c r="AM77" s="61"/>
      <c r="AN77" s="61"/>
      <c r="AO77" s="61"/>
      <c r="AP77" s="199"/>
      <c r="AQ77" s="61"/>
      <c r="AR77" s="61"/>
    </row>
    <row r="78" spans="1:44" x14ac:dyDescent="0.3">
      <c r="A78" s="10"/>
      <c r="B78" s="10"/>
      <c r="C78" s="10" t="s">
        <v>125</v>
      </c>
      <c r="D78" s="10" t="s">
        <v>1738</v>
      </c>
      <c r="E78" s="38">
        <f t="shared" si="1"/>
        <v>76</v>
      </c>
      <c r="F78" s="7" t="s">
        <v>745</v>
      </c>
      <c r="G78" s="8" t="s">
        <v>3826</v>
      </c>
      <c r="H78" s="60">
        <v>38025</v>
      </c>
      <c r="I78" s="458">
        <v>47.5</v>
      </c>
      <c r="J78" s="458">
        <v>47.5</v>
      </c>
      <c r="K78" s="434">
        <f>0.5*(L78)</f>
        <v>47.5</v>
      </c>
      <c r="L78" s="507">
        <f>SUM(O78,P78,Q78,R78,M78)</f>
        <v>95</v>
      </c>
      <c r="M78" s="483"/>
      <c r="N78" s="12">
        <f>SUM(O78:R78)</f>
        <v>95</v>
      </c>
      <c r="O78" s="387">
        <f>LARGE($S78:Z78, 1)</f>
        <v>65</v>
      </c>
      <c r="P78" s="388">
        <f>IFERROR(LARGE($S78:Z78,2),0)</f>
        <v>30</v>
      </c>
      <c r="Q78" s="388">
        <f>IFERROR(LARGE($S78:Z78,3),0)</f>
        <v>0</v>
      </c>
      <c r="R78" s="388">
        <f>IFERROR(LARGE($S78:Z78,4),0)</f>
        <v>0</v>
      </c>
      <c r="S78" s="418"/>
      <c r="T78" s="422"/>
      <c r="U78" s="400"/>
      <c r="V78" s="514"/>
      <c r="W78" s="514">
        <v>65</v>
      </c>
      <c r="X78" s="401"/>
      <c r="Y78" s="523"/>
      <c r="Z78" s="452">
        <v>30</v>
      </c>
      <c r="AA78" s="120"/>
      <c r="AB78" s="114"/>
      <c r="AC78" s="114"/>
      <c r="AD78" s="114"/>
      <c r="AE78" s="114"/>
      <c r="AF78" s="114"/>
      <c r="AG78" s="10"/>
      <c r="AH78" s="10"/>
      <c r="AI78" s="10"/>
      <c r="AJ78" s="10"/>
      <c r="AK78" s="9"/>
      <c r="AL78" s="9"/>
      <c r="AM78" s="9"/>
      <c r="AN78" s="9"/>
      <c r="AO78" s="9"/>
      <c r="AP78" s="83"/>
      <c r="AQ78" s="9"/>
      <c r="AR78" s="9"/>
    </row>
    <row r="79" spans="1:44" x14ac:dyDescent="0.3">
      <c r="A79" s="10"/>
      <c r="B79" s="10"/>
      <c r="C79" s="10" t="s">
        <v>39</v>
      </c>
      <c r="D79" s="10" t="s">
        <v>40</v>
      </c>
      <c r="E79" s="38">
        <f t="shared" si="1"/>
        <v>77</v>
      </c>
      <c r="F79" s="7" t="s">
        <v>55</v>
      </c>
      <c r="G79" s="8" t="s">
        <v>764</v>
      </c>
      <c r="H79" s="319">
        <v>37878</v>
      </c>
      <c r="I79" s="437">
        <v>45</v>
      </c>
      <c r="J79" s="436">
        <v>45</v>
      </c>
      <c r="K79" s="442"/>
      <c r="L79" s="379">
        <f>SUM(M79:N79)</f>
        <v>45</v>
      </c>
      <c r="M79" s="9"/>
      <c r="N79" s="48">
        <f>SUM(O79:S79)</f>
        <v>45</v>
      </c>
      <c r="O79" s="194">
        <f>IFERROR(LARGE($T79:Z79, 1),0)</f>
        <v>45</v>
      </c>
      <c r="P79" s="195">
        <f>IFERROR(LARGE(T79:Z79, 2),0)</f>
        <v>0</v>
      </c>
      <c r="Q79" s="209">
        <f>IFERROR(LARGE(AA79:AF79,1),0)</f>
        <v>0</v>
      </c>
      <c r="R79" s="209">
        <f>IFERROR(LARGE(AA79:AF79,2),0)</f>
        <v>0</v>
      </c>
      <c r="S79" s="210">
        <f>IFERROR(LARGE(AA79:AF79,3),0)</f>
        <v>0</v>
      </c>
      <c r="T79" s="221"/>
      <c r="U79" s="211"/>
      <c r="V79" s="283"/>
      <c r="W79" s="283"/>
      <c r="X79" s="363"/>
      <c r="Y79" s="227"/>
      <c r="Z79" s="230">
        <v>45</v>
      </c>
      <c r="AA79" s="136">
        <f>IFERROR(LARGE($T79:$Z79,3), 0)</f>
        <v>0</v>
      </c>
      <c r="AB79" s="145">
        <f>IFERROR(LARGE($T79:$Z79,4),)</f>
        <v>0</v>
      </c>
      <c r="AC79" s="145">
        <f>IFERROR(LARGE($T79:$Z79,5),0)</f>
        <v>0</v>
      </c>
      <c r="AD79" s="145">
        <f>IFERROR(LARGE($AG79:AR79,1),0)</f>
        <v>0</v>
      </c>
      <c r="AE79" s="145">
        <f>IFERROR(LARGE($AG79:AR79,2),0)</f>
        <v>0</v>
      </c>
      <c r="AF79" s="145">
        <f>IFERROR(LARGE($AG79:AR79,3),0)</f>
        <v>0</v>
      </c>
      <c r="AG79" s="79"/>
      <c r="AH79" s="79"/>
      <c r="AI79" s="79"/>
      <c r="AJ79" s="79"/>
      <c r="AK79" s="212"/>
      <c r="AL79" s="212"/>
      <c r="AM79" s="212"/>
      <c r="AN79" s="212"/>
      <c r="AO79" s="212"/>
      <c r="AP79" s="254"/>
      <c r="AQ79" s="212"/>
      <c r="AR79" s="212"/>
    </row>
    <row r="80" spans="1:44" x14ac:dyDescent="0.3">
      <c r="A80" s="11" t="s">
        <v>2780</v>
      </c>
      <c r="B80" s="320" t="s">
        <v>1297</v>
      </c>
      <c r="C80" s="11" t="s">
        <v>1298</v>
      </c>
      <c r="D80" s="11" t="s">
        <v>45</v>
      </c>
      <c r="E80" s="38">
        <f t="shared" si="1"/>
        <v>78</v>
      </c>
      <c r="F80" s="7" t="s">
        <v>124</v>
      </c>
      <c r="G80" s="8" t="s">
        <v>1329</v>
      </c>
      <c r="H80" s="319">
        <v>37798</v>
      </c>
      <c r="I80" s="437">
        <v>45</v>
      </c>
      <c r="J80" s="436">
        <v>45</v>
      </c>
      <c r="K80" s="442"/>
      <c r="L80" s="379">
        <f>SUM(M80:N80)</f>
        <v>45</v>
      </c>
      <c r="M80" s="9"/>
      <c r="N80" s="12">
        <f>SUM(O80:S80)</f>
        <v>45</v>
      </c>
      <c r="O80" s="139">
        <f>IFERROR(LARGE($T80:Z80, 1),0)</f>
        <v>45</v>
      </c>
      <c r="P80" s="140">
        <f>IFERROR(LARGE(T80:Z80, 2),0)</f>
        <v>0</v>
      </c>
      <c r="Q80" s="141">
        <f>IFERROR(LARGE(AA80:AF80,1),0)</f>
        <v>0</v>
      </c>
      <c r="R80" s="141">
        <f>IFERROR(LARGE(AA80:AF80,2),0)</f>
        <v>0</v>
      </c>
      <c r="S80" s="147">
        <f>IFERROR(LARGE(AA80:AF80,3),0)</f>
        <v>0</v>
      </c>
      <c r="T80" s="125"/>
      <c r="U80" s="123">
        <v>0</v>
      </c>
      <c r="V80" s="281">
        <v>45</v>
      </c>
      <c r="W80" s="281"/>
      <c r="X80" s="359"/>
      <c r="Y80" s="120"/>
      <c r="Z80" s="204"/>
      <c r="AA80" s="136">
        <f>IFERROR(LARGE($T80:$Z80,3), 0)</f>
        <v>0</v>
      </c>
      <c r="AB80" s="145">
        <f>IFERROR(LARGE($T80:$Z80,4),)</f>
        <v>0</v>
      </c>
      <c r="AC80" s="145">
        <f>IFERROR(LARGE($T80:$Z80,5),0)</f>
        <v>0</v>
      </c>
      <c r="AD80" s="145">
        <f>IFERROR(LARGE($AG80:AR80,1),0)</f>
        <v>0</v>
      </c>
      <c r="AE80" s="145">
        <f>IFERROR(LARGE($AG80:AR80,2),0)</f>
        <v>0</v>
      </c>
      <c r="AF80" s="145">
        <f>IFERROR(LARGE($AG80:AR80,3),0)</f>
        <v>0</v>
      </c>
      <c r="AG80" s="10"/>
      <c r="AH80" s="10"/>
      <c r="AI80" s="10"/>
      <c r="AJ80" s="10"/>
      <c r="AK80" s="9"/>
      <c r="AL80" s="9"/>
      <c r="AM80" s="9"/>
      <c r="AN80" s="9"/>
      <c r="AO80" s="9"/>
      <c r="AP80" s="83"/>
      <c r="AQ80" s="9"/>
      <c r="AR80" s="9"/>
    </row>
    <row r="81" spans="1:44" x14ac:dyDescent="0.3">
      <c r="A81" s="11" t="s">
        <v>2781</v>
      </c>
      <c r="B81" s="320" t="s">
        <v>371</v>
      </c>
      <c r="C81" s="11" t="s">
        <v>91</v>
      </c>
      <c r="D81" s="11" t="s">
        <v>92</v>
      </c>
      <c r="E81" s="38">
        <f t="shared" si="1"/>
        <v>79</v>
      </c>
      <c r="F81" s="7" t="s">
        <v>1892</v>
      </c>
      <c r="G81" s="8" t="s">
        <v>1891</v>
      </c>
      <c r="H81" s="319">
        <v>37725</v>
      </c>
      <c r="I81" s="437">
        <v>45</v>
      </c>
      <c r="J81" s="436">
        <v>45</v>
      </c>
      <c r="K81" s="442"/>
      <c r="L81" s="379">
        <f>SUM(M81:N81)</f>
        <v>45</v>
      </c>
      <c r="M81" s="9"/>
      <c r="N81" s="12">
        <f>SUM(O81:S81)</f>
        <v>45</v>
      </c>
      <c r="O81" s="139">
        <f>IFERROR(LARGE($T81:Z81, 1),0)</f>
        <v>45</v>
      </c>
      <c r="P81" s="140">
        <f>IFERROR(LARGE(T81:Z81, 2),0)</f>
        <v>0</v>
      </c>
      <c r="Q81" s="141">
        <f>IFERROR(LARGE(AA81:AF81,1),0)</f>
        <v>0</v>
      </c>
      <c r="R81" s="141">
        <f>IFERROR(LARGE(AA81:AF81,2),0)</f>
        <v>0</v>
      </c>
      <c r="S81" s="147">
        <f>IFERROR(LARGE(AA81:AF81,3),0)</f>
        <v>0</v>
      </c>
      <c r="T81" s="125"/>
      <c r="U81" s="123"/>
      <c r="V81" s="281">
        <v>45</v>
      </c>
      <c r="W81" s="281"/>
      <c r="X81" s="359"/>
      <c r="Y81" s="120"/>
      <c r="Z81" s="204"/>
      <c r="AA81" s="136">
        <f>IFERROR(LARGE($T81:$Z81,3), 0)</f>
        <v>0</v>
      </c>
      <c r="AB81" s="145">
        <f>IFERROR(LARGE($T81:$Z81,4),)</f>
        <v>0</v>
      </c>
      <c r="AC81" s="145">
        <f>IFERROR(LARGE($T81:$Z81,5),0)</f>
        <v>0</v>
      </c>
      <c r="AD81" s="145">
        <f>IFERROR(LARGE($AG81:AR81,1),0)</f>
        <v>0</v>
      </c>
      <c r="AE81" s="145">
        <f>IFERROR(LARGE($AG81:AR81,2),0)</f>
        <v>0</v>
      </c>
      <c r="AF81" s="145">
        <f>IFERROR(LARGE($AG81:AR81,3),0)</f>
        <v>0</v>
      </c>
      <c r="AG81" s="10"/>
      <c r="AH81" s="10"/>
      <c r="AI81" s="10"/>
      <c r="AJ81" s="10"/>
      <c r="AK81" s="9"/>
      <c r="AL81" s="9"/>
      <c r="AM81" s="9"/>
      <c r="AN81" s="9"/>
      <c r="AO81" s="9"/>
      <c r="AP81" s="83"/>
      <c r="AQ81" s="9"/>
      <c r="AR81" s="9"/>
    </row>
    <row r="82" spans="1:44" x14ac:dyDescent="0.3">
      <c r="A82" s="11" t="s">
        <v>2791</v>
      </c>
      <c r="B82" s="320" t="s">
        <v>2776</v>
      </c>
      <c r="C82" s="11" t="s">
        <v>2009</v>
      </c>
      <c r="D82" s="11" t="s">
        <v>41</v>
      </c>
      <c r="E82" s="38">
        <f t="shared" si="1"/>
        <v>80</v>
      </c>
      <c r="F82" s="7" t="s">
        <v>2013</v>
      </c>
      <c r="G82" s="8" t="s">
        <v>2012</v>
      </c>
      <c r="H82" s="319">
        <v>37711</v>
      </c>
      <c r="I82" s="437">
        <v>45</v>
      </c>
      <c r="J82" s="436">
        <v>45</v>
      </c>
      <c r="K82" s="442"/>
      <c r="L82" s="379">
        <f>SUM(M82:N82)</f>
        <v>45</v>
      </c>
      <c r="M82" s="9"/>
      <c r="N82" s="12">
        <f>SUM(O82:S82)</f>
        <v>45</v>
      </c>
      <c r="O82" s="139">
        <f>IFERROR(LARGE($T82:Z82, 1),0)</f>
        <v>45</v>
      </c>
      <c r="P82" s="140">
        <f>IFERROR(LARGE(T82:Z82, 2),0)</f>
        <v>0</v>
      </c>
      <c r="Q82" s="141">
        <f>IFERROR(LARGE(AA82:AF82,1),0)</f>
        <v>0</v>
      </c>
      <c r="R82" s="141">
        <f>IFERROR(LARGE(AA82:AF82,2),0)</f>
        <v>0</v>
      </c>
      <c r="S82" s="147">
        <f>IFERROR(LARGE(AA82:AF82,3),0)</f>
        <v>0</v>
      </c>
      <c r="T82" s="125"/>
      <c r="U82" s="123"/>
      <c r="V82" s="281">
        <v>45</v>
      </c>
      <c r="W82" s="281"/>
      <c r="X82" s="359"/>
      <c r="Y82" s="120"/>
      <c r="Z82" s="204"/>
      <c r="AA82" s="136">
        <f>IFERROR(LARGE($T82:$Z82,3), 0)</f>
        <v>0</v>
      </c>
      <c r="AB82" s="145">
        <f>IFERROR(LARGE($T82:$Z82,4),)</f>
        <v>0</v>
      </c>
      <c r="AC82" s="145">
        <f>IFERROR(LARGE($T82:$Z82,5),0)</f>
        <v>0</v>
      </c>
      <c r="AD82" s="145">
        <f>IFERROR(LARGE($AG82:AR82,1),0)</f>
        <v>0</v>
      </c>
      <c r="AE82" s="145">
        <f>IFERROR(LARGE($AG82:AR82,2),0)</f>
        <v>0</v>
      </c>
      <c r="AF82" s="145">
        <f>IFERROR(LARGE($AG82:AR82,3),0)</f>
        <v>0</v>
      </c>
      <c r="AG82" s="10"/>
      <c r="AH82" s="10"/>
      <c r="AI82" s="10"/>
      <c r="AJ82" s="10"/>
      <c r="AK82" s="9"/>
      <c r="AL82" s="9"/>
      <c r="AM82" s="9"/>
      <c r="AN82" s="9"/>
      <c r="AO82" s="9"/>
      <c r="AP82" s="83"/>
      <c r="AQ82" s="9"/>
      <c r="AR82" s="9"/>
    </row>
    <row r="83" spans="1:44" x14ac:dyDescent="0.3">
      <c r="A83" s="11" t="s">
        <v>2792</v>
      </c>
      <c r="B83" s="320" t="s">
        <v>1499</v>
      </c>
      <c r="C83" s="11" t="s">
        <v>1500</v>
      </c>
      <c r="D83" s="11" t="s">
        <v>49</v>
      </c>
      <c r="E83" s="38">
        <f t="shared" si="1"/>
        <v>81</v>
      </c>
      <c r="F83" s="7" t="s">
        <v>14</v>
      </c>
      <c r="G83" s="8" t="s">
        <v>1824</v>
      </c>
      <c r="H83" s="319">
        <v>37669</v>
      </c>
      <c r="I83" s="437">
        <v>45</v>
      </c>
      <c r="J83" s="436">
        <v>45</v>
      </c>
      <c r="K83" s="442"/>
      <c r="L83" s="379">
        <f>SUM(M83:N83)</f>
        <v>45</v>
      </c>
      <c r="M83" s="9"/>
      <c r="N83" s="12">
        <f>SUM(O83:S83)</f>
        <v>45</v>
      </c>
      <c r="O83" s="139">
        <f>IFERROR(LARGE($T83:Z83, 1),0)</f>
        <v>45</v>
      </c>
      <c r="P83" s="140">
        <f>IFERROR(LARGE(T83:Z83, 2),0)</f>
        <v>0</v>
      </c>
      <c r="Q83" s="141">
        <f>IFERROR(LARGE(AA83:AF83,1),0)</f>
        <v>0</v>
      </c>
      <c r="R83" s="141">
        <f>IFERROR(LARGE(AA83:AF83,2),0)</f>
        <v>0</v>
      </c>
      <c r="S83" s="147">
        <f>IFERROR(LARGE(AA83:AF83,3),0)</f>
        <v>0</v>
      </c>
      <c r="T83" s="125"/>
      <c r="U83" s="123"/>
      <c r="V83" s="281">
        <v>45</v>
      </c>
      <c r="W83" s="281"/>
      <c r="X83" s="359"/>
      <c r="Y83" s="120"/>
      <c r="Z83" s="204"/>
      <c r="AA83" s="136">
        <f>IFERROR(LARGE($T83:$Z83,3), 0)</f>
        <v>0</v>
      </c>
      <c r="AB83" s="145">
        <f>IFERROR(LARGE($T83:$Z83,4),)</f>
        <v>0</v>
      </c>
      <c r="AC83" s="145">
        <f>IFERROR(LARGE($T83:$Z83,5),0)</f>
        <v>0</v>
      </c>
      <c r="AD83" s="145">
        <f>IFERROR(LARGE($AG83:AR83,1),0)</f>
        <v>0</v>
      </c>
      <c r="AE83" s="145">
        <f>IFERROR(LARGE($AG83:AR83,2),0)</f>
        <v>0</v>
      </c>
      <c r="AF83" s="145">
        <f>IFERROR(LARGE($AG83:AR83,3),0)</f>
        <v>0</v>
      </c>
      <c r="AG83" s="10"/>
      <c r="AH83" s="10"/>
      <c r="AI83" s="10"/>
      <c r="AJ83" s="10"/>
      <c r="AK83" s="9"/>
      <c r="AL83" s="9"/>
      <c r="AM83" s="9"/>
      <c r="AN83" s="9"/>
      <c r="AO83" s="9"/>
      <c r="AP83" s="83"/>
      <c r="AQ83" s="9"/>
      <c r="AR83" s="9"/>
    </row>
    <row r="84" spans="1:44" x14ac:dyDescent="0.3">
      <c r="A84" s="11" t="s">
        <v>2782</v>
      </c>
      <c r="B84" s="320" t="s">
        <v>1254</v>
      </c>
      <c r="C84" s="11" t="s">
        <v>1255</v>
      </c>
      <c r="D84" s="11" t="s">
        <v>44</v>
      </c>
      <c r="E84" s="38">
        <f t="shared" si="1"/>
        <v>82</v>
      </c>
      <c r="F84" s="7" t="s">
        <v>1330</v>
      </c>
      <c r="G84" s="8" t="s">
        <v>1331</v>
      </c>
      <c r="H84" s="319">
        <v>37562</v>
      </c>
      <c r="I84" s="437">
        <v>45</v>
      </c>
      <c r="J84" s="436">
        <v>45</v>
      </c>
      <c r="K84" s="442"/>
      <c r="L84" s="379">
        <f>SUM(M84:N84)</f>
        <v>45</v>
      </c>
      <c r="M84" s="9"/>
      <c r="N84" s="12">
        <f>SUM(O84:S84)</f>
        <v>45</v>
      </c>
      <c r="O84" s="139">
        <f>IFERROR(LARGE($T84:Z84, 1),0)</f>
        <v>45</v>
      </c>
      <c r="P84" s="140">
        <f>IFERROR(LARGE(T84:Z84, 2),0)</f>
        <v>0</v>
      </c>
      <c r="Q84" s="141">
        <f>IFERROR(LARGE(AA84:AF84,1),0)</f>
        <v>0</v>
      </c>
      <c r="R84" s="141">
        <f>IFERROR(LARGE(AA84:AF84,2),0)</f>
        <v>0</v>
      </c>
      <c r="S84" s="147">
        <f>IFERROR(LARGE(AA84:AF84,3),0)</f>
        <v>0</v>
      </c>
      <c r="T84" s="125"/>
      <c r="U84" s="123">
        <v>0</v>
      </c>
      <c r="V84" s="281">
        <v>45</v>
      </c>
      <c r="W84" s="281"/>
      <c r="X84" s="359"/>
      <c r="Y84" s="120"/>
      <c r="Z84" s="204"/>
      <c r="AA84" s="136">
        <f>IFERROR(LARGE($T84:$Z84,3), 0)</f>
        <v>0</v>
      </c>
      <c r="AB84" s="145">
        <f>IFERROR(LARGE($T84:$Z84,4),)</f>
        <v>0</v>
      </c>
      <c r="AC84" s="145">
        <f>IFERROR(LARGE($T84:$Z84,5),0)</f>
        <v>0</v>
      </c>
      <c r="AD84" s="145">
        <f>IFERROR(LARGE($AG84:AR84,1),0)</f>
        <v>0</v>
      </c>
      <c r="AE84" s="145">
        <f>IFERROR(LARGE($AG84:AR84,2),0)</f>
        <v>0</v>
      </c>
      <c r="AF84" s="145">
        <f>IFERROR(LARGE($AG84:AR84,3),0)</f>
        <v>0</v>
      </c>
      <c r="AG84" s="10"/>
      <c r="AH84" s="10"/>
      <c r="AI84" s="10"/>
      <c r="AJ84" s="10"/>
      <c r="AK84" s="9"/>
      <c r="AL84" s="9"/>
      <c r="AM84" s="9"/>
      <c r="AN84" s="9"/>
      <c r="AO84" s="9"/>
      <c r="AP84" s="83"/>
      <c r="AQ84" s="9"/>
      <c r="AR84" s="9"/>
    </row>
    <row r="85" spans="1:44" x14ac:dyDescent="0.3">
      <c r="A85" s="11" t="s">
        <v>2783</v>
      </c>
      <c r="B85" s="320" t="s">
        <v>737</v>
      </c>
      <c r="C85" s="11" t="s">
        <v>738</v>
      </c>
      <c r="D85" s="11" t="s">
        <v>40</v>
      </c>
      <c r="E85" s="38">
        <f t="shared" si="1"/>
        <v>83</v>
      </c>
      <c r="F85" s="7" t="s">
        <v>2</v>
      </c>
      <c r="G85" s="8" t="s">
        <v>1576</v>
      </c>
      <c r="H85" s="319">
        <v>37482</v>
      </c>
      <c r="I85" s="437">
        <v>45</v>
      </c>
      <c r="J85" s="436">
        <v>45</v>
      </c>
      <c r="K85" s="442"/>
      <c r="L85" s="379">
        <f>SUM(M85:N85)</f>
        <v>45</v>
      </c>
      <c r="M85" s="9"/>
      <c r="N85" s="12">
        <f>SUM(O85:S85)</f>
        <v>45</v>
      </c>
      <c r="O85" s="139">
        <f>IFERROR(LARGE($T85:Z85, 1),0)</f>
        <v>45</v>
      </c>
      <c r="P85" s="140">
        <f>IFERROR(LARGE(T85:Z85, 2),0)</f>
        <v>0</v>
      </c>
      <c r="Q85" s="141">
        <f>IFERROR(LARGE(AA85:AF85,1),0)</f>
        <v>0</v>
      </c>
      <c r="R85" s="141">
        <f>IFERROR(LARGE(AA85:AF85,2),0)</f>
        <v>0</v>
      </c>
      <c r="S85" s="147">
        <f>IFERROR(LARGE(AA85:AF85,3),0)</f>
        <v>0</v>
      </c>
      <c r="T85" s="125"/>
      <c r="U85" s="123"/>
      <c r="V85" s="281">
        <v>45</v>
      </c>
      <c r="W85" s="281"/>
      <c r="X85" s="359">
        <v>0</v>
      </c>
      <c r="Y85" s="120"/>
      <c r="Z85" s="204"/>
      <c r="AA85" s="136">
        <f>IFERROR(LARGE($T85:$Z85,3), 0)</f>
        <v>0</v>
      </c>
      <c r="AB85" s="145">
        <f>IFERROR(LARGE($T85:$Z85,4),)</f>
        <v>0</v>
      </c>
      <c r="AC85" s="145">
        <f>IFERROR(LARGE($T85:$Z85,5),0)</f>
        <v>0</v>
      </c>
      <c r="AD85" s="145">
        <f>IFERROR(LARGE($AG85:AR85,1),0)</f>
        <v>0</v>
      </c>
      <c r="AE85" s="145">
        <f>IFERROR(LARGE($AG85:AR85,2),0)</f>
        <v>0</v>
      </c>
      <c r="AF85" s="145">
        <f>IFERROR(LARGE($AG85:AR85,3),0)</f>
        <v>0</v>
      </c>
      <c r="AG85" s="10"/>
      <c r="AH85" s="10"/>
      <c r="AI85" s="10"/>
      <c r="AJ85" s="10"/>
      <c r="AK85" s="9"/>
      <c r="AL85" s="9"/>
      <c r="AM85" s="9"/>
      <c r="AN85" s="9"/>
      <c r="AO85" s="9"/>
      <c r="AP85" s="83"/>
      <c r="AQ85" s="9"/>
      <c r="AR85" s="9"/>
    </row>
    <row r="86" spans="1:44" x14ac:dyDescent="0.3">
      <c r="A86" s="11" t="s">
        <v>2784</v>
      </c>
      <c r="B86" s="320" t="s">
        <v>2785</v>
      </c>
      <c r="C86" s="11" t="s">
        <v>1928</v>
      </c>
      <c r="D86" s="11" t="s">
        <v>52</v>
      </c>
      <c r="E86" s="38">
        <f t="shared" si="1"/>
        <v>84</v>
      </c>
      <c r="F86" s="7" t="s">
        <v>1930</v>
      </c>
      <c r="G86" s="8" t="s">
        <v>1929</v>
      </c>
      <c r="H86" s="319">
        <v>37406</v>
      </c>
      <c r="I86" s="437">
        <v>45</v>
      </c>
      <c r="J86" s="436">
        <v>45</v>
      </c>
      <c r="K86" s="442"/>
      <c r="L86" s="379">
        <f>SUM(M86:N86)</f>
        <v>45</v>
      </c>
      <c r="M86" s="9"/>
      <c r="N86" s="12">
        <f>SUM(O86:S86)</f>
        <v>45</v>
      </c>
      <c r="O86" s="139">
        <f>IFERROR(LARGE($T86:Z86, 1),0)</f>
        <v>45</v>
      </c>
      <c r="P86" s="140">
        <f>IFERROR(LARGE(T86:Z86, 2),0)</f>
        <v>0</v>
      </c>
      <c r="Q86" s="141">
        <f>IFERROR(LARGE(AA86:AF86,1),0)</f>
        <v>0</v>
      </c>
      <c r="R86" s="141">
        <f>IFERROR(LARGE(AA86:AF86,2),0)</f>
        <v>0</v>
      </c>
      <c r="S86" s="147">
        <f>IFERROR(LARGE(AA86:AF86,3),0)</f>
        <v>0</v>
      </c>
      <c r="T86" s="125"/>
      <c r="U86" s="123"/>
      <c r="V86" s="281">
        <v>45</v>
      </c>
      <c r="W86" s="281"/>
      <c r="X86" s="359"/>
      <c r="Y86" s="120"/>
      <c r="Z86" s="204"/>
      <c r="AA86" s="136">
        <f>IFERROR(LARGE($T86:$Z86,3), 0)</f>
        <v>0</v>
      </c>
      <c r="AB86" s="145">
        <f>IFERROR(LARGE($T86:$Z86,4),)</f>
        <v>0</v>
      </c>
      <c r="AC86" s="145">
        <f>IFERROR(LARGE($T86:$Z86,5),0)</f>
        <v>0</v>
      </c>
      <c r="AD86" s="145">
        <f>IFERROR(LARGE($AG86:AR86,1),0)</f>
        <v>0</v>
      </c>
      <c r="AE86" s="145">
        <f>IFERROR(LARGE($AG86:AR86,2),0)</f>
        <v>0</v>
      </c>
      <c r="AF86" s="145">
        <f>IFERROR(LARGE($AG86:AR86,3),0)</f>
        <v>0</v>
      </c>
      <c r="AG86" s="10"/>
      <c r="AH86" s="10"/>
      <c r="AI86" s="10"/>
      <c r="AJ86" s="10"/>
      <c r="AK86" s="9"/>
      <c r="AL86" s="9"/>
      <c r="AM86" s="9"/>
      <c r="AN86" s="9"/>
      <c r="AO86" s="9"/>
      <c r="AP86" s="83"/>
      <c r="AQ86" s="9"/>
      <c r="AR86" s="9"/>
    </row>
    <row r="87" spans="1:44" x14ac:dyDescent="0.3">
      <c r="A87" s="11" t="s">
        <v>2787</v>
      </c>
      <c r="B87" s="320" t="s">
        <v>1584</v>
      </c>
      <c r="C87" s="11" t="s">
        <v>1585</v>
      </c>
      <c r="D87" s="11" t="s">
        <v>48</v>
      </c>
      <c r="E87" s="38">
        <f t="shared" si="1"/>
        <v>85</v>
      </c>
      <c r="F87" s="7" t="s">
        <v>2070</v>
      </c>
      <c r="G87" s="8" t="s">
        <v>2069</v>
      </c>
      <c r="H87" s="319">
        <v>37365</v>
      </c>
      <c r="I87" s="437">
        <v>45</v>
      </c>
      <c r="J87" s="436">
        <v>45</v>
      </c>
      <c r="K87" s="442"/>
      <c r="L87" s="379">
        <f>SUM(M87:N87)</f>
        <v>45</v>
      </c>
      <c r="M87" s="9"/>
      <c r="N87" s="12">
        <f>SUM(O87:S87)</f>
        <v>45</v>
      </c>
      <c r="O87" s="139">
        <f>IFERROR(LARGE($T87:Z87, 1),0)</f>
        <v>45</v>
      </c>
      <c r="P87" s="140">
        <f>IFERROR(LARGE(T87:Z87, 2),0)</f>
        <v>0</v>
      </c>
      <c r="Q87" s="141">
        <f>IFERROR(LARGE(AA87:AF87,1),0)</f>
        <v>0</v>
      </c>
      <c r="R87" s="141">
        <f>IFERROR(LARGE(AA87:AF87,2),0)</f>
        <v>0</v>
      </c>
      <c r="S87" s="147">
        <f>IFERROR(LARGE(AA87:AF87,3),0)</f>
        <v>0</v>
      </c>
      <c r="T87" s="125"/>
      <c r="U87" s="123"/>
      <c r="V87" s="281">
        <v>45</v>
      </c>
      <c r="W87" s="281"/>
      <c r="X87" s="359"/>
      <c r="Y87" s="120"/>
      <c r="Z87" s="204"/>
      <c r="AA87" s="136">
        <f>IFERROR(LARGE($T87:$Z87,3), 0)</f>
        <v>0</v>
      </c>
      <c r="AB87" s="145">
        <f>IFERROR(LARGE($T87:$Z87,4),)</f>
        <v>0</v>
      </c>
      <c r="AC87" s="145">
        <f>IFERROR(LARGE($T87:$Z87,5),0)</f>
        <v>0</v>
      </c>
      <c r="AD87" s="145">
        <f>IFERROR(LARGE($AG87:AR87,1),0)</f>
        <v>0</v>
      </c>
      <c r="AE87" s="145">
        <f>IFERROR(LARGE($AG87:AR87,2),0)</f>
        <v>0</v>
      </c>
      <c r="AF87" s="145">
        <f>IFERROR(LARGE($AG87:AR87,3),0)</f>
        <v>0</v>
      </c>
      <c r="AG87" s="10"/>
      <c r="AH87" s="10"/>
      <c r="AI87" s="10"/>
      <c r="AJ87" s="10"/>
      <c r="AK87" s="9"/>
      <c r="AL87" s="9"/>
      <c r="AM87" s="9"/>
      <c r="AN87" s="9"/>
      <c r="AO87" s="9"/>
      <c r="AP87" s="83"/>
      <c r="AQ87" s="9"/>
      <c r="AR87" s="9"/>
    </row>
    <row r="88" spans="1:44" x14ac:dyDescent="0.3">
      <c r="A88" s="11" t="s">
        <v>2786</v>
      </c>
      <c r="B88" s="320" t="s">
        <v>2785</v>
      </c>
      <c r="C88" s="11" t="s">
        <v>1928</v>
      </c>
      <c r="D88" s="11" t="s">
        <v>52</v>
      </c>
      <c r="E88" s="38">
        <f t="shared" si="1"/>
        <v>86</v>
      </c>
      <c r="F88" s="7" t="s">
        <v>1927</v>
      </c>
      <c r="G88" s="8" t="s">
        <v>1926</v>
      </c>
      <c r="H88" s="319">
        <v>37356</v>
      </c>
      <c r="I88" s="437">
        <v>45</v>
      </c>
      <c r="J88" s="436">
        <v>45</v>
      </c>
      <c r="K88" s="442"/>
      <c r="L88" s="379">
        <f>SUM(M88:N88)</f>
        <v>45</v>
      </c>
      <c r="M88" s="9"/>
      <c r="N88" s="12">
        <f>SUM(O88:S88)</f>
        <v>45</v>
      </c>
      <c r="O88" s="139">
        <f>IFERROR(LARGE($T88:Z88, 1),0)</f>
        <v>45</v>
      </c>
      <c r="P88" s="140">
        <f>IFERROR(LARGE(T88:Z88, 2),0)</f>
        <v>0</v>
      </c>
      <c r="Q88" s="141">
        <f>IFERROR(LARGE(AA88:AF88,1),0)</f>
        <v>0</v>
      </c>
      <c r="R88" s="141">
        <f>IFERROR(LARGE(AA88:AF88,2),0)</f>
        <v>0</v>
      </c>
      <c r="S88" s="147">
        <f>IFERROR(LARGE(AA88:AF88,3),0)</f>
        <v>0</v>
      </c>
      <c r="T88" s="125"/>
      <c r="U88" s="123"/>
      <c r="V88" s="281">
        <v>45</v>
      </c>
      <c r="W88" s="281"/>
      <c r="X88" s="359"/>
      <c r="Y88" s="120"/>
      <c r="Z88" s="204"/>
      <c r="AA88" s="136">
        <f>IFERROR(LARGE($T88:$Z88,3), 0)</f>
        <v>0</v>
      </c>
      <c r="AB88" s="145">
        <f>IFERROR(LARGE($T88:$Z88,4),)</f>
        <v>0</v>
      </c>
      <c r="AC88" s="145">
        <f>IFERROR(LARGE($T88:$Z88,5),0)</f>
        <v>0</v>
      </c>
      <c r="AD88" s="145">
        <f>IFERROR(LARGE($AG88:AR88,1),0)</f>
        <v>0</v>
      </c>
      <c r="AE88" s="145">
        <f>IFERROR(LARGE($AG88:AR88,2),0)</f>
        <v>0</v>
      </c>
      <c r="AF88" s="145">
        <f>IFERROR(LARGE($AG88:AR88,3),0)</f>
        <v>0</v>
      </c>
      <c r="AG88" s="10"/>
      <c r="AH88" s="10"/>
      <c r="AI88" s="10"/>
      <c r="AJ88" s="10"/>
      <c r="AK88" s="9"/>
      <c r="AL88" s="9"/>
      <c r="AM88" s="9"/>
      <c r="AN88" s="9"/>
      <c r="AO88" s="9"/>
      <c r="AP88" s="83"/>
      <c r="AQ88" s="9"/>
      <c r="AR88" s="9"/>
    </row>
    <row r="89" spans="1:44" x14ac:dyDescent="0.3">
      <c r="A89" s="11" t="s">
        <v>2788</v>
      </c>
      <c r="B89" s="320" t="s">
        <v>2391</v>
      </c>
      <c r="C89" s="11" t="s">
        <v>38</v>
      </c>
      <c r="D89" s="11" t="s">
        <v>1738</v>
      </c>
      <c r="E89" s="38">
        <f t="shared" si="1"/>
        <v>87</v>
      </c>
      <c r="F89" s="7" t="s">
        <v>495</v>
      </c>
      <c r="G89" s="8" t="s">
        <v>877</v>
      </c>
      <c r="H89" s="319">
        <v>37334</v>
      </c>
      <c r="I89" s="437">
        <v>45</v>
      </c>
      <c r="J89" s="436">
        <v>45</v>
      </c>
      <c r="K89" s="442"/>
      <c r="L89" s="379">
        <f>SUM(M89:N89)</f>
        <v>45</v>
      </c>
      <c r="M89" s="9"/>
      <c r="N89" s="12">
        <f>SUM(O89:S89)</f>
        <v>45</v>
      </c>
      <c r="O89" s="139">
        <f>IFERROR(LARGE($T89:Z89, 1),0)</f>
        <v>45</v>
      </c>
      <c r="P89" s="140">
        <f>IFERROR(LARGE(T89:Z89, 2),0)</f>
        <v>0</v>
      </c>
      <c r="Q89" s="141">
        <f>IFERROR(LARGE(AA89:AF89,1),0)</f>
        <v>0</v>
      </c>
      <c r="R89" s="141">
        <f>IFERROR(LARGE(AA89:AF89,2),0)</f>
        <v>0</v>
      </c>
      <c r="S89" s="147">
        <f>IFERROR(LARGE(AA89:AF89,3),0)</f>
        <v>0</v>
      </c>
      <c r="T89" s="119">
        <v>0</v>
      </c>
      <c r="U89" s="123"/>
      <c r="V89" s="281">
        <v>45</v>
      </c>
      <c r="W89" s="281"/>
      <c r="X89" s="359"/>
      <c r="Y89" s="120"/>
      <c r="Z89" s="204"/>
      <c r="AA89" s="136">
        <f>IFERROR(LARGE($T89:$Z89,3), 0)</f>
        <v>0</v>
      </c>
      <c r="AB89" s="145">
        <f>IFERROR(LARGE($T89:$Z89,4),)</f>
        <v>0</v>
      </c>
      <c r="AC89" s="145">
        <f>IFERROR(LARGE($T89:$Z89,5),0)</f>
        <v>0</v>
      </c>
      <c r="AD89" s="145">
        <f>IFERROR(LARGE($AG89:AR89,1),0)</f>
        <v>0</v>
      </c>
      <c r="AE89" s="145">
        <f>IFERROR(LARGE($AG89:AR89,2),0)</f>
        <v>0</v>
      </c>
      <c r="AF89" s="145">
        <f>IFERROR(LARGE($AG89:AR89,3),0)</f>
        <v>0</v>
      </c>
      <c r="AG89" s="10"/>
      <c r="AH89" s="10"/>
      <c r="AI89" s="10"/>
      <c r="AJ89" s="10"/>
      <c r="AK89" s="9"/>
      <c r="AL89" s="9"/>
      <c r="AM89" s="9"/>
      <c r="AN89" s="9"/>
      <c r="AO89" s="9"/>
      <c r="AP89" s="83"/>
      <c r="AQ89" s="9"/>
      <c r="AR89" s="9"/>
    </row>
    <row r="90" spans="1:44" x14ac:dyDescent="0.3">
      <c r="A90" s="11" t="s">
        <v>2793</v>
      </c>
      <c r="B90" s="320" t="s">
        <v>2794</v>
      </c>
      <c r="C90" s="11" t="s">
        <v>2117</v>
      </c>
      <c r="D90" s="11" t="s">
        <v>44</v>
      </c>
      <c r="E90" s="38">
        <f t="shared" si="1"/>
        <v>88</v>
      </c>
      <c r="F90" s="7" t="s">
        <v>1</v>
      </c>
      <c r="G90" s="8" t="s">
        <v>1884</v>
      </c>
      <c r="H90" s="319">
        <v>37278</v>
      </c>
      <c r="I90" s="437">
        <v>45</v>
      </c>
      <c r="J90" s="436">
        <v>45</v>
      </c>
      <c r="K90" s="442"/>
      <c r="L90" s="379">
        <f>SUM(M90:N90)</f>
        <v>45</v>
      </c>
      <c r="M90" s="9"/>
      <c r="N90" s="12">
        <f>SUM(O90:S90)</f>
        <v>45</v>
      </c>
      <c r="O90" s="139">
        <f>IFERROR(LARGE($T90:Z90, 1),0)</f>
        <v>45</v>
      </c>
      <c r="P90" s="140">
        <f>IFERROR(LARGE(T90:Z90, 2),0)</f>
        <v>0</v>
      </c>
      <c r="Q90" s="141">
        <f>IFERROR(LARGE(AA90:AF90,1),0)</f>
        <v>0</v>
      </c>
      <c r="R90" s="141">
        <f>IFERROR(LARGE(AA90:AF90,2),0)</f>
        <v>0</v>
      </c>
      <c r="S90" s="147">
        <f>IFERROR(LARGE(AA90:AF90,3),0)</f>
        <v>0</v>
      </c>
      <c r="T90" s="125"/>
      <c r="U90" s="123"/>
      <c r="V90" s="281">
        <v>45</v>
      </c>
      <c r="W90" s="281"/>
      <c r="X90" s="359"/>
      <c r="Y90" s="120"/>
      <c r="Z90" s="204"/>
      <c r="AA90" s="136">
        <f>IFERROR(LARGE($T90:$Z90,3), 0)</f>
        <v>0</v>
      </c>
      <c r="AB90" s="145">
        <f>IFERROR(LARGE($T90:$Z90,4),)</f>
        <v>0</v>
      </c>
      <c r="AC90" s="145">
        <f>IFERROR(LARGE($T90:$Z90,5),0)</f>
        <v>0</v>
      </c>
      <c r="AD90" s="145">
        <f>IFERROR(LARGE($AG90:AR90,1),0)</f>
        <v>0</v>
      </c>
      <c r="AE90" s="145">
        <f>IFERROR(LARGE($AG90:AR90,2),0)</f>
        <v>0</v>
      </c>
      <c r="AF90" s="145">
        <f>IFERROR(LARGE($AG90:AR90,3),0)</f>
        <v>0</v>
      </c>
      <c r="AG90" s="10"/>
      <c r="AH90" s="10"/>
      <c r="AI90" s="10"/>
      <c r="AJ90" s="10"/>
      <c r="AK90" s="9"/>
      <c r="AL90" s="9"/>
      <c r="AM90" s="9"/>
      <c r="AN90" s="9"/>
      <c r="AO90" s="9"/>
      <c r="AP90" s="83"/>
      <c r="AQ90" s="9"/>
      <c r="AR90" s="9"/>
    </row>
    <row r="91" spans="1:44" x14ac:dyDescent="0.3">
      <c r="A91" s="11" t="s">
        <v>2789</v>
      </c>
      <c r="B91" s="320" t="s">
        <v>2790</v>
      </c>
      <c r="C91" s="11" t="s">
        <v>2011</v>
      </c>
      <c r="D91" s="11" t="s">
        <v>41</v>
      </c>
      <c r="E91" s="38">
        <f t="shared" si="1"/>
        <v>89</v>
      </c>
      <c r="F91" s="7" t="s">
        <v>124</v>
      </c>
      <c r="G91" s="8" t="s">
        <v>2010</v>
      </c>
      <c r="H91" s="319">
        <v>37277</v>
      </c>
      <c r="I91" s="437">
        <v>45</v>
      </c>
      <c r="J91" s="436">
        <v>45</v>
      </c>
      <c r="K91" s="442"/>
      <c r="L91" s="379">
        <f>SUM(M91:N91)</f>
        <v>45</v>
      </c>
      <c r="M91" s="9"/>
      <c r="N91" s="12">
        <f>SUM(O91:S91)</f>
        <v>45</v>
      </c>
      <c r="O91" s="140">
        <f>IFERROR(LARGE($T91:Z91, 1),0)</f>
        <v>45</v>
      </c>
      <c r="P91" s="140">
        <f>IFERROR(LARGE(T91:Z91, 2),0)</f>
        <v>0</v>
      </c>
      <c r="Q91" s="141">
        <f>IFERROR(LARGE(AA91:AF91,1),0)</f>
        <v>0</v>
      </c>
      <c r="R91" s="141">
        <f>IFERROR(LARGE(AA91:AF91,2),0)</f>
        <v>0</v>
      </c>
      <c r="S91" s="260">
        <f>IFERROR(LARGE(AA91:AF91,3),0)</f>
        <v>0</v>
      </c>
      <c r="T91" s="277"/>
      <c r="U91" s="123"/>
      <c r="V91" s="271">
        <v>45</v>
      </c>
      <c r="W91" s="271"/>
      <c r="X91" s="359"/>
      <c r="Y91" s="114"/>
      <c r="Z91" s="204"/>
      <c r="AA91" s="136">
        <f>IFERROR(LARGE($T91:$Z91,3), 0)</f>
        <v>0</v>
      </c>
      <c r="AB91" s="145">
        <f>IFERROR(LARGE($T91:$Z91,4),)</f>
        <v>0</v>
      </c>
      <c r="AC91" s="145">
        <f>IFERROR(LARGE($T91:$Z91,5),0)</f>
        <v>0</v>
      </c>
      <c r="AD91" s="145">
        <f>IFERROR(LARGE($AG91:AR91,1),0)</f>
        <v>0</v>
      </c>
      <c r="AE91" s="145">
        <f>IFERROR(LARGE($AG91:AR91,2),0)</f>
        <v>0</v>
      </c>
      <c r="AF91" s="145">
        <f>IFERROR(LARGE($AG91:AR91,3),0)</f>
        <v>0</v>
      </c>
      <c r="AG91" s="10"/>
      <c r="AH91" s="10"/>
      <c r="AI91" s="10"/>
      <c r="AJ91" s="10"/>
      <c r="AK91" s="9"/>
      <c r="AL91" s="9"/>
      <c r="AM91" s="9"/>
      <c r="AN91" s="9"/>
      <c r="AO91" s="9"/>
      <c r="AP91" s="83"/>
      <c r="AQ91" s="9"/>
      <c r="AR91" s="9"/>
    </row>
    <row r="92" spans="1:44" x14ac:dyDescent="0.3">
      <c r="A92" s="11" t="s">
        <v>2795</v>
      </c>
      <c r="B92" s="320" t="s">
        <v>1476</v>
      </c>
      <c r="C92" s="11" t="s">
        <v>1477</v>
      </c>
      <c r="D92" s="11" t="s">
        <v>95</v>
      </c>
      <c r="E92" s="38">
        <f t="shared" si="1"/>
        <v>90</v>
      </c>
      <c r="F92" s="7" t="s">
        <v>69</v>
      </c>
      <c r="G92" s="8" t="s">
        <v>1336</v>
      </c>
      <c r="H92" s="319">
        <v>37271</v>
      </c>
      <c r="I92" s="437">
        <v>45</v>
      </c>
      <c r="J92" s="436">
        <v>45</v>
      </c>
      <c r="K92" s="442"/>
      <c r="L92" s="379">
        <f>SUM(M92:N92)</f>
        <v>45</v>
      </c>
      <c r="M92" s="9"/>
      <c r="N92" s="12">
        <f>SUM(O92:S92)</f>
        <v>45</v>
      </c>
      <c r="O92" s="140">
        <f>IFERROR(LARGE($T92:Z92, 1),0)</f>
        <v>45</v>
      </c>
      <c r="P92" s="140">
        <f>IFERROR(LARGE(T92:Z92, 2),0)</f>
        <v>0</v>
      </c>
      <c r="Q92" s="141">
        <f>IFERROR(LARGE(AA92:AF92,1),0)</f>
        <v>0</v>
      </c>
      <c r="R92" s="141">
        <f>IFERROR(LARGE(AA92:AF92,2),0)</f>
        <v>0</v>
      </c>
      <c r="S92" s="260">
        <f>IFERROR(LARGE(AA92:AF92,3),0)</f>
        <v>0</v>
      </c>
      <c r="T92" s="277"/>
      <c r="U92" s="123"/>
      <c r="V92" s="271">
        <v>45</v>
      </c>
      <c r="W92" s="271"/>
      <c r="X92" s="359"/>
      <c r="Y92" s="114"/>
      <c r="Z92" s="204"/>
      <c r="AA92" s="136">
        <f>IFERROR(LARGE($T92:$Z92,3), 0)</f>
        <v>0</v>
      </c>
      <c r="AB92" s="145">
        <f>IFERROR(LARGE($T92:$Z92,4),)</f>
        <v>0</v>
      </c>
      <c r="AC92" s="145">
        <f>IFERROR(LARGE($T92:$Z92,5),0)</f>
        <v>0</v>
      </c>
      <c r="AD92" s="145">
        <f>IFERROR(LARGE($AG92:AR92,1),0)</f>
        <v>0</v>
      </c>
      <c r="AE92" s="145">
        <f>IFERROR(LARGE($AG92:AR92,2),0)</f>
        <v>0</v>
      </c>
      <c r="AF92" s="145">
        <f>IFERROR(LARGE($AG92:AR92,3),0)</f>
        <v>0</v>
      </c>
      <c r="AG92" s="10"/>
      <c r="AH92" s="10"/>
      <c r="AI92" s="10"/>
      <c r="AJ92" s="10"/>
      <c r="AK92" s="9"/>
      <c r="AL92" s="9"/>
      <c r="AM92" s="9"/>
      <c r="AN92" s="9"/>
      <c r="AO92" s="9"/>
      <c r="AP92" s="83"/>
      <c r="AQ92" s="9"/>
      <c r="AR92" s="9"/>
    </row>
    <row r="93" spans="1:44" x14ac:dyDescent="0.3">
      <c r="A93" s="10"/>
      <c r="B93" s="10"/>
      <c r="C93" s="10" t="s">
        <v>1162</v>
      </c>
      <c r="D93" s="10" t="s">
        <v>43</v>
      </c>
      <c r="E93" s="38">
        <f t="shared" si="1"/>
        <v>91</v>
      </c>
      <c r="F93" s="7" t="s">
        <v>111</v>
      </c>
      <c r="G93" s="8" t="s">
        <v>3821</v>
      </c>
      <c r="H93" s="60">
        <v>37999</v>
      </c>
      <c r="I93" s="458">
        <v>40</v>
      </c>
      <c r="J93" s="458">
        <v>40</v>
      </c>
      <c r="K93" s="434">
        <f>0.5*(L93)</f>
        <v>40</v>
      </c>
      <c r="L93" s="507">
        <f>SUM(O93,P93,Q93,R93,M93)</f>
        <v>80</v>
      </c>
      <c r="M93" s="483"/>
      <c r="N93" s="12">
        <f>SUM(O93:R93)</f>
        <v>80</v>
      </c>
      <c r="O93" s="387">
        <f>LARGE($S93:Z93, 1)</f>
        <v>80</v>
      </c>
      <c r="P93" s="388">
        <f>IFERROR(LARGE($S93:Z93,2),0)</f>
        <v>0</v>
      </c>
      <c r="Q93" s="388">
        <f>IFERROR(LARGE($S93:Z93,3),0)</f>
        <v>0</v>
      </c>
      <c r="R93" s="388">
        <f>IFERROR(LARGE($S93:Z93,4),0)</f>
        <v>0</v>
      </c>
      <c r="S93" s="448"/>
      <c r="T93" s="423"/>
      <c r="U93" s="400"/>
      <c r="V93" s="400"/>
      <c r="W93" s="400"/>
      <c r="X93" s="401"/>
      <c r="Y93" s="402"/>
      <c r="Z93" s="452">
        <v>80</v>
      </c>
      <c r="AA93" s="120"/>
      <c r="AB93" s="114"/>
      <c r="AC93" s="114"/>
      <c r="AD93" s="114"/>
      <c r="AE93" s="114"/>
      <c r="AF93" s="114"/>
      <c r="AG93" s="10"/>
      <c r="AH93" s="10"/>
      <c r="AI93" s="10"/>
      <c r="AJ93" s="10"/>
      <c r="AK93" s="9"/>
      <c r="AL93" s="9"/>
      <c r="AM93" s="9"/>
      <c r="AN93" s="9"/>
      <c r="AO93" s="9"/>
      <c r="AP93" s="83"/>
      <c r="AQ93" s="9"/>
      <c r="AR93" s="9"/>
    </row>
    <row r="94" spans="1:44" x14ac:dyDescent="0.3">
      <c r="A94" s="10"/>
      <c r="B94" s="10"/>
      <c r="C94" s="10" t="s">
        <v>188</v>
      </c>
      <c r="D94" s="10" t="s">
        <v>52</v>
      </c>
      <c r="E94" s="38">
        <f t="shared" si="1"/>
        <v>92</v>
      </c>
      <c r="F94" s="7" t="s">
        <v>4</v>
      </c>
      <c r="G94" s="8" t="s">
        <v>760</v>
      </c>
      <c r="H94" s="319">
        <v>37613</v>
      </c>
      <c r="I94" s="437">
        <v>40</v>
      </c>
      <c r="J94" s="436">
        <v>40</v>
      </c>
      <c r="K94" s="442"/>
      <c r="L94" s="379">
        <f>SUM(M94:N94)</f>
        <v>40</v>
      </c>
      <c r="M94" s="9">
        <v>20</v>
      </c>
      <c r="N94" s="12">
        <f>SUM(O94:S94)</f>
        <v>20</v>
      </c>
      <c r="O94" s="140">
        <f>IFERROR(LARGE($T94:Z94, 1),0)</f>
        <v>10</v>
      </c>
      <c r="P94" s="140">
        <f>IFERROR(LARGE(T94:Z94, 2),0)</f>
        <v>10</v>
      </c>
      <c r="Q94" s="141">
        <f>IFERROR(LARGE(AA94:AF94,1),0)</f>
        <v>0</v>
      </c>
      <c r="R94" s="141">
        <f>IFERROR(LARGE(AA94:AF94,2),0)</f>
        <v>0</v>
      </c>
      <c r="S94" s="260">
        <f>IFERROR(LARGE(AA94:AF94,3),0)</f>
        <v>0</v>
      </c>
      <c r="T94" s="277"/>
      <c r="U94" s="123"/>
      <c r="V94" s="271"/>
      <c r="W94" s="271"/>
      <c r="X94" s="359"/>
      <c r="Y94" s="114">
        <v>10</v>
      </c>
      <c r="Z94" s="204">
        <v>10</v>
      </c>
      <c r="AA94" s="136">
        <f>IFERROR(LARGE($T94:$Z94,3), 0)</f>
        <v>0</v>
      </c>
      <c r="AB94" s="145">
        <f>IFERROR(LARGE($T94:$Z94,4),)</f>
        <v>0</v>
      </c>
      <c r="AC94" s="145">
        <f>IFERROR(LARGE($T94:$Z94,5),0)</f>
        <v>0</v>
      </c>
      <c r="AD94" s="145">
        <f>IFERROR(LARGE($AG94:AR94,1),0)</f>
        <v>0</v>
      </c>
      <c r="AE94" s="145">
        <f>IFERROR(LARGE($AG94:AR94,2),0)</f>
        <v>0</v>
      </c>
      <c r="AF94" s="145">
        <f>IFERROR(LARGE($AG94:AR94,3),0)</f>
        <v>0</v>
      </c>
      <c r="AG94" s="10"/>
      <c r="AH94" s="10"/>
      <c r="AI94" s="10"/>
      <c r="AJ94" s="10"/>
      <c r="AK94" s="9"/>
      <c r="AL94" s="9"/>
      <c r="AM94" s="9"/>
      <c r="AN94" s="9"/>
      <c r="AO94" s="9"/>
      <c r="AP94" s="83"/>
      <c r="AQ94" s="9"/>
      <c r="AR94" s="9"/>
    </row>
    <row r="95" spans="1:44" x14ac:dyDescent="0.3">
      <c r="A95" s="11" t="s">
        <v>2806</v>
      </c>
      <c r="B95" s="320" t="s">
        <v>2807</v>
      </c>
      <c r="C95" s="11" t="s">
        <v>1970</v>
      </c>
      <c r="D95" s="11" t="s">
        <v>46</v>
      </c>
      <c r="E95" s="38">
        <f t="shared" si="1"/>
        <v>93</v>
      </c>
      <c r="F95" s="7" t="s">
        <v>1969</v>
      </c>
      <c r="G95" s="8" t="s">
        <v>1968</v>
      </c>
      <c r="H95" s="319">
        <v>37485</v>
      </c>
      <c r="I95" s="437">
        <v>40</v>
      </c>
      <c r="J95" s="436">
        <v>40</v>
      </c>
      <c r="K95" s="442"/>
      <c r="L95" s="379">
        <f>SUM(M95:N95)</f>
        <v>40</v>
      </c>
      <c r="M95" s="9"/>
      <c r="N95" s="12">
        <f>SUM(O95:S95)</f>
        <v>40</v>
      </c>
      <c r="O95" s="140">
        <f>IFERROR(LARGE($T95:Z95, 1),0)</f>
        <v>30</v>
      </c>
      <c r="P95" s="140">
        <f>IFERROR(LARGE(T95:Z95, 2),0)</f>
        <v>10</v>
      </c>
      <c r="Q95" s="141">
        <f>IFERROR(LARGE(AA95:AF95,1),0)</f>
        <v>0</v>
      </c>
      <c r="R95" s="141">
        <f>IFERROR(LARGE(AA95:AF95,2),0)</f>
        <v>0</v>
      </c>
      <c r="S95" s="260">
        <f>IFERROR(LARGE(AA95:AF95,3),0)</f>
        <v>0</v>
      </c>
      <c r="T95" s="277"/>
      <c r="U95" s="123"/>
      <c r="V95" s="271">
        <v>30</v>
      </c>
      <c r="W95" s="271"/>
      <c r="X95" s="359"/>
      <c r="Y95" s="114">
        <v>10</v>
      </c>
      <c r="Z95" s="204"/>
      <c r="AA95" s="136">
        <f>IFERROR(LARGE($T95:$Z95,3), 0)</f>
        <v>0</v>
      </c>
      <c r="AB95" s="145">
        <f>IFERROR(LARGE($T95:$Z95,4),)</f>
        <v>0</v>
      </c>
      <c r="AC95" s="145">
        <f>IFERROR(LARGE($T95:$Z95,5),0)</f>
        <v>0</v>
      </c>
      <c r="AD95" s="145">
        <f>IFERROR(LARGE($AG95:AR95,1),0)</f>
        <v>0</v>
      </c>
      <c r="AE95" s="145">
        <f>IFERROR(LARGE($AG95:AR95,2),0)</f>
        <v>0</v>
      </c>
      <c r="AF95" s="145">
        <f>IFERROR(LARGE($AG95:AR95,3),0)</f>
        <v>0</v>
      </c>
      <c r="AG95" s="10"/>
      <c r="AH95" s="10"/>
      <c r="AI95" s="10"/>
      <c r="AJ95" s="10"/>
      <c r="AK95" s="9"/>
      <c r="AL95" s="9"/>
      <c r="AM95" s="9"/>
      <c r="AN95" s="9"/>
      <c r="AO95" s="9"/>
      <c r="AP95" s="83"/>
      <c r="AQ95" s="9"/>
      <c r="AR95" s="9"/>
    </row>
    <row r="96" spans="1:44" x14ac:dyDescent="0.3">
      <c r="A96" s="10"/>
      <c r="B96" s="10"/>
      <c r="C96" s="10" t="s">
        <v>83</v>
      </c>
      <c r="D96" s="10" t="s">
        <v>40</v>
      </c>
      <c r="E96" s="38">
        <f t="shared" si="1"/>
        <v>94</v>
      </c>
      <c r="F96" s="7" t="s">
        <v>3</v>
      </c>
      <c r="G96" s="8" t="s">
        <v>777</v>
      </c>
      <c r="H96" s="319">
        <v>37763</v>
      </c>
      <c r="I96" s="437">
        <v>35</v>
      </c>
      <c r="J96" s="436">
        <v>35</v>
      </c>
      <c r="K96" s="442"/>
      <c r="L96" s="379">
        <f>SUM(M96:N96)</f>
        <v>35</v>
      </c>
      <c r="M96" s="9"/>
      <c r="N96" s="12">
        <f>SUM(O96:S96)</f>
        <v>35</v>
      </c>
      <c r="O96" s="140">
        <f>IFERROR(LARGE($T96:Z96, 1),0)</f>
        <v>25</v>
      </c>
      <c r="P96" s="140">
        <f>IFERROR(LARGE(T96:Z96, 2),0)</f>
        <v>10</v>
      </c>
      <c r="Q96" s="141">
        <f>IFERROR(LARGE(AA96:AF96,1),0)</f>
        <v>0</v>
      </c>
      <c r="R96" s="141">
        <f>IFERROR(LARGE(AA96:AF96,2),0)</f>
        <v>0</v>
      </c>
      <c r="S96" s="260">
        <f>IFERROR(LARGE(AA96:AF96,3),0)</f>
        <v>0</v>
      </c>
      <c r="T96" s="277"/>
      <c r="U96" s="123"/>
      <c r="V96" s="271"/>
      <c r="W96" s="271"/>
      <c r="X96" s="359"/>
      <c r="Y96" s="114">
        <v>25</v>
      </c>
      <c r="Z96" s="204">
        <v>10</v>
      </c>
      <c r="AA96" s="136">
        <f>IFERROR(LARGE($T96:$Z96,3), 0)</f>
        <v>0</v>
      </c>
      <c r="AB96" s="145">
        <f>IFERROR(LARGE($T96:$Z96,4),)</f>
        <v>0</v>
      </c>
      <c r="AC96" s="145">
        <f>IFERROR(LARGE($T96:$Z96,5),0)</f>
        <v>0</v>
      </c>
      <c r="AD96" s="145">
        <f>IFERROR(LARGE($AG96:AR96,1),0)</f>
        <v>0</v>
      </c>
      <c r="AE96" s="145">
        <f>IFERROR(LARGE($AG96:AR96,2),0)</f>
        <v>0</v>
      </c>
      <c r="AF96" s="145">
        <f>IFERROR(LARGE($AG96:AR96,3),0)</f>
        <v>0</v>
      </c>
      <c r="AG96" s="10"/>
      <c r="AH96" s="10"/>
      <c r="AI96" s="10"/>
      <c r="AJ96" s="10"/>
      <c r="AK96" s="9"/>
      <c r="AL96" s="9"/>
      <c r="AM96" s="9"/>
      <c r="AN96" s="9"/>
      <c r="AO96" s="9"/>
      <c r="AP96" s="83"/>
      <c r="AQ96" s="9"/>
      <c r="AR96" s="9"/>
    </row>
    <row r="97" spans="1:44" x14ac:dyDescent="0.3">
      <c r="A97" s="11" t="s">
        <v>2810</v>
      </c>
      <c r="B97" s="320" t="s">
        <v>645</v>
      </c>
      <c r="C97" s="11" t="s">
        <v>646</v>
      </c>
      <c r="D97" s="11" t="s">
        <v>50</v>
      </c>
      <c r="E97" s="38">
        <f t="shared" si="1"/>
        <v>95</v>
      </c>
      <c r="F97" s="7" t="s">
        <v>115</v>
      </c>
      <c r="G97" s="8" t="s">
        <v>861</v>
      </c>
      <c r="H97" s="319">
        <v>37552</v>
      </c>
      <c r="I97" s="437">
        <v>35</v>
      </c>
      <c r="J97" s="436">
        <v>35</v>
      </c>
      <c r="K97" s="442"/>
      <c r="L97" s="379">
        <f>SUM(M97:N97)</f>
        <v>35</v>
      </c>
      <c r="M97" s="9"/>
      <c r="N97" s="12">
        <f>SUM(O97:S97)</f>
        <v>35</v>
      </c>
      <c r="O97" s="140">
        <f>IFERROR(LARGE($T97:Z97, 1),0)</f>
        <v>10</v>
      </c>
      <c r="P97" s="140">
        <f>IFERROR(LARGE(T97:Z97, 2),0)</f>
        <v>10</v>
      </c>
      <c r="Q97" s="141">
        <f>IFERROR(LARGE(AA97:AF97,1),0)</f>
        <v>10</v>
      </c>
      <c r="R97" s="141">
        <f>IFERROR(LARGE(AA97:AF97,2),0)</f>
        <v>5</v>
      </c>
      <c r="S97" s="260">
        <f>IFERROR(LARGE(AA97:AF97,3),0)</f>
        <v>0</v>
      </c>
      <c r="T97" s="285">
        <v>10</v>
      </c>
      <c r="U97" s="123">
        <v>10</v>
      </c>
      <c r="V97" s="271">
        <v>5</v>
      </c>
      <c r="W97" s="271"/>
      <c r="X97" s="359"/>
      <c r="Y97" s="114">
        <v>10</v>
      </c>
      <c r="Z97" s="204"/>
      <c r="AA97" s="136">
        <f>IFERROR(LARGE($T97:$Z97,3), 0)</f>
        <v>10</v>
      </c>
      <c r="AB97" s="145">
        <f>IFERROR(LARGE($T97:$Z97,4),)</f>
        <v>5</v>
      </c>
      <c r="AC97" s="145">
        <f>IFERROR(LARGE($T97:$Z97,5),0)</f>
        <v>0</v>
      </c>
      <c r="AD97" s="145">
        <f>IFERROR(LARGE($AG97:AR97,1),0)</f>
        <v>0</v>
      </c>
      <c r="AE97" s="145">
        <f>IFERROR(LARGE($AG97:AR97,2),0)</f>
        <v>0</v>
      </c>
      <c r="AF97" s="145">
        <f>IFERROR(LARGE($AG97:AR97,3),0)</f>
        <v>0</v>
      </c>
      <c r="AG97" s="10"/>
      <c r="AH97" s="10"/>
      <c r="AI97" s="10"/>
      <c r="AJ97" s="10"/>
      <c r="AK97" s="9"/>
      <c r="AL97" s="9"/>
      <c r="AM97" s="9"/>
      <c r="AN97" s="9"/>
      <c r="AO97" s="9"/>
      <c r="AP97" s="83"/>
      <c r="AQ97" s="9"/>
      <c r="AR97" s="9"/>
    </row>
    <row r="98" spans="1:44" x14ac:dyDescent="0.3">
      <c r="A98" s="10"/>
      <c r="B98" s="10"/>
      <c r="C98" s="10"/>
      <c r="D98" s="10" t="s">
        <v>41</v>
      </c>
      <c r="E98" s="38">
        <f t="shared" si="1"/>
        <v>96</v>
      </c>
      <c r="F98" s="7" t="s">
        <v>69</v>
      </c>
      <c r="G98" s="8" t="s">
        <v>3820</v>
      </c>
      <c r="H98" s="60">
        <v>37995</v>
      </c>
      <c r="I98" s="458">
        <v>30</v>
      </c>
      <c r="J98" s="458">
        <v>30</v>
      </c>
      <c r="K98" s="434">
        <f>0.5*(L98)</f>
        <v>30</v>
      </c>
      <c r="L98" s="507">
        <f>SUM(O98,P98,Q98,R98,M98)</f>
        <v>60</v>
      </c>
      <c r="M98" s="483">
        <v>60</v>
      </c>
      <c r="N98" s="12">
        <f>SUM(O98:R98)</f>
        <v>0</v>
      </c>
      <c r="O98" s="387">
        <f>LARGE($S98:Z98, 1)</f>
        <v>0</v>
      </c>
      <c r="P98" s="388">
        <f>IFERROR(LARGE($S98:Z98,2),0)</f>
        <v>0</v>
      </c>
      <c r="Q98" s="388">
        <f>IFERROR(LARGE($S98:Z98,3),0)</f>
        <v>0</v>
      </c>
      <c r="R98" s="388">
        <f>IFERROR(LARGE($S98:Z98,4),0)</f>
        <v>0</v>
      </c>
      <c r="S98" s="514">
        <v>0</v>
      </c>
      <c r="T98" s="423"/>
      <c r="U98" s="400"/>
      <c r="V98" s="400"/>
      <c r="W98" s="400"/>
      <c r="X98" s="401"/>
      <c r="Y98" s="402"/>
      <c r="Z98" s="452"/>
      <c r="AA98" s="120"/>
      <c r="AB98" s="114"/>
      <c r="AC98" s="114"/>
      <c r="AD98" s="114"/>
      <c r="AE98" s="114"/>
      <c r="AF98" s="114"/>
      <c r="AG98" s="10"/>
      <c r="AH98" s="10"/>
      <c r="AI98" s="10"/>
      <c r="AJ98" s="10"/>
      <c r="AK98" s="9"/>
      <c r="AL98" s="9"/>
      <c r="AM98" s="9"/>
      <c r="AN98" s="9"/>
      <c r="AO98" s="9"/>
      <c r="AP98" s="83"/>
      <c r="AQ98" s="9"/>
      <c r="AR98" s="9"/>
    </row>
    <row r="99" spans="1:44" x14ac:dyDescent="0.3">
      <c r="A99" s="11" t="s">
        <v>2796</v>
      </c>
      <c r="B99" s="320" t="s">
        <v>1170</v>
      </c>
      <c r="C99" s="11" t="s">
        <v>1171</v>
      </c>
      <c r="D99" s="11" t="s">
        <v>46</v>
      </c>
      <c r="E99" s="38">
        <f t="shared" si="1"/>
        <v>97</v>
      </c>
      <c r="F99" s="7" t="s">
        <v>10</v>
      </c>
      <c r="G99" s="8" t="s">
        <v>1325</v>
      </c>
      <c r="H99" s="319">
        <v>37902</v>
      </c>
      <c r="I99" s="437">
        <v>30</v>
      </c>
      <c r="J99" s="436">
        <v>30</v>
      </c>
      <c r="K99" s="442"/>
      <c r="L99" s="379">
        <f>SUM(M99:N99)</f>
        <v>30</v>
      </c>
      <c r="M99" s="9"/>
      <c r="N99" s="12">
        <f>SUM(O99:S99)</f>
        <v>30</v>
      </c>
      <c r="O99" s="140">
        <f>IFERROR(LARGE($T99:Z99, 1),0)</f>
        <v>30</v>
      </c>
      <c r="P99" s="140">
        <f>IFERROR(LARGE(T99:Z99, 2),0)</f>
        <v>0</v>
      </c>
      <c r="Q99" s="141">
        <f>IFERROR(LARGE(AA99:AF99,1),0)</f>
        <v>0</v>
      </c>
      <c r="R99" s="141">
        <f>IFERROR(LARGE(AA99:AF99,2),0)</f>
        <v>0</v>
      </c>
      <c r="S99" s="260">
        <f>IFERROR(LARGE(AA99:AF99,3),0)</f>
        <v>0</v>
      </c>
      <c r="T99" s="277"/>
      <c r="U99" s="123">
        <v>0</v>
      </c>
      <c r="V99" s="271">
        <v>30</v>
      </c>
      <c r="W99" s="271"/>
      <c r="X99" s="359"/>
      <c r="Y99" s="114"/>
      <c r="Z99" s="204"/>
      <c r="AA99" s="136">
        <f>IFERROR(LARGE($T99:$Z99,3), 0)</f>
        <v>0</v>
      </c>
      <c r="AB99" s="145">
        <f>IFERROR(LARGE($T99:$Z99,4),)</f>
        <v>0</v>
      </c>
      <c r="AC99" s="145">
        <f>IFERROR(LARGE($T99:$Z99,5),0)</f>
        <v>0</v>
      </c>
      <c r="AD99" s="145">
        <f>IFERROR(LARGE($AG99:AR99,1),0)</f>
        <v>0</v>
      </c>
      <c r="AE99" s="145">
        <f>IFERROR(LARGE($AG99:AR99,2),0)</f>
        <v>0</v>
      </c>
      <c r="AF99" s="145">
        <f>IFERROR(LARGE($AG99:AR99,3),0)</f>
        <v>0</v>
      </c>
      <c r="AG99" s="10"/>
      <c r="AH99" s="10"/>
      <c r="AI99" s="10"/>
      <c r="AJ99" s="10"/>
      <c r="AK99" s="9"/>
      <c r="AL99" s="9"/>
      <c r="AM99" s="9"/>
      <c r="AN99" s="9"/>
      <c r="AO99" s="9"/>
      <c r="AP99" s="83"/>
      <c r="AQ99" s="9"/>
      <c r="AR99" s="9"/>
    </row>
    <row r="100" spans="1:44" x14ac:dyDescent="0.3">
      <c r="A100" s="11" t="s">
        <v>2797</v>
      </c>
      <c r="B100" s="320" t="s">
        <v>2475</v>
      </c>
      <c r="C100" s="11" t="s">
        <v>188</v>
      </c>
      <c r="D100" s="11" t="s">
        <v>52</v>
      </c>
      <c r="E100" s="38">
        <f t="shared" si="1"/>
        <v>98</v>
      </c>
      <c r="F100" s="7" t="s">
        <v>109</v>
      </c>
      <c r="G100" s="8" t="s">
        <v>1932</v>
      </c>
      <c r="H100" s="319">
        <v>37736</v>
      </c>
      <c r="I100" s="437">
        <v>30</v>
      </c>
      <c r="J100" s="436">
        <v>30</v>
      </c>
      <c r="K100" s="442"/>
      <c r="L100" s="379">
        <f>SUM(M100:N100)</f>
        <v>30</v>
      </c>
      <c r="M100" s="9"/>
      <c r="N100" s="12">
        <f>SUM(O100:S100)</f>
        <v>30</v>
      </c>
      <c r="O100" s="140">
        <f>IFERROR(LARGE($T100:Z100, 1),0)</f>
        <v>30</v>
      </c>
      <c r="P100" s="140">
        <f>IFERROR(LARGE(T100:Z100, 2),0)</f>
        <v>0</v>
      </c>
      <c r="Q100" s="141">
        <f>IFERROR(LARGE(AA100:AF100,1),0)</f>
        <v>0</v>
      </c>
      <c r="R100" s="141">
        <f>IFERROR(LARGE(AA100:AF100,2),0)</f>
        <v>0</v>
      </c>
      <c r="S100" s="260">
        <f>IFERROR(LARGE(AA100:AF100,3),0)</f>
        <v>0</v>
      </c>
      <c r="T100" s="277"/>
      <c r="U100" s="123"/>
      <c r="V100" s="271">
        <v>30</v>
      </c>
      <c r="W100" s="271"/>
      <c r="X100" s="359"/>
      <c r="Y100" s="114"/>
      <c r="Z100" s="204"/>
      <c r="AA100" s="136">
        <f>IFERROR(LARGE($T100:$Z100,3), 0)</f>
        <v>0</v>
      </c>
      <c r="AB100" s="145">
        <f>IFERROR(LARGE($T100:$Z100,4),)</f>
        <v>0</v>
      </c>
      <c r="AC100" s="145">
        <f>IFERROR(LARGE($T100:$Z100,5),0)</f>
        <v>0</v>
      </c>
      <c r="AD100" s="145">
        <f>IFERROR(LARGE($AG100:AR100,1),0)</f>
        <v>0</v>
      </c>
      <c r="AE100" s="145">
        <f>IFERROR(LARGE($AG100:AR100,2),0)</f>
        <v>0</v>
      </c>
      <c r="AF100" s="145">
        <f>IFERROR(LARGE($AG100:AR100,3),0)</f>
        <v>0</v>
      </c>
      <c r="AG100" s="10"/>
      <c r="AH100" s="10"/>
      <c r="AI100" s="10"/>
      <c r="AJ100" s="10"/>
      <c r="AK100" s="9"/>
      <c r="AL100" s="9"/>
      <c r="AM100" s="9"/>
      <c r="AN100" s="9"/>
      <c r="AO100" s="9"/>
      <c r="AP100" s="83"/>
      <c r="AQ100" s="9"/>
      <c r="AR100" s="9"/>
    </row>
    <row r="101" spans="1:44" x14ac:dyDescent="0.3">
      <c r="A101" s="10"/>
      <c r="B101" s="10"/>
      <c r="C101" s="10"/>
      <c r="D101" s="10" t="s">
        <v>44</v>
      </c>
      <c r="E101" s="38">
        <f t="shared" si="1"/>
        <v>99</v>
      </c>
      <c r="F101" s="7" t="s">
        <v>69</v>
      </c>
      <c r="G101" s="8" t="s">
        <v>3327</v>
      </c>
      <c r="H101" s="319">
        <v>37735</v>
      </c>
      <c r="I101" s="437">
        <v>30</v>
      </c>
      <c r="J101" s="436">
        <v>30</v>
      </c>
      <c r="K101" s="442"/>
      <c r="L101" s="379">
        <f>SUM(M101:N101)</f>
        <v>30</v>
      </c>
      <c r="M101" s="9">
        <v>30</v>
      </c>
      <c r="N101" s="12">
        <f>SUM(O101:S101)</f>
        <v>0</v>
      </c>
      <c r="O101" s="140">
        <f>IFERROR(LARGE($T101:Z101, 1),0)</f>
        <v>0</v>
      </c>
      <c r="P101" s="140">
        <f>IFERROR(LARGE(T101:Z101, 2),0)</f>
        <v>0</v>
      </c>
      <c r="Q101" s="141">
        <f>IFERROR(LARGE(AA101:AF101,1),0)</f>
        <v>0</v>
      </c>
      <c r="R101" s="141">
        <f>IFERROR(LARGE(AA101:AF101,2),0)</f>
        <v>0</v>
      </c>
      <c r="S101" s="260">
        <f>IFERROR(LARGE(AA101:AF101,3),0)</f>
        <v>0</v>
      </c>
      <c r="T101" s="277"/>
      <c r="U101" s="123"/>
      <c r="V101" s="271"/>
      <c r="W101" s="271"/>
      <c r="X101" s="359"/>
      <c r="Y101" s="114"/>
      <c r="Z101" s="204"/>
      <c r="AA101" s="136">
        <f>IFERROR(LARGE($T101:$Z101,3), 0)</f>
        <v>0</v>
      </c>
      <c r="AB101" s="145">
        <f>IFERROR(LARGE($T101:$Z101,4),)</f>
        <v>0</v>
      </c>
      <c r="AC101" s="145">
        <f>IFERROR(LARGE($T101:$Z101,5),0)</f>
        <v>0</v>
      </c>
      <c r="AD101" s="145">
        <f>IFERROR(LARGE($AG101:AR101,1),0)</f>
        <v>0</v>
      </c>
      <c r="AE101" s="145">
        <f>IFERROR(LARGE($AG101:AR101,2),0)</f>
        <v>0</v>
      </c>
      <c r="AF101" s="145">
        <f>IFERROR(LARGE($AG101:AR101,3),0)</f>
        <v>0</v>
      </c>
      <c r="AG101" s="10"/>
      <c r="AH101" s="10"/>
      <c r="AI101" s="10"/>
      <c r="AJ101" s="10"/>
      <c r="AK101" s="9"/>
      <c r="AL101" s="9"/>
      <c r="AM101" s="9"/>
      <c r="AN101" s="9"/>
      <c r="AO101" s="9"/>
      <c r="AP101" s="83"/>
      <c r="AQ101" s="9"/>
      <c r="AR101" s="9"/>
    </row>
    <row r="102" spans="1:44" x14ac:dyDescent="0.3">
      <c r="A102" s="11" t="s">
        <v>2798</v>
      </c>
      <c r="B102" s="320" t="s">
        <v>1559</v>
      </c>
      <c r="C102" s="11" t="s">
        <v>1560</v>
      </c>
      <c r="D102" s="11" t="s">
        <v>40</v>
      </c>
      <c r="E102" s="38">
        <f t="shared" si="1"/>
        <v>100</v>
      </c>
      <c r="F102" s="7" t="s">
        <v>1577</v>
      </c>
      <c r="G102" s="8" t="s">
        <v>1578</v>
      </c>
      <c r="H102" s="319">
        <v>37684</v>
      </c>
      <c r="I102" s="437">
        <v>30</v>
      </c>
      <c r="J102" s="436">
        <v>30</v>
      </c>
      <c r="K102" s="442"/>
      <c r="L102" s="379">
        <f>SUM(M102:N102)</f>
        <v>30</v>
      </c>
      <c r="M102" s="9"/>
      <c r="N102" s="12">
        <f>SUM(O102:S102)</f>
        <v>30</v>
      </c>
      <c r="O102" s="140">
        <f>IFERROR(LARGE($T102:Z102, 1),0)</f>
        <v>30</v>
      </c>
      <c r="P102" s="140">
        <f>IFERROR(LARGE(T102:Z102, 2),0)</f>
        <v>0</v>
      </c>
      <c r="Q102" s="141">
        <f>IFERROR(LARGE(AA102:AF102,1),0)</f>
        <v>0</v>
      </c>
      <c r="R102" s="141">
        <f>IFERROR(LARGE(AA102:AF102,2),0)</f>
        <v>0</v>
      </c>
      <c r="S102" s="260">
        <f>IFERROR(LARGE(AA102:AF102,3),0)</f>
        <v>0</v>
      </c>
      <c r="T102" s="277"/>
      <c r="U102" s="123"/>
      <c r="V102" s="271">
        <v>30</v>
      </c>
      <c r="W102" s="271"/>
      <c r="X102" s="359">
        <v>0</v>
      </c>
      <c r="Y102" s="114"/>
      <c r="Z102" s="204"/>
      <c r="AA102" s="136">
        <f>IFERROR(LARGE($T102:$Z102,3), 0)</f>
        <v>0</v>
      </c>
      <c r="AB102" s="145">
        <f>IFERROR(LARGE($T102:$Z102,4),)</f>
        <v>0</v>
      </c>
      <c r="AC102" s="145">
        <f>IFERROR(LARGE($T102:$Z102,5),0)</f>
        <v>0</v>
      </c>
      <c r="AD102" s="145">
        <f>IFERROR(LARGE($AG102:AR102,1),0)</f>
        <v>0</v>
      </c>
      <c r="AE102" s="145">
        <f>IFERROR(LARGE($AG102:AR102,2),0)</f>
        <v>0</v>
      </c>
      <c r="AF102" s="145">
        <f>IFERROR(LARGE($AG102:AR102,3),0)</f>
        <v>0</v>
      </c>
      <c r="AG102" s="10"/>
      <c r="AH102" s="10"/>
      <c r="AI102" s="10"/>
      <c r="AJ102" s="10"/>
      <c r="AK102" s="9"/>
      <c r="AL102" s="9"/>
      <c r="AM102" s="9"/>
      <c r="AN102" s="9"/>
      <c r="AO102" s="9"/>
      <c r="AP102" s="83"/>
      <c r="AQ102" s="9"/>
      <c r="AR102" s="9"/>
    </row>
    <row r="103" spans="1:44" x14ac:dyDescent="0.3">
      <c r="A103" s="11" t="s">
        <v>2799</v>
      </c>
      <c r="B103" s="320" t="s">
        <v>588</v>
      </c>
      <c r="C103" s="11" t="s">
        <v>589</v>
      </c>
      <c r="D103" s="11" t="s">
        <v>43</v>
      </c>
      <c r="E103" s="38">
        <f t="shared" si="1"/>
        <v>101</v>
      </c>
      <c r="F103" s="7" t="s">
        <v>109</v>
      </c>
      <c r="G103" s="8" t="s">
        <v>883</v>
      </c>
      <c r="H103" s="319">
        <v>37621</v>
      </c>
      <c r="I103" s="437">
        <v>30</v>
      </c>
      <c r="J103" s="436">
        <v>30</v>
      </c>
      <c r="K103" s="442"/>
      <c r="L103" s="379">
        <f>SUM(M103:N103)</f>
        <v>30</v>
      </c>
      <c r="M103" s="9"/>
      <c r="N103" s="12">
        <f>SUM(O103:S103)</f>
        <v>30</v>
      </c>
      <c r="O103" s="140">
        <f>IFERROR(LARGE($T103:Z103, 1),0)</f>
        <v>30</v>
      </c>
      <c r="P103" s="140">
        <f>IFERROR(LARGE(T103:Z103, 2),0)</f>
        <v>0</v>
      </c>
      <c r="Q103" s="141">
        <f>IFERROR(LARGE(AA103:AF103,1),0)</f>
        <v>0</v>
      </c>
      <c r="R103" s="141">
        <f>IFERROR(LARGE(AA103:AF103,2),0)</f>
        <v>0</v>
      </c>
      <c r="S103" s="260">
        <f>IFERROR(LARGE(AA103:AF103,3),0)</f>
        <v>0</v>
      </c>
      <c r="T103" s="285">
        <v>0</v>
      </c>
      <c r="U103" s="123"/>
      <c r="V103" s="271">
        <v>30</v>
      </c>
      <c r="W103" s="271"/>
      <c r="X103" s="359"/>
      <c r="Y103" s="114"/>
      <c r="Z103" s="204"/>
      <c r="AA103" s="136">
        <f>IFERROR(LARGE($T103:$Z103,3), 0)</f>
        <v>0</v>
      </c>
      <c r="AB103" s="145">
        <f>IFERROR(LARGE($T103:$Z103,4),)</f>
        <v>0</v>
      </c>
      <c r="AC103" s="145">
        <f>IFERROR(LARGE($T103:$Z103,5),0)</f>
        <v>0</v>
      </c>
      <c r="AD103" s="145">
        <f>IFERROR(LARGE($AG103:AR103,1),0)</f>
        <v>0</v>
      </c>
      <c r="AE103" s="145">
        <f>IFERROR(LARGE($AG103:AR103,2),0)</f>
        <v>0</v>
      </c>
      <c r="AF103" s="145">
        <f>IFERROR(LARGE($AG103:AR103,3),0)</f>
        <v>0</v>
      </c>
      <c r="AG103" s="10"/>
      <c r="AH103" s="10"/>
      <c r="AI103" s="10"/>
      <c r="AJ103" s="10"/>
      <c r="AK103" s="9"/>
      <c r="AL103" s="9"/>
      <c r="AM103" s="9"/>
      <c r="AN103" s="9"/>
      <c r="AO103" s="9"/>
      <c r="AP103" s="83"/>
      <c r="AQ103" s="9"/>
      <c r="AR103" s="9"/>
    </row>
    <row r="104" spans="1:44" x14ac:dyDescent="0.3">
      <c r="A104" s="11" t="s">
        <v>2805</v>
      </c>
      <c r="B104" s="320" t="s">
        <v>2408</v>
      </c>
      <c r="C104" s="11" t="s">
        <v>2106</v>
      </c>
      <c r="D104" s="11" t="s">
        <v>44</v>
      </c>
      <c r="E104" s="38">
        <f t="shared" si="1"/>
        <v>102</v>
      </c>
      <c r="F104" s="7" t="s">
        <v>119</v>
      </c>
      <c r="G104" s="8" t="s">
        <v>2118</v>
      </c>
      <c r="H104" s="319">
        <v>37436</v>
      </c>
      <c r="I104" s="437">
        <v>30</v>
      </c>
      <c r="J104" s="436">
        <v>30</v>
      </c>
      <c r="K104" s="442"/>
      <c r="L104" s="379">
        <f>SUM(M104:N104)</f>
        <v>30</v>
      </c>
      <c r="M104" s="9"/>
      <c r="N104" s="12">
        <f>SUM(O104:S104)</f>
        <v>30</v>
      </c>
      <c r="O104" s="140">
        <f>IFERROR(LARGE($T104:Z104, 1),0)</f>
        <v>30</v>
      </c>
      <c r="P104" s="140">
        <f>IFERROR(LARGE(T104:Z104, 2),0)</f>
        <v>0</v>
      </c>
      <c r="Q104" s="141">
        <f>IFERROR(LARGE(AA104:AF104,1),0)</f>
        <v>0</v>
      </c>
      <c r="R104" s="141">
        <f>IFERROR(LARGE(AA104:AF104,2),0)</f>
        <v>0</v>
      </c>
      <c r="S104" s="260">
        <f>IFERROR(LARGE(AA104:AF104,3),0)</f>
        <v>0</v>
      </c>
      <c r="T104" s="277"/>
      <c r="U104" s="123"/>
      <c r="V104" s="271">
        <v>30</v>
      </c>
      <c r="W104" s="271"/>
      <c r="X104" s="359"/>
      <c r="Y104" s="114"/>
      <c r="Z104" s="204"/>
      <c r="AA104" s="136">
        <f>IFERROR(LARGE($T104:$Z104,3), 0)</f>
        <v>0</v>
      </c>
      <c r="AB104" s="145">
        <f>IFERROR(LARGE($T104:$Z104,4),)</f>
        <v>0</v>
      </c>
      <c r="AC104" s="145">
        <f>IFERROR(LARGE($T104:$Z104,5),0)</f>
        <v>0</v>
      </c>
      <c r="AD104" s="145">
        <f>IFERROR(LARGE($AG104:AR104,1),0)</f>
        <v>0</v>
      </c>
      <c r="AE104" s="145">
        <f>IFERROR(LARGE($AG104:AR104,2),0)</f>
        <v>0</v>
      </c>
      <c r="AF104" s="145">
        <f>IFERROR(LARGE($AG104:AR104,3),0)</f>
        <v>0</v>
      </c>
      <c r="AG104" s="10"/>
      <c r="AH104" s="10"/>
      <c r="AI104" s="10"/>
      <c r="AJ104" s="10"/>
      <c r="AK104" s="9"/>
      <c r="AL104" s="9"/>
      <c r="AM104" s="9"/>
      <c r="AN104" s="9"/>
      <c r="AO104" s="9"/>
      <c r="AP104" s="83"/>
      <c r="AQ104" s="9"/>
      <c r="AR104" s="9"/>
    </row>
    <row r="105" spans="1:44" x14ac:dyDescent="0.3">
      <c r="A105" s="11" t="s">
        <v>2800</v>
      </c>
      <c r="B105" s="320" t="s">
        <v>2801</v>
      </c>
      <c r="C105" s="11" t="s">
        <v>2073</v>
      </c>
      <c r="D105" s="11" t="s">
        <v>48</v>
      </c>
      <c r="E105" s="38">
        <f t="shared" si="1"/>
        <v>103</v>
      </c>
      <c r="F105" s="7" t="s">
        <v>2072</v>
      </c>
      <c r="G105" s="8" t="s">
        <v>2071</v>
      </c>
      <c r="H105" s="319">
        <v>37416</v>
      </c>
      <c r="I105" s="437">
        <v>30</v>
      </c>
      <c r="J105" s="436">
        <v>30</v>
      </c>
      <c r="K105" s="442"/>
      <c r="L105" s="379">
        <f>SUM(M105:N105)</f>
        <v>30</v>
      </c>
      <c r="M105" s="9"/>
      <c r="N105" s="12">
        <f>SUM(O105:S105)</f>
        <v>30</v>
      </c>
      <c r="O105" s="140">
        <f>IFERROR(LARGE($T105:Z105, 1),0)</f>
        <v>30</v>
      </c>
      <c r="P105" s="140">
        <f>IFERROR(LARGE(T105:Z105, 2),0)</f>
        <v>0</v>
      </c>
      <c r="Q105" s="141">
        <f>IFERROR(LARGE(AA105:AF105,1),0)</f>
        <v>0</v>
      </c>
      <c r="R105" s="141">
        <f>IFERROR(LARGE(AA105:AF105,2),0)</f>
        <v>0</v>
      </c>
      <c r="S105" s="260">
        <f>IFERROR(LARGE(AA105:AF105,3),0)</f>
        <v>0</v>
      </c>
      <c r="T105" s="277"/>
      <c r="U105" s="123"/>
      <c r="V105" s="271">
        <v>30</v>
      </c>
      <c r="W105" s="271"/>
      <c r="X105" s="359"/>
      <c r="Y105" s="114"/>
      <c r="Z105" s="204"/>
      <c r="AA105" s="136">
        <f>IFERROR(LARGE($T105:$Z105,3), 0)</f>
        <v>0</v>
      </c>
      <c r="AB105" s="145">
        <f>IFERROR(LARGE($T105:$Z105,4),)</f>
        <v>0</v>
      </c>
      <c r="AC105" s="145">
        <f>IFERROR(LARGE($T105:$Z105,5),0)</f>
        <v>0</v>
      </c>
      <c r="AD105" s="145">
        <f>IFERROR(LARGE($AG105:AR105,1),0)</f>
        <v>0</v>
      </c>
      <c r="AE105" s="145">
        <f>IFERROR(LARGE($AG105:AR105,2),0)</f>
        <v>0</v>
      </c>
      <c r="AF105" s="145">
        <f>IFERROR(LARGE($AG105:AR105,3),0)</f>
        <v>0</v>
      </c>
      <c r="AG105" s="10"/>
      <c r="AH105" s="10"/>
      <c r="AI105" s="10"/>
      <c r="AJ105" s="10"/>
      <c r="AK105" s="9"/>
      <c r="AL105" s="9"/>
      <c r="AM105" s="9"/>
      <c r="AN105" s="9"/>
      <c r="AO105" s="9"/>
      <c r="AP105" s="83"/>
      <c r="AQ105" s="9"/>
      <c r="AR105" s="9"/>
    </row>
    <row r="106" spans="1:44" x14ac:dyDescent="0.3">
      <c r="A106" s="11" t="s">
        <v>2802</v>
      </c>
      <c r="B106" s="320" t="s">
        <v>2514</v>
      </c>
      <c r="C106" s="11" t="s">
        <v>1922</v>
      </c>
      <c r="D106" s="11" t="s">
        <v>52</v>
      </c>
      <c r="E106" s="38">
        <f t="shared" si="1"/>
        <v>104</v>
      </c>
      <c r="F106" s="7" t="s">
        <v>11</v>
      </c>
      <c r="G106" s="8" t="s">
        <v>1931</v>
      </c>
      <c r="H106" s="319">
        <v>37384</v>
      </c>
      <c r="I106" s="437">
        <v>30</v>
      </c>
      <c r="J106" s="436">
        <v>30</v>
      </c>
      <c r="K106" s="442"/>
      <c r="L106" s="379">
        <f>SUM(M106:N106)</f>
        <v>30</v>
      </c>
      <c r="M106" s="9"/>
      <c r="N106" s="12">
        <f>SUM(O106:S106)</f>
        <v>30</v>
      </c>
      <c r="O106" s="140">
        <f>IFERROR(LARGE($T106:Z106, 1),0)</f>
        <v>30</v>
      </c>
      <c r="P106" s="140">
        <f>IFERROR(LARGE(T106:Z106, 2),0)</f>
        <v>0</v>
      </c>
      <c r="Q106" s="141">
        <f>IFERROR(LARGE(AA106:AF106,1),0)</f>
        <v>0</v>
      </c>
      <c r="R106" s="141">
        <f>IFERROR(LARGE(AA106:AF106,2),0)</f>
        <v>0</v>
      </c>
      <c r="S106" s="260">
        <f>IFERROR(LARGE(AA106:AF106,3),0)</f>
        <v>0</v>
      </c>
      <c r="T106" s="277"/>
      <c r="U106" s="123"/>
      <c r="V106" s="271">
        <v>30</v>
      </c>
      <c r="W106" s="271"/>
      <c r="X106" s="359"/>
      <c r="Y106" s="114"/>
      <c r="Z106" s="204"/>
      <c r="AA106" s="136">
        <f>IFERROR(LARGE($T106:$Z106,3), 0)</f>
        <v>0</v>
      </c>
      <c r="AB106" s="145">
        <f>IFERROR(LARGE($T106:$Z106,4),)</f>
        <v>0</v>
      </c>
      <c r="AC106" s="145">
        <f>IFERROR(LARGE($T106:$Z106,5),0)</f>
        <v>0</v>
      </c>
      <c r="AD106" s="145">
        <f>IFERROR(LARGE($AG106:AR106,1),0)</f>
        <v>0</v>
      </c>
      <c r="AE106" s="145">
        <f>IFERROR(LARGE($AG106:AR106,2),0)</f>
        <v>0</v>
      </c>
      <c r="AF106" s="145">
        <f>IFERROR(LARGE($AG106:AR106,3),0)</f>
        <v>0</v>
      </c>
      <c r="AG106" s="10"/>
      <c r="AH106" s="10"/>
      <c r="AI106" s="10"/>
      <c r="AJ106" s="10"/>
      <c r="AK106" s="9"/>
      <c r="AL106" s="9"/>
      <c r="AM106" s="9"/>
      <c r="AN106" s="9"/>
      <c r="AO106" s="9"/>
      <c r="AP106" s="83"/>
      <c r="AQ106" s="9"/>
      <c r="AR106" s="9"/>
    </row>
    <row r="107" spans="1:44" x14ac:dyDescent="0.3">
      <c r="A107" s="11" t="s">
        <v>2804</v>
      </c>
      <c r="B107" s="320" t="s">
        <v>358</v>
      </c>
      <c r="C107" s="11" t="s">
        <v>142</v>
      </c>
      <c r="D107" s="11" t="s">
        <v>44</v>
      </c>
      <c r="E107" s="38">
        <f t="shared" si="1"/>
        <v>105</v>
      </c>
      <c r="F107" s="7" t="s">
        <v>60</v>
      </c>
      <c r="G107" s="8" t="s">
        <v>2119</v>
      </c>
      <c r="H107" s="319">
        <v>37364</v>
      </c>
      <c r="I107" s="437">
        <v>30</v>
      </c>
      <c r="J107" s="436">
        <v>30</v>
      </c>
      <c r="K107" s="442"/>
      <c r="L107" s="379">
        <f>SUM(M107:N107)</f>
        <v>30</v>
      </c>
      <c r="M107" s="9"/>
      <c r="N107" s="12">
        <f>SUM(O107:S107)</f>
        <v>30</v>
      </c>
      <c r="O107" s="140">
        <f>IFERROR(LARGE($T107:Z107, 1),0)</f>
        <v>30</v>
      </c>
      <c r="P107" s="140">
        <f>IFERROR(LARGE(T107:Z107, 2),0)</f>
        <v>0</v>
      </c>
      <c r="Q107" s="141">
        <f>IFERROR(LARGE(AA107:AF107,1),0)</f>
        <v>0</v>
      </c>
      <c r="R107" s="141">
        <f>IFERROR(LARGE(AA107:AF107,2),0)</f>
        <v>0</v>
      </c>
      <c r="S107" s="260">
        <f>IFERROR(LARGE(AA107:AF107,3),0)</f>
        <v>0</v>
      </c>
      <c r="T107" s="277"/>
      <c r="U107" s="123"/>
      <c r="V107" s="271">
        <v>30</v>
      </c>
      <c r="W107" s="271"/>
      <c r="X107" s="359"/>
      <c r="Y107" s="114"/>
      <c r="Z107" s="204"/>
      <c r="AA107" s="136">
        <f>IFERROR(LARGE($T107:$Z107,3), 0)</f>
        <v>0</v>
      </c>
      <c r="AB107" s="145">
        <f>IFERROR(LARGE($T107:$Z107,4),)</f>
        <v>0</v>
      </c>
      <c r="AC107" s="145">
        <f>IFERROR(LARGE($T107:$Z107,5),0)</f>
        <v>0</v>
      </c>
      <c r="AD107" s="145">
        <f>IFERROR(LARGE($AG107:AR107,1),0)</f>
        <v>0</v>
      </c>
      <c r="AE107" s="145">
        <f>IFERROR(LARGE($AG107:AR107,2),0)</f>
        <v>0</v>
      </c>
      <c r="AF107" s="145">
        <f>IFERROR(LARGE($AG107:AR107,3),0)</f>
        <v>0</v>
      </c>
      <c r="AG107" s="10"/>
      <c r="AH107" s="10"/>
      <c r="AI107" s="10"/>
      <c r="AJ107" s="10"/>
      <c r="AK107" s="9"/>
      <c r="AL107" s="9"/>
      <c r="AM107" s="9"/>
      <c r="AN107" s="9"/>
      <c r="AO107" s="9"/>
      <c r="AP107" s="83"/>
      <c r="AQ107" s="9"/>
      <c r="AR107" s="9"/>
    </row>
    <row r="108" spans="1:44" x14ac:dyDescent="0.3">
      <c r="A108" s="11">
        <v>232845</v>
      </c>
      <c r="B108" s="320" t="s">
        <v>1514</v>
      </c>
      <c r="C108" s="11" t="s">
        <v>1515</v>
      </c>
      <c r="D108" s="11" t="s">
        <v>49</v>
      </c>
      <c r="E108" s="38">
        <f t="shared" si="1"/>
        <v>106</v>
      </c>
      <c r="F108" s="7" t="s">
        <v>59</v>
      </c>
      <c r="G108" s="8" t="s">
        <v>1825</v>
      </c>
      <c r="H108" s="317">
        <v>37318</v>
      </c>
      <c r="I108" s="484">
        <v>30</v>
      </c>
      <c r="J108" s="444">
        <v>30</v>
      </c>
      <c r="K108" s="443"/>
      <c r="L108" s="379">
        <f>SUM(M108:N108)</f>
        <v>30</v>
      </c>
      <c r="M108" s="9"/>
      <c r="N108" s="12">
        <f>SUM(O108:S108)</f>
        <v>30</v>
      </c>
      <c r="O108" s="140">
        <f>IFERROR(LARGE($T108:Z108, 1),0)</f>
        <v>30</v>
      </c>
      <c r="P108" s="140">
        <f>IFERROR(LARGE(T108:Z108, 2),0)</f>
        <v>0</v>
      </c>
      <c r="Q108" s="141">
        <f>IFERROR(LARGE(AA108:AF108,1),0)</f>
        <v>0</v>
      </c>
      <c r="R108" s="141">
        <f>IFERROR(LARGE(AA108:AF108,2),0)</f>
        <v>0</v>
      </c>
      <c r="S108" s="260">
        <f>IFERROR(LARGE(AA108:AF108,3),0)</f>
        <v>0</v>
      </c>
      <c r="T108" s="277"/>
      <c r="U108" s="123"/>
      <c r="V108" s="271">
        <v>30</v>
      </c>
      <c r="W108" s="271"/>
      <c r="X108" s="359"/>
      <c r="Y108" s="114"/>
      <c r="Z108" s="204"/>
      <c r="AA108" s="136">
        <f>IFERROR(LARGE($T108:$Z108,3), 0)</f>
        <v>0</v>
      </c>
      <c r="AB108" s="145">
        <f>IFERROR(LARGE($T108:$Z108,4),)</f>
        <v>0</v>
      </c>
      <c r="AC108" s="145">
        <f>IFERROR(LARGE($T108:$Z108,5),0)</f>
        <v>0</v>
      </c>
      <c r="AD108" s="145">
        <f>IFERROR(LARGE($AG108:AR108,1),0)</f>
        <v>0</v>
      </c>
      <c r="AE108" s="145">
        <f>IFERROR(LARGE($AG108:AR108,2),0)</f>
        <v>0</v>
      </c>
      <c r="AF108" s="145">
        <f>IFERROR(LARGE($AG108:AR108,3),0)</f>
        <v>0</v>
      </c>
      <c r="AG108" s="10"/>
      <c r="AH108" s="10"/>
      <c r="AI108" s="10"/>
      <c r="AJ108" s="10"/>
      <c r="AK108" s="9"/>
      <c r="AL108" s="9"/>
      <c r="AM108" s="9"/>
      <c r="AN108" s="9"/>
      <c r="AO108" s="9"/>
      <c r="AP108" s="83"/>
      <c r="AQ108" s="9"/>
      <c r="AR108" s="9"/>
    </row>
    <row r="109" spans="1:44" x14ac:dyDescent="0.3">
      <c r="A109" s="11" t="s">
        <v>2803</v>
      </c>
      <c r="B109" s="320" t="s">
        <v>894</v>
      </c>
      <c r="C109" s="11" t="s">
        <v>895</v>
      </c>
      <c r="D109" s="11" t="s">
        <v>50</v>
      </c>
      <c r="E109" s="38">
        <f t="shared" si="1"/>
        <v>107</v>
      </c>
      <c r="F109" s="7" t="s">
        <v>2</v>
      </c>
      <c r="G109" s="8" t="s">
        <v>873</v>
      </c>
      <c r="H109" s="319">
        <v>37272</v>
      </c>
      <c r="I109" s="437">
        <v>30</v>
      </c>
      <c r="J109" s="436">
        <v>30</v>
      </c>
      <c r="K109" s="442"/>
      <c r="L109" s="379">
        <f>SUM(M109:N109)</f>
        <v>30</v>
      </c>
      <c r="M109" s="9"/>
      <c r="N109" s="12">
        <f>SUM(O109:S109)</f>
        <v>30</v>
      </c>
      <c r="O109" s="140">
        <f>IFERROR(LARGE($T109:Z109, 1),0)</f>
        <v>30</v>
      </c>
      <c r="P109" s="140">
        <f>IFERROR(LARGE(T109:Z109, 2),0)</f>
        <v>0</v>
      </c>
      <c r="Q109" s="141">
        <f>IFERROR(LARGE(AA109:AF109,1),0)</f>
        <v>0</v>
      </c>
      <c r="R109" s="141">
        <f>IFERROR(LARGE(AA109:AF109,2),0)</f>
        <v>0</v>
      </c>
      <c r="S109" s="260">
        <f>IFERROR(LARGE(AA109:AF109,3),0)</f>
        <v>0</v>
      </c>
      <c r="T109" s="285">
        <v>0</v>
      </c>
      <c r="U109" s="123">
        <v>0</v>
      </c>
      <c r="V109" s="271">
        <v>30</v>
      </c>
      <c r="W109" s="271"/>
      <c r="X109" s="359">
        <v>0</v>
      </c>
      <c r="Y109" s="114"/>
      <c r="Z109" s="204"/>
      <c r="AA109" s="136">
        <f>IFERROR(LARGE($T109:$Z109,3), 0)</f>
        <v>0</v>
      </c>
      <c r="AB109" s="145">
        <f>IFERROR(LARGE($T109:$Z109,4),)</f>
        <v>0</v>
      </c>
      <c r="AC109" s="145">
        <f>IFERROR(LARGE($T109:$Z109,5),0)</f>
        <v>0</v>
      </c>
      <c r="AD109" s="145">
        <f>IFERROR(LARGE($AG109:AR109,1),0)</f>
        <v>0</v>
      </c>
      <c r="AE109" s="145">
        <f>IFERROR(LARGE($AG109:AR109,2),0)</f>
        <v>0</v>
      </c>
      <c r="AF109" s="145">
        <f>IFERROR(LARGE($AG109:AR109,3),0)</f>
        <v>0</v>
      </c>
      <c r="AG109" s="10"/>
      <c r="AH109" s="10"/>
      <c r="AI109" s="10"/>
      <c r="AJ109" s="10"/>
      <c r="AK109" s="9"/>
      <c r="AL109" s="9"/>
      <c r="AM109" s="9"/>
      <c r="AN109" s="9"/>
      <c r="AO109" s="9"/>
      <c r="AP109" s="83"/>
      <c r="AQ109" s="9"/>
      <c r="AR109" s="9"/>
    </row>
    <row r="110" spans="1:44" x14ac:dyDescent="0.3">
      <c r="A110" s="10"/>
      <c r="B110" s="10"/>
      <c r="C110" s="10" t="s">
        <v>1552</v>
      </c>
      <c r="D110" s="10" t="s">
        <v>46</v>
      </c>
      <c r="E110" s="38">
        <f t="shared" si="1"/>
        <v>108</v>
      </c>
      <c r="F110" s="7" t="s">
        <v>747</v>
      </c>
      <c r="G110" s="8" t="s">
        <v>3836</v>
      </c>
      <c r="H110" s="60">
        <v>38104</v>
      </c>
      <c r="I110" s="458">
        <v>27.5</v>
      </c>
      <c r="J110" s="458">
        <v>27.5</v>
      </c>
      <c r="K110" s="434">
        <f>0.5*(L110)</f>
        <v>27.5</v>
      </c>
      <c r="L110" s="507">
        <f>SUM(O110,P110,Q110,R110,M110)</f>
        <v>55</v>
      </c>
      <c r="M110" s="483"/>
      <c r="N110" s="48">
        <f>SUM(O110:R110)</f>
        <v>55</v>
      </c>
      <c r="O110" s="510">
        <f>LARGE($S110:Z110, 1)</f>
        <v>45</v>
      </c>
      <c r="P110" s="511">
        <f>IFERROR(LARGE($S110:Z110,2),0)</f>
        <v>10</v>
      </c>
      <c r="Q110" s="511">
        <f>IFERROR(LARGE($S110:Z110,3),0)</f>
        <v>0</v>
      </c>
      <c r="R110" s="511">
        <f>IFERROR(LARGE($S110:Z110,4),0)</f>
        <v>0</v>
      </c>
      <c r="S110" s="513"/>
      <c r="T110" s="516"/>
      <c r="U110" s="517">
        <v>45</v>
      </c>
      <c r="V110" s="519">
        <v>10</v>
      </c>
      <c r="W110" s="519"/>
      <c r="X110" s="521"/>
      <c r="Y110" s="524"/>
      <c r="Z110" s="526"/>
      <c r="AA110" s="120"/>
      <c r="AB110" s="114"/>
      <c r="AC110" s="114"/>
      <c r="AD110" s="114"/>
      <c r="AE110" s="114"/>
      <c r="AF110" s="114"/>
      <c r="AG110" s="79"/>
      <c r="AH110" s="79"/>
      <c r="AI110" s="79"/>
      <c r="AJ110" s="79"/>
      <c r="AK110" s="212"/>
      <c r="AL110" s="212"/>
      <c r="AM110" s="212"/>
      <c r="AN110" s="212"/>
      <c r="AO110" s="212"/>
      <c r="AP110" s="254"/>
      <c r="AQ110" s="212"/>
      <c r="AR110" s="212"/>
    </row>
    <row r="111" spans="1:44" x14ac:dyDescent="0.3">
      <c r="A111" s="10"/>
      <c r="B111" s="10"/>
      <c r="C111" s="10" t="s">
        <v>1257</v>
      </c>
      <c r="D111" s="10" t="s">
        <v>44</v>
      </c>
      <c r="E111" s="38">
        <f t="shared" si="1"/>
        <v>109</v>
      </c>
      <c r="F111" s="7" t="s">
        <v>3390</v>
      </c>
      <c r="G111" s="8" t="s">
        <v>3764</v>
      </c>
      <c r="H111" s="60">
        <v>38067</v>
      </c>
      <c r="I111" s="458">
        <v>27.5</v>
      </c>
      <c r="J111" s="458">
        <v>27.5</v>
      </c>
      <c r="K111" s="434">
        <f>0.5*(L111)</f>
        <v>27.5</v>
      </c>
      <c r="L111" s="507">
        <f>SUM(O111,P111,Q111,R111,M111)</f>
        <v>55</v>
      </c>
      <c r="M111" s="483"/>
      <c r="N111" s="12">
        <f>SUM(O111:R111)</f>
        <v>55</v>
      </c>
      <c r="O111" s="387">
        <f>LARGE($S111:Z111, 1)</f>
        <v>55</v>
      </c>
      <c r="P111" s="388">
        <f>IFERROR(LARGE($S111:Z111,2),0)</f>
        <v>0</v>
      </c>
      <c r="Q111" s="388">
        <f>IFERROR(LARGE($S111:Z111,3),0)</f>
        <v>0</v>
      </c>
      <c r="R111" s="388">
        <f>IFERROR(LARGE($S111:Z111,4),0)</f>
        <v>0</v>
      </c>
      <c r="S111" s="467"/>
      <c r="T111" s="422"/>
      <c r="U111" s="400"/>
      <c r="V111" s="514"/>
      <c r="W111" s="514"/>
      <c r="X111" s="401"/>
      <c r="Y111" s="523"/>
      <c r="Z111" s="452">
        <v>55</v>
      </c>
      <c r="AA111" s="120"/>
      <c r="AB111" s="114"/>
      <c r="AC111" s="114"/>
      <c r="AD111" s="114"/>
      <c r="AE111" s="114"/>
      <c r="AF111" s="114"/>
      <c r="AG111" s="10"/>
      <c r="AH111" s="10"/>
      <c r="AI111" s="10"/>
      <c r="AJ111" s="10"/>
      <c r="AK111" s="9"/>
      <c r="AL111" s="9"/>
      <c r="AM111" s="9"/>
      <c r="AN111" s="9"/>
      <c r="AO111" s="9"/>
      <c r="AP111" s="83"/>
      <c r="AQ111" s="9"/>
      <c r="AR111" s="9"/>
    </row>
    <row r="112" spans="1:44" x14ac:dyDescent="0.3">
      <c r="A112" s="11" t="s">
        <v>3852</v>
      </c>
      <c r="B112" s="320" t="s">
        <v>3673</v>
      </c>
      <c r="C112" s="11" t="s">
        <v>3674</v>
      </c>
      <c r="D112" s="11" t="s">
        <v>52</v>
      </c>
      <c r="E112" s="38">
        <f t="shared" si="1"/>
        <v>110</v>
      </c>
      <c r="F112" s="7" t="s">
        <v>0</v>
      </c>
      <c r="G112" s="8" t="s">
        <v>3853</v>
      </c>
      <c r="H112" s="60">
        <v>38254</v>
      </c>
      <c r="I112" s="458">
        <v>22.5</v>
      </c>
      <c r="J112" s="458">
        <v>22.5</v>
      </c>
      <c r="K112" s="434">
        <f>0.5*(L112)</f>
        <v>22.5</v>
      </c>
      <c r="L112" s="507">
        <f>SUM(O112,P112,Q112,R112,M112)</f>
        <v>45</v>
      </c>
      <c r="M112" s="483"/>
      <c r="N112" s="12">
        <f>SUM(O112:R112)</f>
        <v>45</v>
      </c>
      <c r="O112" s="387">
        <f>LARGE($S112:Z112, 1)</f>
        <v>45</v>
      </c>
      <c r="P112" s="388">
        <f>IFERROR(LARGE($S112:Z112,2),0)</f>
        <v>0</v>
      </c>
      <c r="Q112" s="388">
        <f>IFERROR(LARGE($S112:Z112,3),0)</f>
        <v>0</v>
      </c>
      <c r="R112" s="388">
        <f>IFERROR(LARGE($S112:Z112,4),0)</f>
        <v>0</v>
      </c>
      <c r="S112" s="418">
        <v>45</v>
      </c>
      <c r="T112" s="422"/>
      <c r="U112" s="400"/>
      <c r="V112" s="514"/>
      <c r="W112" s="514"/>
      <c r="X112" s="401"/>
      <c r="Y112" s="523"/>
      <c r="Z112" s="452"/>
      <c r="AA112" s="120"/>
      <c r="AB112" s="114"/>
      <c r="AC112" s="114"/>
      <c r="AD112" s="114"/>
      <c r="AE112" s="114"/>
      <c r="AF112" s="114"/>
      <c r="AG112" s="10"/>
      <c r="AH112" s="10"/>
      <c r="AI112" s="10"/>
      <c r="AJ112" s="10"/>
      <c r="AK112" s="9"/>
      <c r="AL112" s="9"/>
      <c r="AM112" s="9"/>
      <c r="AN112" s="9"/>
      <c r="AO112" s="9"/>
      <c r="AP112" s="83"/>
      <c r="AQ112" s="9"/>
      <c r="AR112" s="9"/>
    </row>
    <row r="113" spans="1:44" x14ac:dyDescent="0.3">
      <c r="A113" s="10"/>
      <c r="B113" s="10"/>
      <c r="C113" s="10" t="s">
        <v>1552</v>
      </c>
      <c r="D113" s="10" t="s">
        <v>46</v>
      </c>
      <c r="E113" s="38">
        <f t="shared" si="1"/>
        <v>111</v>
      </c>
      <c r="F113" s="7" t="s">
        <v>15</v>
      </c>
      <c r="G113" s="8" t="s">
        <v>3851</v>
      </c>
      <c r="H113" s="60">
        <v>38209</v>
      </c>
      <c r="I113" s="458">
        <v>22.5</v>
      </c>
      <c r="J113" s="458">
        <v>22.5</v>
      </c>
      <c r="K113" s="434">
        <f>0.5*(L113)</f>
        <v>22.5</v>
      </c>
      <c r="L113" s="507">
        <f>SUM(O113,P113,Q113,R113,M113)</f>
        <v>45</v>
      </c>
      <c r="M113" s="483"/>
      <c r="N113" s="12">
        <f>SUM(O113:R113)</f>
        <v>45</v>
      </c>
      <c r="O113" s="387">
        <f>LARGE($S113:Z113, 1)</f>
        <v>45</v>
      </c>
      <c r="P113" s="388">
        <f>IFERROR(LARGE($S113:Z113,2),0)</f>
        <v>0</v>
      </c>
      <c r="Q113" s="388">
        <f>IFERROR(LARGE($S113:Z113,3),0)</f>
        <v>0</v>
      </c>
      <c r="R113" s="388">
        <f>IFERROR(LARGE($S113:Z113,4),0)</f>
        <v>0</v>
      </c>
      <c r="S113" s="418"/>
      <c r="T113" s="422"/>
      <c r="U113" s="400"/>
      <c r="V113" s="514"/>
      <c r="W113" s="514">
        <v>45</v>
      </c>
      <c r="X113" s="401"/>
      <c r="Y113" s="523"/>
      <c r="Z113" s="452"/>
      <c r="AA113" s="120"/>
      <c r="AB113" s="114"/>
      <c r="AC113" s="114"/>
      <c r="AD113" s="114"/>
      <c r="AE113" s="114"/>
      <c r="AF113" s="114"/>
      <c r="AG113" s="10"/>
      <c r="AH113" s="10"/>
      <c r="AI113" s="10"/>
      <c r="AJ113" s="10"/>
      <c r="AK113" s="9"/>
      <c r="AL113" s="9"/>
      <c r="AM113" s="9"/>
      <c r="AN113" s="9"/>
      <c r="AO113" s="9"/>
      <c r="AP113" s="83"/>
      <c r="AQ113" s="9"/>
      <c r="AR113" s="9"/>
    </row>
    <row r="114" spans="1:44" x14ac:dyDescent="0.3">
      <c r="A114" s="11" t="s">
        <v>3827</v>
      </c>
      <c r="B114" s="320" t="s">
        <v>2186</v>
      </c>
      <c r="C114" s="11" t="s">
        <v>1848</v>
      </c>
      <c r="D114" s="11" t="s">
        <v>43</v>
      </c>
      <c r="E114" s="38">
        <f t="shared" si="1"/>
        <v>112</v>
      </c>
      <c r="F114" s="7" t="s">
        <v>109</v>
      </c>
      <c r="G114" s="8" t="s">
        <v>3828</v>
      </c>
      <c r="H114" s="60">
        <v>38054</v>
      </c>
      <c r="I114" s="458">
        <v>22.5</v>
      </c>
      <c r="J114" s="458">
        <v>22.5</v>
      </c>
      <c r="K114" s="434">
        <f>0.5*(L114)</f>
        <v>22.5</v>
      </c>
      <c r="L114" s="507">
        <f>SUM(O114,P114,Q114,R114,M114)</f>
        <v>45</v>
      </c>
      <c r="M114" s="483"/>
      <c r="N114" s="12">
        <f>SUM(O114:R114)</f>
        <v>45</v>
      </c>
      <c r="O114" s="387">
        <f>LARGE($S114:Z114, 1)</f>
        <v>45</v>
      </c>
      <c r="P114" s="388">
        <f>IFERROR(LARGE($S114:Z114,2),0)</f>
        <v>0</v>
      </c>
      <c r="Q114" s="388">
        <f>IFERROR(LARGE($S114:Z114,3),0)</f>
        <v>0</v>
      </c>
      <c r="R114" s="388">
        <f>IFERROR(LARGE($S114:Z114,4),0)</f>
        <v>0</v>
      </c>
      <c r="S114" s="418">
        <v>45</v>
      </c>
      <c r="T114" s="422"/>
      <c r="U114" s="400"/>
      <c r="V114" s="514"/>
      <c r="W114" s="514"/>
      <c r="X114" s="401"/>
      <c r="Y114" s="523"/>
      <c r="Z114" s="452"/>
      <c r="AA114" s="120"/>
      <c r="AB114" s="114"/>
      <c r="AC114" s="114"/>
      <c r="AD114" s="114"/>
      <c r="AE114" s="114"/>
      <c r="AF114" s="114"/>
      <c r="AG114" s="10"/>
      <c r="AH114" s="10"/>
      <c r="AI114" s="10"/>
      <c r="AJ114" s="10"/>
      <c r="AK114" s="9"/>
      <c r="AL114" s="9"/>
      <c r="AM114" s="9"/>
      <c r="AN114" s="9"/>
      <c r="AO114" s="9"/>
      <c r="AP114" s="83"/>
      <c r="AQ114" s="9"/>
      <c r="AR114" s="9"/>
    </row>
    <row r="115" spans="1:44" x14ac:dyDescent="0.3">
      <c r="A115" s="10"/>
      <c r="B115" s="10"/>
      <c r="C115" s="10" t="s">
        <v>88</v>
      </c>
      <c r="D115" s="10" t="s">
        <v>50</v>
      </c>
      <c r="E115" s="38">
        <f t="shared" si="1"/>
        <v>113</v>
      </c>
      <c r="F115" s="7" t="s">
        <v>67</v>
      </c>
      <c r="G115" s="8" t="s">
        <v>798</v>
      </c>
      <c r="H115" s="319">
        <v>37743</v>
      </c>
      <c r="I115" s="437">
        <v>20</v>
      </c>
      <c r="J115" s="436">
        <v>20</v>
      </c>
      <c r="K115" s="442"/>
      <c r="L115" s="379">
        <f>SUM(M115:N115)</f>
        <v>20</v>
      </c>
      <c r="M115" s="9"/>
      <c r="N115" s="12">
        <f>SUM(O115:S115)</f>
        <v>20</v>
      </c>
      <c r="O115" s="140">
        <f>IFERROR(LARGE($T115:Z115, 1),0)</f>
        <v>10</v>
      </c>
      <c r="P115" s="140">
        <f>IFERROR(LARGE(T115:Z115, 2),0)</f>
        <v>10</v>
      </c>
      <c r="Q115" s="141">
        <f>IFERROR(LARGE(AA115:AF115,1),0)</f>
        <v>0</v>
      </c>
      <c r="R115" s="141">
        <f>IFERROR(LARGE(AA115:AF115,2),0)</f>
        <v>0</v>
      </c>
      <c r="S115" s="147">
        <f>IFERROR(LARGE(AA115:AF115,3),0)</f>
        <v>0</v>
      </c>
      <c r="T115" s="125"/>
      <c r="U115" s="123"/>
      <c r="V115" s="281"/>
      <c r="W115" s="281"/>
      <c r="X115" s="359"/>
      <c r="Y115" s="120">
        <v>10</v>
      </c>
      <c r="Z115" s="204">
        <v>10</v>
      </c>
      <c r="AA115" s="136">
        <f>IFERROR(LARGE($T115:$Z115,3), 0)</f>
        <v>0</v>
      </c>
      <c r="AB115" s="145">
        <f>IFERROR(LARGE($T115:$Z115,4),)</f>
        <v>0</v>
      </c>
      <c r="AC115" s="145">
        <f>IFERROR(LARGE($T115:$Z115,5),0)</f>
        <v>0</v>
      </c>
      <c r="AD115" s="145">
        <f>IFERROR(LARGE($AG115:AR115,1),0)</f>
        <v>0</v>
      </c>
      <c r="AE115" s="145">
        <f>IFERROR(LARGE($AG115:AR115,2),0)</f>
        <v>0</v>
      </c>
      <c r="AF115" s="145">
        <f>IFERROR(LARGE($AG115:AR115,3),0)</f>
        <v>0</v>
      </c>
      <c r="AG115" s="10"/>
      <c r="AH115" s="10"/>
      <c r="AI115" s="10"/>
      <c r="AJ115" s="10"/>
      <c r="AK115" s="9"/>
      <c r="AL115" s="9"/>
      <c r="AM115" s="9"/>
      <c r="AN115" s="9"/>
      <c r="AO115" s="9"/>
      <c r="AP115" s="83"/>
      <c r="AQ115" s="9"/>
      <c r="AR115" s="9"/>
    </row>
    <row r="116" spans="1:44" x14ac:dyDescent="0.3">
      <c r="A116" s="10"/>
      <c r="B116" s="10"/>
      <c r="C116" s="10" t="s">
        <v>39</v>
      </c>
      <c r="D116" s="10" t="s">
        <v>40</v>
      </c>
      <c r="E116" s="38">
        <f t="shared" si="1"/>
        <v>114</v>
      </c>
      <c r="F116" s="7" t="s">
        <v>493</v>
      </c>
      <c r="G116" s="8" t="s">
        <v>62</v>
      </c>
      <c r="H116" s="319">
        <v>37572</v>
      </c>
      <c r="I116" s="437">
        <v>20</v>
      </c>
      <c r="J116" s="436">
        <v>20</v>
      </c>
      <c r="K116" s="442"/>
      <c r="L116" s="379">
        <f>SUM(M116:N116)</f>
        <v>20</v>
      </c>
      <c r="M116" s="9"/>
      <c r="N116" s="12">
        <f>SUM(O116:S116)</f>
        <v>20</v>
      </c>
      <c r="O116" s="140">
        <f>IFERROR(LARGE($T116:Z116, 1),0)</f>
        <v>10</v>
      </c>
      <c r="P116" s="140">
        <f>IFERROR(LARGE(T116:Z116, 2),0)</f>
        <v>10</v>
      </c>
      <c r="Q116" s="141">
        <f>IFERROR(LARGE(AA116:AF116,1),0)</f>
        <v>0</v>
      </c>
      <c r="R116" s="141">
        <f>IFERROR(LARGE(AA116:AF116,2),0)</f>
        <v>0</v>
      </c>
      <c r="S116" s="147">
        <f>IFERROR(LARGE(AA116:AF116,3),0)</f>
        <v>0</v>
      </c>
      <c r="T116" s="125"/>
      <c r="U116" s="123"/>
      <c r="V116" s="281"/>
      <c r="W116" s="281"/>
      <c r="X116" s="359"/>
      <c r="Y116" s="120">
        <v>10</v>
      </c>
      <c r="Z116" s="204">
        <v>10</v>
      </c>
      <c r="AA116" s="136">
        <f>IFERROR(LARGE($T116:$Z116,3), 0)</f>
        <v>0</v>
      </c>
      <c r="AB116" s="145">
        <f>IFERROR(LARGE($T116:$Z116,4),)</f>
        <v>0</v>
      </c>
      <c r="AC116" s="145">
        <f>IFERROR(LARGE($T116:$Z116,5),0)</f>
        <v>0</v>
      </c>
      <c r="AD116" s="145">
        <f>IFERROR(LARGE($AG116:AR116,1),0)</f>
        <v>0</v>
      </c>
      <c r="AE116" s="145">
        <f>IFERROR(LARGE($AG116:AR116,2),0)</f>
        <v>0</v>
      </c>
      <c r="AF116" s="145">
        <f>IFERROR(LARGE($AG116:AR116,3),0)</f>
        <v>0</v>
      </c>
      <c r="AG116" s="10"/>
      <c r="AH116" s="10"/>
      <c r="AI116" s="10"/>
      <c r="AJ116" s="10"/>
      <c r="AK116" s="9"/>
      <c r="AL116" s="9"/>
      <c r="AM116" s="9"/>
      <c r="AN116" s="9"/>
      <c r="AO116" s="9"/>
      <c r="AP116" s="83"/>
      <c r="AQ116" s="9"/>
      <c r="AR116" s="9"/>
    </row>
    <row r="117" spans="1:44" x14ac:dyDescent="0.3">
      <c r="A117" s="11" t="s">
        <v>2813</v>
      </c>
      <c r="B117" s="320" t="s">
        <v>886</v>
      </c>
      <c r="C117" s="11" t="s">
        <v>887</v>
      </c>
      <c r="D117" s="11" t="s">
        <v>42</v>
      </c>
      <c r="E117" s="38">
        <f t="shared" si="1"/>
        <v>115</v>
      </c>
      <c r="F117" s="7" t="s">
        <v>852</v>
      </c>
      <c r="G117" s="8" t="s">
        <v>853</v>
      </c>
      <c r="H117" s="319">
        <v>37428</v>
      </c>
      <c r="I117" s="437">
        <v>20</v>
      </c>
      <c r="J117" s="436">
        <v>20</v>
      </c>
      <c r="K117" s="442"/>
      <c r="L117" s="379">
        <f>SUM(M117:N117)</f>
        <v>20</v>
      </c>
      <c r="M117" s="9"/>
      <c r="N117" s="12">
        <f>SUM(O117:S117)</f>
        <v>20</v>
      </c>
      <c r="O117" s="140">
        <f>IFERROR(LARGE($T117:Z117, 1),0)</f>
        <v>10</v>
      </c>
      <c r="P117" s="140">
        <f>IFERROR(LARGE(T117:Z117, 2),0)</f>
        <v>10</v>
      </c>
      <c r="Q117" s="141">
        <f>IFERROR(LARGE(AA117:AF117,1),0)</f>
        <v>0</v>
      </c>
      <c r="R117" s="141">
        <f>IFERROR(LARGE(AA117:AF117,2),0)</f>
        <v>0</v>
      </c>
      <c r="S117" s="147">
        <f>IFERROR(LARGE(AA117:AF117,3),0)</f>
        <v>0</v>
      </c>
      <c r="T117" s="119">
        <v>10</v>
      </c>
      <c r="U117" s="123">
        <v>10</v>
      </c>
      <c r="V117" s="281"/>
      <c r="W117" s="281"/>
      <c r="X117" s="359"/>
      <c r="Y117" s="120"/>
      <c r="Z117" s="204"/>
      <c r="AA117" s="136">
        <f>IFERROR(LARGE($T117:$Z117,3), 0)</f>
        <v>0</v>
      </c>
      <c r="AB117" s="145">
        <f>IFERROR(LARGE($T117:$Z117,4),)</f>
        <v>0</v>
      </c>
      <c r="AC117" s="145">
        <f>IFERROR(LARGE($T117:$Z117,5),0)</f>
        <v>0</v>
      </c>
      <c r="AD117" s="145">
        <f>IFERROR(LARGE($AG117:AR117,1),0)</f>
        <v>0</v>
      </c>
      <c r="AE117" s="145">
        <f>IFERROR(LARGE($AG117:AR117,2),0)</f>
        <v>0</v>
      </c>
      <c r="AF117" s="145">
        <f>IFERROR(LARGE($AG117:AR117,3),0)</f>
        <v>0</v>
      </c>
      <c r="AG117" s="10"/>
      <c r="AH117" s="10"/>
      <c r="AI117" s="10"/>
      <c r="AJ117" s="10"/>
      <c r="AK117" s="9"/>
      <c r="AL117" s="9"/>
      <c r="AM117" s="9"/>
      <c r="AN117" s="9"/>
      <c r="AO117" s="9"/>
      <c r="AP117" s="83"/>
      <c r="AQ117" s="9"/>
      <c r="AR117" s="9"/>
    </row>
    <row r="118" spans="1:44" x14ac:dyDescent="0.3">
      <c r="A118" s="10"/>
      <c r="B118" s="10"/>
      <c r="C118" s="10" t="s">
        <v>81</v>
      </c>
      <c r="D118" s="10" t="s">
        <v>42</v>
      </c>
      <c r="E118" s="38">
        <f t="shared" si="1"/>
        <v>116</v>
      </c>
      <c r="F118" s="7" t="s">
        <v>110</v>
      </c>
      <c r="G118" s="8" t="s">
        <v>3279</v>
      </c>
      <c r="H118" s="319">
        <v>37315</v>
      </c>
      <c r="I118" s="437">
        <v>20</v>
      </c>
      <c r="J118" s="436">
        <v>20</v>
      </c>
      <c r="K118" s="442"/>
      <c r="L118" s="379">
        <f>SUM(M118:N118)</f>
        <v>20</v>
      </c>
      <c r="M118" s="9"/>
      <c r="N118" s="12">
        <f>SUM(O118:S118)</f>
        <v>20</v>
      </c>
      <c r="O118" s="140">
        <f>IFERROR(LARGE($T118:Z118, 1),0)</f>
        <v>10</v>
      </c>
      <c r="P118" s="140">
        <f>IFERROR(LARGE(T118:Z118, 2),0)</f>
        <v>10</v>
      </c>
      <c r="Q118" s="141">
        <f>IFERROR(LARGE(AA118:AF118,1),0)</f>
        <v>0</v>
      </c>
      <c r="R118" s="141">
        <f>IFERROR(LARGE(AA118:AF118,2),0)</f>
        <v>0</v>
      </c>
      <c r="S118" s="147">
        <f>IFERROR(LARGE(AA118:AF118,3),0)</f>
        <v>0</v>
      </c>
      <c r="T118" s="125"/>
      <c r="U118" s="123"/>
      <c r="V118" s="281"/>
      <c r="W118" s="281"/>
      <c r="X118" s="359"/>
      <c r="Y118" s="120">
        <v>10</v>
      </c>
      <c r="Z118" s="204">
        <v>10</v>
      </c>
      <c r="AA118" s="136">
        <f>IFERROR(LARGE($T118:$Z118,3), 0)</f>
        <v>0</v>
      </c>
      <c r="AB118" s="145">
        <f>IFERROR(LARGE($T118:$Z118,4),)</f>
        <v>0</v>
      </c>
      <c r="AC118" s="145">
        <f>IFERROR(LARGE($T118:$Z118,5),0)</f>
        <v>0</v>
      </c>
      <c r="AD118" s="145">
        <f>IFERROR(LARGE($AG118:AR118,1),0)</f>
        <v>0</v>
      </c>
      <c r="AE118" s="145">
        <f>IFERROR(LARGE($AG118:AR118,2),0)</f>
        <v>0</v>
      </c>
      <c r="AF118" s="145">
        <f>IFERROR(LARGE($AG118:AR118,3),0)</f>
        <v>0</v>
      </c>
      <c r="AG118" s="10"/>
      <c r="AH118" s="10"/>
      <c r="AI118" s="10"/>
      <c r="AJ118" s="10"/>
      <c r="AK118" s="9"/>
      <c r="AL118" s="9"/>
      <c r="AM118" s="9"/>
      <c r="AN118" s="9"/>
      <c r="AO118" s="9"/>
      <c r="AP118" s="83"/>
      <c r="AQ118" s="9"/>
      <c r="AR118" s="9"/>
    </row>
    <row r="119" spans="1:44" x14ac:dyDescent="0.3">
      <c r="A119" s="11" t="s">
        <v>2633</v>
      </c>
      <c r="B119" s="320" t="s">
        <v>811</v>
      </c>
      <c r="C119" s="11" t="s">
        <v>812</v>
      </c>
      <c r="D119" s="11" t="s">
        <v>40</v>
      </c>
      <c r="E119" s="38">
        <f t="shared" si="1"/>
        <v>117</v>
      </c>
      <c r="F119" s="7" t="s">
        <v>232</v>
      </c>
      <c r="G119" s="8" t="s">
        <v>858</v>
      </c>
      <c r="H119" s="319">
        <v>37279</v>
      </c>
      <c r="I119" s="437">
        <v>20</v>
      </c>
      <c r="J119" s="436">
        <v>20</v>
      </c>
      <c r="K119" s="442"/>
      <c r="L119" s="379">
        <f>SUM(M119:N119)</f>
        <v>20</v>
      </c>
      <c r="M119" s="9"/>
      <c r="N119" s="12">
        <f>SUM(O119:S119)</f>
        <v>20</v>
      </c>
      <c r="O119" s="140">
        <f>IFERROR(LARGE($T119:Z119, 1),0)</f>
        <v>10</v>
      </c>
      <c r="P119" s="140">
        <f>IFERROR(LARGE(T119:Z119, 2),0)</f>
        <v>10</v>
      </c>
      <c r="Q119" s="141">
        <f>IFERROR(LARGE(AA119:AF119,1),0)</f>
        <v>0</v>
      </c>
      <c r="R119" s="141">
        <f>IFERROR(LARGE(AA119:AF119,2),0)</f>
        <v>0</v>
      </c>
      <c r="S119" s="147">
        <f>IFERROR(LARGE(AA119:AF119,3),0)</f>
        <v>0</v>
      </c>
      <c r="T119" s="119">
        <v>10</v>
      </c>
      <c r="U119" s="123">
        <v>10</v>
      </c>
      <c r="V119" s="281"/>
      <c r="W119" s="281"/>
      <c r="X119" s="359"/>
      <c r="Y119" s="120"/>
      <c r="Z119" s="204"/>
      <c r="AA119" s="136">
        <f>IFERROR(LARGE($T119:$Z119,3), 0)</f>
        <v>0</v>
      </c>
      <c r="AB119" s="145">
        <f>IFERROR(LARGE($T119:$Z119,4),)</f>
        <v>0</v>
      </c>
      <c r="AC119" s="145">
        <f>IFERROR(LARGE($T119:$Z119,5),0)</f>
        <v>0</v>
      </c>
      <c r="AD119" s="145">
        <f>IFERROR(LARGE($AG119:AR119,1),0)</f>
        <v>0</v>
      </c>
      <c r="AE119" s="145">
        <f>IFERROR(LARGE($AG119:AR119,2),0)</f>
        <v>0</v>
      </c>
      <c r="AF119" s="145">
        <f>IFERROR(LARGE($AG119:AR119,3),0)</f>
        <v>0</v>
      </c>
      <c r="AG119" s="10"/>
      <c r="AH119" s="10"/>
      <c r="AI119" s="10"/>
      <c r="AJ119" s="10"/>
      <c r="AK119" s="9"/>
      <c r="AL119" s="9"/>
      <c r="AM119" s="9"/>
      <c r="AN119" s="9"/>
      <c r="AO119" s="9"/>
      <c r="AP119" s="83"/>
      <c r="AQ119" s="9"/>
      <c r="AR119" s="9"/>
    </row>
    <row r="120" spans="1:44" x14ac:dyDescent="0.3">
      <c r="A120" s="10"/>
      <c r="B120" s="10"/>
      <c r="C120" s="10" t="s">
        <v>817</v>
      </c>
      <c r="D120" s="10" t="s">
        <v>46</v>
      </c>
      <c r="E120" s="38">
        <f t="shared" si="1"/>
        <v>118</v>
      </c>
      <c r="F120" s="7" t="s">
        <v>495</v>
      </c>
      <c r="G120" s="8" t="s">
        <v>767</v>
      </c>
      <c r="H120" s="319">
        <v>37268</v>
      </c>
      <c r="I120" s="437">
        <v>20</v>
      </c>
      <c r="J120" s="436">
        <v>20</v>
      </c>
      <c r="K120" s="442"/>
      <c r="L120" s="379">
        <f>SUM(M120:N120)</f>
        <v>20</v>
      </c>
      <c r="M120" s="9"/>
      <c r="N120" s="12">
        <f>SUM(O120:S120)</f>
        <v>20</v>
      </c>
      <c r="O120" s="140">
        <f>IFERROR(LARGE($T120:Z120, 1),0)</f>
        <v>10</v>
      </c>
      <c r="P120" s="140">
        <f>IFERROR(LARGE(T120:Z120, 2),0)</f>
        <v>10</v>
      </c>
      <c r="Q120" s="141">
        <f>IFERROR(LARGE(AA120:AF120,1),0)</f>
        <v>0</v>
      </c>
      <c r="R120" s="141">
        <f>IFERROR(LARGE(AA120:AF120,2),0)</f>
        <v>0</v>
      </c>
      <c r="S120" s="147">
        <f>IFERROR(LARGE(AA120:AF120,3),0)</f>
        <v>0</v>
      </c>
      <c r="T120" s="125"/>
      <c r="U120" s="123"/>
      <c r="V120" s="281"/>
      <c r="W120" s="281"/>
      <c r="X120" s="359"/>
      <c r="Y120" s="120">
        <v>10</v>
      </c>
      <c r="Z120" s="204">
        <v>10</v>
      </c>
      <c r="AA120" s="136">
        <f>IFERROR(LARGE($T120:$Z120,3), 0)</f>
        <v>0</v>
      </c>
      <c r="AB120" s="145">
        <f>IFERROR(LARGE($T120:$Z120,4),)</f>
        <v>0</v>
      </c>
      <c r="AC120" s="145">
        <f>IFERROR(LARGE($T120:$Z120,5),0)</f>
        <v>0</v>
      </c>
      <c r="AD120" s="145">
        <f>IFERROR(LARGE($AG120:AR120,1),0)</f>
        <v>0</v>
      </c>
      <c r="AE120" s="145">
        <f>IFERROR(LARGE($AG120:AR120,2),0)</f>
        <v>0</v>
      </c>
      <c r="AF120" s="145">
        <f>IFERROR(LARGE($AG120:AR120,3),0)</f>
        <v>0</v>
      </c>
      <c r="AG120" s="10"/>
      <c r="AH120" s="10"/>
      <c r="AI120" s="10"/>
      <c r="AJ120" s="10"/>
      <c r="AK120" s="9"/>
      <c r="AL120" s="9"/>
      <c r="AM120" s="9"/>
      <c r="AN120" s="9"/>
      <c r="AO120" s="9"/>
      <c r="AP120" s="83"/>
      <c r="AQ120" s="9"/>
      <c r="AR120" s="9"/>
    </row>
    <row r="121" spans="1:44" x14ac:dyDescent="0.3">
      <c r="A121" s="11" t="s">
        <v>2842</v>
      </c>
      <c r="B121" s="320" t="s">
        <v>1519</v>
      </c>
      <c r="C121" s="11" t="s">
        <v>1520</v>
      </c>
      <c r="D121" s="11" t="s">
        <v>40</v>
      </c>
      <c r="E121" s="38">
        <f t="shared" si="1"/>
        <v>119</v>
      </c>
      <c r="F121" s="7" t="s">
        <v>3</v>
      </c>
      <c r="G121" s="8" t="s">
        <v>1782</v>
      </c>
      <c r="H121" s="319">
        <v>37832</v>
      </c>
      <c r="I121" s="437">
        <v>15</v>
      </c>
      <c r="J121" s="436">
        <v>15</v>
      </c>
      <c r="K121" s="442"/>
      <c r="L121" s="379">
        <f>SUM(M121:N121)</f>
        <v>15</v>
      </c>
      <c r="M121" s="9">
        <v>10</v>
      </c>
      <c r="N121" s="12">
        <f>SUM(O121:S121)</f>
        <v>5</v>
      </c>
      <c r="O121" s="140">
        <f>IFERROR(LARGE($T121:Z121, 1),0)</f>
        <v>5</v>
      </c>
      <c r="P121" s="140">
        <f>IFERROR(LARGE(T121:Z121, 2),0)</f>
        <v>0</v>
      </c>
      <c r="Q121" s="141">
        <f>IFERROR(LARGE(AA121:AF121,1),0)</f>
        <v>0</v>
      </c>
      <c r="R121" s="141">
        <f>IFERROR(LARGE(AA121:AF121,2),0)</f>
        <v>0</v>
      </c>
      <c r="S121" s="260">
        <f>IFERROR(LARGE(AA121:AF121,3),0)</f>
        <v>0</v>
      </c>
      <c r="T121" s="277"/>
      <c r="U121" s="123"/>
      <c r="V121" s="271">
        <v>5</v>
      </c>
      <c r="W121" s="271"/>
      <c r="X121" s="359"/>
      <c r="Y121" s="114"/>
      <c r="Z121" s="114"/>
      <c r="AA121" s="136">
        <f>IFERROR(LARGE($T121:$Z121,3), 0)</f>
        <v>0</v>
      </c>
      <c r="AB121" s="145">
        <f>IFERROR(LARGE($T121:$Z121,4),)</f>
        <v>0</v>
      </c>
      <c r="AC121" s="145">
        <f>IFERROR(LARGE($T121:$Z121,5),0)</f>
        <v>0</v>
      </c>
      <c r="AD121" s="145">
        <f>IFERROR(LARGE($AG121:AR121,1),0)</f>
        <v>0</v>
      </c>
      <c r="AE121" s="145">
        <f>IFERROR(LARGE($AG121:AR121,2),0)</f>
        <v>0</v>
      </c>
      <c r="AF121" s="145">
        <f>IFERROR(LARGE($AG121:AR121,3),0)</f>
        <v>0</v>
      </c>
      <c r="AG121" s="278"/>
      <c r="AH121" s="10"/>
      <c r="AI121" s="10"/>
      <c r="AJ121" s="10"/>
      <c r="AK121" s="9"/>
      <c r="AL121" s="9"/>
      <c r="AM121" s="9"/>
      <c r="AN121" s="9"/>
      <c r="AO121" s="9"/>
      <c r="AP121" s="83"/>
      <c r="AQ121" s="9"/>
      <c r="AR121" s="9"/>
    </row>
    <row r="122" spans="1:44" ht="15" customHeight="1" x14ac:dyDescent="0.3">
      <c r="A122" s="10"/>
      <c r="B122" s="10"/>
      <c r="C122" s="10" t="s">
        <v>100</v>
      </c>
      <c r="D122" s="10" t="s">
        <v>50</v>
      </c>
      <c r="E122" s="38">
        <f t="shared" si="1"/>
        <v>120</v>
      </c>
      <c r="F122" s="7" t="s">
        <v>8</v>
      </c>
      <c r="G122" s="8" t="s">
        <v>3682</v>
      </c>
      <c r="H122" s="60">
        <v>38141</v>
      </c>
      <c r="I122" s="458">
        <v>12.5</v>
      </c>
      <c r="J122" s="458">
        <v>12.5</v>
      </c>
      <c r="K122" s="434">
        <f>0.5*(L122)</f>
        <v>12.5</v>
      </c>
      <c r="L122" s="507">
        <f>SUM(O122,P122,Q122,R122,M122)</f>
        <v>25</v>
      </c>
      <c r="M122" s="483"/>
      <c r="N122" s="12">
        <f>SUM(O122:R122)</f>
        <v>25</v>
      </c>
      <c r="O122" s="387">
        <f>LARGE($S122:Z122, 1)</f>
        <v>15</v>
      </c>
      <c r="P122" s="388">
        <f>IFERROR(LARGE($S122:Z122,2),0)</f>
        <v>10</v>
      </c>
      <c r="Q122" s="388">
        <f>IFERROR(LARGE($S122:Z122,3),0)</f>
        <v>0</v>
      </c>
      <c r="R122" s="388">
        <f>IFERROR(LARGE($S122:Z122,4),0)</f>
        <v>0</v>
      </c>
      <c r="S122" s="448"/>
      <c r="T122" s="423"/>
      <c r="U122" s="400"/>
      <c r="V122" s="400"/>
      <c r="W122" s="400">
        <v>10</v>
      </c>
      <c r="X122" s="401"/>
      <c r="Y122" s="402"/>
      <c r="Z122" s="403">
        <v>15</v>
      </c>
      <c r="AA122" s="120"/>
      <c r="AB122" s="114"/>
      <c r="AC122" s="114"/>
      <c r="AD122" s="114"/>
      <c r="AE122" s="114"/>
      <c r="AF122" s="114"/>
      <c r="AG122" s="278"/>
      <c r="AH122" s="10"/>
      <c r="AI122" s="10"/>
      <c r="AJ122" s="10"/>
      <c r="AK122" s="9"/>
      <c r="AL122" s="9"/>
      <c r="AM122" s="9"/>
      <c r="AN122" s="9"/>
      <c r="AO122" s="9"/>
      <c r="AP122" s="83"/>
      <c r="AQ122" s="9"/>
      <c r="AR122" s="9"/>
    </row>
    <row r="123" spans="1:44" x14ac:dyDescent="0.3">
      <c r="A123" s="11" t="s">
        <v>2817</v>
      </c>
      <c r="B123" s="320" t="s">
        <v>2369</v>
      </c>
      <c r="C123" s="11" t="s">
        <v>2370</v>
      </c>
      <c r="D123" s="11" t="s">
        <v>45</v>
      </c>
      <c r="E123" s="38">
        <f t="shared" si="1"/>
        <v>121</v>
      </c>
      <c r="F123" s="7" t="s">
        <v>3</v>
      </c>
      <c r="G123" s="8" t="s">
        <v>862</v>
      </c>
      <c r="H123" s="319">
        <v>37966</v>
      </c>
      <c r="I123" s="437">
        <v>10</v>
      </c>
      <c r="J123" s="436">
        <v>10</v>
      </c>
      <c r="K123" s="442"/>
      <c r="L123" s="379">
        <f>SUM(M123:N123)</f>
        <v>10</v>
      </c>
      <c r="M123" s="9"/>
      <c r="N123" s="12">
        <f>SUM(O123:S123)</f>
        <v>10</v>
      </c>
      <c r="O123" s="140">
        <f>IFERROR(LARGE($T123:Z123, 1),0)</f>
        <v>10</v>
      </c>
      <c r="P123" s="140">
        <f>IFERROR(LARGE(T123:Z123, 2),0)</f>
        <v>0</v>
      </c>
      <c r="Q123" s="141">
        <f>IFERROR(LARGE(AA123:AF123,1),0)</f>
        <v>0</v>
      </c>
      <c r="R123" s="141">
        <f>IFERROR(LARGE(AA123:AF123,2),0)</f>
        <v>0</v>
      </c>
      <c r="S123" s="260">
        <f>IFERROR(LARGE(AA123:AF123,3),0)</f>
        <v>0</v>
      </c>
      <c r="T123" s="285">
        <v>10</v>
      </c>
      <c r="U123" s="123">
        <v>0</v>
      </c>
      <c r="V123" s="271"/>
      <c r="W123" s="271"/>
      <c r="X123" s="359"/>
      <c r="Y123" s="114"/>
      <c r="Z123" s="114"/>
      <c r="AA123" s="136">
        <f>IFERROR(LARGE($T123:$Z123,3), 0)</f>
        <v>0</v>
      </c>
      <c r="AB123" s="145">
        <f>IFERROR(LARGE($T123:$Z123,4),)</f>
        <v>0</v>
      </c>
      <c r="AC123" s="145">
        <f>IFERROR(LARGE($T123:$Z123,5),0)</f>
        <v>0</v>
      </c>
      <c r="AD123" s="145">
        <f>IFERROR(LARGE($AG123:AR123,1),0)</f>
        <v>0</v>
      </c>
      <c r="AE123" s="145">
        <f>IFERROR(LARGE($AG123:AR123,2),0)</f>
        <v>0</v>
      </c>
      <c r="AF123" s="145">
        <f>IFERROR(LARGE($AG123:AR123,3),0)</f>
        <v>0</v>
      </c>
      <c r="AG123" s="278"/>
      <c r="AH123" s="10"/>
      <c r="AI123" s="10"/>
      <c r="AJ123" s="10"/>
      <c r="AK123" s="9"/>
      <c r="AL123" s="9"/>
      <c r="AM123" s="9"/>
      <c r="AN123" s="9"/>
      <c r="AO123" s="9"/>
      <c r="AP123" s="83"/>
      <c r="AQ123" s="9"/>
      <c r="AR123" s="9"/>
    </row>
    <row r="124" spans="1:44" x14ac:dyDescent="0.3">
      <c r="A124" s="11" t="s">
        <v>2818</v>
      </c>
      <c r="B124" s="320" t="s">
        <v>1299</v>
      </c>
      <c r="C124" s="11" t="s">
        <v>1300</v>
      </c>
      <c r="D124" s="11" t="s">
        <v>1738</v>
      </c>
      <c r="E124" s="38">
        <f t="shared" si="1"/>
        <v>122</v>
      </c>
      <c r="F124" s="7" t="s">
        <v>1534</v>
      </c>
      <c r="G124" s="8" t="s">
        <v>1806</v>
      </c>
      <c r="H124" s="319">
        <v>37948</v>
      </c>
      <c r="I124" s="437">
        <v>10</v>
      </c>
      <c r="J124" s="436">
        <v>10</v>
      </c>
      <c r="K124" s="442"/>
      <c r="L124" s="379">
        <f>SUM(M124:N124)</f>
        <v>10</v>
      </c>
      <c r="M124" s="9"/>
      <c r="N124" s="12">
        <f>SUM(O124:S124)</f>
        <v>10</v>
      </c>
      <c r="O124" s="140">
        <f>IFERROR(LARGE($T124:Z124, 1),0)</f>
        <v>10</v>
      </c>
      <c r="P124" s="140">
        <f>IFERROR(LARGE(T124:Z124, 2),0)</f>
        <v>0</v>
      </c>
      <c r="Q124" s="141">
        <f>IFERROR(LARGE(AA124:AF124,1),0)</f>
        <v>0</v>
      </c>
      <c r="R124" s="141">
        <f>IFERROR(LARGE(AA124:AF124,2),0)</f>
        <v>0</v>
      </c>
      <c r="S124" s="260">
        <f>IFERROR(LARGE(AA124:AF124,3),0)</f>
        <v>0</v>
      </c>
      <c r="T124" s="277"/>
      <c r="U124" s="123"/>
      <c r="V124" s="271">
        <v>10</v>
      </c>
      <c r="W124" s="271"/>
      <c r="X124" s="359"/>
      <c r="Y124" s="114"/>
      <c r="Z124" s="114"/>
      <c r="AA124" s="136">
        <f>IFERROR(LARGE($T124:$Z124,3), 0)</f>
        <v>0</v>
      </c>
      <c r="AB124" s="145">
        <f>IFERROR(LARGE($T124:$Z124,4),)</f>
        <v>0</v>
      </c>
      <c r="AC124" s="145">
        <f>IFERROR(LARGE($T124:$Z124,5),0)</f>
        <v>0</v>
      </c>
      <c r="AD124" s="145">
        <f>IFERROR(LARGE($AG124:AR124,1),0)</f>
        <v>0</v>
      </c>
      <c r="AE124" s="145">
        <f>IFERROR(LARGE($AG124:AR124,2),0)</f>
        <v>0</v>
      </c>
      <c r="AF124" s="145">
        <f>IFERROR(LARGE($AG124:AR124,3),0)</f>
        <v>0</v>
      </c>
      <c r="AG124" s="278"/>
      <c r="AH124" s="10"/>
      <c r="AI124" s="10"/>
      <c r="AJ124" s="10"/>
      <c r="AK124" s="9"/>
      <c r="AL124" s="9"/>
      <c r="AM124" s="9"/>
      <c r="AN124" s="9"/>
      <c r="AO124" s="9"/>
      <c r="AP124" s="83"/>
      <c r="AQ124" s="9"/>
      <c r="AR124" s="9"/>
    </row>
    <row r="125" spans="1:44" x14ac:dyDescent="0.3">
      <c r="A125" s="11" t="s">
        <v>2830</v>
      </c>
      <c r="B125" s="320" t="s">
        <v>1707</v>
      </c>
      <c r="C125" s="11" t="s">
        <v>1708</v>
      </c>
      <c r="D125" s="11" t="s">
        <v>43</v>
      </c>
      <c r="E125" s="38">
        <f t="shared" si="1"/>
        <v>123</v>
      </c>
      <c r="F125" s="7" t="s">
        <v>111</v>
      </c>
      <c r="G125" s="8" t="s">
        <v>1862</v>
      </c>
      <c r="H125" s="319">
        <v>37889</v>
      </c>
      <c r="I125" s="437">
        <v>10</v>
      </c>
      <c r="J125" s="436">
        <v>10</v>
      </c>
      <c r="K125" s="442"/>
      <c r="L125" s="379">
        <f>SUM(M125:N125)</f>
        <v>10</v>
      </c>
      <c r="M125" s="9"/>
      <c r="N125" s="12">
        <f>SUM(O125:S125)</f>
        <v>10</v>
      </c>
      <c r="O125" s="140">
        <f>IFERROR(LARGE($T125:Z125, 1),0)</f>
        <v>10</v>
      </c>
      <c r="P125" s="140">
        <f>IFERROR(LARGE(T125:Z125, 2),0)</f>
        <v>0</v>
      </c>
      <c r="Q125" s="141">
        <f>IFERROR(LARGE(AA125:AF125,1),0)</f>
        <v>0</v>
      </c>
      <c r="R125" s="141">
        <f>IFERROR(LARGE(AA125:AF125,2),0)</f>
        <v>0</v>
      </c>
      <c r="S125" s="260">
        <f>IFERROR(LARGE(AA125:AF125,3),0)</f>
        <v>0</v>
      </c>
      <c r="T125" s="277"/>
      <c r="U125" s="123"/>
      <c r="V125" s="271">
        <v>10</v>
      </c>
      <c r="W125" s="271"/>
      <c r="X125" s="359"/>
      <c r="Y125" s="114"/>
      <c r="Z125" s="114"/>
      <c r="AA125" s="136">
        <f>IFERROR(LARGE($T125:$Z125,3), 0)</f>
        <v>0</v>
      </c>
      <c r="AB125" s="145">
        <f>IFERROR(LARGE($T125:$Z125,4),)</f>
        <v>0</v>
      </c>
      <c r="AC125" s="145">
        <f>IFERROR(LARGE($T125:$Z125,5),0)</f>
        <v>0</v>
      </c>
      <c r="AD125" s="145">
        <f>IFERROR(LARGE($AG125:AR125,1),0)</f>
        <v>0</v>
      </c>
      <c r="AE125" s="145">
        <f>IFERROR(LARGE($AG125:AR125,2),0)</f>
        <v>0</v>
      </c>
      <c r="AF125" s="145">
        <f>IFERROR(LARGE($AG125:AR125,3),0)</f>
        <v>0</v>
      </c>
      <c r="AG125" s="278"/>
      <c r="AH125" s="10"/>
      <c r="AI125" s="10"/>
      <c r="AJ125" s="10"/>
      <c r="AK125" s="9"/>
      <c r="AL125" s="9"/>
      <c r="AM125" s="9"/>
      <c r="AN125" s="9"/>
      <c r="AO125" s="9"/>
      <c r="AP125" s="83"/>
      <c r="AQ125" s="9"/>
      <c r="AR125" s="9"/>
    </row>
    <row r="126" spans="1:44" x14ac:dyDescent="0.3">
      <c r="A126" s="11" t="s">
        <v>2831</v>
      </c>
      <c r="B126" s="320" t="s">
        <v>1510</v>
      </c>
      <c r="C126" s="11" t="s">
        <v>1511</v>
      </c>
      <c r="D126" s="11" t="s">
        <v>43</v>
      </c>
      <c r="E126" s="38">
        <f t="shared" si="1"/>
        <v>124</v>
      </c>
      <c r="F126" s="7" t="s">
        <v>1864</v>
      </c>
      <c r="G126" s="8" t="s">
        <v>1863</v>
      </c>
      <c r="H126" s="319">
        <v>37844</v>
      </c>
      <c r="I126" s="437">
        <v>10</v>
      </c>
      <c r="J126" s="436">
        <v>10</v>
      </c>
      <c r="K126" s="442"/>
      <c r="L126" s="379">
        <f>SUM(M126:N126)</f>
        <v>10</v>
      </c>
      <c r="M126" s="9"/>
      <c r="N126" s="12">
        <f>SUM(O126:S126)</f>
        <v>10</v>
      </c>
      <c r="O126" s="140">
        <f>IFERROR(LARGE($T126:Z126, 1),0)</f>
        <v>10</v>
      </c>
      <c r="P126" s="140">
        <f>IFERROR(LARGE(T126:Z126, 2),0)</f>
        <v>0</v>
      </c>
      <c r="Q126" s="141">
        <f>IFERROR(LARGE(AA126:AF126,1),0)</f>
        <v>0</v>
      </c>
      <c r="R126" s="141">
        <f>IFERROR(LARGE(AA126:AF126,2),0)</f>
        <v>0</v>
      </c>
      <c r="S126" s="260">
        <f>IFERROR(LARGE(AA126:AF126,3),0)</f>
        <v>0</v>
      </c>
      <c r="T126" s="277"/>
      <c r="U126" s="123"/>
      <c r="V126" s="271">
        <v>10</v>
      </c>
      <c r="W126" s="271"/>
      <c r="X126" s="359"/>
      <c r="Y126" s="114"/>
      <c r="Z126" s="114"/>
      <c r="AA126" s="136">
        <f>IFERROR(LARGE($T126:$Z126,3), 0)</f>
        <v>0</v>
      </c>
      <c r="AB126" s="145">
        <f>IFERROR(LARGE($T126:$Z126,4),)</f>
        <v>0</v>
      </c>
      <c r="AC126" s="145">
        <f>IFERROR(LARGE($T126:$Z126,5),0)</f>
        <v>0</v>
      </c>
      <c r="AD126" s="145">
        <f>IFERROR(LARGE($AG126:AR126,1),0)</f>
        <v>0</v>
      </c>
      <c r="AE126" s="145">
        <f>IFERROR(LARGE($AG126:AR126,2),0)</f>
        <v>0</v>
      </c>
      <c r="AF126" s="145">
        <f>IFERROR(LARGE($AG126:AR126,3),0)</f>
        <v>0</v>
      </c>
      <c r="AG126" s="278"/>
      <c r="AH126" s="10"/>
      <c r="AI126" s="10"/>
      <c r="AJ126" s="10"/>
      <c r="AK126" s="9"/>
      <c r="AL126" s="9"/>
      <c r="AM126" s="9"/>
      <c r="AN126" s="9"/>
      <c r="AO126" s="9"/>
      <c r="AP126" s="83"/>
      <c r="AQ126" s="9"/>
      <c r="AR126" s="9"/>
    </row>
    <row r="127" spans="1:44" x14ac:dyDescent="0.3">
      <c r="A127" s="11" t="s">
        <v>2819</v>
      </c>
      <c r="B127" s="320" t="s">
        <v>809</v>
      </c>
      <c r="C127" s="11" t="s">
        <v>810</v>
      </c>
      <c r="D127" s="11" t="s">
        <v>49</v>
      </c>
      <c r="E127" s="38">
        <f t="shared" si="1"/>
        <v>125</v>
      </c>
      <c r="F127" s="7" t="s">
        <v>1320</v>
      </c>
      <c r="G127" s="8" t="s">
        <v>1321</v>
      </c>
      <c r="H127" s="319">
        <v>37816</v>
      </c>
      <c r="I127" s="437">
        <v>10</v>
      </c>
      <c r="J127" s="436">
        <v>10</v>
      </c>
      <c r="K127" s="442"/>
      <c r="L127" s="379">
        <f>SUM(M127:N127)</f>
        <v>10</v>
      </c>
      <c r="M127" s="9"/>
      <c r="N127" s="12">
        <f>SUM(O127:S127)</f>
        <v>10</v>
      </c>
      <c r="O127" s="140">
        <f>IFERROR(LARGE($T127:Z127, 1),0)</f>
        <v>10</v>
      </c>
      <c r="P127" s="140">
        <f>IFERROR(LARGE(T127:Z127, 2),0)</f>
        <v>0</v>
      </c>
      <c r="Q127" s="141">
        <f>IFERROR(LARGE(AA127:AF127,1),0)</f>
        <v>0</v>
      </c>
      <c r="R127" s="141">
        <f>IFERROR(LARGE(AA127:AF127,2),0)</f>
        <v>0</v>
      </c>
      <c r="S127" s="260">
        <f>IFERROR(LARGE(AA127:AF127,3),0)</f>
        <v>0</v>
      </c>
      <c r="T127" s="277"/>
      <c r="U127" s="123">
        <v>10</v>
      </c>
      <c r="V127" s="271"/>
      <c r="W127" s="271"/>
      <c r="X127" s="359"/>
      <c r="Y127" s="114"/>
      <c r="Z127" s="114"/>
      <c r="AA127" s="136">
        <f>IFERROR(LARGE($T127:$Z127,3), 0)</f>
        <v>0</v>
      </c>
      <c r="AB127" s="145">
        <f>IFERROR(LARGE($T127:$Z127,4),)</f>
        <v>0</v>
      </c>
      <c r="AC127" s="145">
        <f>IFERROR(LARGE($T127:$Z127,5),0)</f>
        <v>0</v>
      </c>
      <c r="AD127" s="145">
        <f>IFERROR(LARGE($AG127:AR127,1),0)</f>
        <v>0</v>
      </c>
      <c r="AE127" s="145">
        <f>IFERROR(LARGE($AG127:AR127,2),0)</f>
        <v>0</v>
      </c>
      <c r="AF127" s="145">
        <f>IFERROR(LARGE($AG127:AR127,3),0)</f>
        <v>0</v>
      </c>
      <c r="AG127" s="278"/>
      <c r="AH127" s="10"/>
      <c r="AI127" s="10"/>
      <c r="AJ127" s="10"/>
      <c r="AK127" s="9"/>
      <c r="AL127" s="9"/>
      <c r="AM127" s="9"/>
      <c r="AN127" s="9"/>
      <c r="AO127" s="9"/>
      <c r="AP127" s="83"/>
      <c r="AQ127" s="9"/>
      <c r="AR127" s="9"/>
    </row>
    <row r="128" spans="1:44" x14ac:dyDescent="0.3">
      <c r="A128" s="10"/>
      <c r="B128" s="10"/>
      <c r="C128" s="10" t="s">
        <v>80</v>
      </c>
      <c r="D128" s="10" t="s">
        <v>40</v>
      </c>
      <c r="E128" s="38">
        <f t="shared" si="1"/>
        <v>126</v>
      </c>
      <c r="F128" s="7" t="s">
        <v>119</v>
      </c>
      <c r="G128" s="8" t="s">
        <v>1861</v>
      </c>
      <c r="H128" s="319">
        <v>37811</v>
      </c>
      <c r="I128" s="437">
        <v>10</v>
      </c>
      <c r="J128" s="436">
        <v>10</v>
      </c>
      <c r="K128" s="442"/>
      <c r="L128" s="379">
        <f>SUM(M128:N128)</f>
        <v>10</v>
      </c>
      <c r="M128" s="9"/>
      <c r="N128" s="12">
        <f>SUM(O128:S128)</f>
        <v>10</v>
      </c>
      <c r="O128" s="140">
        <f>IFERROR(LARGE($T128:Z128, 1),0)</f>
        <v>10</v>
      </c>
      <c r="P128" s="140">
        <f>IFERROR(LARGE(T128:Z128, 2),0)</f>
        <v>0</v>
      </c>
      <c r="Q128" s="141">
        <f>IFERROR(LARGE(AA128:AF128,1),0)</f>
        <v>0</v>
      </c>
      <c r="R128" s="141">
        <f>IFERROR(LARGE(AA128:AF128,2),0)</f>
        <v>0</v>
      </c>
      <c r="S128" s="260">
        <f>IFERROR(LARGE(AA128:AF128,3),0)</f>
        <v>0</v>
      </c>
      <c r="T128" s="277"/>
      <c r="U128" s="123"/>
      <c r="V128" s="271"/>
      <c r="W128" s="271"/>
      <c r="X128" s="359"/>
      <c r="Y128" s="114"/>
      <c r="Z128" s="114">
        <v>10</v>
      </c>
      <c r="AA128" s="136">
        <f>IFERROR(LARGE($T128:$Z128,3), 0)</f>
        <v>0</v>
      </c>
      <c r="AB128" s="145">
        <f>IFERROR(LARGE($T128:$Z128,4),)</f>
        <v>0</v>
      </c>
      <c r="AC128" s="145">
        <f>IFERROR(LARGE($T128:$Z128,5),0)</f>
        <v>0</v>
      </c>
      <c r="AD128" s="145">
        <f>IFERROR(LARGE($AG128:AR128,1),0)</f>
        <v>0</v>
      </c>
      <c r="AE128" s="145">
        <f>IFERROR(LARGE($AG128:AR128,2),0)</f>
        <v>0</v>
      </c>
      <c r="AF128" s="145">
        <f>IFERROR(LARGE($AG128:AR128,3),0)</f>
        <v>0</v>
      </c>
      <c r="AG128" s="278"/>
      <c r="AH128" s="10"/>
      <c r="AI128" s="10"/>
      <c r="AJ128" s="10"/>
      <c r="AK128" s="9"/>
      <c r="AL128" s="9"/>
      <c r="AM128" s="9"/>
      <c r="AN128" s="9"/>
      <c r="AO128" s="9"/>
      <c r="AP128" s="83"/>
      <c r="AQ128" s="9"/>
      <c r="AR128" s="9"/>
    </row>
    <row r="129" spans="1:44" x14ac:dyDescent="0.3">
      <c r="A129" s="11" t="s">
        <v>2820</v>
      </c>
      <c r="B129" s="320" t="s">
        <v>1299</v>
      </c>
      <c r="C129" s="11" t="s">
        <v>1300</v>
      </c>
      <c r="D129" s="11" t="s">
        <v>1738</v>
      </c>
      <c r="E129" s="38">
        <f t="shared" si="1"/>
        <v>127</v>
      </c>
      <c r="F129" s="7" t="s">
        <v>115</v>
      </c>
      <c r="G129" s="8" t="s">
        <v>1805</v>
      </c>
      <c r="H129" s="319">
        <v>37758</v>
      </c>
      <c r="I129" s="437">
        <v>10</v>
      </c>
      <c r="J129" s="436">
        <v>10</v>
      </c>
      <c r="K129" s="442"/>
      <c r="L129" s="379">
        <f>SUM(M129:N129)</f>
        <v>10</v>
      </c>
      <c r="M129" s="9"/>
      <c r="N129" s="12">
        <f>SUM(O129:S129)</f>
        <v>10</v>
      </c>
      <c r="O129" s="140">
        <f>IFERROR(LARGE($T129:Z129, 1),0)</f>
        <v>10</v>
      </c>
      <c r="P129" s="140">
        <f>IFERROR(LARGE(T129:Z129, 2),0)</f>
        <v>0</v>
      </c>
      <c r="Q129" s="141">
        <f>IFERROR(LARGE(AA129:AF129,1),0)</f>
        <v>0</v>
      </c>
      <c r="R129" s="141">
        <f>IFERROR(LARGE(AA129:AF129,2),0)</f>
        <v>0</v>
      </c>
      <c r="S129" s="260">
        <f>IFERROR(LARGE(AA129:AF129,3),0)</f>
        <v>0</v>
      </c>
      <c r="T129" s="277"/>
      <c r="U129" s="123"/>
      <c r="V129" s="271">
        <v>10</v>
      </c>
      <c r="W129" s="271"/>
      <c r="X129" s="359"/>
      <c r="Y129" s="114"/>
      <c r="Z129" s="114"/>
      <c r="AA129" s="136">
        <f>IFERROR(LARGE($T129:$Z129,3), 0)</f>
        <v>0</v>
      </c>
      <c r="AB129" s="145">
        <f>IFERROR(LARGE($T129:$Z129,4),)</f>
        <v>0</v>
      </c>
      <c r="AC129" s="145">
        <f>IFERROR(LARGE($T129:$Z129,5),0)</f>
        <v>0</v>
      </c>
      <c r="AD129" s="145">
        <f>IFERROR(LARGE($AG129:AR129,1),0)</f>
        <v>0</v>
      </c>
      <c r="AE129" s="145">
        <f>IFERROR(LARGE($AG129:AR129,2),0)</f>
        <v>0</v>
      </c>
      <c r="AF129" s="145">
        <f>IFERROR(LARGE($AG129:AR129,3),0)</f>
        <v>0</v>
      </c>
      <c r="AG129" s="278"/>
      <c r="AH129" s="10"/>
      <c r="AI129" s="10"/>
      <c r="AJ129" s="10"/>
      <c r="AK129" s="9"/>
      <c r="AL129" s="9"/>
      <c r="AM129" s="9"/>
      <c r="AN129" s="9"/>
      <c r="AO129" s="9"/>
      <c r="AP129" s="83"/>
      <c r="AQ129" s="9"/>
      <c r="AR129" s="9"/>
    </row>
    <row r="130" spans="1:44" x14ac:dyDescent="0.3">
      <c r="A130" s="11" t="s">
        <v>2821</v>
      </c>
      <c r="B130" s="320" t="s">
        <v>588</v>
      </c>
      <c r="C130" s="11" t="s">
        <v>589</v>
      </c>
      <c r="D130" s="11" t="s">
        <v>43</v>
      </c>
      <c r="E130" s="38">
        <f t="shared" si="1"/>
        <v>128</v>
      </c>
      <c r="F130" s="7" t="s">
        <v>4</v>
      </c>
      <c r="G130" s="8" t="s">
        <v>866</v>
      </c>
      <c r="H130" s="319">
        <v>37756</v>
      </c>
      <c r="I130" s="437">
        <v>10</v>
      </c>
      <c r="J130" s="436">
        <v>10</v>
      </c>
      <c r="K130" s="442"/>
      <c r="L130" s="379">
        <f>SUM(M130:N130)</f>
        <v>10</v>
      </c>
      <c r="M130" s="9"/>
      <c r="N130" s="12">
        <f>SUM(O130:S130)</f>
        <v>10</v>
      </c>
      <c r="O130" s="140">
        <f>IFERROR(LARGE($T130:Z130, 1),0)</f>
        <v>10</v>
      </c>
      <c r="P130" s="140">
        <f>IFERROR(LARGE(T130:Z130, 2),0)</f>
        <v>0</v>
      </c>
      <c r="Q130" s="141">
        <f>IFERROR(LARGE(AA130:AF130,1),0)</f>
        <v>0</v>
      </c>
      <c r="R130" s="141">
        <f>IFERROR(LARGE(AA130:AF130,2),0)</f>
        <v>0</v>
      </c>
      <c r="S130" s="260">
        <f>IFERROR(LARGE(AA130:AF130,3),0)</f>
        <v>0</v>
      </c>
      <c r="T130" s="285">
        <v>0</v>
      </c>
      <c r="U130" s="123"/>
      <c r="V130" s="271">
        <v>10</v>
      </c>
      <c r="W130" s="271"/>
      <c r="X130" s="359"/>
      <c r="Y130" s="114"/>
      <c r="Z130" s="114"/>
      <c r="AA130" s="136">
        <f>IFERROR(LARGE($T130:$Z130,3), 0)</f>
        <v>0</v>
      </c>
      <c r="AB130" s="145">
        <f>IFERROR(LARGE($T130:$Z130,4),)</f>
        <v>0</v>
      </c>
      <c r="AC130" s="145">
        <f>IFERROR(LARGE($T130:$Z130,5),0)</f>
        <v>0</v>
      </c>
      <c r="AD130" s="145">
        <f>IFERROR(LARGE($AG130:AR130,1),0)</f>
        <v>0</v>
      </c>
      <c r="AE130" s="145">
        <f>IFERROR(LARGE($AG130:AR130,2),0)</f>
        <v>0</v>
      </c>
      <c r="AF130" s="145">
        <f>IFERROR(LARGE($AG130:AR130,3),0)</f>
        <v>0</v>
      </c>
      <c r="AG130" s="278"/>
      <c r="AH130" s="10"/>
      <c r="AI130" s="10"/>
      <c r="AJ130" s="10"/>
      <c r="AK130" s="9"/>
      <c r="AL130" s="9"/>
      <c r="AM130" s="9"/>
      <c r="AN130" s="9"/>
      <c r="AO130" s="9"/>
      <c r="AP130" s="83"/>
      <c r="AQ130" s="9"/>
      <c r="AR130" s="9"/>
    </row>
    <row r="131" spans="1:44" x14ac:dyDescent="0.3">
      <c r="A131" s="10"/>
      <c r="B131" s="10"/>
      <c r="C131" s="10"/>
      <c r="D131" s="10"/>
      <c r="E131" s="38">
        <f t="shared" si="1"/>
        <v>129</v>
      </c>
      <c r="F131" s="7" t="s">
        <v>3278</v>
      </c>
      <c r="G131" s="8" t="s">
        <v>800</v>
      </c>
      <c r="H131" s="319">
        <v>37677</v>
      </c>
      <c r="I131" s="437">
        <v>10</v>
      </c>
      <c r="J131" s="436">
        <v>10</v>
      </c>
      <c r="K131" s="442"/>
      <c r="L131" s="379">
        <f>SUM(M131:N131)</f>
        <v>10</v>
      </c>
      <c r="M131" s="9"/>
      <c r="N131" s="12">
        <f>SUM(O131:S131)</f>
        <v>10</v>
      </c>
      <c r="O131" s="140">
        <f>IFERROR(LARGE($T131:Z131, 1),0)</f>
        <v>10</v>
      </c>
      <c r="P131" s="140">
        <f>IFERROR(LARGE(T131:Z131, 2),0)</f>
        <v>0</v>
      </c>
      <c r="Q131" s="141">
        <f>IFERROR(LARGE(AA131:AF131,1),0)</f>
        <v>0</v>
      </c>
      <c r="R131" s="141">
        <f>IFERROR(LARGE(AA131:AF131,2),0)</f>
        <v>0</v>
      </c>
      <c r="S131" s="260">
        <f>IFERROR(LARGE(AA131:AF131,3),0)</f>
        <v>0</v>
      </c>
      <c r="T131" s="277"/>
      <c r="U131" s="123"/>
      <c r="V131" s="271"/>
      <c r="W131" s="271"/>
      <c r="X131" s="359"/>
      <c r="Y131" s="114">
        <v>10</v>
      </c>
      <c r="Z131" s="114"/>
      <c r="AA131" s="136">
        <f>IFERROR(LARGE($T131:$Z131,3), 0)</f>
        <v>0</v>
      </c>
      <c r="AB131" s="145">
        <f>IFERROR(LARGE($T131:$Z131,4),)</f>
        <v>0</v>
      </c>
      <c r="AC131" s="145">
        <f>IFERROR(LARGE($T131:$Z131,5),0)</f>
        <v>0</v>
      </c>
      <c r="AD131" s="145">
        <f>IFERROR(LARGE($AG131:AR131,1),0)</f>
        <v>0</v>
      </c>
      <c r="AE131" s="145">
        <f>IFERROR(LARGE($AG131:AR131,2),0)</f>
        <v>0</v>
      </c>
      <c r="AF131" s="145">
        <f>IFERROR(LARGE($AG131:AR131,3),0)</f>
        <v>0</v>
      </c>
      <c r="AG131" s="278"/>
      <c r="AH131" s="10"/>
      <c r="AI131" s="10"/>
      <c r="AJ131" s="10"/>
      <c r="AK131" s="9"/>
      <c r="AL131" s="9"/>
      <c r="AM131" s="9"/>
      <c r="AN131" s="9"/>
      <c r="AO131" s="9"/>
      <c r="AP131" s="83"/>
      <c r="AQ131" s="9"/>
      <c r="AR131" s="9"/>
    </row>
    <row r="132" spans="1:44" x14ac:dyDescent="0.3">
      <c r="A132" s="11" t="s">
        <v>2835</v>
      </c>
      <c r="B132" s="320" t="s">
        <v>2836</v>
      </c>
      <c r="C132" s="11" t="s">
        <v>1828</v>
      </c>
      <c r="D132" s="11" t="s">
        <v>49</v>
      </c>
      <c r="E132" s="38">
        <f t="shared" si="1"/>
        <v>130</v>
      </c>
      <c r="F132" s="7" t="s">
        <v>15</v>
      </c>
      <c r="G132" s="8" t="s">
        <v>1827</v>
      </c>
      <c r="H132" s="319">
        <v>37668</v>
      </c>
      <c r="I132" s="437">
        <v>10</v>
      </c>
      <c r="J132" s="436">
        <v>10</v>
      </c>
      <c r="K132" s="442"/>
      <c r="L132" s="379">
        <f>SUM(M132:N132)</f>
        <v>10</v>
      </c>
      <c r="M132" s="9"/>
      <c r="N132" s="12">
        <f>SUM(O132:S132)</f>
        <v>10</v>
      </c>
      <c r="O132" s="140">
        <f>IFERROR(LARGE($T132:Z132, 1),0)</f>
        <v>10</v>
      </c>
      <c r="P132" s="140">
        <f>IFERROR(LARGE(T132:Z132, 2),0)</f>
        <v>0</v>
      </c>
      <c r="Q132" s="141">
        <f>IFERROR(LARGE(AA132:AF132,1),0)</f>
        <v>0</v>
      </c>
      <c r="R132" s="141">
        <f>IFERROR(LARGE(AA132:AF132,2),0)</f>
        <v>0</v>
      </c>
      <c r="S132" s="260">
        <f>IFERROR(LARGE(AA132:AF132,3),0)</f>
        <v>0</v>
      </c>
      <c r="T132" s="277"/>
      <c r="U132" s="123"/>
      <c r="V132" s="271">
        <v>10</v>
      </c>
      <c r="W132" s="271"/>
      <c r="X132" s="359"/>
      <c r="Y132" s="114"/>
      <c r="Z132" s="114"/>
      <c r="AA132" s="136">
        <f>IFERROR(LARGE($T132:$Z132,3), 0)</f>
        <v>0</v>
      </c>
      <c r="AB132" s="145">
        <f>IFERROR(LARGE($T132:$Z132,4),)</f>
        <v>0</v>
      </c>
      <c r="AC132" s="145">
        <f>IFERROR(LARGE($T132:$Z132,5),0)</f>
        <v>0</v>
      </c>
      <c r="AD132" s="145">
        <f>IFERROR(LARGE($AG132:AR132,1),0)</f>
        <v>0</v>
      </c>
      <c r="AE132" s="145">
        <f>IFERROR(LARGE($AG132:AR132,2),0)</f>
        <v>0</v>
      </c>
      <c r="AF132" s="145">
        <f>IFERROR(LARGE($AG132:AR132,3),0)</f>
        <v>0</v>
      </c>
      <c r="AG132" s="278"/>
      <c r="AH132" s="10"/>
      <c r="AI132" s="10"/>
      <c r="AJ132" s="10"/>
      <c r="AK132" s="9"/>
      <c r="AL132" s="9"/>
      <c r="AM132" s="9"/>
      <c r="AN132" s="9"/>
      <c r="AO132" s="9"/>
      <c r="AP132" s="83"/>
      <c r="AQ132" s="9"/>
      <c r="AR132" s="9"/>
    </row>
    <row r="133" spans="1:44" x14ac:dyDescent="0.3">
      <c r="A133" s="11" t="s">
        <v>2837</v>
      </c>
      <c r="B133" s="320" t="s">
        <v>1616</v>
      </c>
      <c r="C133" s="11" t="s">
        <v>1617</v>
      </c>
      <c r="D133" s="11" t="s">
        <v>43</v>
      </c>
      <c r="E133" s="38">
        <f t="shared" ref="E133:E165" si="2">E132+1</f>
        <v>131</v>
      </c>
      <c r="F133" s="7" t="s">
        <v>1867</v>
      </c>
      <c r="G133" s="8" t="s">
        <v>1866</v>
      </c>
      <c r="H133" s="319">
        <v>37664</v>
      </c>
      <c r="I133" s="437">
        <v>10</v>
      </c>
      <c r="J133" s="436">
        <v>10</v>
      </c>
      <c r="K133" s="442"/>
      <c r="L133" s="379">
        <f>SUM(M133:N133)</f>
        <v>10</v>
      </c>
      <c r="M133" s="9"/>
      <c r="N133" s="12">
        <f>SUM(O133:S133)</f>
        <v>10</v>
      </c>
      <c r="O133" s="140">
        <f>IFERROR(LARGE($T133:Z133, 1),0)</f>
        <v>10</v>
      </c>
      <c r="P133" s="140">
        <f>IFERROR(LARGE(T133:Z133, 2),0)</f>
        <v>0</v>
      </c>
      <c r="Q133" s="141">
        <f>IFERROR(LARGE(AA133:AF133,1),0)</f>
        <v>0</v>
      </c>
      <c r="R133" s="141">
        <f>IFERROR(LARGE(AA133:AF133,2),0)</f>
        <v>0</v>
      </c>
      <c r="S133" s="260">
        <f>IFERROR(LARGE(AA133:AF133,3),0)</f>
        <v>0</v>
      </c>
      <c r="T133" s="277"/>
      <c r="U133" s="123"/>
      <c r="V133" s="271">
        <v>10</v>
      </c>
      <c r="W133" s="271"/>
      <c r="X133" s="359"/>
      <c r="Y133" s="114"/>
      <c r="Z133" s="114"/>
      <c r="AA133" s="136">
        <f>IFERROR(LARGE($T133:$Z133,3), 0)</f>
        <v>0</v>
      </c>
      <c r="AB133" s="145">
        <f>IFERROR(LARGE($T133:$Z133,4),)</f>
        <v>0</v>
      </c>
      <c r="AC133" s="145">
        <f>IFERROR(LARGE($T133:$Z133,5),0)</f>
        <v>0</v>
      </c>
      <c r="AD133" s="145">
        <f>IFERROR(LARGE($AG133:AR133,1),0)</f>
        <v>0</v>
      </c>
      <c r="AE133" s="145">
        <f>IFERROR(LARGE($AG133:AR133,2),0)</f>
        <v>0</v>
      </c>
      <c r="AF133" s="145">
        <f>IFERROR(LARGE($AG133:AR133,3),0)</f>
        <v>0</v>
      </c>
      <c r="AG133" s="278"/>
      <c r="AH133" s="10"/>
      <c r="AI133" s="10"/>
      <c r="AJ133" s="10"/>
      <c r="AK133" s="9"/>
      <c r="AL133" s="9"/>
      <c r="AM133" s="9"/>
      <c r="AN133" s="9"/>
      <c r="AO133" s="9"/>
      <c r="AP133" s="83"/>
      <c r="AQ133" s="9"/>
      <c r="AR133" s="9"/>
    </row>
    <row r="134" spans="1:44" x14ac:dyDescent="0.3">
      <c r="A134" s="11" t="s">
        <v>2709</v>
      </c>
      <c r="B134" s="320" t="s">
        <v>832</v>
      </c>
      <c r="C134" s="11" t="s">
        <v>833</v>
      </c>
      <c r="D134" s="11" t="s">
        <v>46</v>
      </c>
      <c r="E134" s="38">
        <f t="shared" si="2"/>
        <v>132</v>
      </c>
      <c r="F134" s="7" t="s">
        <v>165</v>
      </c>
      <c r="G134" s="8" t="s">
        <v>791</v>
      </c>
      <c r="H134" s="319">
        <v>37635</v>
      </c>
      <c r="I134" s="437">
        <v>10</v>
      </c>
      <c r="J134" s="436">
        <v>10</v>
      </c>
      <c r="K134" s="442"/>
      <c r="L134" s="379">
        <f>SUM(M134:N134)</f>
        <v>10</v>
      </c>
      <c r="M134" s="9"/>
      <c r="N134" s="12">
        <f>SUM(O134:S134)</f>
        <v>10</v>
      </c>
      <c r="O134" s="140">
        <f>IFERROR(LARGE($T134:Z134, 1),0)</f>
        <v>10</v>
      </c>
      <c r="P134" s="140">
        <f>IFERROR(LARGE(T134:Z134, 2),0)</f>
        <v>0</v>
      </c>
      <c r="Q134" s="141">
        <f>IFERROR(LARGE(AA134:AF134,1),0)</f>
        <v>0</v>
      </c>
      <c r="R134" s="141">
        <f>IFERROR(LARGE(AA134:AF134,2),0)</f>
        <v>0</v>
      </c>
      <c r="S134" s="260">
        <f>IFERROR(LARGE(AA134:AF134,3),0)</f>
        <v>0</v>
      </c>
      <c r="T134" s="277"/>
      <c r="U134" s="123">
        <v>10</v>
      </c>
      <c r="V134" s="271"/>
      <c r="W134" s="271"/>
      <c r="X134" s="359"/>
      <c r="Y134" s="114"/>
      <c r="Z134" s="114"/>
      <c r="AA134" s="136">
        <f>IFERROR(LARGE($T134:$Z134,3), 0)</f>
        <v>0</v>
      </c>
      <c r="AB134" s="145">
        <f>IFERROR(LARGE($T134:$Z134,4),)</f>
        <v>0</v>
      </c>
      <c r="AC134" s="145">
        <f>IFERROR(LARGE($T134:$Z134,5),0)</f>
        <v>0</v>
      </c>
      <c r="AD134" s="145">
        <f>IFERROR(LARGE($AG134:AR134,1),0)</f>
        <v>0</v>
      </c>
      <c r="AE134" s="145">
        <f>IFERROR(LARGE($AG134:AR134,2),0)</f>
        <v>0</v>
      </c>
      <c r="AF134" s="145">
        <f>IFERROR(LARGE($AG134:AR134,3),0)</f>
        <v>0</v>
      </c>
      <c r="AG134" s="278"/>
      <c r="AH134" s="10"/>
      <c r="AI134" s="10"/>
      <c r="AJ134" s="10"/>
      <c r="AK134" s="9"/>
      <c r="AL134" s="9"/>
      <c r="AM134" s="9"/>
      <c r="AN134" s="9"/>
      <c r="AO134" s="9"/>
      <c r="AP134" s="83"/>
      <c r="AQ134" s="9"/>
      <c r="AR134" s="9"/>
    </row>
    <row r="135" spans="1:44" x14ac:dyDescent="0.3">
      <c r="A135" s="10"/>
      <c r="B135" s="10"/>
      <c r="C135" s="10" t="s">
        <v>1150</v>
      </c>
      <c r="D135" s="10" t="s">
        <v>46</v>
      </c>
      <c r="E135" s="38">
        <f t="shared" si="2"/>
        <v>133</v>
      </c>
      <c r="F135" s="7" t="s">
        <v>1</v>
      </c>
      <c r="G135" s="8" t="s">
        <v>1292</v>
      </c>
      <c r="H135" s="319">
        <v>37622</v>
      </c>
      <c r="I135" s="437">
        <v>10</v>
      </c>
      <c r="J135" s="436">
        <v>10</v>
      </c>
      <c r="K135" s="442"/>
      <c r="L135" s="379">
        <f>SUM(M135:N135)</f>
        <v>10</v>
      </c>
      <c r="M135" s="9"/>
      <c r="N135" s="12">
        <f>SUM(O135:S135)</f>
        <v>10</v>
      </c>
      <c r="O135" s="140">
        <f>IFERROR(LARGE($T135:Z135, 1),0)</f>
        <v>10</v>
      </c>
      <c r="P135" s="140">
        <f>IFERROR(LARGE(T135:Z135, 2),0)</f>
        <v>0</v>
      </c>
      <c r="Q135" s="141">
        <f>IFERROR(LARGE(AA135:AF135,1),0)</f>
        <v>0</v>
      </c>
      <c r="R135" s="141">
        <f>IFERROR(LARGE(AA135:AF135,2),0)</f>
        <v>0</v>
      </c>
      <c r="S135" s="260">
        <f>IFERROR(LARGE(AA135:AF135,3),0)</f>
        <v>0</v>
      </c>
      <c r="T135" s="277"/>
      <c r="U135" s="123"/>
      <c r="V135" s="271"/>
      <c r="W135" s="271"/>
      <c r="X135" s="359"/>
      <c r="Y135" s="114"/>
      <c r="Z135" s="114">
        <v>10</v>
      </c>
      <c r="AA135" s="136">
        <f>IFERROR(LARGE($T135:$Z135,3), 0)</f>
        <v>0</v>
      </c>
      <c r="AB135" s="145">
        <f>IFERROR(LARGE($T135:$Z135,4),)</f>
        <v>0</v>
      </c>
      <c r="AC135" s="145">
        <f>IFERROR(LARGE($T135:$Z135,5),0)</f>
        <v>0</v>
      </c>
      <c r="AD135" s="145">
        <f>IFERROR(LARGE($AG135:AR135,1),0)</f>
        <v>0</v>
      </c>
      <c r="AE135" s="145">
        <f>IFERROR(LARGE($AG135:AR135,2),0)</f>
        <v>0</v>
      </c>
      <c r="AF135" s="145">
        <f>IFERROR(LARGE($AG135:AR135,3),0)</f>
        <v>0</v>
      </c>
      <c r="AG135" s="278"/>
      <c r="AH135" s="10"/>
      <c r="AI135" s="10"/>
      <c r="AJ135" s="10"/>
      <c r="AK135" s="9"/>
      <c r="AL135" s="9"/>
      <c r="AM135" s="9"/>
      <c r="AN135" s="9"/>
      <c r="AO135" s="9"/>
      <c r="AP135" s="83"/>
      <c r="AQ135" s="9"/>
      <c r="AR135" s="9"/>
    </row>
    <row r="136" spans="1:44" x14ac:dyDescent="0.3">
      <c r="A136" s="11" t="s">
        <v>2834</v>
      </c>
      <c r="B136" s="320" t="s">
        <v>1663</v>
      </c>
      <c r="C136" s="11" t="s">
        <v>1664</v>
      </c>
      <c r="D136" s="11" t="s">
        <v>46</v>
      </c>
      <c r="E136" s="38">
        <f t="shared" si="2"/>
        <v>134</v>
      </c>
      <c r="F136" s="7" t="s">
        <v>124</v>
      </c>
      <c r="G136" s="8" t="s">
        <v>1971</v>
      </c>
      <c r="H136" s="319">
        <v>37578</v>
      </c>
      <c r="I136" s="437">
        <v>10</v>
      </c>
      <c r="J136" s="436">
        <v>10</v>
      </c>
      <c r="K136" s="442"/>
      <c r="L136" s="379">
        <f>SUM(M136:N136)</f>
        <v>10</v>
      </c>
      <c r="M136" s="9"/>
      <c r="N136" s="12">
        <f>SUM(O136:S136)</f>
        <v>10</v>
      </c>
      <c r="O136" s="140">
        <f>IFERROR(LARGE($T136:Z136, 1),0)</f>
        <v>10</v>
      </c>
      <c r="P136" s="140">
        <f>IFERROR(LARGE(T136:Z136, 2),0)</f>
        <v>0</v>
      </c>
      <c r="Q136" s="141">
        <f>IFERROR(LARGE(AA136:AF136,1),0)</f>
        <v>0</v>
      </c>
      <c r="R136" s="141">
        <f>IFERROR(LARGE(AA136:AF136,2),0)</f>
        <v>0</v>
      </c>
      <c r="S136" s="260">
        <f>IFERROR(LARGE(AA136:AF136,3),0)</f>
        <v>0</v>
      </c>
      <c r="T136" s="277"/>
      <c r="U136" s="123"/>
      <c r="V136" s="271">
        <v>10</v>
      </c>
      <c r="W136" s="271"/>
      <c r="X136" s="359"/>
      <c r="Y136" s="114"/>
      <c r="Z136" s="114"/>
      <c r="AA136" s="136">
        <f>IFERROR(LARGE($T136:$Z136,3), 0)</f>
        <v>0</v>
      </c>
      <c r="AB136" s="145">
        <f>IFERROR(LARGE($T136:$Z136,4),)</f>
        <v>0</v>
      </c>
      <c r="AC136" s="145">
        <f>IFERROR(LARGE($T136:$Z136,5),0)</f>
        <v>0</v>
      </c>
      <c r="AD136" s="145">
        <f>IFERROR(LARGE($AG136:AR136,1),0)</f>
        <v>0</v>
      </c>
      <c r="AE136" s="145">
        <f>IFERROR(LARGE($AG136:AR136,2),0)</f>
        <v>0</v>
      </c>
      <c r="AF136" s="145">
        <f>IFERROR(LARGE($AG136:AR136,3),0)</f>
        <v>0</v>
      </c>
      <c r="AG136" s="278"/>
      <c r="AH136" s="10"/>
      <c r="AI136" s="10"/>
      <c r="AJ136" s="10"/>
      <c r="AK136" s="9"/>
      <c r="AL136" s="9"/>
      <c r="AM136" s="9"/>
      <c r="AN136" s="9"/>
      <c r="AO136" s="9"/>
      <c r="AP136" s="83"/>
      <c r="AQ136" s="9"/>
      <c r="AR136" s="9"/>
    </row>
    <row r="137" spans="1:44" x14ac:dyDescent="0.3">
      <c r="A137" s="10"/>
      <c r="B137" s="10"/>
      <c r="C137" s="10" t="s">
        <v>128</v>
      </c>
      <c r="D137" s="10" t="s">
        <v>40</v>
      </c>
      <c r="E137" s="38">
        <f t="shared" si="2"/>
        <v>135</v>
      </c>
      <c r="F137" s="7" t="s">
        <v>0</v>
      </c>
      <c r="G137" s="8" t="s">
        <v>108</v>
      </c>
      <c r="H137" s="319">
        <v>37576</v>
      </c>
      <c r="I137" s="437">
        <v>10</v>
      </c>
      <c r="J137" s="436">
        <v>10</v>
      </c>
      <c r="K137" s="442"/>
      <c r="L137" s="379">
        <f>SUM(M137:N137)</f>
        <v>10</v>
      </c>
      <c r="M137" s="9"/>
      <c r="N137" s="12">
        <f>SUM(O137:S137)</f>
        <v>10</v>
      </c>
      <c r="O137" s="140">
        <f>IFERROR(LARGE($T137:Z137, 1),0)</f>
        <v>10</v>
      </c>
      <c r="P137" s="140">
        <f>IFERROR(LARGE(T137:Z137, 2),0)</f>
        <v>0</v>
      </c>
      <c r="Q137" s="141">
        <f>IFERROR(LARGE(AA137:AF137,1),0)</f>
        <v>0</v>
      </c>
      <c r="R137" s="141">
        <f>IFERROR(LARGE(AA137:AF137,2),0)</f>
        <v>0</v>
      </c>
      <c r="S137" s="260">
        <f>IFERROR(LARGE(AA137:AF137,3),0)</f>
        <v>0</v>
      </c>
      <c r="T137" s="277"/>
      <c r="U137" s="123"/>
      <c r="V137" s="271"/>
      <c r="W137" s="271"/>
      <c r="X137" s="359"/>
      <c r="Y137" s="114"/>
      <c r="Z137" s="114">
        <v>10</v>
      </c>
      <c r="AA137" s="136">
        <f>IFERROR(LARGE($T137:$Z137,3), 0)</f>
        <v>0</v>
      </c>
      <c r="AB137" s="145">
        <f>IFERROR(LARGE($T137:$Z137,4),)</f>
        <v>0</v>
      </c>
      <c r="AC137" s="145">
        <f>IFERROR(LARGE($T137:$Z137,5),0)</f>
        <v>0</v>
      </c>
      <c r="AD137" s="145">
        <f>IFERROR(LARGE($AG137:AR137,1),0)</f>
        <v>0</v>
      </c>
      <c r="AE137" s="145">
        <f>IFERROR(LARGE($AG137:AR137,2),0)</f>
        <v>0</v>
      </c>
      <c r="AF137" s="145">
        <f>IFERROR(LARGE($AG137:AR137,3),0)</f>
        <v>0</v>
      </c>
      <c r="AG137" s="278"/>
      <c r="AH137" s="10"/>
      <c r="AI137" s="10"/>
      <c r="AJ137" s="10"/>
      <c r="AK137" s="9"/>
      <c r="AL137" s="9"/>
      <c r="AM137" s="9"/>
      <c r="AN137" s="9"/>
      <c r="AO137" s="9"/>
      <c r="AP137" s="83"/>
      <c r="AQ137" s="9"/>
      <c r="AR137" s="9"/>
    </row>
    <row r="138" spans="1:44" x14ac:dyDescent="0.3">
      <c r="A138" s="11" t="s">
        <v>2832</v>
      </c>
      <c r="B138" s="320" t="s">
        <v>1510</v>
      </c>
      <c r="C138" s="11" t="s">
        <v>1511</v>
      </c>
      <c r="D138" s="11" t="s">
        <v>43</v>
      </c>
      <c r="E138" s="38">
        <f t="shared" si="2"/>
        <v>136</v>
      </c>
      <c r="F138" s="7" t="s">
        <v>109</v>
      </c>
      <c r="G138" s="8" t="s">
        <v>1865</v>
      </c>
      <c r="H138" s="319">
        <v>37566</v>
      </c>
      <c r="I138" s="437">
        <v>10</v>
      </c>
      <c r="J138" s="436">
        <v>10</v>
      </c>
      <c r="K138" s="442"/>
      <c r="L138" s="379">
        <f>SUM(M138:N138)</f>
        <v>10</v>
      </c>
      <c r="M138" s="9"/>
      <c r="N138" s="12">
        <f>SUM(O138:S138)</f>
        <v>10</v>
      </c>
      <c r="O138" s="140">
        <f>IFERROR(LARGE($T138:Z138, 1),0)</f>
        <v>10</v>
      </c>
      <c r="P138" s="140">
        <f>IFERROR(LARGE(T138:Z138, 2),0)</f>
        <v>0</v>
      </c>
      <c r="Q138" s="141">
        <f>IFERROR(LARGE(AA138:AF138,1),0)</f>
        <v>0</v>
      </c>
      <c r="R138" s="141">
        <f>IFERROR(LARGE(AA138:AF138,2),0)</f>
        <v>0</v>
      </c>
      <c r="S138" s="260">
        <f>IFERROR(LARGE(AA138:AF138,3),0)</f>
        <v>0</v>
      </c>
      <c r="T138" s="277"/>
      <c r="U138" s="123"/>
      <c r="V138" s="271">
        <v>10</v>
      </c>
      <c r="W138" s="271"/>
      <c r="X138" s="359"/>
      <c r="Y138" s="114"/>
      <c r="Z138" s="114"/>
      <c r="AA138" s="136">
        <f>IFERROR(LARGE($T138:$Z138,3), 0)</f>
        <v>0</v>
      </c>
      <c r="AB138" s="145">
        <f>IFERROR(LARGE($T138:$Z138,4),)</f>
        <v>0</v>
      </c>
      <c r="AC138" s="145">
        <f>IFERROR(LARGE($T138:$Z138,5),0)</f>
        <v>0</v>
      </c>
      <c r="AD138" s="145">
        <f>IFERROR(LARGE($AG138:AR138,1),0)</f>
        <v>0</v>
      </c>
      <c r="AE138" s="145">
        <f>IFERROR(LARGE($AG138:AR138,2),0)</f>
        <v>0</v>
      </c>
      <c r="AF138" s="145">
        <f>IFERROR(LARGE($AG138:AR138,3),0)</f>
        <v>0</v>
      </c>
      <c r="AG138" s="278"/>
      <c r="AH138" s="10"/>
      <c r="AI138" s="10"/>
      <c r="AJ138" s="10"/>
      <c r="AK138" s="9"/>
      <c r="AL138" s="9"/>
      <c r="AM138" s="9"/>
      <c r="AN138" s="9"/>
      <c r="AO138" s="9"/>
      <c r="AP138" s="83"/>
      <c r="AQ138" s="9"/>
      <c r="AR138" s="9"/>
    </row>
    <row r="139" spans="1:44" x14ac:dyDescent="0.3">
      <c r="A139" s="11" t="s">
        <v>2838</v>
      </c>
      <c r="B139" s="320" t="s">
        <v>1510</v>
      </c>
      <c r="C139" s="11" t="s">
        <v>1511</v>
      </c>
      <c r="D139" s="11" t="s">
        <v>43</v>
      </c>
      <c r="E139" s="38">
        <f t="shared" si="2"/>
        <v>137</v>
      </c>
      <c r="F139" s="7" t="s">
        <v>15</v>
      </c>
      <c r="G139" s="8" t="s">
        <v>1868</v>
      </c>
      <c r="H139" s="319">
        <v>37537</v>
      </c>
      <c r="I139" s="437">
        <v>10</v>
      </c>
      <c r="J139" s="436">
        <v>10</v>
      </c>
      <c r="K139" s="442"/>
      <c r="L139" s="379">
        <f>SUM(M139:N139)</f>
        <v>10</v>
      </c>
      <c r="M139" s="9"/>
      <c r="N139" s="12">
        <f>SUM(O139:S139)</f>
        <v>10</v>
      </c>
      <c r="O139" s="140">
        <f>IFERROR(LARGE($T139:Z139, 1),0)</f>
        <v>10</v>
      </c>
      <c r="P139" s="140">
        <f>IFERROR(LARGE(T139:Z139, 2),0)</f>
        <v>0</v>
      </c>
      <c r="Q139" s="141">
        <f>IFERROR(LARGE(AA139:AF139,1),0)</f>
        <v>0</v>
      </c>
      <c r="R139" s="141">
        <f>IFERROR(LARGE(AA139:AF139,2),0)</f>
        <v>0</v>
      </c>
      <c r="S139" s="260">
        <f>IFERROR(LARGE(AA139:AF139,3),0)</f>
        <v>0</v>
      </c>
      <c r="T139" s="277"/>
      <c r="U139" s="123"/>
      <c r="V139" s="271">
        <v>10</v>
      </c>
      <c r="W139" s="271"/>
      <c r="X139" s="359"/>
      <c r="Y139" s="114"/>
      <c r="Z139" s="114"/>
      <c r="AA139" s="136">
        <f>IFERROR(LARGE($T139:$Z139,3), 0)</f>
        <v>0</v>
      </c>
      <c r="AB139" s="145">
        <f>IFERROR(LARGE($T139:$Z139,4),)</f>
        <v>0</v>
      </c>
      <c r="AC139" s="145">
        <f>IFERROR(LARGE($T139:$Z139,5),0)</f>
        <v>0</v>
      </c>
      <c r="AD139" s="145">
        <f>IFERROR(LARGE($AG139:AR139,1),0)</f>
        <v>0</v>
      </c>
      <c r="AE139" s="145">
        <f>IFERROR(LARGE($AG139:AR139,2),0)</f>
        <v>0</v>
      </c>
      <c r="AF139" s="145">
        <f>IFERROR(LARGE($AG139:AR139,3),0)</f>
        <v>0</v>
      </c>
      <c r="AG139" s="278"/>
      <c r="AH139" s="10"/>
      <c r="AI139" s="10"/>
      <c r="AJ139" s="10"/>
      <c r="AK139" s="9"/>
      <c r="AL139" s="9"/>
      <c r="AM139" s="9"/>
      <c r="AN139" s="9"/>
      <c r="AO139" s="9"/>
      <c r="AP139" s="83"/>
      <c r="AQ139" s="9"/>
      <c r="AR139" s="9"/>
    </row>
    <row r="140" spans="1:44" x14ac:dyDescent="0.3">
      <c r="A140" s="11" t="s">
        <v>2833</v>
      </c>
      <c r="B140" s="320" t="s">
        <v>2247</v>
      </c>
      <c r="C140" s="11" t="s">
        <v>1811</v>
      </c>
      <c r="D140" s="11" t="s">
        <v>49</v>
      </c>
      <c r="E140" s="38">
        <f t="shared" si="2"/>
        <v>138</v>
      </c>
      <c r="F140" s="7" t="s">
        <v>69</v>
      </c>
      <c r="G140" s="8" t="s">
        <v>1826</v>
      </c>
      <c r="H140" s="319">
        <v>37517</v>
      </c>
      <c r="I140" s="473">
        <v>10</v>
      </c>
      <c r="J140" s="476">
        <v>10</v>
      </c>
      <c r="K140" s="442"/>
      <c r="L140" s="464">
        <f>SUM(M140:N140)</f>
        <v>10</v>
      </c>
      <c r="M140" s="9"/>
      <c r="N140" s="48">
        <f>SUM(O140:S140)</f>
        <v>10</v>
      </c>
      <c r="O140" s="140">
        <f>IFERROR(LARGE($T140:Z140, 1),0)</f>
        <v>10</v>
      </c>
      <c r="P140" s="140">
        <f>IFERROR(LARGE(T140:Z140, 2),0)</f>
        <v>0</v>
      </c>
      <c r="Q140" s="141">
        <f>IFERROR(LARGE(AA140:AF140,1),0)</f>
        <v>0</v>
      </c>
      <c r="R140" s="141">
        <f>IFERROR(LARGE(AA140:AF140,2),0)</f>
        <v>0</v>
      </c>
      <c r="S140" s="141">
        <f>IFERROR(LARGE(AA140:AF140,3),0)</f>
        <v>0</v>
      </c>
      <c r="T140" s="123"/>
      <c r="U140" s="123"/>
      <c r="V140" s="271">
        <v>10</v>
      </c>
      <c r="W140" s="271"/>
      <c r="X140" s="359"/>
      <c r="Y140" s="114"/>
      <c r="Z140" s="114"/>
      <c r="AA140" s="479">
        <f>IFERROR(LARGE($T140:$Z140,3), 0)</f>
        <v>0</v>
      </c>
      <c r="AB140" s="479">
        <f>IFERROR(LARGE($T140:$Z140,4),)</f>
        <v>0</v>
      </c>
      <c r="AC140" s="479">
        <f>IFERROR(LARGE($T140:$Z140,5),0)</f>
        <v>0</v>
      </c>
      <c r="AD140" s="479">
        <f>IFERROR(LARGE($AG140:AR140,1),0)</f>
        <v>0</v>
      </c>
      <c r="AE140" s="479">
        <f>IFERROR(LARGE($AG140:AR140,2),0)</f>
        <v>0</v>
      </c>
      <c r="AF140" s="479">
        <f>IFERROR(LARGE($AG140:AR140,3),0)</f>
        <v>0</v>
      </c>
      <c r="AG140" s="505"/>
      <c r="AH140" s="505"/>
      <c r="AI140" s="505"/>
      <c r="AJ140" s="505"/>
      <c r="AK140" s="178"/>
      <c r="AL140" s="178"/>
      <c r="AM140" s="178"/>
      <c r="AN140" s="178"/>
      <c r="AO140" s="178"/>
      <c r="AP140" s="257"/>
      <c r="AQ140" s="178"/>
      <c r="AR140" s="178"/>
    </row>
    <row r="141" spans="1:44" x14ac:dyDescent="0.3">
      <c r="A141" s="11" t="s">
        <v>2839</v>
      </c>
      <c r="B141" s="320" t="s">
        <v>372</v>
      </c>
      <c r="C141" s="11" t="s">
        <v>78</v>
      </c>
      <c r="D141" s="11" t="s">
        <v>43</v>
      </c>
      <c r="E141" s="38">
        <f t="shared" si="2"/>
        <v>139</v>
      </c>
      <c r="F141" s="7" t="s">
        <v>64</v>
      </c>
      <c r="G141" s="8" t="s">
        <v>1869</v>
      </c>
      <c r="H141" s="319">
        <v>37516</v>
      </c>
      <c r="I141" s="473">
        <v>10</v>
      </c>
      <c r="J141" s="476">
        <v>10</v>
      </c>
      <c r="K141" s="442"/>
      <c r="L141" s="464">
        <f>SUM(M141:N141)</f>
        <v>10</v>
      </c>
      <c r="M141" s="9"/>
      <c r="N141" s="12">
        <f>SUM(O141:S141)</f>
        <v>10</v>
      </c>
      <c r="O141" s="140">
        <f>IFERROR(LARGE($T141:Z141, 1),0)</f>
        <v>10</v>
      </c>
      <c r="P141" s="140">
        <f>IFERROR(LARGE(T141:Z141, 2),0)</f>
        <v>0</v>
      </c>
      <c r="Q141" s="141">
        <f>IFERROR(LARGE(AA141:AF141,1),0)</f>
        <v>0</v>
      </c>
      <c r="R141" s="141">
        <f>IFERROR(LARGE(AA141:AF141,2),0)</f>
        <v>0</v>
      </c>
      <c r="S141" s="141">
        <f>IFERROR(LARGE(AA141:AF141,3),0)</f>
        <v>0</v>
      </c>
      <c r="T141" s="123"/>
      <c r="U141" s="123"/>
      <c r="V141" s="271">
        <v>10</v>
      </c>
      <c r="W141" s="271"/>
      <c r="X141" s="359"/>
      <c r="Y141" s="114"/>
      <c r="Z141" s="114"/>
      <c r="AA141" s="479">
        <f>IFERROR(LARGE($T141:$Z141,3), 0)</f>
        <v>0</v>
      </c>
      <c r="AB141" s="479">
        <f>IFERROR(LARGE($T141:$Z141,4),)</f>
        <v>0</v>
      </c>
      <c r="AC141" s="479">
        <f>IFERROR(LARGE($T141:$Z141,5),0)</f>
        <v>0</v>
      </c>
      <c r="AD141" s="479">
        <f>IFERROR(LARGE($AG141:AR141,1),0)</f>
        <v>0</v>
      </c>
      <c r="AE141" s="479">
        <f>IFERROR(LARGE($AG141:AR141,2),0)</f>
        <v>0</v>
      </c>
      <c r="AF141" s="479">
        <f>IFERROR(LARGE($AG141:AR141,3),0)</f>
        <v>0</v>
      </c>
      <c r="AG141" s="505"/>
      <c r="AH141" s="505"/>
      <c r="AI141" s="505"/>
      <c r="AJ141" s="505"/>
      <c r="AK141" s="178"/>
      <c r="AL141" s="178"/>
      <c r="AM141" s="178"/>
      <c r="AN141" s="178"/>
      <c r="AO141" s="178"/>
      <c r="AP141" s="257"/>
      <c r="AQ141" s="178"/>
      <c r="AR141" s="178"/>
    </row>
    <row r="142" spans="1:44" x14ac:dyDescent="0.3">
      <c r="A142" s="11" t="s">
        <v>2822</v>
      </c>
      <c r="B142" s="320" t="s">
        <v>2308</v>
      </c>
      <c r="C142" s="11" t="s">
        <v>1764</v>
      </c>
      <c r="D142" s="11" t="s">
        <v>40</v>
      </c>
      <c r="E142" s="38">
        <f t="shared" si="2"/>
        <v>140</v>
      </c>
      <c r="F142" s="7" t="s">
        <v>7</v>
      </c>
      <c r="G142" s="8" t="s">
        <v>1779</v>
      </c>
      <c r="H142" s="319">
        <v>37504</v>
      </c>
      <c r="I142" s="473">
        <v>10</v>
      </c>
      <c r="J142" s="476">
        <v>10</v>
      </c>
      <c r="K142" s="442"/>
      <c r="L142" s="464">
        <f>SUM(M142:N142)</f>
        <v>10</v>
      </c>
      <c r="M142" s="9"/>
      <c r="N142" s="12">
        <f>SUM(O142:S142)</f>
        <v>10</v>
      </c>
      <c r="O142" s="140">
        <f>IFERROR(LARGE($T142:Z142, 1),0)</f>
        <v>10</v>
      </c>
      <c r="P142" s="140">
        <f>IFERROR(LARGE(T142:Z142, 2),0)</f>
        <v>0</v>
      </c>
      <c r="Q142" s="141">
        <f>IFERROR(LARGE(AA142:AF142,1),0)</f>
        <v>0</v>
      </c>
      <c r="R142" s="141">
        <f>IFERROR(LARGE(AA142:AF142,2),0)</f>
        <v>0</v>
      </c>
      <c r="S142" s="141">
        <f>IFERROR(LARGE(AA142:AF142,3),0)</f>
        <v>0</v>
      </c>
      <c r="T142" s="123"/>
      <c r="U142" s="123"/>
      <c r="V142" s="271">
        <v>10</v>
      </c>
      <c r="W142" s="271"/>
      <c r="X142" s="359"/>
      <c r="Y142" s="114"/>
      <c r="Z142" s="114"/>
      <c r="AA142" s="479">
        <f>IFERROR(LARGE($T142:$Z142,3), 0)</f>
        <v>0</v>
      </c>
      <c r="AB142" s="479">
        <f>IFERROR(LARGE($T142:$Z142,4),)</f>
        <v>0</v>
      </c>
      <c r="AC142" s="479">
        <f>IFERROR(LARGE($T142:$Z142,5),0)</f>
        <v>0</v>
      </c>
      <c r="AD142" s="479">
        <f>IFERROR(LARGE($AG142:AR142,1),0)</f>
        <v>0</v>
      </c>
      <c r="AE142" s="479">
        <f>IFERROR(LARGE($AG142:AR142,2),0)</f>
        <v>0</v>
      </c>
      <c r="AF142" s="479">
        <f>IFERROR(LARGE($AG142:AR142,3),0)</f>
        <v>0</v>
      </c>
      <c r="AG142" s="505"/>
      <c r="AH142" s="505"/>
      <c r="AI142" s="505"/>
      <c r="AJ142" s="505"/>
      <c r="AK142" s="178"/>
      <c r="AL142" s="178"/>
      <c r="AM142" s="178"/>
      <c r="AN142" s="178"/>
      <c r="AO142" s="178"/>
      <c r="AP142" s="257"/>
      <c r="AQ142" s="178"/>
      <c r="AR142" s="178"/>
    </row>
    <row r="143" spans="1:44" x14ac:dyDescent="0.3">
      <c r="A143" s="11" t="s">
        <v>2840</v>
      </c>
      <c r="B143" s="320" t="s">
        <v>1616</v>
      </c>
      <c r="C143" s="11" t="s">
        <v>1617</v>
      </c>
      <c r="D143" s="11" t="s">
        <v>43</v>
      </c>
      <c r="E143" s="38">
        <f t="shared" si="2"/>
        <v>141</v>
      </c>
      <c r="F143" s="7" t="s">
        <v>1572</v>
      </c>
      <c r="G143" s="8" t="s">
        <v>1453</v>
      </c>
      <c r="H143" s="319">
        <v>37495</v>
      </c>
      <c r="I143" s="473">
        <v>10</v>
      </c>
      <c r="J143" s="476">
        <v>10</v>
      </c>
      <c r="K143" s="442"/>
      <c r="L143" s="464">
        <f>SUM(M143:N143)</f>
        <v>10</v>
      </c>
      <c r="M143" s="9"/>
      <c r="N143" s="12">
        <f>SUM(O143:S143)</f>
        <v>10</v>
      </c>
      <c r="O143" s="140">
        <f>IFERROR(LARGE($T143:Z143, 1),0)</f>
        <v>10</v>
      </c>
      <c r="P143" s="140">
        <f>IFERROR(LARGE(T143:Z143, 2),0)</f>
        <v>0</v>
      </c>
      <c r="Q143" s="141">
        <f>IFERROR(LARGE(AA143:AF143,1),0)</f>
        <v>0</v>
      </c>
      <c r="R143" s="141">
        <f>IFERROR(LARGE(AA143:AF143,2),0)</f>
        <v>0</v>
      </c>
      <c r="S143" s="141">
        <f>IFERROR(LARGE(AA143:AF143,3),0)</f>
        <v>0</v>
      </c>
      <c r="T143" s="123"/>
      <c r="U143" s="123"/>
      <c r="V143" s="271">
        <v>10</v>
      </c>
      <c r="W143" s="271"/>
      <c r="X143" s="359"/>
      <c r="Y143" s="114"/>
      <c r="Z143" s="114"/>
      <c r="AA143" s="479">
        <f>IFERROR(LARGE($T143:$Z143,3), 0)</f>
        <v>0</v>
      </c>
      <c r="AB143" s="479">
        <f>IFERROR(LARGE($T143:$Z143,4),)</f>
        <v>0</v>
      </c>
      <c r="AC143" s="479">
        <f>IFERROR(LARGE($T143:$Z143,5),0)</f>
        <v>0</v>
      </c>
      <c r="AD143" s="479">
        <f>IFERROR(LARGE($AG143:AR143,1),0)</f>
        <v>0</v>
      </c>
      <c r="AE143" s="479">
        <f>IFERROR(LARGE($AG143:AR143,2),0)</f>
        <v>0</v>
      </c>
      <c r="AF143" s="479">
        <f>IFERROR(LARGE($AG143:AR143,3),0)</f>
        <v>0</v>
      </c>
      <c r="AG143" s="505"/>
      <c r="AH143" s="505"/>
      <c r="AI143" s="505"/>
      <c r="AJ143" s="505"/>
      <c r="AK143" s="178"/>
      <c r="AL143" s="178"/>
      <c r="AM143" s="178"/>
      <c r="AN143" s="178"/>
      <c r="AO143" s="178"/>
      <c r="AP143" s="257"/>
      <c r="AQ143" s="178"/>
      <c r="AR143" s="178"/>
    </row>
    <row r="144" spans="1:44" x14ac:dyDescent="0.3">
      <c r="A144" s="11" t="s">
        <v>2823</v>
      </c>
      <c r="B144" s="320" t="s">
        <v>649</v>
      </c>
      <c r="C144" s="11" t="s">
        <v>650</v>
      </c>
      <c r="D144" s="11" t="s">
        <v>50</v>
      </c>
      <c r="E144" s="38">
        <f t="shared" si="2"/>
        <v>142</v>
      </c>
      <c r="F144" s="7" t="s">
        <v>164</v>
      </c>
      <c r="G144" s="8" t="s">
        <v>872</v>
      </c>
      <c r="H144" s="319">
        <v>37454</v>
      </c>
      <c r="I144" s="473">
        <v>10</v>
      </c>
      <c r="J144" s="476">
        <v>10</v>
      </c>
      <c r="K144" s="442"/>
      <c r="L144" s="464">
        <f>SUM(M144:N144)</f>
        <v>10</v>
      </c>
      <c r="M144" s="9"/>
      <c r="N144" s="12">
        <f>SUM(O144:S144)</f>
        <v>10</v>
      </c>
      <c r="O144" s="140">
        <f>IFERROR(LARGE($T144:Z144, 1),0)</f>
        <v>10</v>
      </c>
      <c r="P144" s="140">
        <f>IFERROR(LARGE(T144:Z144, 2),0)</f>
        <v>0</v>
      </c>
      <c r="Q144" s="141">
        <f>IFERROR(LARGE(AA144:AF144,1),0)</f>
        <v>0</v>
      </c>
      <c r="R144" s="141">
        <f>IFERROR(LARGE(AA144:AF144,2),0)</f>
        <v>0</v>
      </c>
      <c r="S144" s="141">
        <f>IFERROR(LARGE(AA144:AF144,3),0)</f>
        <v>0</v>
      </c>
      <c r="T144" s="113">
        <v>0</v>
      </c>
      <c r="U144" s="123"/>
      <c r="V144" s="271">
        <v>10</v>
      </c>
      <c r="W144" s="271"/>
      <c r="X144" s="359"/>
      <c r="Y144" s="114"/>
      <c r="Z144" s="114"/>
      <c r="AA144" s="479">
        <f>IFERROR(LARGE($T144:$Z144,3), 0)</f>
        <v>0</v>
      </c>
      <c r="AB144" s="479">
        <f>IFERROR(LARGE($T144:$Z144,4),)</f>
        <v>0</v>
      </c>
      <c r="AC144" s="479">
        <f>IFERROR(LARGE($T144:$Z144,5),0)</f>
        <v>0</v>
      </c>
      <c r="AD144" s="479">
        <f>IFERROR(LARGE($AG144:AR144,1),0)</f>
        <v>0</v>
      </c>
      <c r="AE144" s="479">
        <f>IFERROR(LARGE($AG144:AR144,2),0)</f>
        <v>0</v>
      </c>
      <c r="AF144" s="479">
        <f>IFERROR(LARGE($AG144:AR144,3),0)</f>
        <v>0</v>
      </c>
      <c r="AG144" s="505"/>
      <c r="AH144" s="505"/>
      <c r="AI144" s="505"/>
      <c r="AJ144" s="505"/>
      <c r="AK144" s="178"/>
      <c r="AL144" s="178"/>
      <c r="AM144" s="178"/>
      <c r="AN144" s="178"/>
      <c r="AO144" s="178"/>
      <c r="AP144" s="257"/>
      <c r="AQ144" s="178"/>
      <c r="AR144" s="178"/>
    </row>
    <row r="145" spans="1:44" x14ac:dyDescent="0.3">
      <c r="A145" s="11" t="s">
        <v>2824</v>
      </c>
      <c r="B145" s="320" t="s">
        <v>1170</v>
      </c>
      <c r="C145" s="11" t="s">
        <v>1171</v>
      </c>
      <c r="D145" s="11" t="s">
        <v>46</v>
      </c>
      <c r="E145" s="38">
        <f t="shared" si="2"/>
        <v>143</v>
      </c>
      <c r="F145" s="7" t="s">
        <v>55</v>
      </c>
      <c r="G145" s="8" t="s">
        <v>1324</v>
      </c>
      <c r="H145" s="319">
        <v>37453</v>
      </c>
      <c r="I145" s="473">
        <v>10</v>
      </c>
      <c r="J145" s="476">
        <v>10</v>
      </c>
      <c r="K145" s="442"/>
      <c r="L145" s="464">
        <f>SUM(M145:N145)</f>
        <v>10</v>
      </c>
      <c r="M145" s="9"/>
      <c r="N145" s="12">
        <f>SUM(O145:S145)</f>
        <v>10</v>
      </c>
      <c r="O145" s="140">
        <f>IFERROR(LARGE($T145:Z145, 1),0)</f>
        <v>10</v>
      </c>
      <c r="P145" s="140">
        <f>IFERROR(LARGE(T145:Z145, 2),0)</f>
        <v>0</v>
      </c>
      <c r="Q145" s="141">
        <f>IFERROR(LARGE(AA145:AF145,1),0)</f>
        <v>0</v>
      </c>
      <c r="R145" s="141">
        <f>IFERROR(LARGE(AA145:AF145,2),0)</f>
        <v>0</v>
      </c>
      <c r="S145" s="141">
        <f>IFERROR(LARGE(AA145:AF145,3),0)</f>
        <v>0</v>
      </c>
      <c r="T145" s="123"/>
      <c r="U145" s="123">
        <v>10</v>
      </c>
      <c r="V145" s="271"/>
      <c r="W145" s="271"/>
      <c r="X145" s="359"/>
      <c r="Y145" s="114"/>
      <c r="Z145" s="114"/>
      <c r="AA145" s="479">
        <f>IFERROR(LARGE($T145:$Z145,3), 0)</f>
        <v>0</v>
      </c>
      <c r="AB145" s="479">
        <f>IFERROR(LARGE($T145:$Z145,4),)</f>
        <v>0</v>
      </c>
      <c r="AC145" s="479">
        <f>IFERROR(LARGE($T145:$Z145,5),0)</f>
        <v>0</v>
      </c>
      <c r="AD145" s="479">
        <f>IFERROR(LARGE($AG145:AR145,1),0)</f>
        <v>0</v>
      </c>
      <c r="AE145" s="479">
        <f>IFERROR(LARGE($AG145:AR145,2),0)</f>
        <v>0</v>
      </c>
      <c r="AF145" s="479">
        <f>IFERROR(LARGE($AG145:AR145,3),0)</f>
        <v>0</v>
      </c>
      <c r="AG145" s="505"/>
      <c r="AH145" s="505"/>
      <c r="AI145" s="505"/>
      <c r="AJ145" s="505"/>
      <c r="AK145" s="178"/>
      <c r="AL145" s="178"/>
      <c r="AM145" s="178"/>
      <c r="AN145" s="178"/>
      <c r="AO145" s="178"/>
      <c r="AP145" s="257"/>
      <c r="AQ145" s="178"/>
      <c r="AR145" s="178"/>
    </row>
    <row r="146" spans="1:44" x14ac:dyDescent="0.3">
      <c r="A146" s="11" t="s">
        <v>2825</v>
      </c>
      <c r="B146" s="320" t="s">
        <v>811</v>
      </c>
      <c r="C146" s="11" t="s">
        <v>812</v>
      </c>
      <c r="D146" s="11" t="s">
        <v>40</v>
      </c>
      <c r="E146" s="38">
        <f t="shared" si="2"/>
        <v>144</v>
      </c>
      <c r="F146" s="7" t="s">
        <v>114</v>
      </c>
      <c r="G146" s="8" t="s">
        <v>870</v>
      </c>
      <c r="H146" s="319">
        <v>37400</v>
      </c>
      <c r="I146" s="473">
        <v>10</v>
      </c>
      <c r="J146" s="476">
        <v>10</v>
      </c>
      <c r="K146" s="442"/>
      <c r="L146" s="464">
        <f>SUM(M146:N146)</f>
        <v>10</v>
      </c>
      <c r="M146" s="9"/>
      <c r="N146" s="12">
        <f>SUM(O146:S146)</f>
        <v>10</v>
      </c>
      <c r="O146" s="140">
        <f>IFERROR(LARGE($T146:Z146, 1),0)</f>
        <v>10</v>
      </c>
      <c r="P146" s="140">
        <f>IFERROR(LARGE(T146:Z146, 2),0)</f>
        <v>0</v>
      </c>
      <c r="Q146" s="141">
        <f>IFERROR(LARGE(AA146:AF146,1),0)</f>
        <v>0</v>
      </c>
      <c r="R146" s="141">
        <f>IFERROR(LARGE(AA146:AF146,2),0)</f>
        <v>0</v>
      </c>
      <c r="S146" s="141">
        <f>IFERROR(LARGE(AA146:AF146,3),0)</f>
        <v>0</v>
      </c>
      <c r="T146" s="113">
        <v>0</v>
      </c>
      <c r="U146" s="123">
        <v>10</v>
      </c>
      <c r="V146" s="271"/>
      <c r="W146" s="271"/>
      <c r="X146" s="359"/>
      <c r="Y146" s="114"/>
      <c r="Z146" s="114"/>
      <c r="AA146" s="479">
        <f>IFERROR(LARGE($T146:$Z146,3), 0)</f>
        <v>0</v>
      </c>
      <c r="AB146" s="479">
        <f>IFERROR(LARGE($T146:$Z146,4),)</f>
        <v>0</v>
      </c>
      <c r="AC146" s="479">
        <f>IFERROR(LARGE($T146:$Z146,5),0)</f>
        <v>0</v>
      </c>
      <c r="AD146" s="479">
        <f>IFERROR(LARGE($AG146:AR146,1),0)</f>
        <v>0</v>
      </c>
      <c r="AE146" s="479">
        <f>IFERROR(LARGE($AG146:AR146,2),0)</f>
        <v>0</v>
      </c>
      <c r="AF146" s="479">
        <f>IFERROR(LARGE($AG146:AR146,3),0)</f>
        <v>0</v>
      </c>
      <c r="AG146" s="505"/>
      <c r="AH146" s="505"/>
      <c r="AI146" s="505"/>
      <c r="AJ146" s="505"/>
      <c r="AK146" s="178"/>
      <c r="AL146" s="178"/>
      <c r="AM146" s="178"/>
      <c r="AN146" s="178"/>
      <c r="AO146" s="178"/>
      <c r="AP146" s="257"/>
      <c r="AQ146" s="178"/>
      <c r="AR146" s="178"/>
    </row>
    <row r="147" spans="1:44" x14ac:dyDescent="0.3">
      <c r="A147" s="10"/>
      <c r="B147" s="10"/>
      <c r="C147" s="10" t="s">
        <v>1554</v>
      </c>
      <c r="D147" s="10" t="s">
        <v>52</v>
      </c>
      <c r="E147" s="38">
        <f t="shared" si="2"/>
        <v>145</v>
      </c>
      <c r="F147" s="7" t="s">
        <v>67</v>
      </c>
      <c r="G147" s="8" t="s">
        <v>3286</v>
      </c>
      <c r="H147" s="319">
        <v>37393</v>
      </c>
      <c r="I147" s="473">
        <v>10</v>
      </c>
      <c r="J147" s="476">
        <v>10</v>
      </c>
      <c r="K147" s="442"/>
      <c r="L147" s="464">
        <f>SUM(M147:N147)</f>
        <v>10</v>
      </c>
      <c r="M147" s="9"/>
      <c r="N147" s="12">
        <f>SUM(O147:S147)</f>
        <v>10</v>
      </c>
      <c r="O147" s="140">
        <f>IFERROR(LARGE($T147:Z147, 1),0)</f>
        <v>10</v>
      </c>
      <c r="P147" s="140">
        <f>IFERROR(LARGE(T147:Z147, 2),0)</f>
        <v>0</v>
      </c>
      <c r="Q147" s="141">
        <f>IFERROR(LARGE(AA147:AF147,1),0)</f>
        <v>0</v>
      </c>
      <c r="R147" s="141">
        <f>IFERROR(LARGE(AA147:AF147,2),0)</f>
        <v>0</v>
      </c>
      <c r="S147" s="141">
        <f>IFERROR(LARGE(AA147:AF147,3),0)</f>
        <v>0</v>
      </c>
      <c r="T147" s="123"/>
      <c r="U147" s="123"/>
      <c r="V147" s="271"/>
      <c r="W147" s="271"/>
      <c r="X147" s="359"/>
      <c r="Y147" s="114"/>
      <c r="Z147" s="114">
        <v>10</v>
      </c>
      <c r="AA147" s="479">
        <f>IFERROR(LARGE($T147:$Z147,3), 0)</f>
        <v>0</v>
      </c>
      <c r="AB147" s="479">
        <f>IFERROR(LARGE($T147:$Z147,4),)</f>
        <v>0</v>
      </c>
      <c r="AC147" s="479">
        <f>IFERROR(LARGE($T147:$Z147,5),0)</f>
        <v>0</v>
      </c>
      <c r="AD147" s="479">
        <f>IFERROR(LARGE($AG147:AR147,1),0)</f>
        <v>0</v>
      </c>
      <c r="AE147" s="479">
        <f>IFERROR(LARGE($AG147:AR147,2),0)</f>
        <v>0</v>
      </c>
      <c r="AF147" s="479">
        <f>IFERROR(LARGE($AG147:AR147,3),0)</f>
        <v>0</v>
      </c>
      <c r="AG147" s="505"/>
      <c r="AH147" s="505"/>
      <c r="AI147" s="505"/>
      <c r="AJ147" s="505"/>
      <c r="AK147" s="178"/>
      <c r="AL147" s="178"/>
      <c r="AM147" s="178"/>
      <c r="AN147" s="178"/>
      <c r="AO147" s="178"/>
      <c r="AP147" s="257"/>
      <c r="AQ147" s="178"/>
      <c r="AR147" s="178"/>
    </row>
    <row r="148" spans="1:44" x14ac:dyDescent="0.3">
      <c r="A148" s="10"/>
      <c r="B148" s="10"/>
      <c r="C148" s="10" t="s">
        <v>722</v>
      </c>
      <c r="D148" s="10" t="s">
        <v>41</v>
      </c>
      <c r="E148" s="38">
        <f t="shared" si="2"/>
        <v>146</v>
      </c>
      <c r="F148" s="7" t="s">
        <v>18</v>
      </c>
      <c r="G148" s="8" t="s">
        <v>1287</v>
      </c>
      <c r="H148" s="319">
        <v>37336</v>
      </c>
      <c r="I148" s="473">
        <v>10</v>
      </c>
      <c r="J148" s="476">
        <v>10</v>
      </c>
      <c r="K148" s="442"/>
      <c r="L148" s="464">
        <f>SUM(M148:N148)</f>
        <v>10</v>
      </c>
      <c r="M148" s="9"/>
      <c r="N148" s="12">
        <f>SUM(O148:S148)</f>
        <v>10</v>
      </c>
      <c r="O148" s="140">
        <f>IFERROR(LARGE($T148:Z148, 1),0)</f>
        <v>10</v>
      </c>
      <c r="P148" s="140">
        <f>IFERROR(LARGE(T148:Z148, 2),0)</f>
        <v>0</v>
      </c>
      <c r="Q148" s="141">
        <f>IFERROR(LARGE(AA148:AF148,1),0)</f>
        <v>0</v>
      </c>
      <c r="R148" s="141">
        <f>IFERROR(LARGE(AA148:AF148,2),0)</f>
        <v>0</v>
      </c>
      <c r="S148" s="141">
        <f>IFERROR(LARGE(AA148:AF148,3),0)</f>
        <v>0</v>
      </c>
      <c r="T148" s="123"/>
      <c r="U148" s="123"/>
      <c r="V148" s="271"/>
      <c r="W148" s="271"/>
      <c r="X148" s="359"/>
      <c r="Y148" s="114"/>
      <c r="Z148" s="114">
        <v>10</v>
      </c>
      <c r="AA148" s="479">
        <f>IFERROR(LARGE($T148:$Z148,3), 0)</f>
        <v>0</v>
      </c>
      <c r="AB148" s="479">
        <f>IFERROR(LARGE($T148:$Z148,4),)</f>
        <v>0</v>
      </c>
      <c r="AC148" s="479">
        <f>IFERROR(LARGE($T148:$Z148,5),0)</f>
        <v>0</v>
      </c>
      <c r="AD148" s="479">
        <f>IFERROR(LARGE($AG148:AR148,1),0)</f>
        <v>0</v>
      </c>
      <c r="AE148" s="479">
        <f>IFERROR(LARGE($AG148:AR148,2),0)</f>
        <v>0</v>
      </c>
      <c r="AF148" s="479">
        <f>IFERROR(LARGE($AG148:AR148,3),0)</f>
        <v>0</v>
      </c>
      <c r="AG148" s="505"/>
      <c r="AH148" s="505"/>
      <c r="AI148" s="505"/>
      <c r="AJ148" s="505"/>
      <c r="AK148" s="178"/>
      <c r="AL148" s="178"/>
      <c r="AM148" s="178"/>
      <c r="AN148" s="178"/>
      <c r="AO148" s="178"/>
      <c r="AP148" s="257"/>
      <c r="AQ148" s="178"/>
      <c r="AR148" s="178"/>
    </row>
    <row r="149" spans="1:44" x14ac:dyDescent="0.3">
      <c r="A149" s="11" t="s">
        <v>2826</v>
      </c>
      <c r="B149" s="320" t="s">
        <v>1252</v>
      </c>
      <c r="C149" s="11" t="s">
        <v>1253</v>
      </c>
      <c r="D149" s="11" t="s">
        <v>46</v>
      </c>
      <c r="E149" s="38">
        <f t="shared" si="2"/>
        <v>147</v>
      </c>
      <c r="F149" s="7" t="s">
        <v>60</v>
      </c>
      <c r="G149" s="8" t="s">
        <v>1328</v>
      </c>
      <c r="H149" s="319">
        <v>37322</v>
      </c>
      <c r="I149" s="473">
        <v>10</v>
      </c>
      <c r="J149" s="476">
        <v>10</v>
      </c>
      <c r="K149" s="442"/>
      <c r="L149" s="464">
        <f>SUM(M149:N149)</f>
        <v>10</v>
      </c>
      <c r="M149" s="9"/>
      <c r="N149" s="12">
        <f>SUM(O149:S149)</f>
        <v>10</v>
      </c>
      <c r="O149" s="140">
        <f>IFERROR(LARGE($T149:Z149, 1),0)</f>
        <v>10</v>
      </c>
      <c r="P149" s="140">
        <f>IFERROR(LARGE(T149:Z149, 2),0)</f>
        <v>0</v>
      </c>
      <c r="Q149" s="141">
        <f>IFERROR(LARGE(AA149:AF149,1),0)</f>
        <v>0</v>
      </c>
      <c r="R149" s="141">
        <f>IFERROR(LARGE(AA149:AF149,2),0)</f>
        <v>0</v>
      </c>
      <c r="S149" s="141">
        <f>IFERROR(LARGE(AA149:AF149,3),0)</f>
        <v>0</v>
      </c>
      <c r="T149" s="123"/>
      <c r="U149" s="123">
        <v>0</v>
      </c>
      <c r="V149" s="271">
        <v>10</v>
      </c>
      <c r="W149" s="271"/>
      <c r="X149" s="359"/>
      <c r="Y149" s="114"/>
      <c r="Z149" s="114"/>
      <c r="AA149" s="479">
        <f>IFERROR(LARGE($T149:$Z149,3), 0)</f>
        <v>0</v>
      </c>
      <c r="AB149" s="479">
        <f>IFERROR(LARGE($T149:$Z149,4),)</f>
        <v>0</v>
      </c>
      <c r="AC149" s="479">
        <f>IFERROR(LARGE($T149:$Z149,5),0)</f>
        <v>0</v>
      </c>
      <c r="AD149" s="479">
        <f>IFERROR(LARGE($AG149:AR149,1),0)</f>
        <v>0</v>
      </c>
      <c r="AE149" s="479">
        <f>IFERROR(LARGE($AG149:AR149,2),0)</f>
        <v>0</v>
      </c>
      <c r="AF149" s="479">
        <f>IFERROR(LARGE($AG149:AR149,3),0)</f>
        <v>0</v>
      </c>
      <c r="AG149" s="505"/>
      <c r="AH149" s="505"/>
      <c r="AI149" s="505"/>
      <c r="AJ149" s="505"/>
      <c r="AK149" s="178"/>
      <c r="AL149" s="178"/>
      <c r="AM149" s="178"/>
      <c r="AN149" s="178"/>
      <c r="AO149" s="178"/>
      <c r="AP149" s="257"/>
      <c r="AQ149" s="178"/>
      <c r="AR149" s="178"/>
    </row>
    <row r="150" spans="1:44" x14ac:dyDescent="0.3">
      <c r="A150" s="11" t="s">
        <v>2827</v>
      </c>
      <c r="B150" s="320" t="s">
        <v>2345</v>
      </c>
      <c r="C150" s="11" t="s">
        <v>1768</v>
      </c>
      <c r="D150" s="11" t="s">
        <v>40</v>
      </c>
      <c r="E150" s="38">
        <f t="shared" si="2"/>
        <v>148</v>
      </c>
      <c r="F150" s="7" t="s">
        <v>69</v>
      </c>
      <c r="G150" s="8" t="s">
        <v>1780</v>
      </c>
      <c r="H150" s="319">
        <v>37304</v>
      </c>
      <c r="I150" s="473">
        <v>10</v>
      </c>
      <c r="J150" s="476">
        <v>10</v>
      </c>
      <c r="K150" s="442"/>
      <c r="L150" s="464">
        <f>SUM(M150:N150)</f>
        <v>10</v>
      </c>
      <c r="M150" s="9"/>
      <c r="N150" s="12">
        <f>SUM(O150:S150)</f>
        <v>10</v>
      </c>
      <c r="O150" s="140">
        <f>IFERROR(LARGE($T150:Z150, 1),0)</f>
        <v>10</v>
      </c>
      <c r="P150" s="140">
        <f>IFERROR(LARGE(T150:Z150, 2),0)</f>
        <v>0</v>
      </c>
      <c r="Q150" s="141">
        <f>IFERROR(LARGE(AA150:AF150,1),0)</f>
        <v>0</v>
      </c>
      <c r="R150" s="141">
        <f>IFERROR(LARGE(AA150:AF150,2),0)</f>
        <v>0</v>
      </c>
      <c r="S150" s="141">
        <f>IFERROR(LARGE(AA150:AF150,3),0)</f>
        <v>0</v>
      </c>
      <c r="T150" s="123"/>
      <c r="U150" s="123"/>
      <c r="V150" s="271">
        <v>10</v>
      </c>
      <c r="W150" s="271"/>
      <c r="X150" s="359"/>
      <c r="Y150" s="114"/>
      <c r="Z150" s="114"/>
      <c r="AA150" s="479">
        <f>IFERROR(LARGE($T150:$Z150,3), 0)</f>
        <v>0</v>
      </c>
      <c r="AB150" s="479">
        <f>IFERROR(LARGE($T150:$Z150,4),)</f>
        <v>0</v>
      </c>
      <c r="AC150" s="479">
        <f>IFERROR(LARGE($T150:$Z150,5),0)</f>
        <v>0</v>
      </c>
      <c r="AD150" s="479">
        <f>IFERROR(LARGE($AG150:AR150,1),0)</f>
        <v>0</v>
      </c>
      <c r="AE150" s="479">
        <f>IFERROR(LARGE($AG150:AR150,2),0)</f>
        <v>0</v>
      </c>
      <c r="AF150" s="479">
        <f>IFERROR(LARGE($AG150:AR150,3),0)</f>
        <v>0</v>
      </c>
      <c r="AG150" s="505"/>
      <c r="AH150" s="505"/>
      <c r="AI150" s="505"/>
      <c r="AJ150" s="505"/>
      <c r="AK150" s="178"/>
      <c r="AL150" s="178"/>
      <c r="AM150" s="178"/>
      <c r="AN150" s="178"/>
      <c r="AO150" s="178"/>
      <c r="AP150" s="257"/>
      <c r="AQ150" s="178"/>
      <c r="AR150" s="178"/>
    </row>
    <row r="151" spans="1:44" x14ac:dyDescent="0.3">
      <c r="A151" s="11" t="s">
        <v>2828</v>
      </c>
      <c r="B151" s="320" t="s">
        <v>2785</v>
      </c>
      <c r="C151" s="11" t="s">
        <v>1928</v>
      </c>
      <c r="D151" s="11" t="s">
        <v>52</v>
      </c>
      <c r="E151" s="38">
        <f t="shared" si="2"/>
        <v>149</v>
      </c>
      <c r="F151" s="7" t="s">
        <v>1934</v>
      </c>
      <c r="G151" s="8" t="s">
        <v>1933</v>
      </c>
      <c r="H151" s="319">
        <v>37264</v>
      </c>
      <c r="I151" s="473">
        <v>10</v>
      </c>
      <c r="J151" s="476">
        <v>10</v>
      </c>
      <c r="K151" s="442"/>
      <c r="L151" s="464">
        <f>SUM(M151:N151)</f>
        <v>10</v>
      </c>
      <c r="M151" s="9"/>
      <c r="N151" s="12">
        <f>SUM(O151:S151)</f>
        <v>10</v>
      </c>
      <c r="O151" s="140">
        <f>IFERROR(LARGE($T151:Z151, 1),0)</f>
        <v>10</v>
      </c>
      <c r="P151" s="140">
        <f>IFERROR(LARGE(T151:Z151, 2),0)</f>
        <v>0</v>
      </c>
      <c r="Q151" s="141">
        <f>IFERROR(LARGE(AA151:AF151,1),0)</f>
        <v>0</v>
      </c>
      <c r="R151" s="141">
        <f>IFERROR(LARGE(AA151:AF151,2),0)</f>
        <v>0</v>
      </c>
      <c r="S151" s="141">
        <f>IFERROR(LARGE(AA151:AF151,3),0)</f>
        <v>0</v>
      </c>
      <c r="T151" s="123"/>
      <c r="U151" s="123"/>
      <c r="V151" s="271">
        <v>10</v>
      </c>
      <c r="W151" s="271"/>
      <c r="X151" s="359"/>
      <c r="Y151" s="114"/>
      <c r="Z151" s="114"/>
      <c r="AA151" s="479">
        <f>IFERROR(LARGE($T151:$Z151,3), 0)</f>
        <v>0</v>
      </c>
      <c r="AB151" s="479">
        <f>IFERROR(LARGE($T151:$Z151,4),)</f>
        <v>0</v>
      </c>
      <c r="AC151" s="479">
        <f>IFERROR(LARGE($T151:$Z151,5),0)</f>
        <v>0</v>
      </c>
      <c r="AD151" s="479">
        <f>IFERROR(LARGE($AG151:AR151,1),0)</f>
        <v>0</v>
      </c>
      <c r="AE151" s="479">
        <f>IFERROR(LARGE($AG151:AR151,2),0)</f>
        <v>0</v>
      </c>
      <c r="AF151" s="479">
        <f>IFERROR(LARGE($AG151:AR151,3),0)</f>
        <v>0</v>
      </c>
      <c r="AG151" s="505"/>
      <c r="AH151" s="505"/>
      <c r="AI151" s="505"/>
      <c r="AJ151" s="505"/>
      <c r="AK151" s="178"/>
      <c r="AL151" s="178"/>
      <c r="AM151" s="178"/>
      <c r="AN151" s="178"/>
      <c r="AO151" s="178"/>
      <c r="AP151" s="257"/>
      <c r="AQ151" s="178"/>
      <c r="AR151" s="178"/>
    </row>
    <row r="152" spans="1:44" x14ac:dyDescent="0.3">
      <c r="A152" s="10"/>
      <c r="B152" s="10"/>
      <c r="C152" s="10" t="s">
        <v>3824</v>
      </c>
      <c r="D152" s="10" t="s">
        <v>51</v>
      </c>
      <c r="E152" s="38">
        <f t="shared" si="2"/>
        <v>150</v>
      </c>
      <c r="F152" s="7" t="s">
        <v>2</v>
      </c>
      <c r="G152" s="8" t="s">
        <v>3825</v>
      </c>
      <c r="H152" s="60">
        <v>38016</v>
      </c>
      <c r="I152" s="474">
        <v>7.5</v>
      </c>
      <c r="J152" s="474">
        <v>7.5</v>
      </c>
      <c r="K152" s="434">
        <f>0.5*(L152)</f>
        <v>7.5</v>
      </c>
      <c r="L152" s="482">
        <f>SUM(O152,P152,Q152,R152,M152)</f>
        <v>15</v>
      </c>
      <c r="M152" s="483"/>
      <c r="N152" s="12">
        <f>SUM(O152:R152)</f>
        <v>15</v>
      </c>
      <c r="O152" s="387">
        <f>LARGE($S152:Z152, 1)</f>
        <v>15</v>
      </c>
      <c r="P152" s="388">
        <f>IFERROR(LARGE($S152:Z152,2),0)</f>
        <v>0</v>
      </c>
      <c r="Q152" s="388">
        <f>IFERROR(LARGE($S152:Z152,3),0)</f>
        <v>0</v>
      </c>
      <c r="R152" s="388">
        <f>IFERROR(LARGE($S152:Z152,4),0)</f>
        <v>0</v>
      </c>
      <c r="S152" s="400"/>
      <c r="T152" s="400"/>
      <c r="U152" s="400"/>
      <c r="V152" s="400"/>
      <c r="W152" s="400"/>
      <c r="X152" s="401"/>
      <c r="Y152" s="402"/>
      <c r="Z152" s="403">
        <v>15</v>
      </c>
      <c r="AA152" s="137"/>
      <c r="AB152" s="137"/>
      <c r="AC152" s="137"/>
      <c r="AD152" s="137"/>
      <c r="AE152" s="137"/>
      <c r="AF152" s="137"/>
    </row>
    <row r="153" spans="1:44" x14ac:dyDescent="0.3">
      <c r="A153" s="10"/>
      <c r="B153" s="10"/>
      <c r="C153" s="10" t="s">
        <v>1150</v>
      </c>
      <c r="D153" s="10" t="s">
        <v>46</v>
      </c>
      <c r="E153" s="38">
        <f t="shared" si="2"/>
        <v>151</v>
      </c>
      <c r="F153" s="7" t="s">
        <v>0</v>
      </c>
      <c r="G153" s="8" t="s">
        <v>3854</v>
      </c>
      <c r="H153" s="60">
        <v>38307</v>
      </c>
      <c r="I153" s="474">
        <v>5</v>
      </c>
      <c r="J153" s="474">
        <v>5</v>
      </c>
      <c r="K153" s="434">
        <f>0.5*(L153)</f>
        <v>5</v>
      </c>
      <c r="L153" s="482">
        <f>SUM(O153,P153,Q153,R153,M153)</f>
        <v>10</v>
      </c>
      <c r="M153" s="483"/>
      <c r="N153" s="12">
        <f>SUM(O153:R153)</f>
        <v>10</v>
      </c>
      <c r="O153" s="387">
        <f>LARGE($S153:Z153, 1)</f>
        <v>10</v>
      </c>
      <c r="P153" s="388">
        <f>IFERROR(LARGE($S153:Z153,2),0)</f>
        <v>0</v>
      </c>
      <c r="Q153" s="388">
        <f>IFERROR(LARGE($S153:Z153,3),0)</f>
        <v>0</v>
      </c>
      <c r="R153" s="388">
        <f>IFERROR(LARGE($S153:Z153,4),0)</f>
        <v>0</v>
      </c>
      <c r="S153" s="399"/>
      <c r="T153" s="400">
        <v>10</v>
      </c>
      <c r="U153" s="400"/>
      <c r="V153" s="400"/>
      <c r="W153" s="400"/>
      <c r="X153" s="401"/>
      <c r="Y153" s="402"/>
      <c r="Z153" s="403"/>
      <c r="AA153" s="137"/>
      <c r="AB153" s="137"/>
      <c r="AC153" s="137"/>
      <c r="AD153" s="137"/>
      <c r="AE153" s="137"/>
      <c r="AF153" s="137"/>
    </row>
    <row r="154" spans="1:44" x14ac:dyDescent="0.3">
      <c r="A154" s="10"/>
      <c r="B154" s="10"/>
      <c r="C154" s="10"/>
      <c r="D154" s="10"/>
      <c r="E154" s="38">
        <f t="shared" si="2"/>
        <v>152</v>
      </c>
      <c r="F154" s="7" t="s">
        <v>1158</v>
      </c>
      <c r="G154" s="8" t="s">
        <v>3780</v>
      </c>
      <c r="H154" s="60">
        <v>38145</v>
      </c>
      <c r="I154" s="474">
        <v>5</v>
      </c>
      <c r="J154" s="474">
        <v>5</v>
      </c>
      <c r="K154" s="434">
        <f>0.5*(L154)</f>
        <v>5</v>
      </c>
      <c r="L154" s="482">
        <f>SUM(O154,P154,Q154,R154,M154)</f>
        <v>10</v>
      </c>
      <c r="M154" s="483"/>
      <c r="N154" s="12">
        <f>SUM(O154:R154)</f>
        <v>10</v>
      </c>
      <c r="O154" s="387">
        <f>LARGE($S154:Z154, 1)</f>
        <v>10</v>
      </c>
      <c r="P154" s="388">
        <f>IFERROR(LARGE($S154:Z154,2),0)</f>
        <v>0</v>
      </c>
      <c r="Q154" s="388">
        <f>IFERROR(LARGE($S154:Z154,3),0)</f>
        <v>0</v>
      </c>
      <c r="R154" s="388">
        <f>IFERROR(LARGE($S154:Z154,4),0)</f>
        <v>0</v>
      </c>
      <c r="S154" s="399"/>
      <c r="T154" s="400"/>
      <c r="U154" s="400"/>
      <c r="V154" s="400">
        <v>10</v>
      </c>
      <c r="W154" s="400"/>
      <c r="X154" s="401"/>
      <c r="Y154" s="402"/>
      <c r="Z154" s="403"/>
      <c r="AA154" s="137"/>
      <c r="AB154" s="137"/>
      <c r="AC154" s="137"/>
      <c r="AD154" s="137"/>
      <c r="AE154" s="137"/>
      <c r="AF154" s="137"/>
    </row>
    <row r="155" spans="1:44" x14ac:dyDescent="0.3">
      <c r="A155" s="11" t="s">
        <v>3837</v>
      </c>
      <c r="B155" s="320" t="s">
        <v>3838</v>
      </c>
      <c r="C155" s="11" t="s">
        <v>3839</v>
      </c>
      <c r="D155" s="11" t="s">
        <v>52</v>
      </c>
      <c r="E155" s="38">
        <f t="shared" si="2"/>
        <v>153</v>
      </c>
      <c r="F155" s="7" t="s">
        <v>14</v>
      </c>
      <c r="G155" s="8" t="s">
        <v>3840</v>
      </c>
      <c r="H155" s="60">
        <v>38114</v>
      </c>
      <c r="I155" s="474">
        <v>5</v>
      </c>
      <c r="J155" s="474">
        <v>5</v>
      </c>
      <c r="K155" s="434">
        <f>0.5*(L155)</f>
        <v>5</v>
      </c>
      <c r="L155" s="482">
        <f>SUM(O155,P155,Q155,R155,M155)</f>
        <v>10</v>
      </c>
      <c r="M155" s="483"/>
      <c r="N155" s="12">
        <f>SUM(O155:R155)</f>
        <v>10</v>
      </c>
      <c r="O155" s="387">
        <f>LARGE($S155:Z155, 1)</f>
        <v>10</v>
      </c>
      <c r="P155" s="388">
        <f>IFERROR(LARGE($S155:Z155,2),0)</f>
        <v>0</v>
      </c>
      <c r="Q155" s="388">
        <f>IFERROR(LARGE($S155:Z155,3),0)</f>
        <v>0</v>
      </c>
      <c r="R155" s="388">
        <f>IFERROR(LARGE($S155:Z155,4),0)</f>
        <v>0</v>
      </c>
      <c r="S155" s="399">
        <v>0</v>
      </c>
      <c r="T155" s="400"/>
      <c r="U155" s="400"/>
      <c r="V155" s="400">
        <v>10</v>
      </c>
      <c r="W155" s="400"/>
      <c r="X155" s="401"/>
      <c r="Y155" s="402"/>
      <c r="Z155" s="403">
        <v>0</v>
      </c>
      <c r="AA155" s="137"/>
      <c r="AB155" s="137"/>
      <c r="AC155" s="137"/>
      <c r="AD155" s="137"/>
      <c r="AE155" s="137"/>
      <c r="AF155" s="137"/>
    </row>
    <row r="156" spans="1:44" x14ac:dyDescent="0.3">
      <c r="A156" s="450" t="s">
        <v>2843</v>
      </c>
      <c r="B156" s="320" t="s">
        <v>2507</v>
      </c>
      <c r="C156" s="450" t="s">
        <v>234</v>
      </c>
      <c r="D156" s="450" t="s">
        <v>40</v>
      </c>
      <c r="E156" s="38">
        <f t="shared" si="2"/>
        <v>154</v>
      </c>
      <c r="F156" s="236" t="s">
        <v>124</v>
      </c>
      <c r="G156" s="316" t="s">
        <v>1781</v>
      </c>
      <c r="H156" s="319">
        <v>37476</v>
      </c>
      <c r="I156" s="473">
        <v>5</v>
      </c>
      <c r="J156" s="476">
        <v>5</v>
      </c>
      <c r="K156" s="442"/>
      <c r="L156" s="464">
        <f>SUM(M156:N156)</f>
        <v>5</v>
      </c>
      <c r="M156" s="9"/>
      <c r="N156" s="12">
        <f>SUM(O156:S156)</f>
        <v>5</v>
      </c>
      <c r="O156" s="140">
        <f>IFERROR(LARGE($T156:Z156, 1),0)</f>
        <v>5</v>
      </c>
      <c r="P156" s="140">
        <f>IFERROR(LARGE(T156:Z156, 2),0)</f>
        <v>0</v>
      </c>
      <c r="Q156" s="141">
        <f>IFERROR(LARGE(AA156:AF156,1),0)</f>
        <v>0</v>
      </c>
      <c r="R156" s="141">
        <f>IFERROR(LARGE(AA156:AF156,2),0)</f>
        <v>0</v>
      </c>
      <c r="S156" s="141">
        <f>IFERROR(LARGE(AA156:AF156,3),0)</f>
        <v>0</v>
      </c>
      <c r="T156" s="123"/>
      <c r="U156" s="123"/>
      <c r="V156" s="271">
        <v>5</v>
      </c>
      <c r="W156" s="271"/>
      <c r="X156" s="359"/>
      <c r="Y156" s="114"/>
      <c r="Z156" s="114"/>
      <c r="AA156" s="479">
        <f>IFERROR(LARGE($T156:$Z156,3), 0)</f>
        <v>0</v>
      </c>
      <c r="AB156" s="479">
        <f>IFERROR(LARGE($T156:$Z156,4),)</f>
        <v>0</v>
      </c>
      <c r="AC156" s="479">
        <f>IFERROR(LARGE($T156:$Z156,5),0)</f>
        <v>0</v>
      </c>
      <c r="AD156" s="479">
        <f>IFERROR(LARGE($AG156:AR156,1),0)</f>
        <v>0</v>
      </c>
      <c r="AE156" s="479">
        <f>IFERROR(LARGE($AG156:AR156,2),0)</f>
        <v>0</v>
      </c>
      <c r="AF156" s="479">
        <f>IFERROR(LARGE($AG156:AR156,3),0)</f>
        <v>0</v>
      </c>
      <c r="AG156" s="505"/>
      <c r="AH156" s="505"/>
      <c r="AI156" s="505"/>
      <c r="AJ156" s="505"/>
      <c r="AK156" s="178"/>
      <c r="AL156" s="178"/>
      <c r="AM156" s="178"/>
      <c r="AN156" s="178"/>
      <c r="AO156" s="178"/>
      <c r="AP156" s="257"/>
      <c r="AQ156" s="178"/>
      <c r="AR156" s="178"/>
    </row>
    <row r="157" spans="1:44" x14ac:dyDescent="0.3">
      <c r="A157" s="11" t="s">
        <v>2844</v>
      </c>
      <c r="B157" s="320" t="s">
        <v>467</v>
      </c>
      <c r="C157" s="11" t="s">
        <v>468</v>
      </c>
      <c r="D157" s="11" t="s">
        <v>46</v>
      </c>
      <c r="E157" s="38">
        <f t="shared" si="2"/>
        <v>155</v>
      </c>
      <c r="F157" s="7" t="s">
        <v>1</v>
      </c>
      <c r="G157" s="8" t="s">
        <v>1972</v>
      </c>
      <c r="H157" s="319">
        <v>37301</v>
      </c>
      <c r="I157" s="473">
        <v>5</v>
      </c>
      <c r="J157" s="476">
        <v>5</v>
      </c>
      <c r="K157" s="442"/>
      <c r="L157" s="464">
        <f>SUM(M157:N157)</f>
        <v>5</v>
      </c>
      <c r="M157" s="9"/>
      <c r="N157" s="12">
        <f>SUM(O157:S157)</f>
        <v>5</v>
      </c>
      <c r="O157" s="140">
        <f>IFERROR(LARGE($T157:Z157, 1),0)</f>
        <v>5</v>
      </c>
      <c r="P157" s="140">
        <f>IFERROR(LARGE(T157:Z157, 2),0)</f>
        <v>0</v>
      </c>
      <c r="Q157" s="141">
        <f>IFERROR(LARGE(AA157:AF157,1),0)</f>
        <v>0</v>
      </c>
      <c r="R157" s="141">
        <f>IFERROR(LARGE(AA157:AF157,2),0)</f>
        <v>0</v>
      </c>
      <c r="S157" s="141">
        <f>IFERROR(LARGE(AA157:AF157,3),0)</f>
        <v>0</v>
      </c>
      <c r="T157" s="123"/>
      <c r="U157" s="123"/>
      <c r="V157" s="271">
        <v>5</v>
      </c>
      <c r="W157" s="271"/>
      <c r="X157" s="359"/>
      <c r="Y157" s="114"/>
      <c r="Z157" s="114"/>
      <c r="AA157" s="479">
        <f>IFERROR(LARGE($T157:$Z157,3), 0)</f>
        <v>0</v>
      </c>
      <c r="AB157" s="479">
        <f>IFERROR(LARGE($T157:$Z157,4),)</f>
        <v>0</v>
      </c>
      <c r="AC157" s="479">
        <f>IFERROR(LARGE($T157:$Z157,5),0)</f>
        <v>0</v>
      </c>
      <c r="AD157" s="479">
        <f>IFERROR(LARGE($AG157:AR157,1),0)</f>
        <v>0</v>
      </c>
      <c r="AE157" s="479">
        <f>IFERROR(LARGE($AG157:AR157,2),0)</f>
        <v>0</v>
      </c>
      <c r="AF157" s="479">
        <f>IFERROR(LARGE($AG157:AR157,3),0)</f>
        <v>0</v>
      </c>
      <c r="AG157" s="505"/>
      <c r="AH157" s="505"/>
      <c r="AI157" s="505"/>
      <c r="AJ157" s="505"/>
      <c r="AK157" s="178"/>
      <c r="AL157" s="178"/>
      <c r="AM157" s="178"/>
      <c r="AN157" s="178"/>
      <c r="AO157" s="178"/>
      <c r="AP157" s="257"/>
      <c r="AQ157" s="178"/>
      <c r="AR157" s="178"/>
    </row>
    <row r="158" spans="1:44" x14ac:dyDescent="0.3">
      <c r="A158" s="11" t="s">
        <v>3848</v>
      </c>
      <c r="B158" s="320" t="s">
        <v>3725</v>
      </c>
      <c r="C158" s="11" t="s">
        <v>3726</v>
      </c>
      <c r="D158" s="11" t="s">
        <v>52</v>
      </c>
      <c r="E158" s="38">
        <f t="shared" si="2"/>
        <v>156</v>
      </c>
      <c r="F158" s="7" t="s">
        <v>3849</v>
      </c>
      <c r="G158" s="8" t="s">
        <v>3850</v>
      </c>
      <c r="H158" s="60">
        <v>38169</v>
      </c>
      <c r="I158" s="474">
        <v>0</v>
      </c>
      <c r="J158" s="474">
        <v>0</v>
      </c>
      <c r="K158" s="434">
        <f>0.5*(L158)</f>
        <v>0</v>
      </c>
      <c r="L158" s="482">
        <f>SUM(O158,P158,Q158,R158,M158)</f>
        <v>0</v>
      </c>
      <c r="M158" s="483"/>
      <c r="N158" s="12">
        <f>SUM(O158:R158)</f>
        <v>0</v>
      </c>
      <c r="O158" s="387">
        <f>LARGE($S158:Z158, 1)</f>
        <v>0</v>
      </c>
      <c r="P158" s="388">
        <f>IFERROR(LARGE($S158:Z158,2),0)</f>
        <v>0</v>
      </c>
      <c r="Q158" s="388">
        <f>IFERROR(LARGE($S158:Z158,3),0)</f>
        <v>0</v>
      </c>
      <c r="R158" s="388">
        <f>IFERROR(LARGE($S158:Z158,4),0)</f>
        <v>0</v>
      </c>
      <c r="S158" s="399">
        <v>0</v>
      </c>
      <c r="T158" s="400"/>
      <c r="U158" s="400"/>
      <c r="V158" s="400"/>
      <c r="W158" s="400"/>
      <c r="X158" s="401"/>
      <c r="Y158" s="402"/>
      <c r="Z158" s="403">
        <v>0</v>
      </c>
      <c r="AA158" s="137"/>
      <c r="AB158" s="137"/>
      <c r="AC158" s="137"/>
      <c r="AD158" s="137"/>
      <c r="AE158" s="137"/>
      <c r="AF158" s="137"/>
    </row>
    <row r="159" spans="1:44" x14ac:dyDescent="0.3">
      <c r="A159" s="11" t="s">
        <v>2695</v>
      </c>
      <c r="B159" s="320" t="s">
        <v>348</v>
      </c>
      <c r="C159" s="11" t="s">
        <v>103</v>
      </c>
      <c r="D159" s="11" t="s">
        <v>43</v>
      </c>
      <c r="E159" s="38">
        <f t="shared" si="2"/>
        <v>157</v>
      </c>
      <c r="F159" s="7" t="s">
        <v>109</v>
      </c>
      <c r="G159" s="8" t="s">
        <v>1332</v>
      </c>
      <c r="H159" s="319">
        <v>37897</v>
      </c>
      <c r="I159" s="473">
        <v>0</v>
      </c>
      <c r="J159" s="476">
        <v>0</v>
      </c>
      <c r="K159" s="442"/>
      <c r="L159" s="464">
        <f>SUM(M159:N159)</f>
        <v>0</v>
      </c>
      <c r="M159" s="9"/>
      <c r="N159" s="12">
        <f>SUM(O159:S159)</f>
        <v>0</v>
      </c>
      <c r="O159" s="140">
        <f>IFERROR(LARGE($T159:Z159, 1),0)</f>
        <v>0</v>
      </c>
      <c r="P159" s="140">
        <f>IFERROR(LARGE(T159:Z159, 2),0)</f>
        <v>0</v>
      </c>
      <c r="Q159" s="141">
        <f>IFERROR(LARGE(AA159:AF159,1),0)</f>
        <v>0</v>
      </c>
      <c r="R159" s="141">
        <f>IFERROR(LARGE(AA159:AF159,2),0)</f>
        <v>0</v>
      </c>
      <c r="S159" s="141">
        <f>IFERROR(LARGE(AA159:AF159,3),0)</f>
        <v>0</v>
      </c>
      <c r="T159" s="123"/>
      <c r="U159" s="123">
        <v>0</v>
      </c>
      <c r="V159" s="271"/>
      <c r="W159" s="271"/>
      <c r="X159" s="359"/>
      <c r="Y159" s="114"/>
      <c r="Z159" s="114"/>
      <c r="AA159" s="479">
        <f>IFERROR(LARGE($T159:$Z159,3), 0)</f>
        <v>0</v>
      </c>
      <c r="AB159" s="479">
        <f>IFERROR(LARGE($T159:$Z159,4),)</f>
        <v>0</v>
      </c>
      <c r="AC159" s="479">
        <f>IFERROR(LARGE($T159:$Z159,5),0)</f>
        <v>0</v>
      </c>
      <c r="AD159" s="479">
        <f>IFERROR(LARGE($AG159:AR159,1),0)</f>
        <v>0</v>
      </c>
      <c r="AE159" s="479">
        <f>IFERROR(LARGE($AG159:AR159,2),0)</f>
        <v>0</v>
      </c>
      <c r="AF159" s="479">
        <f>IFERROR(LARGE($AG159:AR159,3),0)</f>
        <v>0</v>
      </c>
      <c r="AG159" s="505"/>
      <c r="AH159" s="505"/>
      <c r="AI159" s="505"/>
      <c r="AJ159" s="505"/>
      <c r="AK159" s="178"/>
      <c r="AL159" s="178"/>
      <c r="AM159" s="178"/>
      <c r="AN159" s="178"/>
      <c r="AO159" s="178"/>
      <c r="AP159" s="257"/>
      <c r="AQ159" s="178"/>
      <c r="AR159" s="178"/>
    </row>
    <row r="160" spans="1:44" x14ac:dyDescent="0.3">
      <c r="A160" s="11" t="s">
        <v>2847</v>
      </c>
      <c r="B160" s="320" t="s">
        <v>908</v>
      </c>
      <c r="C160" s="11" t="s">
        <v>909</v>
      </c>
      <c r="D160" s="11" t="s">
        <v>46</v>
      </c>
      <c r="E160" s="38">
        <f t="shared" si="2"/>
        <v>158</v>
      </c>
      <c r="F160" s="7" t="s">
        <v>69</v>
      </c>
      <c r="G160" s="8" t="s">
        <v>901</v>
      </c>
      <c r="H160" s="319">
        <v>37688</v>
      </c>
      <c r="I160" s="473">
        <v>0</v>
      </c>
      <c r="J160" s="476">
        <v>0</v>
      </c>
      <c r="K160" s="442"/>
      <c r="L160" s="464">
        <f>SUM(M160:N160)</f>
        <v>0</v>
      </c>
      <c r="M160" s="9"/>
      <c r="N160" s="12">
        <f>SUM(O160:S160)</f>
        <v>0</v>
      </c>
      <c r="O160" s="140">
        <f>IFERROR(LARGE($T160:Z160, 1),0)</f>
        <v>0</v>
      </c>
      <c r="P160" s="140">
        <f>IFERROR(LARGE(T160:Z160, 2),0)</f>
        <v>0</v>
      </c>
      <c r="Q160" s="141">
        <f>IFERROR(LARGE(AA160:AF160,1),0)</f>
        <v>0</v>
      </c>
      <c r="R160" s="141">
        <f>IFERROR(LARGE(AA160:AF160,2),0)</f>
        <v>0</v>
      </c>
      <c r="S160" s="141">
        <f>IFERROR(LARGE(AA160:AF160,3),0)</f>
        <v>0</v>
      </c>
      <c r="T160" s="123"/>
      <c r="U160" s="123">
        <v>0</v>
      </c>
      <c r="V160" s="271"/>
      <c r="W160" s="271"/>
      <c r="X160" s="359"/>
      <c r="Y160" s="114"/>
      <c r="Z160" s="114"/>
      <c r="AA160" s="479">
        <f>IFERROR(LARGE($T160:$Z160,3), 0)</f>
        <v>0</v>
      </c>
      <c r="AB160" s="479">
        <f>IFERROR(LARGE($T160:$Z160,4),)</f>
        <v>0</v>
      </c>
      <c r="AC160" s="479">
        <f>IFERROR(LARGE($T160:$Z160,5),0)</f>
        <v>0</v>
      </c>
      <c r="AD160" s="479">
        <f>IFERROR(LARGE($AG160:AR160,1),0)</f>
        <v>0</v>
      </c>
      <c r="AE160" s="479">
        <f>IFERROR(LARGE($AG160:AR160,2),0)</f>
        <v>0</v>
      </c>
      <c r="AF160" s="479">
        <f>IFERROR(LARGE($AG160:AR160,3),0)</f>
        <v>0</v>
      </c>
      <c r="AG160" s="505"/>
      <c r="AH160" s="505"/>
      <c r="AI160" s="505"/>
      <c r="AJ160" s="505"/>
      <c r="AK160" s="178"/>
      <c r="AL160" s="178"/>
      <c r="AM160" s="178"/>
      <c r="AN160" s="178"/>
      <c r="AO160" s="178"/>
      <c r="AP160" s="257"/>
      <c r="AQ160" s="178"/>
      <c r="AR160" s="178"/>
    </row>
    <row r="161" spans="1:44" x14ac:dyDescent="0.3">
      <c r="A161" s="11" t="s">
        <v>2848</v>
      </c>
      <c r="B161" s="320" t="s">
        <v>529</v>
      </c>
      <c r="C161" s="11" t="s">
        <v>530</v>
      </c>
      <c r="D161" s="11" t="s">
        <v>49</v>
      </c>
      <c r="E161" s="38">
        <f t="shared" si="2"/>
        <v>159</v>
      </c>
      <c r="F161" s="7" t="s">
        <v>111</v>
      </c>
      <c r="G161" s="8" t="s">
        <v>1326</v>
      </c>
      <c r="H161" s="319">
        <v>37641</v>
      </c>
      <c r="I161" s="473">
        <v>0</v>
      </c>
      <c r="J161" s="476">
        <v>0</v>
      </c>
      <c r="K161" s="442"/>
      <c r="L161" s="464">
        <f>SUM(M161:N161)</f>
        <v>0</v>
      </c>
      <c r="M161" s="9"/>
      <c r="N161" s="12">
        <f>SUM(O161:S161)</f>
        <v>0</v>
      </c>
      <c r="O161" s="140">
        <f>IFERROR(LARGE($T161:Z161, 1),0)</f>
        <v>0</v>
      </c>
      <c r="P161" s="140">
        <f>IFERROR(LARGE(T161:Z161, 2),0)</f>
        <v>0</v>
      </c>
      <c r="Q161" s="141">
        <f>IFERROR(LARGE(AA161:AF161,1),0)</f>
        <v>0</v>
      </c>
      <c r="R161" s="141">
        <f>IFERROR(LARGE(AA161:AF161,2),0)</f>
        <v>0</v>
      </c>
      <c r="S161" s="141">
        <f>IFERROR(LARGE(AA161:AF161,3),0)</f>
        <v>0</v>
      </c>
      <c r="T161" s="123"/>
      <c r="U161" s="123">
        <v>0</v>
      </c>
      <c r="V161" s="271"/>
      <c r="W161" s="271"/>
      <c r="X161" s="359"/>
      <c r="Y161" s="114"/>
      <c r="Z161" s="114"/>
      <c r="AA161" s="479">
        <f>IFERROR(LARGE($T161:$Z161,3), 0)</f>
        <v>0</v>
      </c>
      <c r="AB161" s="479">
        <f>IFERROR(LARGE($T161:$Z161,4),)</f>
        <v>0</v>
      </c>
      <c r="AC161" s="479">
        <f>IFERROR(LARGE($T161:$Z161,5),0)</f>
        <v>0</v>
      </c>
      <c r="AD161" s="479">
        <f>IFERROR(LARGE($AG161:AR161,1),0)</f>
        <v>0</v>
      </c>
      <c r="AE161" s="479">
        <f>IFERROR(LARGE($AG161:AR161,2),0)</f>
        <v>0</v>
      </c>
      <c r="AF161" s="479">
        <f>IFERROR(LARGE($AG161:AR161,3),0)</f>
        <v>0</v>
      </c>
      <c r="AG161" s="505"/>
      <c r="AH161" s="505"/>
      <c r="AI161" s="505"/>
      <c r="AJ161" s="505"/>
      <c r="AK161" s="178"/>
      <c r="AL161" s="178"/>
      <c r="AM161" s="178"/>
      <c r="AN161" s="178"/>
      <c r="AO161" s="178"/>
      <c r="AP161" s="257"/>
      <c r="AQ161" s="178"/>
      <c r="AR161" s="178"/>
    </row>
    <row r="162" spans="1:44" x14ac:dyDescent="0.3">
      <c r="A162" s="11" t="s">
        <v>2849</v>
      </c>
      <c r="B162" s="320" t="s">
        <v>811</v>
      </c>
      <c r="C162" s="11" t="s">
        <v>812</v>
      </c>
      <c r="D162" s="11" t="s">
        <v>40</v>
      </c>
      <c r="E162" s="38">
        <f t="shared" si="2"/>
        <v>160</v>
      </c>
      <c r="F162" s="7" t="s">
        <v>232</v>
      </c>
      <c r="G162" s="8" t="s">
        <v>867</v>
      </c>
      <c r="H162" s="319">
        <v>37614</v>
      </c>
      <c r="I162" s="473">
        <v>0</v>
      </c>
      <c r="J162" s="476">
        <v>0</v>
      </c>
      <c r="K162" s="442"/>
      <c r="L162" s="464">
        <f>SUM(M162:N162)</f>
        <v>0</v>
      </c>
      <c r="M162" s="9"/>
      <c r="N162" s="12">
        <f>SUM(O162:S162)</f>
        <v>0</v>
      </c>
      <c r="O162" s="140">
        <f>IFERROR(LARGE($T162:Z162, 1),0)</f>
        <v>0</v>
      </c>
      <c r="P162" s="140">
        <f>IFERROR(LARGE(T162:Z162, 2),0)</f>
        <v>0</v>
      </c>
      <c r="Q162" s="141">
        <f>IFERROR(LARGE(AA162:AF162,1),0)</f>
        <v>0</v>
      </c>
      <c r="R162" s="141">
        <f>IFERROR(LARGE(AA162:AF162,2),0)</f>
        <v>0</v>
      </c>
      <c r="S162" s="141">
        <f>IFERROR(LARGE(AA162:AF162,3),0)</f>
        <v>0</v>
      </c>
      <c r="T162" s="113">
        <v>0</v>
      </c>
      <c r="U162" s="123"/>
      <c r="V162" s="271"/>
      <c r="W162" s="271"/>
      <c r="X162" s="359"/>
      <c r="Y162" s="114"/>
      <c r="Z162" s="114"/>
      <c r="AA162" s="479">
        <f>IFERROR(LARGE($T162:$Z162,3), 0)</f>
        <v>0</v>
      </c>
      <c r="AB162" s="479">
        <f>IFERROR(LARGE($T162:$Z162,4),)</f>
        <v>0</v>
      </c>
      <c r="AC162" s="479">
        <f>IFERROR(LARGE($T162:$Z162,5),0)</f>
        <v>0</v>
      </c>
      <c r="AD162" s="479">
        <f>IFERROR(LARGE($AG162:AR162,1),0)</f>
        <v>0</v>
      </c>
      <c r="AE162" s="479">
        <f>IFERROR(LARGE($AG162:AR162,2),0)</f>
        <v>0</v>
      </c>
      <c r="AF162" s="479">
        <f>IFERROR(LARGE($AG162:AR162,3),0)</f>
        <v>0</v>
      </c>
      <c r="AG162" s="505"/>
      <c r="AH162" s="505"/>
      <c r="AI162" s="505"/>
      <c r="AJ162" s="505"/>
      <c r="AK162" s="178"/>
      <c r="AL162" s="178"/>
      <c r="AM162" s="178"/>
      <c r="AN162" s="178"/>
      <c r="AO162" s="178"/>
      <c r="AP162" s="257"/>
      <c r="AQ162" s="178"/>
      <c r="AR162" s="178"/>
    </row>
    <row r="163" spans="1:44" x14ac:dyDescent="0.3">
      <c r="A163" s="11" t="s">
        <v>2649</v>
      </c>
      <c r="B163" s="320" t="s">
        <v>357</v>
      </c>
      <c r="C163" s="11" t="s">
        <v>143</v>
      </c>
      <c r="D163" s="11" t="s">
        <v>51</v>
      </c>
      <c r="E163" s="38">
        <f t="shared" si="2"/>
        <v>161</v>
      </c>
      <c r="F163" s="7" t="s">
        <v>12</v>
      </c>
      <c r="G163" s="8" t="s">
        <v>882</v>
      </c>
      <c r="H163" s="319">
        <v>37385</v>
      </c>
      <c r="I163" s="473">
        <v>0</v>
      </c>
      <c r="J163" s="476">
        <v>0</v>
      </c>
      <c r="K163" s="442"/>
      <c r="L163" s="464">
        <f>SUM(M163:N163)</f>
        <v>0</v>
      </c>
      <c r="M163" s="9"/>
      <c r="N163" s="12">
        <f>SUM(O163:S163)</f>
        <v>0</v>
      </c>
      <c r="O163" s="140">
        <f>IFERROR(LARGE($T163:Z163, 1),0)</f>
        <v>0</v>
      </c>
      <c r="P163" s="140">
        <f>IFERROR(LARGE(T163:Z163, 2),0)</f>
        <v>0</v>
      </c>
      <c r="Q163" s="141">
        <f>IFERROR(LARGE(AA163:AF163,1),0)</f>
        <v>0</v>
      </c>
      <c r="R163" s="141">
        <f>IFERROR(LARGE(AA163:AF163,2),0)</f>
        <v>0</v>
      </c>
      <c r="S163" s="141">
        <f>IFERROR(LARGE(AA163:AF163,3),0)</f>
        <v>0</v>
      </c>
      <c r="T163" s="113">
        <v>0</v>
      </c>
      <c r="U163" s="123"/>
      <c r="V163" s="271"/>
      <c r="W163" s="271"/>
      <c r="X163" s="359"/>
      <c r="Y163" s="114"/>
      <c r="Z163" s="114"/>
      <c r="AA163" s="479">
        <f>IFERROR(LARGE($T163:$Z163,3), 0)</f>
        <v>0</v>
      </c>
      <c r="AB163" s="479">
        <f>IFERROR(LARGE($T163:$Z163,4),)</f>
        <v>0</v>
      </c>
      <c r="AC163" s="479">
        <f>IFERROR(LARGE($T163:$Z163,5),0)</f>
        <v>0</v>
      </c>
      <c r="AD163" s="479">
        <f>IFERROR(LARGE($AG163:AR163,1),0)</f>
        <v>0</v>
      </c>
      <c r="AE163" s="479">
        <f>IFERROR(LARGE($AG163:AR163,2),0)</f>
        <v>0</v>
      </c>
      <c r="AF163" s="479">
        <f>IFERROR(LARGE($AG163:AR163,3),0)</f>
        <v>0</v>
      </c>
      <c r="AG163" s="505"/>
      <c r="AH163" s="505"/>
      <c r="AI163" s="505"/>
      <c r="AJ163" s="505"/>
      <c r="AK163" s="178"/>
      <c r="AL163" s="178"/>
      <c r="AM163" s="178"/>
      <c r="AN163" s="178"/>
      <c r="AO163" s="178"/>
      <c r="AP163" s="257"/>
      <c r="AQ163" s="178"/>
      <c r="AR163" s="178"/>
    </row>
    <row r="164" spans="1:44" x14ac:dyDescent="0.3">
      <c r="A164" s="11" t="s">
        <v>2850</v>
      </c>
      <c r="B164" s="320" t="s">
        <v>656</v>
      </c>
      <c r="C164" s="11" t="s">
        <v>657</v>
      </c>
      <c r="D164" s="11" t="s">
        <v>50</v>
      </c>
      <c r="E164" s="38">
        <f t="shared" si="2"/>
        <v>162</v>
      </c>
      <c r="F164" s="7" t="s">
        <v>1</v>
      </c>
      <c r="G164" s="8" t="s">
        <v>880</v>
      </c>
      <c r="H164" s="319">
        <v>37313</v>
      </c>
      <c r="I164" s="473">
        <v>0</v>
      </c>
      <c r="J164" s="476">
        <v>0</v>
      </c>
      <c r="K164" s="442"/>
      <c r="L164" s="464">
        <f>SUM(M164:N164)</f>
        <v>0</v>
      </c>
      <c r="M164" s="9"/>
      <c r="N164" s="12">
        <f>SUM(O164:S164)</f>
        <v>0</v>
      </c>
      <c r="O164" s="140">
        <f>IFERROR(LARGE($T164:Z164, 1),0)</f>
        <v>0</v>
      </c>
      <c r="P164" s="140">
        <f>IFERROR(LARGE(T164:Z164, 2),0)</f>
        <v>0</v>
      </c>
      <c r="Q164" s="141">
        <f>IFERROR(LARGE(AA164:AF164,1),0)</f>
        <v>0</v>
      </c>
      <c r="R164" s="141">
        <f>IFERROR(LARGE(AA164:AF164,2),0)</f>
        <v>0</v>
      </c>
      <c r="S164" s="141">
        <f>IFERROR(LARGE(AA164:AF164,3),0)</f>
        <v>0</v>
      </c>
      <c r="T164" s="113">
        <v>0</v>
      </c>
      <c r="U164" s="123"/>
      <c r="V164" s="271"/>
      <c r="W164" s="271"/>
      <c r="X164" s="359"/>
      <c r="Y164" s="114"/>
      <c r="Z164" s="114"/>
      <c r="AA164" s="479">
        <f>IFERROR(LARGE($T164:$Z164,3), 0)</f>
        <v>0</v>
      </c>
      <c r="AB164" s="479">
        <f>IFERROR(LARGE($T164:$Z164,4),)</f>
        <v>0</v>
      </c>
      <c r="AC164" s="479">
        <f>IFERROR(LARGE($T164:$Z164,5),0)</f>
        <v>0</v>
      </c>
      <c r="AD164" s="479">
        <f>IFERROR(LARGE($AG164:AR164,1),0)</f>
        <v>0</v>
      </c>
      <c r="AE164" s="479">
        <f>IFERROR(LARGE($AG164:AR164,2),0)</f>
        <v>0</v>
      </c>
      <c r="AF164" s="479">
        <f>IFERROR(LARGE($AG164:AR164,3),0)</f>
        <v>0</v>
      </c>
      <c r="AG164" s="505"/>
      <c r="AH164" s="505"/>
      <c r="AI164" s="505"/>
      <c r="AJ164" s="505"/>
      <c r="AK164" s="178"/>
      <c r="AL164" s="178"/>
      <c r="AM164" s="178"/>
      <c r="AN164" s="178"/>
      <c r="AO164" s="178"/>
      <c r="AP164" s="257"/>
      <c r="AQ164" s="178"/>
      <c r="AR164" s="178"/>
    </row>
    <row r="165" spans="1:44" x14ac:dyDescent="0.3">
      <c r="A165" s="11" t="s">
        <v>2650</v>
      </c>
      <c r="B165" s="320" t="s">
        <v>896</v>
      </c>
      <c r="C165" s="11" t="s">
        <v>897</v>
      </c>
      <c r="D165" s="11" t="s">
        <v>40</v>
      </c>
      <c r="E165" s="38">
        <f t="shared" si="2"/>
        <v>163</v>
      </c>
      <c r="F165" s="7" t="s">
        <v>11</v>
      </c>
      <c r="G165" s="8" t="s">
        <v>876</v>
      </c>
      <c r="H165" s="319">
        <v>37302</v>
      </c>
      <c r="I165" s="473">
        <v>0</v>
      </c>
      <c r="J165" s="476">
        <v>0</v>
      </c>
      <c r="K165" s="442"/>
      <c r="L165" s="464">
        <f>SUM(M165:N165)</f>
        <v>0</v>
      </c>
      <c r="M165" s="9"/>
      <c r="N165" s="12">
        <f>SUM(O165:S165)</f>
        <v>0</v>
      </c>
      <c r="O165" s="140">
        <f>IFERROR(LARGE($T165:Z165, 1),0)</f>
        <v>0</v>
      </c>
      <c r="P165" s="140">
        <f>IFERROR(LARGE(T165:Z165, 2),0)</f>
        <v>0</v>
      </c>
      <c r="Q165" s="141">
        <f>IFERROR(LARGE(AA165:AF165,1),0)</f>
        <v>0</v>
      </c>
      <c r="R165" s="141">
        <f>IFERROR(LARGE(AA165:AF165,2),0)</f>
        <v>0</v>
      </c>
      <c r="S165" s="141">
        <f>IFERROR(LARGE(AA165:AF165,3),0)</f>
        <v>0</v>
      </c>
      <c r="T165" s="113">
        <v>0</v>
      </c>
      <c r="U165" s="123"/>
      <c r="V165" s="271"/>
      <c r="W165" s="271"/>
      <c r="X165" s="359"/>
      <c r="Y165" s="114"/>
      <c r="Z165" s="114"/>
      <c r="AA165" s="479">
        <f>IFERROR(LARGE($T165:$Z165,3), 0)</f>
        <v>0</v>
      </c>
      <c r="AB165" s="479">
        <f>IFERROR(LARGE($T165:$Z165,4),)</f>
        <v>0</v>
      </c>
      <c r="AC165" s="479">
        <f>IFERROR(LARGE($T165:$Z165,5),0)</f>
        <v>0</v>
      </c>
      <c r="AD165" s="479">
        <f>IFERROR(LARGE($AG165:AR165,1),0)</f>
        <v>0</v>
      </c>
      <c r="AE165" s="479">
        <f>IFERROR(LARGE($AG165:AR165,2),0)</f>
        <v>0</v>
      </c>
      <c r="AF165" s="479">
        <f>IFERROR(LARGE($AG165:AR165,3),0)</f>
        <v>0</v>
      </c>
      <c r="AG165" s="505"/>
      <c r="AH165" s="505"/>
      <c r="AI165" s="505"/>
      <c r="AJ165" s="505"/>
      <c r="AK165" s="178"/>
      <c r="AL165" s="178"/>
      <c r="AM165" s="178"/>
      <c r="AN165" s="178"/>
      <c r="AO165" s="178"/>
      <c r="AP165" s="257"/>
      <c r="AQ165" s="178"/>
      <c r="AR165" s="178"/>
    </row>
    <row r="166" spans="1:44" x14ac:dyDescent="0.3">
      <c r="AA166" s="137"/>
      <c r="AB166" s="137"/>
      <c r="AC166" s="137"/>
      <c r="AD166" s="137"/>
      <c r="AE166" s="137"/>
      <c r="AF166" s="137"/>
    </row>
    <row r="167" spans="1:44" x14ac:dyDescent="0.3">
      <c r="AA167" s="137"/>
      <c r="AB167" s="137"/>
      <c r="AC167" s="137"/>
      <c r="AD167" s="137"/>
      <c r="AE167" s="137"/>
      <c r="AF167" s="137"/>
    </row>
    <row r="168" spans="1:44" x14ac:dyDescent="0.3">
      <c r="AA168" s="137"/>
      <c r="AB168" s="137"/>
      <c r="AC168" s="137"/>
      <c r="AD168" s="137"/>
      <c r="AE168" s="137"/>
      <c r="AF168" s="137"/>
    </row>
    <row r="169" spans="1:44" x14ac:dyDescent="0.3">
      <c r="AA169" s="137"/>
      <c r="AB169" s="137"/>
      <c r="AC169" s="137"/>
      <c r="AD169" s="137"/>
      <c r="AE169" s="137"/>
      <c r="AF169" s="137"/>
    </row>
    <row r="170" spans="1:44" x14ac:dyDescent="0.3">
      <c r="AA170" s="137"/>
      <c r="AB170" s="137"/>
      <c r="AC170" s="137"/>
      <c r="AD170" s="137"/>
      <c r="AE170" s="137"/>
      <c r="AF170" s="137"/>
    </row>
    <row r="171" spans="1:44" x14ac:dyDescent="0.3">
      <c r="AA171" s="137"/>
      <c r="AB171" s="137"/>
      <c r="AC171" s="137"/>
      <c r="AD171" s="137"/>
      <c r="AE171" s="137"/>
      <c r="AF171" s="137"/>
    </row>
    <row r="172" spans="1:44" x14ac:dyDescent="0.3">
      <c r="AA172" s="137"/>
      <c r="AB172" s="137"/>
      <c r="AC172" s="137"/>
      <c r="AD172" s="137"/>
      <c r="AE172" s="137"/>
      <c r="AF172" s="137"/>
    </row>
    <row r="173" spans="1:44" x14ac:dyDescent="0.3">
      <c r="AA173" s="137"/>
      <c r="AB173" s="137"/>
      <c r="AC173" s="137"/>
      <c r="AD173" s="137"/>
      <c r="AE173" s="137"/>
      <c r="AF173" s="137"/>
    </row>
    <row r="174" spans="1:44" x14ac:dyDescent="0.3">
      <c r="AA174" s="137"/>
      <c r="AB174" s="137"/>
      <c r="AC174" s="137"/>
      <c r="AD174" s="137"/>
      <c r="AE174" s="137"/>
      <c r="AF174" s="137"/>
    </row>
    <row r="175" spans="1:44" x14ac:dyDescent="0.3">
      <c r="AA175" s="137"/>
      <c r="AB175" s="137"/>
      <c r="AC175" s="137"/>
      <c r="AD175" s="137"/>
      <c r="AE175" s="137"/>
      <c r="AF175" s="137"/>
    </row>
    <row r="176" spans="1:44" x14ac:dyDescent="0.3">
      <c r="AA176" s="137"/>
      <c r="AB176" s="137"/>
      <c r="AC176" s="137"/>
      <c r="AD176" s="137"/>
      <c r="AE176" s="137"/>
      <c r="AF176" s="137"/>
    </row>
    <row r="177" spans="27:32" x14ac:dyDescent="0.3">
      <c r="AA177" s="137"/>
      <c r="AB177" s="137"/>
      <c r="AC177" s="137"/>
      <c r="AD177" s="137"/>
      <c r="AE177" s="137"/>
      <c r="AF177" s="137"/>
    </row>
    <row r="178" spans="27:32" x14ac:dyDescent="0.3">
      <c r="AA178" s="137"/>
      <c r="AB178" s="137"/>
      <c r="AC178" s="137"/>
      <c r="AD178" s="137"/>
      <c r="AE178" s="137"/>
      <c r="AF178" s="137"/>
    </row>
    <row r="179" spans="27:32" x14ac:dyDescent="0.3">
      <c r="AA179" s="137"/>
      <c r="AB179" s="137"/>
      <c r="AC179" s="137"/>
      <c r="AD179" s="137"/>
      <c r="AE179" s="137"/>
      <c r="AF179" s="137"/>
    </row>
    <row r="180" spans="27:32" x14ac:dyDescent="0.3">
      <c r="AA180" s="137"/>
      <c r="AB180" s="137"/>
      <c r="AC180" s="137"/>
      <c r="AD180" s="137"/>
      <c r="AE180" s="137"/>
      <c r="AF180" s="137"/>
    </row>
    <row r="181" spans="27:32" x14ac:dyDescent="0.3">
      <c r="AA181" s="137"/>
      <c r="AB181" s="137"/>
      <c r="AC181" s="137"/>
      <c r="AD181" s="137"/>
      <c r="AE181" s="137"/>
      <c r="AF181" s="137"/>
    </row>
    <row r="182" spans="27:32" x14ac:dyDescent="0.3">
      <c r="AA182" s="137"/>
      <c r="AB182" s="137"/>
      <c r="AC182" s="137"/>
      <c r="AD182" s="137"/>
      <c r="AE182" s="137"/>
      <c r="AF182" s="137"/>
    </row>
    <row r="183" spans="27:32" x14ac:dyDescent="0.3">
      <c r="AA183" s="137"/>
      <c r="AB183" s="137"/>
      <c r="AC183" s="137"/>
      <c r="AD183" s="137"/>
      <c r="AE183" s="137"/>
      <c r="AF183" s="137"/>
    </row>
    <row r="184" spans="27:32" x14ac:dyDescent="0.3">
      <c r="AA184" s="137"/>
      <c r="AB184" s="137"/>
      <c r="AC184" s="137"/>
      <c r="AD184" s="137"/>
      <c r="AE184" s="137"/>
      <c r="AF184" s="137"/>
    </row>
    <row r="185" spans="27:32" x14ac:dyDescent="0.3">
      <c r="AA185" s="137"/>
      <c r="AB185" s="137"/>
      <c r="AC185" s="137"/>
      <c r="AD185" s="137"/>
      <c r="AE185" s="137"/>
      <c r="AF185" s="137"/>
    </row>
    <row r="186" spans="27:32" x14ac:dyDescent="0.3">
      <c r="AA186" s="137"/>
      <c r="AB186" s="137"/>
      <c r="AC186" s="137"/>
      <c r="AD186" s="137"/>
      <c r="AE186" s="137"/>
      <c r="AF186" s="137"/>
    </row>
    <row r="187" spans="27:32" x14ac:dyDescent="0.3">
      <c r="AA187" s="137"/>
      <c r="AB187" s="137"/>
      <c r="AC187" s="137"/>
      <c r="AD187" s="137"/>
      <c r="AE187" s="137"/>
      <c r="AF187" s="137"/>
    </row>
    <row r="188" spans="27:32" x14ac:dyDescent="0.3">
      <c r="AA188" s="137"/>
      <c r="AB188" s="137"/>
      <c r="AC188" s="137"/>
      <c r="AD188" s="137"/>
      <c r="AE188" s="137"/>
      <c r="AF188" s="137"/>
    </row>
    <row r="189" spans="27:32" x14ac:dyDescent="0.3">
      <c r="AA189" s="137"/>
      <c r="AB189" s="137"/>
      <c r="AC189" s="137"/>
      <c r="AD189" s="137"/>
      <c r="AE189" s="137"/>
      <c r="AF189" s="137"/>
    </row>
    <row r="190" spans="27:32" x14ac:dyDescent="0.3">
      <c r="AA190" s="137"/>
      <c r="AB190" s="137"/>
      <c r="AC190" s="137"/>
      <c r="AD190" s="137"/>
      <c r="AE190" s="137"/>
      <c r="AF190" s="137"/>
    </row>
    <row r="191" spans="27:32" x14ac:dyDescent="0.3">
      <c r="AA191" s="137"/>
      <c r="AB191" s="137"/>
      <c r="AC191" s="137"/>
      <c r="AD191" s="137"/>
      <c r="AE191" s="137"/>
      <c r="AF191" s="137"/>
    </row>
    <row r="192" spans="27:32" x14ac:dyDescent="0.3">
      <c r="AA192" s="137"/>
      <c r="AB192" s="137"/>
      <c r="AC192" s="137"/>
      <c r="AD192" s="137"/>
      <c r="AE192" s="137"/>
      <c r="AF192" s="137"/>
    </row>
    <row r="193" spans="27:32" x14ac:dyDescent="0.3">
      <c r="AA193" s="137"/>
      <c r="AB193" s="137"/>
      <c r="AC193" s="137"/>
      <c r="AD193" s="137"/>
      <c r="AE193" s="137"/>
      <c r="AF193" s="137"/>
    </row>
    <row r="194" spans="27:32" x14ac:dyDescent="0.3">
      <c r="AA194" s="137"/>
      <c r="AB194" s="137"/>
      <c r="AC194" s="137"/>
      <c r="AD194" s="137"/>
      <c r="AE194" s="137"/>
      <c r="AF194" s="137"/>
    </row>
    <row r="195" spans="27:32" x14ac:dyDescent="0.3">
      <c r="AA195" s="137"/>
      <c r="AB195" s="137"/>
      <c r="AC195" s="137"/>
      <c r="AD195" s="137"/>
      <c r="AE195" s="137"/>
      <c r="AF195" s="137"/>
    </row>
    <row r="196" spans="27:32" x14ac:dyDescent="0.3">
      <c r="AA196" s="137"/>
      <c r="AB196" s="137"/>
      <c r="AC196" s="137"/>
      <c r="AD196" s="137"/>
      <c r="AE196" s="137"/>
      <c r="AF196" s="137"/>
    </row>
    <row r="197" spans="27:32" x14ac:dyDescent="0.3">
      <c r="AA197" s="137"/>
      <c r="AB197" s="137"/>
      <c r="AC197" s="137"/>
      <c r="AD197" s="137"/>
      <c r="AE197" s="137"/>
      <c r="AF197" s="137"/>
    </row>
    <row r="198" spans="27:32" x14ac:dyDescent="0.3">
      <c r="AA198" s="137"/>
      <c r="AB198" s="137"/>
      <c r="AC198" s="137"/>
      <c r="AD198" s="137"/>
      <c r="AE198" s="137"/>
      <c r="AF198" s="137"/>
    </row>
    <row r="199" spans="27:32" x14ac:dyDescent="0.3">
      <c r="AA199" s="137"/>
      <c r="AB199" s="137"/>
      <c r="AC199" s="137"/>
      <c r="AD199" s="137"/>
      <c r="AE199" s="137"/>
      <c r="AF199" s="137"/>
    </row>
    <row r="200" spans="27:32" x14ac:dyDescent="0.3">
      <c r="AA200" s="137"/>
      <c r="AB200" s="137"/>
      <c r="AC200" s="137"/>
      <c r="AD200" s="137"/>
      <c r="AE200" s="137"/>
      <c r="AF200" s="137"/>
    </row>
    <row r="201" spans="27:32" x14ac:dyDescent="0.3">
      <c r="AA201" s="137"/>
      <c r="AB201" s="137"/>
      <c r="AC201" s="137"/>
      <c r="AD201" s="137"/>
      <c r="AE201" s="137"/>
      <c r="AF201" s="137"/>
    </row>
    <row r="202" spans="27:32" x14ac:dyDescent="0.3">
      <c r="AA202" s="137"/>
      <c r="AB202" s="137"/>
      <c r="AC202" s="137"/>
      <c r="AD202" s="137"/>
      <c r="AE202" s="137"/>
      <c r="AF202" s="137"/>
    </row>
    <row r="203" spans="27:32" x14ac:dyDescent="0.3">
      <c r="AA203" s="137"/>
      <c r="AB203" s="137"/>
      <c r="AC203" s="137"/>
      <c r="AD203" s="137"/>
      <c r="AE203" s="137"/>
      <c r="AF203" s="137"/>
    </row>
    <row r="204" spans="27:32" x14ac:dyDescent="0.3">
      <c r="AA204" s="137"/>
      <c r="AB204" s="137"/>
      <c r="AC204" s="137"/>
      <c r="AD204" s="137"/>
      <c r="AE204" s="137"/>
      <c r="AF204" s="137"/>
    </row>
    <row r="205" spans="27:32" x14ac:dyDescent="0.3">
      <c r="AA205" s="137"/>
      <c r="AB205" s="137"/>
      <c r="AC205" s="137"/>
      <c r="AD205" s="137"/>
      <c r="AE205" s="137"/>
      <c r="AF205" s="137"/>
    </row>
    <row r="206" spans="27:32" x14ac:dyDescent="0.3">
      <c r="AA206" s="137"/>
      <c r="AB206" s="137"/>
      <c r="AC206" s="137"/>
      <c r="AD206" s="137"/>
      <c r="AE206" s="137"/>
      <c r="AF206" s="137"/>
    </row>
    <row r="207" spans="27:32" x14ac:dyDescent="0.3">
      <c r="AA207" s="137"/>
      <c r="AB207" s="137"/>
      <c r="AC207" s="137"/>
      <c r="AD207" s="137"/>
      <c r="AE207" s="137"/>
      <c r="AF207" s="137"/>
    </row>
    <row r="208" spans="27:32" x14ac:dyDescent="0.3">
      <c r="AA208" s="137"/>
      <c r="AB208" s="137"/>
      <c r="AC208" s="137"/>
      <c r="AD208" s="137"/>
      <c r="AE208" s="137"/>
      <c r="AF208" s="137"/>
    </row>
    <row r="209" spans="27:32" x14ac:dyDescent="0.3">
      <c r="AA209" s="137"/>
      <c r="AB209" s="137"/>
      <c r="AC209" s="137"/>
      <c r="AD209" s="137"/>
      <c r="AE209" s="137"/>
      <c r="AF209" s="137"/>
    </row>
    <row r="210" spans="27:32" x14ac:dyDescent="0.3">
      <c r="AA210" s="137"/>
      <c r="AB210" s="137"/>
      <c r="AC210" s="137"/>
      <c r="AD210" s="137"/>
      <c r="AE210" s="137"/>
      <c r="AF210" s="137"/>
    </row>
    <row r="211" spans="27:32" x14ac:dyDescent="0.3">
      <c r="AA211" s="137"/>
      <c r="AB211" s="137"/>
      <c r="AC211" s="137"/>
      <c r="AD211" s="137"/>
      <c r="AE211" s="137"/>
      <c r="AF211" s="137"/>
    </row>
    <row r="212" spans="27:32" x14ac:dyDescent="0.3">
      <c r="AA212" s="137"/>
      <c r="AB212" s="137"/>
      <c r="AC212" s="137"/>
      <c r="AD212" s="137"/>
      <c r="AE212" s="137"/>
      <c r="AF212" s="137"/>
    </row>
    <row r="213" spans="27:32" x14ac:dyDescent="0.3">
      <c r="AA213" s="137"/>
      <c r="AB213" s="137"/>
      <c r="AC213" s="137"/>
      <c r="AD213" s="137"/>
      <c r="AE213" s="137"/>
      <c r="AF213" s="137"/>
    </row>
    <row r="214" spans="27:32" x14ac:dyDescent="0.3">
      <c r="AA214" s="137"/>
      <c r="AB214" s="137"/>
      <c r="AC214" s="137"/>
      <c r="AD214" s="137"/>
      <c r="AE214" s="137"/>
      <c r="AF214" s="137"/>
    </row>
    <row r="215" spans="27:32" x14ac:dyDescent="0.3">
      <c r="AA215" s="137"/>
      <c r="AB215" s="137"/>
      <c r="AC215" s="137"/>
      <c r="AD215" s="137"/>
      <c r="AE215" s="137"/>
      <c r="AF215" s="137"/>
    </row>
    <row r="216" spans="27:32" x14ac:dyDescent="0.3">
      <c r="AA216" s="137"/>
      <c r="AB216" s="137"/>
      <c r="AC216" s="137"/>
      <c r="AD216" s="137"/>
      <c r="AE216" s="137"/>
      <c r="AF216" s="137"/>
    </row>
    <row r="217" spans="27:32" x14ac:dyDescent="0.3">
      <c r="AA217" s="137"/>
      <c r="AB217" s="137"/>
      <c r="AC217" s="137"/>
      <c r="AD217" s="137"/>
      <c r="AE217" s="137"/>
      <c r="AF217" s="137"/>
    </row>
    <row r="218" spans="27:32" x14ac:dyDescent="0.3">
      <c r="AA218" s="137"/>
      <c r="AB218" s="137"/>
      <c r="AC218" s="137"/>
      <c r="AD218" s="137"/>
      <c r="AE218" s="137"/>
      <c r="AF218" s="137"/>
    </row>
  </sheetData>
  <autoFilter ref="A2:AJ120"/>
  <sortState ref="A3:AR165">
    <sortCondition descending="1" ref="I3:I165"/>
    <sortCondition descending="1" ref="H3:H165"/>
  </sortState>
  <mergeCells count="1">
    <mergeCell ref="A1:D1"/>
  </mergeCells>
  <pageMargins left="0.23622047244094491" right="0.23622047244094491" top="0.74803149606299213" bottom="0.74803149606299213" header="0.31496062992125984" footer="0.31496062992125984"/>
  <pageSetup paperSize="9" scale="89" fitToHeight="5" orientation="portrait" r:id="rId1"/>
  <headerFooter>
    <oddFooter>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4" tint="-0.249977111117893"/>
    <pageSetUpPr fitToPage="1"/>
  </sheetPr>
  <dimension ref="A1:AR93"/>
  <sheetViews>
    <sheetView zoomScale="80" zoomScaleNormal="80" zoomScaleSheetLayoutView="75" workbookViewId="0">
      <pane ySplit="2" topLeftCell="A3" activePane="bottomLeft" state="frozen"/>
      <selection activeCell="AA7" sqref="AA7"/>
      <selection pane="bottomLeft" activeCell="A3" sqref="A3"/>
    </sheetView>
  </sheetViews>
  <sheetFormatPr defaultRowHeight="14.4" x14ac:dyDescent="0.3"/>
  <cols>
    <col min="1" max="1" width="9.109375" style="315"/>
    <col min="2" max="2" width="2.88671875" style="315" customWidth="1"/>
    <col min="3" max="3" width="12" style="315" customWidth="1"/>
    <col min="4" max="4" width="9.109375" style="315"/>
    <col min="5" max="5" width="5.109375" style="237" customWidth="1"/>
    <col min="6" max="6" width="25.5546875" style="3" customWidth="1"/>
    <col min="7" max="7" width="17.33203125" style="4" customWidth="1"/>
    <col min="8" max="11" width="13.88671875" style="17" customWidth="1"/>
    <col min="12" max="12" width="8.88671875" style="17" customWidth="1"/>
    <col min="13" max="13" width="8.33203125" style="17" customWidth="1"/>
    <col min="14" max="14" width="6.33203125" style="238" customWidth="1"/>
    <col min="15" max="18" width="5" style="1" customWidth="1"/>
    <col min="19" max="19" width="5" style="224" customWidth="1"/>
    <col min="20" max="21" width="5.44140625" style="124" customWidth="1"/>
    <col min="22" max="23" width="5.44140625" style="304" customWidth="1"/>
    <col min="24" max="24" width="5.44140625" style="366" customWidth="1"/>
    <col min="25" max="25" width="5.44140625" style="138" customWidth="1"/>
    <col min="26" max="26" width="5.44140625" style="205" customWidth="1"/>
    <col min="27" max="28" width="6.109375" style="138" customWidth="1"/>
    <col min="29" max="30" width="5.88671875" style="138" customWidth="1"/>
    <col min="31" max="31" width="6.109375" style="138" customWidth="1"/>
    <col min="32" max="32" width="6.33203125" style="138" customWidth="1"/>
    <col min="33" max="35" width="6.109375" style="99" customWidth="1"/>
    <col min="36" max="36" width="6.109375" style="259" customWidth="1"/>
    <col min="37" max="44" width="6.109375" customWidth="1"/>
    <col min="45" max="46" width="4.33203125" customWidth="1"/>
    <col min="47" max="47" width="4.6640625" customWidth="1"/>
  </cols>
  <sheetData>
    <row r="1" spans="1:44" s="6" customFormat="1" ht="112.5" customHeight="1" x14ac:dyDescent="1.1000000000000001">
      <c r="A1" s="497" t="s">
        <v>340</v>
      </c>
      <c r="B1" s="498"/>
      <c r="C1" s="501"/>
      <c r="D1" s="501"/>
      <c r="E1" s="43" t="s">
        <v>192</v>
      </c>
      <c r="F1" s="41"/>
      <c r="G1" s="19" t="s">
        <v>53</v>
      </c>
      <c r="H1" s="102" t="s">
        <v>54</v>
      </c>
      <c r="I1" s="429" t="s">
        <v>3501</v>
      </c>
      <c r="J1" s="429" t="s">
        <v>3499</v>
      </c>
      <c r="K1" s="430" t="s">
        <v>3500</v>
      </c>
      <c r="L1" s="377" t="s">
        <v>3334</v>
      </c>
      <c r="M1" s="378" t="s">
        <v>3335</v>
      </c>
      <c r="N1" s="374" t="s">
        <v>194</v>
      </c>
      <c r="O1" s="142" t="s">
        <v>1430</v>
      </c>
      <c r="P1" s="143" t="s">
        <v>1431</v>
      </c>
      <c r="Q1" s="97" t="s">
        <v>1432</v>
      </c>
      <c r="R1" s="97" t="s">
        <v>1433</v>
      </c>
      <c r="S1" s="98" t="s">
        <v>1434</v>
      </c>
      <c r="T1" s="117" t="s">
        <v>535</v>
      </c>
      <c r="U1" s="233" t="s">
        <v>1102</v>
      </c>
      <c r="V1" s="265" t="s">
        <v>1420</v>
      </c>
      <c r="W1" s="353" t="s">
        <v>3333</v>
      </c>
      <c r="X1" s="358" t="s">
        <v>1421</v>
      </c>
      <c r="Y1" s="116" t="s">
        <v>1419</v>
      </c>
      <c r="Z1" s="116" t="s">
        <v>3270</v>
      </c>
      <c r="AA1" s="134"/>
      <c r="AB1" s="134"/>
      <c r="AC1" s="134"/>
      <c r="AD1" s="134"/>
      <c r="AE1" s="134"/>
      <c r="AF1" s="134"/>
      <c r="AG1" s="20" t="s">
        <v>1083</v>
      </c>
      <c r="AH1" s="20" t="s">
        <v>1079</v>
      </c>
      <c r="AI1" s="20" t="s">
        <v>1135</v>
      </c>
      <c r="AJ1" s="20" t="s">
        <v>1721</v>
      </c>
      <c r="AK1" s="20" t="s">
        <v>1418</v>
      </c>
      <c r="AL1" s="20" t="s">
        <v>1422</v>
      </c>
      <c r="AM1" s="20" t="s">
        <v>1423</v>
      </c>
      <c r="AN1" s="20" t="s">
        <v>1424</v>
      </c>
      <c r="AO1" s="20" t="s">
        <v>1425</v>
      </c>
      <c r="AP1" s="20" t="s">
        <v>1426</v>
      </c>
      <c r="AQ1" s="20" t="s">
        <v>1427</v>
      </c>
      <c r="AR1" s="20" t="s">
        <v>1428</v>
      </c>
    </row>
    <row r="2" spans="1:44" s="21" customFormat="1" ht="12" customHeight="1" x14ac:dyDescent="0.2">
      <c r="A2" s="56" t="s">
        <v>242</v>
      </c>
      <c r="B2" s="56"/>
      <c r="C2" s="56" t="s">
        <v>241</v>
      </c>
      <c r="D2" s="57" t="s">
        <v>193</v>
      </c>
      <c r="E2" s="58"/>
      <c r="F2" s="42"/>
      <c r="G2" s="22"/>
      <c r="H2" s="45"/>
      <c r="I2" s="45"/>
      <c r="J2" s="45"/>
      <c r="K2" s="45"/>
      <c r="L2" s="45"/>
      <c r="M2" s="45"/>
      <c r="N2" s="45"/>
      <c r="O2" s="46">
        <v>1</v>
      </c>
      <c r="P2" s="36">
        <v>1</v>
      </c>
      <c r="Q2" s="36">
        <v>1</v>
      </c>
      <c r="R2" s="36">
        <v>1</v>
      </c>
      <c r="S2" s="95">
        <v>1</v>
      </c>
      <c r="T2" s="118"/>
      <c r="U2" s="234"/>
      <c r="V2" s="303"/>
      <c r="W2" s="303"/>
      <c r="X2" s="365"/>
      <c r="Y2" s="128"/>
      <c r="Z2" s="243"/>
      <c r="AA2" s="135"/>
      <c r="AB2" s="135"/>
      <c r="AC2" s="135"/>
      <c r="AD2" s="135"/>
      <c r="AE2" s="135"/>
      <c r="AF2" s="135"/>
      <c r="AG2" s="23"/>
      <c r="AH2" s="23"/>
      <c r="AI2" s="23"/>
      <c r="AJ2" s="262"/>
    </row>
    <row r="3" spans="1:44" x14ac:dyDescent="0.3">
      <c r="A3" s="11" t="s">
        <v>3869</v>
      </c>
      <c r="B3" s="320" t="s">
        <v>658</v>
      </c>
      <c r="C3" s="11" t="s">
        <v>659</v>
      </c>
      <c r="D3" s="11" t="s">
        <v>50</v>
      </c>
      <c r="E3" s="38">
        <v>1</v>
      </c>
      <c r="F3" s="7" t="s">
        <v>10</v>
      </c>
      <c r="G3" s="8" t="s">
        <v>3870</v>
      </c>
      <c r="H3" s="445">
        <v>38237</v>
      </c>
      <c r="I3" s="527">
        <v>427.5</v>
      </c>
      <c r="J3" s="527">
        <v>427.5</v>
      </c>
      <c r="K3" s="446">
        <f>0.5*(L3)</f>
        <v>427.5</v>
      </c>
      <c r="L3" s="465">
        <f>SUM(O3,P3,Q3,R3,M3)</f>
        <v>855</v>
      </c>
      <c r="M3" s="485">
        <v>20</v>
      </c>
      <c r="N3" s="383">
        <f>SUM(O3:R3)</f>
        <v>835</v>
      </c>
      <c r="O3" s="415">
        <f>LARGE($S3:Z3, 1)</f>
        <v>250</v>
      </c>
      <c r="P3" s="388">
        <f>IFERROR(LARGE($S3:Z3,2),0)</f>
        <v>195</v>
      </c>
      <c r="Q3" s="388">
        <f>IFERROR(LARGE($S3:Z3,3),0)</f>
        <v>195</v>
      </c>
      <c r="R3" s="388">
        <f>IFERROR(LARGE($S3:Z3,4),0)</f>
        <v>195</v>
      </c>
      <c r="S3" s="418">
        <v>195</v>
      </c>
      <c r="T3" s="422">
        <v>145</v>
      </c>
      <c r="U3" s="514">
        <v>195</v>
      </c>
      <c r="V3" s="400">
        <v>195</v>
      </c>
      <c r="W3" s="400">
        <v>195</v>
      </c>
      <c r="X3" s="401"/>
      <c r="Y3" s="486">
        <v>150</v>
      </c>
      <c r="Z3" s="452">
        <v>250</v>
      </c>
      <c r="AA3" s="120"/>
      <c r="AB3" s="114"/>
      <c r="AC3" s="114"/>
      <c r="AD3" s="114"/>
      <c r="AE3" s="114"/>
      <c r="AF3" s="114"/>
      <c r="AG3" s="10"/>
      <c r="AH3" s="10"/>
      <c r="AI3" s="10"/>
      <c r="AJ3" s="10"/>
      <c r="AK3" s="9"/>
      <c r="AL3" s="9"/>
      <c r="AM3" s="9"/>
      <c r="AN3" s="9"/>
      <c r="AO3" s="9"/>
      <c r="AP3" s="9"/>
      <c r="AQ3" s="9"/>
      <c r="AR3" s="9"/>
    </row>
    <row r="4" spans="1:44" x14ac:dyDescent="0.3">
      <c r="A4" s="11" t="s">
        <v>2874</v>
      </c>
      <c r="B4" s="320" t="s">
        <v>1352</v>
      </c>
      <c r="C4" s="11" t="s">
        <v>1353</v>
      </c>
      <c r="D4" s="11" t="s">
        <v>40</v>
      </c>
      <c r="E4" s="38">
        <f>E3+1</f>
        <v>2</v>
      </c>
      <c r="F4" s="7" t="s">
        <v>110</v>
      </c>
      <c r="G4" s="8" t="s">
        <v>1094</v>
      </c>
      <c r="H4" s="328">
        <v>37822</v>
      </c>
      <c r="I4" s="431">
        <v>315</v>
      </c>
      <c r="J4" s="431">
        <v>315</v>
      </c>
      <c r="K4" s="432"/>
      <c r="L4" s="379">
        <f>SUM(M4:N4)</f>
        <v>315</v>
      </c>
      <c r="M4" s="9">
        <v>90</v>
      </c>
      <c r="N4" s="383">
        <f>SUM(O4:S4)</f>
        <v>225</v>
      </c>
      <c r="O4" s="139">
        <f>IFERROR(LARGE($T4:Z4, 1),0)</f>
        <v>150</v>
      </c>
      <c r="P4" s="140">
        <f>IFERROR(LARGE(T4:Z4, 2),0)</f>
        <v>45</v>
      </c>
      <c r="Q4" s="141">
        <f>IFERROR(LARGE(AA4:AF4,1),0)</f>
        <v>30</v>
      </c>
      <c r="R4" s="141">
        <f>IFERROR(LARGE(AA4:AF4,2),0)</f>
        <v>0</v>
      </c>
      <c r="S4" s="147">
        <f>IFERROR(LARGE(AA4:AF4,3),0)</f>
        <v>0</v>
      </c>
      <c r="T4" s="125"/>
      <c r="U4" s="242">
        <v>45</v>
      </c>
      <c r="V4" s="271"/>
      <c r="W4" s="271">
        <v>150</v>
      </c>
      <c r="X4" s="359">
        <v>30</v>
      </c>
      <c r="Y4" s="114"/>
      <c r="Z4" s="204"/>
      <c r="AA4" s="136">
        <f>IFERROR(LARGE($T4:$Z4,3), 0)</f>
        <v>30</v>
      </c>
      <c r="AB4" s="145">
        <f>IFERROR(LARGE($T4:$Z4,4),)</f>
        <v>0</v>
      </c>
      <c r="AC4" s="145">
        <f>IFERROR(LARGE($T4:$Z4,5),0)</f>
        <v>0</v>
      </c>
      <c r="AD4" s="145">
        <f>IFERROR(LARGE($AG4:AR4,1),0)</f>
        <v>0</v>
      </c>
      <c r="AE4" s="145">
        <f>IFERROR(LARGE($AG4:AR4,2),0)</f>
        <v>0</v>
      </c>
      <c r="AF4" s="145">
        <f>IFERROR(LARGE($AG4:AR4,3),0)</f>
        <v>0</v>
      </c>
      <c r="AG4" s="10">
        <v>0</v>
      </c>
      <c r="AH4" s="10"/>
      <c r="AI4" s="10"/>
      <c r="AJ4" s="10"/>
      <c r="AK4" s="9"/>
      <c r="AL4" s="9"/>
      <c r="AM4" s="9"/>
      <c r="AN4" s="9"/>
      <c r="AO4" s="9"/>
      <c r="AP4" s="9"/>
      <c r="AQ4" s="9"/>
      <c r="AR4" s="9"/>
    </row>
    <row r="5" spans="1:44" x14ac:dyDescent="0.3">
      <c r="A5" s="11">
        <v>317418</v>
      </c>
      <c r="B5" s="320" t="s">
        <v>906</v>
      </c>
      <c r="C5" s="11" t="s">
        <v>907</v>
      </c>
      <c r="D5" s="11" t="s">
        <v>50</v>
      </c>
      <c r="E5" s="38">
        <f t="shared" ref="E5:E68" si="0">E4+1</f>
        <v>3</v>
      </c>
      <c r="F5" s="7" t="s">
        <v>107</v>
      </c>
      <c r="G5" s="8" t="s">
        <v>898</v>
      </c>
      <c r="H5" s="328">
        <v>37349</v>
      </c>
      <c r="I5" s="431">
        <v>305</v>
      </c>
      <c r="J5" s="431">
        <v>305</v>
      </c>
      <c r="K5" s="432"/>
      <c r="L5" s="379">
        <f>SUM(M5:N5)</f>
        <v>305</v>
      </c>
      <c r="M5" s="9">
        <v>30</v>
      </c>
      <c r="N5" s="383">
        <f>SUM(O5:S5)</f>
        <v>275</v>
      </c>
      <c r="O5" s="139">
        <f>IFERROR(LARGE($T5:Z5, 1),0)</f>
        <v>150</v>
      </c>
      <c r="P5" s="140">
        <f>IFERROR(LARGE(T5:Z5, 2),0)</f>
        <v>80</v>
      </c>
      <c r="Q5" s="141">
        <f>IFERROR(LARGE(AA5:AF5,1),0)</f>
        <v>45</v>
      </c>
      <c r="R5" s="141">
        <f>IFERROR(LARGE(AA5:AF5,2),0)</f>
        <v>0</v>
      </c>
      <c r="S5" s="147">
        <f>IFERROR(LARGE(AA5:AF5,3),0)</f>
        <v>0</v>
      </c>
      <c r="T5" s="119">
        <v>45</v>
      </c>
      <c r="U5" s="242">
        <v>0</v>
      </c>
      <c r="V5" s="271"/>
      <c r="W5" s="271">
        <v>150</v>
      </c>
      <c r="X5" s="359">
        <v>80</v>
      </c>
      <c r="Y5" s="114"/>
      <c r="Z5" s="204"/>
      <c r="AA5" s="136">
        <f>IFERROR(LARGE($T5:$Z5,3), 0)</f>
        <v>45</v>
      </c>
      <c r="AB5" s="145">
        <f>IFERROR(LARGE($T5:$Z5,4),)</f>
        <v>0</v>
      </c>
      <c r="AC5" s="145">
        <f>IFERROR(LARGE($T5:$Z5,5),0)</f>
        <v>0</v>
      </c>
      <c r="AD5" s="145">
        <f>IFERROR(LARGE($AG5:AR5,1),0)</f>
        <v>0</v>
      </c>
      <c r="AE5" s="145">
        <f>IFERROR(LARGE($AG5:AR5,2),0)</f>
        <v>0</v>
      </c>
      <c r="AF5" s="145">
        <f>IFERROR(LARGE($AG5:AR5,3),0)</f>
        <v>0</v>
      </c>
      <c r="AG5" s="10">
        <v>0</v>
      </c>
      <c r="AH5" s="10"/>
      <c r="AI5" s="10"/>
      <c r="AJ5" s="10"/>
      <c r="AK5" s="9"/>
      <c r="AL5" s="9"/>
      <c r="AM5" s="9"/>
      <c r="AN5" s="9"/>
      <c r="AO5" s="9"/>
      <c r="AP5" s="9"/>
      <c r="AQ5" s="9"/>
      <c r="AR5" s="9"/>
    </row>
    <row r="6" spans="1:44" x14ac:dyDescent="0.3">
      <c r="A6" s="10"/>
      <c r="B6" s="320" t="s">
        <v>658</v>
      </c>
      <c r="C6" s="11" t="s">
        <v>659</v>
      </c>
      <c r="D6" s="10" t="s">
        <v>50</v>
      </c>
      <c r="E6" s="38">
        <f t="shared" si="0"/>
        <v>4</v>
      </c>
      <c r="F6" s="7" t="s">
        <v>3846</v>
      </c>
      <c r="G6" s="8" t="s">
        <v>3867</v>
      </c>
      <c r="H6" s="445">
        <v>38159</v>
      </c>
      <c r="I6" s="527">
        <v>295</v>
      </c>
      <c r="J6" s="527">
        <v>295</v>
      </c>
      <c r="K6" s="446">
        <f>0.5*(L6)</f>
        <v>295</v>
      </c>
      <c r="L6" s="465">
        <f>SUM(O6,P6,Q6,R6,M6)</f>
        <v>590</v>
      </c>
      <c r="M6" s="485"/>
      <c r="N6" s="383">
        <f>SUM(O6:R6)</f>
        <v>590</v>
      </c>
      <c r="O6" s="415">
        <f>LARGE($S6:Z6, 1)</f>
        <v>150</v>
      </c>
      <c r="P6" s="388">
        <f>IFERROR(LARGE($S6:Z6,2),0)</f>
        <v>150</v>
      </c>
      <c r="Q6" s="388">
        <f>IFERROR(LARGE($S6:Z6,3),0)</f>
        <v>145</v>
      </c>
      <c r="R6" s="388">
        <f>IFERROR(LARGE($S6:Z6,4),0)</f>
        <v>145</v>
      </c>
      <c r="S6" s="418"/>
      <c r="T6" s="422"/>
      <c r="U6" s="514"/>
      <c r="V6" s="400">
        <v>145</v>
      </c>
      <c r="W6" s="400">
        <v>145</v>
      </c>
      <c r="X6" s="401"/>
      <c r="Y6" s="486">
        <v>150</v>
      </c>
      <c r="Z6" s="452">
        <v>150</v>
      </c>
      <c r="AA6" s="120"/>
      <c r="AB6" s="114"/>
      <c r="AC6" s="114"/>
      <c r="AD6" s="114"/>
      <c r="AE6" s="114"/>
      <c r="AF6" s="114"/>
      <c r="AG6" s="10"/>
      <c r="AH6" s="10"/>
      <c r="AI6" s="10"/>
      <c r="AJ6" s="10"/>
      <c r="AK6" s="9"/>
      <c r="AL6" s="9"/>
      <c r="AM6" s="9"/>
      <c r="AN6" s="9"/>
      <c r="AO6" s="9"/>
      <c r="AP6" s="9"/>
      <c r="AQ6" s="9"/>
      <c r="AR6" s="9"/>
    </row>
    <row r="7" spans="1:44" x14ac:dyDescent="0.3">
      <c r="A7" s="11" t="s">
        <v>2853</v>
      </c>
      <c r="B7" s="320" t="s">
        <v>390</v>
      </c>
      <c r="C7" s="11" t="s">
        <v>32</v>
      </c>
      <c r="D7" s="11" t="s">
        <v>44</v>
      </c>
      <c r="E7" s="38">
        <f t="shared" si="0"/>
        <v>5</v>
      </c>
      <c r="F7" s="7" t="s">
        <v>899</v>
      </c>
      <c r="G7" s="8" t="s">
        <v>900</v>
      </c>
      <c r="H7" s="328">
        <v>37323</v>
      </c>
      <c r="I7" s="431">
        <v>285</v>
      </c>
      <c r="J7" s="431">
        <v>285</v>
      </c>
      <c r="K7" s="432"/>
      <c r="L7" s="379">
        <f>SUM(M7:N7)</f>
        <v>285</v>
      </c>
      <c r="M7" s="9"/>
      <c r="N7" s="383">
        <f>SUM(O7:S7)</f>
        <v>285</v>
      </c>
      <c r="O7" s="139">
        <f>IFERROR(LARGE($T7:Z7, 1),0)</f>
        <v>150</v>
      </c>
      <c r="P7" s="140">
        <f>IFERROR(LARGE(T7:Z7, 2),0)</f>
        <v>65</v>
      </c>
      <c r="Q7" s="141">
        <f>IFERROR(LARGE(AA7:AF7,1),0)</f>
        <v>45</v>
      </c>
      <c r="R7" s="141">
        <f>IFERROR(LARGE(AA7:AF7,2),0)</f>
        <v>25</v>
      </c>
      <c r="S7" s="147">
        <f>IFERROR(LARGE(AA7:AF7,3),0)</f>
        <v>0</v>
      </c>
      <c r="T7" s="119">
        <v>25</v>
      </c>
      <c r="U7" s="242">
        <v>0</v>
      </c>
      <c r="V7" s="271">
        <v>150</v>
      </c>
      <c r="W7" s="271"/>
      <c r="X7" s="359">
        <v>0</v>
      </c>
      <c r="Y7" s="114">
        <v>45</v>
      </c>
      <c r="Z7" s="204">
        <v>65</v>
      </c>
      <c r="AA7" s="136">
        <f>IFERROR(LARGE($T7:$Z7,3), 0)</f>
        <v>45</v>
      </c>
      <c r="AB7" s="145">
        <f>IFERROR(LARGE($T7:$Z7,4),)</f>
        <v>25</v>
      </c>
      <c r="AC7" s="145">
        <f>IFERROR(LARGE($T7:$Z7,5),0)</f>
        <v>0</v>
      </c>
      <c r="AD7" s="145">
        <f>IFERROR(LARGE($AG7:AR7,1),0)</f>
        <v>0</v>
      </c>
      <c r="AE7" s="145">
        <f>IFERROR(LARGE($AG7:AR7,2),0)</f>
        <v>0</v>
      </c>
      <c r="AF7" s="145">
        <f>IFERROR(LARGE($AG7:AR7,3),0)</f>
        <v>0</v>
      </c>
      <c r="AG7" s="10"/>
      <c r="AH7" s="10"/>
      <c r="AI7" s="10"/>
      <c r="AJ7" s="10"/>
      <c r="AK7" s="9"/>
      <c r="AL7" s="9"/>
      <c r="AM7" s="9"/>
      <c r="AN7" s="9"/>
      <c r="AO7" s="9"/>
      <c r="AP7" s="9"/>
      <c r="AQ7" s="9"/>
      <c r="AR7" s="9"/>
    </row>
    <row r="8" spans="1:44" x14ac:dyDescent="0.3">
      <c r="A8" s="11" t="s">
        <v>2852</v>
      </c>
      <c r="B8" s="320" t="s">
        <v>391</v>
      </c>
      <c r="C8" s="11" t="s">
        <v>83</v>
      </c>
      <c r="D8" s="11" t="s">
        <v>40</v>
      </c>
      <c r="E8" s="38">
        <f t="shared" si="0"/>
        <v>6</v>
      </c>
      <c r="F8" s="7" t="s">
        <v>0</v>
      </c>
      <c r="G8" s="8" t="s">
        <v>1086</v>
      </c>
      <c r="H8" s="328">
        <v>37333</v>
      </c>
      <c r="I8" s="431">
        <v>268</v>
      </c>
      <c r="J8" s="431">
        <v>268</v>
      </c>
      <c r="K8" s="432"/>
      <c r="L8" s="379">
        <f>SUM(M8:N8)</f>
        <v>268</v>
      </c>
      <c r="M8" s="9">
        <v>90</v>
      </c>
      <c r="N8" s="383">
        <f>SUM(O8:S8)</f>
        <v>178</v>
      </c>
      <c r="O8" s="139">
        <f>IFERROR(LARGE($T8:Z8, 1),0)</f>
        <v>0</v>
      </c>
      <c r="P8" s="140">
        <f>IFERROR(LARGE(T8:Z8, 2),0)</f>
        <v>0</v>
      </c>
      <c r="Q8" s="141">
        <f>IFERROR(LARGE(AA8:AF8,1),0)</f>
        <v>100</v>
      </c>
      <c r="R8" s="141">
        <f>IFERROR(LARGE(AA8:AF8,2),0)</f>
        <v>70</v>
      </c>
      <c r="S8" s="147">
        <f>IFERROR(LARGE(AA8:AF8,3),0)</f>
        <v>8</v>
      </c>
      <c r="T8" s="119">
        <v>0</v>
      </c>
      <c r="U8" s="242"/>
      <c r="V8" s="271"/>
      <c r="W8" s="271"/>
      <c r="X8" s="359"/>
      <c r="Y8" s="114"/>
      <c r="Z8" s="204"/>
      <c r="AA8" s="136">
        <f>IFERROR(LARGE($T8:$Z8,3), 0)</f>
        <v>0</v>
      </c>
      <c r="AB8" s="145">
        <f>IFERROR(LARGE($T8:$Z8,4),)</f>
        <v>0</v>
      </c>
      <c r="AC8" s="145">
        <f>IFERROR(LARGE($T8:$Z8,5),0)</f>
        <v>0</v>
      </c>
      <c r="AD8" s="145">
        <f>IFERROR(LARGE($AG8:AR8,1),0)</f>
        <v>100</v>
      </c>
      <c r="AE8" s="145">
        <f>IFERROR(LARGE($AG8:AR8,2),0)</f>
        <v>70</v>
      </c>
      <c r="AF8" s="145">
        <f>IFERROR(LARGE($AG8:AR8,3),0)</f>
        <v>8</v>
      </c>
      <c r="AG8" s="10">
        <v>70</v>
      </c>
      <c r="AH8" s="10">
        <v>100</v>
      </c>
      <c r="AI8" s="10"/>
      <c r="AJ8" s="10"/>
      <c r="AK8" s="9"/>
      <c r="AL8" s="9">
        <v>8</v>
      </c>
      <c r="AM8" s="9"/>
      <c r="AN8" s="9"/>
      <c r="AO8" s="9"/>
      <c r="AP8" s="9"/>
      <c r="AQ8" s="9"/>
      <c r="AR8" s="9"/>
    </row>
    <row r="9" spans="1:44" x14ac:dyDescent="0.3">
      <c r="A9" s="11" t="s">
        <v>2909</v>
      </c>
      <c r="B9" s="320" t="s">
        <v>391</v>
      </c>
      <c r="C9" s="11" t="s">
        <v>83</v>
      </c>
      <c r="D9" s="11" t="s">
        <v>40</v>
      </c>
      <c r="E9" s="38">
        <f t="shared" si="0"/>
        <v>7</v>
      </c>
      <c r="F9" s="7" t="s">
        <v>1</v>
      </c>
      <c r="G9" s="8" t="s">
        <v>905</v>
      </c>
      <c r="H9" s="328">
        <v>37651</v>
      </c>
      <c r="I9" s="431">
        <v>230</v>
      </c>
      <c r="J9" s="431">
        <v>230</v>
      </c>
      <c r="K9" s="432"/>
      <c r="L9" s="379">
        <f>SUM(M9:N9)</f>
        <v>230</v>
      </c>
      <c r="M9" s="9">
        <v>30</v>
      </c>
      <c r="N9" s="383">
        <f>SUM(O9:S9)</f>
        <v>200</v>
      </c>
      <c r="O9" s="139">
        <f>IFERROR(LARGE($T9:Z9, 1),0)</f>
        <v>150</v>
      </c>
      <c r="P9" s="140">
        <f>IFERROR(LARGE(T9:Z9, 2),0)</f>
        <v>25</v>
      </c>
      <c r="Q9" s="141">
        <f>IFERROR(LARGE(AA9:AF9,1),0)</f>
        <v>25</v>
      </c>
      <c r="R9" s="141">
        <f>IFERROR(LARGE(AA9:AF9,2),0)</f>
        <v>0</v>
      </c>
      <c r="S9" s="147">
        <f>IFERROR(LARGE(AA9:AF9,3),0)</f>
        <v>0</v>
      </c>
      <c r="T9" s="119">
        <v>25</v>
      </c>
      <c r="U9" s="242"/>
      <c r="V9" s="271"/>
      <c r="W9" s="271">
        <v>150</v>
      </c>
      <c r="X9" s="359">
        <v>0</v>
      </c>
      <c r="Y9" s="114"/>
      <c r="Z9" s="204">
        <v>25</v>
      </c>
      <c r="AA9" s="136">
        <f>IFERROR(LARGE($T9:$Z9,3), 0)</f>
        <v>25</v>
      </c>
      <c r="AB9" s="145">
        <f>IFERROR(LARGE($T9:$Z9,4),)</f>
        <v>0</v>
      </c>
      <c r="AC9" s="145">
        <f>IFERROR(LARGE($T9:$Z9,5),0)</f>
        <v>0</v>
      </c>
      <c r="AD9" s="145">
        <f>IFERROR(LARGE($AG9:AR9,1),0)</f>
        <v>0</v>
      </c>
      <c r="AE9" s="145">
        <f>IFERROR(LARGE($AG9:AR9,2),0)</f>
        <v>0</v>
      </c>
      <c r="AF9" s="145">
        <f>IFERROR(LARGE($AG9:AR9,3),0)</f>
        <v>0</v>
      </c>
      <c r="AG9" s="10"/>
      <c r="AH9" s="10"/>
      <c r="AI9" s="10"/>
      <c r="AJ9" s="10"/>
      <c r="AK9" s="9"/>
      <c r="AL9" s="9"/>
      <c r="AM9" s="9"/>
      <c r="AN9" s="9"/>
      <c r="AO9" s="9"/>
      <c r="AP9" s="9"/>
      <c r="AQ9" s="9"/>
      <c r="AR9" s="9"/>
    </row>
    <row r="10" spans="1:44" x14ac:dyDescent="0.3">
      <c r="A10" s="11" t="s">
        <v>2912</v>
      </c>
      <c r="B10" s="320" t="s">
        <v>1354</v>
      </c>
      <c r="C10" s="11" t="s">
        <v>1355</v>
      </c>
      <c r="D10" s="11" t="s">
        <v>44</v>
      </c>
      <c r="E10" s="38">
        <f t="shared" si="0"/>
        <v>8</v>
      </c>
      <c r="F10" s="7" t="s">
        <v>115</v>
      </c>
      <c r="G10" s="8" t="s">
        <v>1343</v>
      </c>
      <c r="H10" s="328">
        <v>37968</v>
      </c>
      <c r="I10" s="431">
        <v>210</v>
      </c>
      <c r="J10" s="431">
        <v>210</v>
      </c>
      <c r="K10" s="432"/>
      <c r="L10" s="379">
        <f>SUM(M10:N10)</f>
        <v>210</v>
      </c>
      <c r="M10" s="9">
        <v>50</v>
      </c>
      <c r="N10" s="383">
        <f>SUM(O10:S10)</f>
        <v>160</v>
      </c>
      <c r="O10" s="139">
        <f>IFERROR(LARGE($T10:Z10, 1),0)</f>
        <v>150</v>
      </c>
      <c r="P10" s="140">
        <f>IFERROR(LARGE(T10:Z10, 2),0)</f>
        <v>10</v>
      </c>
      <c r="Q10" s="141">
        <f>IFERROR(LARGE(AA10:AF10,1),0)</f>
        <v>0</v>
      </c>
      <c r="R10" s="141">
        <f>IFERROR(LARGE(AA10:AF10,2),0)</f>
        <v>0</v>
      </c>
      <c r="S10" s="147">
        <f>IFERROR(LARGE(AA10:AF10,3),0)</f>
        <v>0</v>
      </c>
      <c r="T10" s="125"/>
      <c r="U10" s="242">
        <v>10</v>
      </c>
      <c r="V10" s="271"/>
      <c r="W10" s="271">
        <v>150</v>
      </c>
      <c r="X10" s="359">
        <v>0</v>
      </c>
      <c r="Y10" s="114"/>
      <c r="Z10" s="204"/>
      <c r="AA10" s="136">
        <f>IFERROR(LARGE($T10:$Z10,3), 0)</f>
        <v>0</v>
      </c>
      <c r="AB10" s="145">
        <f>IFERROR(LARGE($T10:$Z10,4),)</f>
        <v>0</v>
      </c>
      <c r="AC10" s="145">
        <f>IFERROR(LARGE($T10:$Z10,5),0)</f>
        <v>0</v>
      </c>
      <c r="AD10" s="145">
        <f>IFERROR(LARGE($AG10:AR10,1),0)</f>
        <v>0</v>
      </c>
      <c r="AE10" s="145">
        <f>IFERROR(LARGE($AG10:AR10,2),0)</f>
        <v>0</v>
      </c>
      <c r="AF10" s="145">
        <f>IFERROR(LARGE($AG10:AR10,3),0)</f>
        <v>0</v>
      </c>
      <c r="AG10" s="10"/>
      <c r="AH10" s="10"/>
      <c r="AI10" s="10"/>
      <c r="AJ10" s="10"/>
      <c r="AK10" s="9"/>
      <c r="AL10" s="9"/>
      <c r="AM10" s="9"/>
      <c r="AN10" s="9"/>
      <c r="AO10" s="9"/>
      <c r="AP10" s="9"/>
      <c r="AQ10" s="9"/>
      <c r="AR10" s="9"/>
    </row>
    <row r="11" spans="1:44" x14ac:dyDescent="0.3">
      <c r="A11" s="10"/>
      <c r="B11" s="10"/>
      <c r="C11" s="10" t="s">
        <v>144</v>
      </c>
      <c r="D11" s="10" t="s">
        <v>44</v>
      </c>
      <c r="E11" s="38">
        <f t="shared" si="0"/>
        <v>9</v>
      </c>
      <c r="F11" s="7" t="s">
        <v>1091</v>
      </c>
      <c r="G11" s="8" t="s">
        <v>1092</v>
      </c>
      <c r="H11" s="328">
        <v>37918</v>
      </c>
      <c r="I11" s="431">
        <v>210</v>
      </c>
      <c r="J11" s="431">
        <v>210</v>
      </c>
      <c r="K11" s="432"/>
      <c r="L11" s="379">
        <f>SUM(M11:N11)</f>
        <v>210</v>
      </c>
      <c r="M11" s="9"/>
      <c r="N11" s="383">
        <f>SUM(O11:S11)</f>
        <v>210</v>
      </c>
      <c r="O11" s="139">
        <f>IFERROR(LARGE($T11:Z11, 1),0)</f>
        <v>145</v>
      </c>
      <c r="P11" s="140">
        <f>IFERROR(LARGE(T11:Z11, 2),0)</f>
        <v>65</v>
      </c>
      <c r="Q11" s="141">
        <f>IFERROR(LARGE(AA11:AF11,1),0)</f>
        <v>0</v>
      </c>
      <c r="R11" s="141">
        <f>IFERROR(LARGE(AA11:AF11,2),0)</f>
        <v>0</v>
      </c>
      <c r="S11" s="147">
        <f>IFERROR(LARGE(AA11:AF11,3),0)</f>
        <v>0</v>
      </c>
      <c r="T11" s="125"/>
      <c r="U11" s="242"/>
      <c r="V11" s="271"/>
      <c r="W11" s="271"/>
      <c r="X11" s="359"/>
      <c r="Y11" s="114">
        <v>65</v>
      </c>
      <c r="Z11" s="204">
        <v>145</v>
      </c>
      <c r="AA11" s="136">
        <f>IFERROR(LARGE($T11:$Z11,3), 0)</f>
        <v>0</v>
      </c>
      <c r="AB11" s="145">
        <f>IFERROR(LARGE($T11:$Z11,4),)</f>
        <v>0</v>
      </c>
      <c r="AC11" s="145">
        <f>IFERROR(LARGE($T11:$Z11,5),0)</f>
        <v>0</v>
      </c>
      <c r="AD11" s="145">
        <f>IFERROR(LARGE($AG11:AR11,1),0)</f>
        <v>0</v>
      </c>
      <c r="AE11" s="145">
        <f>IFERROR(LARGE($AG11:AR11,2),0)</f>
        <v>0</v>
      </c>
      <c r="AF11" s="145">
        <f>IFERROR(LARGE($AG11:AR11,3),0)</f>
        <v>0</v>
      </c>
      <c r="AG11" s="10"/>
      <c r="AH11" s="10"/>
      <c r="AI11" s="10"/>
      <c r="AJ11" s="10"/>
      <c r="AK11" s="9"/>
      <c r="AL11" s="9"/>
      <c r="AM11" s="9"/>
      <c r="AN11" s="9"/>
      <c r="AO11" s="9"/>
      <c r="AP11" s="9"/>
      <c r="AQ11" s="9"/>
      <c r="AR11" s="9"/>
    </row>
    <row r="12" spans="1:44" x14ac:dyDescent="0.3">
      <c r="A12" s="11" t="s">
        <v>2847</v>
      </c>
      <c r="B12" s="320" t="s">
        <v>908</v>
      </c>
      <c r="C12" s="11" t="s">
        <v>909</v>
      </c>
      <c r="D12" s="11" t="s">
        <v>46</v>
      </c>
      <c r="E12" s="38">
        <f t="shared" si="0"/>
        <v>10</v>
      </c>
      <c r="F12" s="7" t="s">
        <v>69</v>
      </c>
      <c r="G12" s="8" t="s">
        <v>901</v>
      </c>
      <c r="H12" s="328">
        <v>37688</v>
      </c>
      <c r="I12" s="431">
        <v>205</v>
      </c>
      <c r="J12" s="431">
        <v>205</v>
      </c>
      <c r="K12" s="432"/>
      <c r="L12" s="379">
        <f>SUM(M12:N12)</f>
        <v>205</v>
      </c>
      <c r="M12" s="9">
        <v>30</v>
      </c>
      <c r="N12" s="383">
        <f>SUM(O12:S12)</f>
        <v>175</v>
      </c>
      <c r="O12" s="139">
        <f>IFERROR(LARGE($T12:Z12, 1),0)</f>
        <v>150</v>
      </c>
      <c r="P12" s="140">
        <f>IFERROR(LARGE(T12:Z12, 2),0)</f>
        <v>25</v>
      </c>
      <c r="Q12" s="141">
        <f>IFERROR(LARGE(AA12:AF12,1),0)</f>
        <v>0</v>
      </c>
      <c r="R12" s="141">
        <f>IFERROR(LARGE(AA12:AF12,2),0)</f>
        <v>0</v>
      </c>
      <c r="S12" s="147">
        <f>IFERROR(LARGE(AA12:AF12,3),0)</f>
        <v>0</v>
      </c>
      <c r="T12" s="119">
        <v>25</v>
      </c>
      <c r="U12" s="242"/>
      <c r="V12" s="271"/>
      <c r="W12" s="271">
        <v>150</v>
      </c>
      <c r="X12" s="359">
        <v>0</v>
      </c>
      <c r="Y12" s="114"/>
      <c r="Z12" s="204"/>
      <c r="AA12" s="136">
        <f>IFERROR(LARGE($T12:$Z12,3), 0)</f>
        <v>0</v>
      </c>
      <c r="AB12" s="145">
        <f>IFERROR(LARGE($T12:$Z12,4),)</f>
        <v>0</v>
      </c>
      <c r="AC12" s="145">
        <f>IFERROR(LARGE($T12:$Z12,5),0)</f>
        <v>0</v>
      </c>
      <c r="AD12" s="145">
        <f>IFERROR(LARGE($AG12:AR12,1),0)</f>
        <v>0</v>
      </c>
      <c r="AE12" s="145">
        <f>IFERROR(LARGE($AG12:AR12,2),0)</f>
        <v>0</v>
      </c>
      <c r="AF12" s="145">
        <f>IFERROR(LARGE($AG12:AR12,3),0)</f>
        <v>0</v>
      </c>
      <c r="AG12" s="10">
        <v>0</v>
      </c>
      <c r="AH12" s="10"/>
      <c r="AI12" s="10"/>
      <c r="AJ12" s="10"/>
      <c r="AK12" s="9"/>
      <c r="AL12" s="9"/>
      <c r="AM12" s="9"/>
      <c r="AN12" s="9"/>
      <c r="AO12" s="9"/>
      <c r="AP12" s="9"/>
      <c r="AQ12" s="9"/>
      <c r="AR12" s="9"/>
    </row>
    <row r="13" spans="1:44" x14ac:dyDescent="0.3">
      <c r="A13" s="11" t="s">
        <v>2911</v>
      </c>
      <c r="B13" s="320" t="s">
        <v>1147</v>
      </c>
      <c r="C13" s="11" t="s">
        <v>1148</v>
      </c>
      <c r="D13" s="11" t="s">
        <v>41</v>
      </c>
      <c r="E13" s="38">
        <f t="shared" si="0"/>
        <v>11</v>
      </c>
      <c r="F13" s="7" t="s">
        <v>1348</v>
      </c>
      <c r="G13" s="8" t="s">
        <v>1349</v>
      </c>
      <c r="H13" s="328">
        <v>37672</v>
      </c>
      <c r="I13" s="431">
        <v>195</v>
      </c>
      <c r="J13" s="431">
        <v>195</v>
      </c>
      <c r="K13" s="432"/>
      <c r="L13" s="379">
        <f>SUM(M13:N13)</f>
        <v>195</v>
      </c>
      <c r="M13" s="9">
        <v>30</v>
      </c>
      <c r="N13" s="383">
        <f>SUM(O13:S13)</f>
        <v>165</v>
      </c>
      <c r="O13" s="139">
        <f>IFERROR(LARGE($T13:Z13, 1),0)</f>
        <v>150</v>
      </c>
      <c r="P13" s="140">
        <f>IFERROR(LARGE(T13:Z13, 2),0)</f>
        <v>15</v>
      </c>
      <c r="Q13" s="141">
        <f>IFERROR(LARGE(AA13:AF13,1),0)</f>
        <v>0</v>
      </c>
      <c r="R13" s="141">
        <f>IFERROR(LARGE(AA13:AF13,2),0)</f>
        <v>0</v>
      </c>
      <c r="S13" s="147">
        <f>IFERROR(LARGE(AA13:AF13,3),0)</f>
        <v>0</v>
      </c>
      <c r="T13" s="125"/>
      <c r="U13" s="242">
        <v>0</v>
      </c>
      <c r="V13" s="271"/>
      <c r="W13" s="271">
        <v>150</v>
      </c>
      <c r="X13" s="359">
        <v>15</v>
      </c>
      <c r="Y13" s="114"/>
      <c r="Z13" s="204"/>
      <c r="AA13" s="136">
        <f>IFERROR(LARGE($T13:$Z13,3), 0)</f>
        <v>0</v>
      </c>
      <c r="AB13" s="145">
        <f>IFERROR(LARGE($T13:$Z13,4),)</f>
        <v>0</v>
      </c>
      <c r="AC13" s="145">
        <f>IFERROR(LARGE($T13:$Z13,5),0)</f>
        <v>0</v>
      </c>
      <c r="AD13" s="145">
        <f>IFERROR(LARGE($AG13:AR13,1),0)</f>
        <v>0</v>
      </c>
      <c r="AE13" s="145">
        <f>IFERROR(LARGE($AG13:AR13,2),0)</f>
        <v>0</v>
      </c>
      <c r="AF13" s="145">
        <f>IFERROR(LARGE($AG13:AR13,3),0)</f>
        <v>0</v>
      </c>
      <c r="AG13" s="10"/>
      <c r="AH13" s="10"/>
      <c r="AI13" s="10"/>
      <c r="AJ13" s="10"/>
      <c r="AK13" s="9"/>
      <c r="AL13" s="9"/>
      <c r="AM13" s="9"/>
      <c r="AN13" s="9"/>
      <c r="AO13" s="9"/>
      <c r="AP13" s="9"/>
      <c r="AQ13" s="9"/>
      <c r="AR13" s="9"/>
    </row>
    <row r="14" spans="1:44" x14ac:dyDescent="0.3">
      <c r="A14" s="11" t="s">
        <v>2856</v>
      </c>
      <c r="B14" s="320" t="s">
        <v>356</v>
      </c>
      <c r="C14" s="11" t="s">
        <v>222</v>
      </c>
      <c r="D14" s="11" t="s">
        <v>1315</v>
      </c>
      <c r="E14" s="38">
        <f t="shared" si="0"/>
        <v>12</v>
      </c>
      <c r="F14" s="7" t="s">
        <v>4</v>
      </c>
      <c r="G14" s="8" t="s">
        <v>1350</v>
      </c>
      <c r="H14" s="328">
        <v>37739</v>
      </c>
      <c r="I14" s="431">
        <v>190</v>
      </c>
      <c r="J14" s="431">
        <v>190</v>
      </c>
      <c r="K14" s="432"/>
      <c r="L14" s="379">
        <f>SUM(M14:N14)</f>
        <v>190</v>
      </c>
      <c r="M14" s="9">
        <v>30</v>
      </c>
      <c r="N14" s="383">
        <f>SUM(O14:S14)</f>
        <v>160</v>
      </c>
      <c r="O14" s="139">
        <f>IFERROR(LARGE($T14:Z14, 1),0)</f>
        <v>150</v>
      </c>
      <c r="P14" s="140">
        <f>IFERROR(LARGE(T14:Z14, 2),0)</f>
        <v>10</v>
      </c>
      <c r="Q14" s="141">
        <f>IFERROR(LARGE(AA14:AF14,1),0)</f>
        <v>0</v>
      </c>
      <c r="R14" s="141">
        <f>IFERROR(LARGE(AA14:AF14,2),0)</f>
        <v>0</v>
      </c>
      <c r="S14" s="147">
        <f>IFERROR(LARGE(AA14:AF14,3),0)</f>
        <v>0</v>
      </c>
      <c r="T14" s="125"/>
      <c r="U14" s="242">
        <v>0</v>
      </c>
      <c r="V14" s="271">
        <v>150</v>
      </c>
      <c r="W14" s="271"/>
      <c r="X14" s="359">
        <v>0</v>
      </c>
      <c r="Y14" s="114"/>
      <c r="Z14" s="204">
        <v>10</v>
      </c>
      <c r="AA14" s="136">
        <f>IFERROR(LARGE($T14:$Z14,3), 0)</f>
        <v>0</v>
      </c>
      <c r="AB14" s="145">
        <f>IFERROR(LARGE($T14:$Z14,4),)</f>
        <v>0</v>
      </c>
      <c r="AC14" s="145">
        <f>IFERROR(LARGE($T14:$Z14,5),0)</f>
        <v>0</v>
      </c>
      <c r="AD14" s="145">
        <f>IFERROR(LARGE($AG14:AR14,1),0)</f>
        <v>0</v>
      </c>
      <c r="AE14" s="145">
        <f>IFERROR(LARGE($AG14:AR14,2),0)</f>
        <v>0</v>
      </c>
      <c r="AF14" s="145">
        <f>IFERROR(LARGE($AG14:AR14,3),0)</f>
        <v>0</v>
      </c>
      <c r="AG14" s="10"/>
      <c r="AH14" s="10"/>
      <c r="AI14" s="10"/>
      <c r="AJ14" s="10"/>
      <c r="AK14" s="9"/>
      <c r="AL14" s="9"/>
      <c r="AM14" s="9"/>
      <c r="AN14" s="9"/>
      <c r="AO14" s="9"/>
      <c r="AP14" s="9"/>
      <c r="AQ14" s="9"/>
      <c r="AR14" s="9"/>
    </row>
    <row r="15" spans="1:44" x14ac:dyDescent="0.3">
      <c r="A15" s="11" t="s">
        <v>2851</v>
      </c>
      <c r="B15" s="320" t="s">
        <v>726</v>
      </c>
      <c r="C15" s="11" t="s">
        <v>293</v>
      </c>
      <c r="D15" s="11" t="s">
        <v>45</v>
      </c>
      <c r="E15" s="38">
        <f t="shared" si="0"/>
        <v>13</v>
      </c>
      <c r="F15" s="7" t="s">
        <v>56</v>
      </c>
      <c r="G15" s="8" t="s">
        <v>1588</v>
      </c>
      <c r="H15" s="328">
        <v>37496</v>
      </c>
      <c r="I15" s="431">
        <v>180</v>
      </c>
      <c r="J15" s="431">
        <v>180</v>
      </c>
      <c r="K15" s="432"/>
      <c r="L15" s="379">
        <f>SUM(M15:N15)</f>
        <v>180</v>
      </c>
      <c r="M15" s="9"/>
      <c r="N15" s="383">
        <f>SUM(O15:S15)</f>
        <v>180</v>
      </c>
      <c r="O15" s="139">
        <f>IFERROR(LARGE($T15:Z15, 1),0)</f>
        <v>150</v>
      </c>
      <c r="P15" s="140">
        <f>IFERROR(LARGE(T15:Z15, 2),0)</f>
        <v>30</v>
      </c>
      <c r="Q15" s="141">
        <f>IFERROR(LARGE(AA15:AF15,1),0)</f>
        <v>0</v>
      </c>
      <c r="R15" s="141">
        <f>IFERROR(LARGE(AA15:AF15,2),0)</f>
        <v>0</v>
      </c>
      <c r="S15" s="147">
        <f>IFERROR(LARGE(AA15:AF15,3),0)</f>
        <v>0</v>
      </c>
      <c r="T15" s="125"/>
      <c r="U15" s="242"/>
      <c r="V15" s="271">
        <v>150</v>
      </c>
      <c r="W15" s="271"/>
      <c r="X15" s="359">
        <v>30</v>
      </c>
      <c r="Y15" s="114"/>
      <c r="Z15" s="204"/>
      <c r="AA15" s="136">
        <f>IFERROR(LARGE($T15:$Z15,3), 0)</f>
        <v>0</v>
      </c>
      <c r="AB15" s="145">
        <f>IFERROR(LARGE($T15:$Z15,4),)</f>
        <v>0</v>
      </c>
      <c r="AC15" s="145">
        <f>IFERROR(LARGE($T15:$Z15,5),0)</f>
        <v>0</v>
      </c>
      <c r="AD15" s="145">
        <f>IFERROR(LARGE($AG15:AR15,1),0)</f>
        <v>0</v>
      </c>
      <c r="AE15" s="145">
        <f>IFERROR(LARGE($AG15:AR15,2),0)</f>
        <v>0</v>
      </c>
      <c r="AF15" s="145">
        <f>IFERROR(LARGE($AG15:AR15,3),0)</f>
        <v>0</v>
      </c>
      <c r="AG15" s="10"/>
      <c r="AH15" s="10"/>
      <c r="AI15" s="10"/>
      <c r="AJ15" s="10"/>
      <c r="AK15" s="9"/>
      <c r="AL15" s="9"/>
      <c r="AM15" s="9"/>
      <c r="AN15" s="9"/>
      <c r="AO15" s="9"/>
      <c r="AP15" s="9"/>
      <c r="AQ15" s="9"/>
      <c r="AR15" s="9"/>
    </row>
    <row r="16" spans="1:44" x14ac:dyDescent="0.3">
      <c r="A16" s="11" t="s">
        <v>2855</v>
      </c>
      <c r="B16" s="320" t="s">
        <v>2380</v>
      </c>
      <c r="C16" s="11" t="s">
        <v>1518</v>
      </c>
      <c r="D16" s="11" t="s">
        <v>47</v>
      </c>
      <c r="E16" s="38">
        <f t="shared" si="0"/>
        <v>14</v>
      </c>
      <c r="F16" s="7" t="s">
        <v>64</v>
      </c>
      <c r="G16" s="8" t="s">
        <v>1593</v>
      </c>
      <c r="H16" s="328">
        <v>37862</v>
      </c>
      <c r="I16" s="431">
        <v>170</v>
      </c>
      <c r="J16" s="431">
        <v>170</v>
      </c>
      <c r="K16" s="432"/>
      <c r="L16" s="379">
        <f>SUM(M16:N16)</f>
        <v>170</v>
      </c>
      <c r="M16" s="9">
        <v>20</v>
      </c>
      <c r="N16" s="383">
        <f>SUM(O16:S16)</f>
        <v>150</v>
      </c>
      <c r="O16" s="139">
        <f>IFERROR(LARGE($T16:Z16, 1),0)</f>
        <v>150</v>
      </c>
      <c r="P16" s="140">
        <f>IFERROR(LARGE(T16:Z16, 2),0)</f>
        <v>0</v>
      </c>
      <c r="Q16" s="141">
        <f>IFERROR(LARGE(AA16:AF16,1),0)</f>
        <v>0</v>
      </c>
      <c r="R16" s="141">
        <f>IFERROR(LARGE(AA16:AF16,2),0)</f>
        <v>0</v>
      </c>
      <c r="S16" s="147">
        <f>IFERROR(LARGE(AA16:AF16,3),0)</f>
        <v>0</v>
      </c>
      <c r="T16" s="125"/>
      <c r="U16" s="242"/>
      <c r="V16" s="271">
        <v>150</v>
      </c>
      <c r="W16" s="271"/>
      <c r="X16" s="359">
        <v>0</v>
      </c>
      <c r="Y16" s="114"/>
      <c r="Z16" s="204"/>
      <c r="AA16" s="136">
        <f>IFERROR(LARGE($T16:$Z16,3), 0)</f>
        <v>0</v>
      </c>
      <c r="AB16" s="145">
        <f>IFERROR(LARGE($T16:$Z16,4),)</f>
        <v>0</v>
      </c>
      <c r="AC16" s="145">
        <f>IFERROR(LARGE($T16:$Z16,5),0)</f>
        <v>0</v>
      </c>
      <c r="AD16" s="145">
        <f>IFERROR(LARGE($AG16:AR16,1),0)</f>
        <v>0</v>
      </c>
      <c r="AE16" s="145">
        <f>IFERROR(LARGE($AG16:AR16,2),0)</f>
        <v>0</v>
      </c>
      <c r="AF16" s="145">
        <f>IFERROR(LARGE($AG16:AR16,3),0)</f>
        <v>0</v>
      </c>
      <c r="AG16" s="10"/>
      <c r="AH16" s="10"/>
      <c r="AI16" s="10"/>
      <c r="AJ16" s="10"/>
      <c r="AK16" s="9"/>
      <c r="AL16" s="9"/>
      <c r="AM16" s="9"/>
      <c r="AN16" s="9"/>
      <c r="AO16" s="9"/>
      <c r="AP16" s="9"/>
      <c r="AQ16" s="9"/>
      <c r="AR16" s="9"/>
    </row>
    <row r="17" spans="1:44" x14ac:dyDescent="0.3">
      <c r="A17" s="11" t="s">
        <v>2854</v>
      </c>
      <c r="B17" s="320" t="s">
        <v>1250</v>
      </c>
      <c r="C17" s="11" t="s">
        <v>1251</v>
      </c>
      <c r="D17" s="11" t="s">
        <v>95</v>
      </c>
      <c r="E17" s="38">
        <f t="shared" si="0"/>
        <v>15</v>
      </c>
      <c r="F17" s="7" t="s">
        <v>105</v>
      </c>
      <c r="G17" s="8" t="s">
        <v>1351</v>
      </c>
      <c r="H17" s="328">
        <v>37943</v>
      </c>
      <c r="I17" s="431">
        <v>150</v>
      </c>
      <c r="J17" s="431">
        <v>150</v>
      </c>
      <c r="K17" s="432"/>
      <c r="L17" s="379">
        <f>SUM(M17:N17)</f>
        <v>150</v>
      </c>
      <c r="M17" s="9"/>
      <c r="N17" s="383">
        <f>SUM(O17:S17)</f>
        <v>150</v>
      </c>
      <c r="O17" s="139">
        <f>IFERROR(LARGE($T17:Z17, 1),0)</f>
        <v>150</v>
      </c>
      <c r="P17" s="140">
        <f>IFERROR(LARGE(T17:Z17, 2),0)</f>
        <v>0</v>
      </c>
      <c r="Q17" s="141">
        <f>IFERROR(LARGE(AA17:AF17,1),0)</f>
        <v>0</v>
      </c>
      <c r="R17" s="141">
        <f>IFERROR(LARGE(AA17:AF17,2),0)</f>
        <v>0</v>
      </c>
      <c r="S17" s="147">
        <f>IFERROR(LARGE(AA17:AF17,3),0)</f>
        <v>0</v>
      </c>
      <c r="T17" s="125"/>
      <c r="U17" s="242">
        <v>0</v>
      </c>
      <c r="V17" s="271">
        <v>150</v>
      </c>
      <c r="W17" s="271"/>
      <c r="X17" s="359">
        <v>0</v>
      </c>
      <c r="Y17" s="114"/>
      <c r="Z17" s="204"/>
      <c r="AA17" s="136">
        <f>IFERROR(LARGE($T17:$Z17,3), 0)</f>
        <v>0</v>
      </c>
      <c r="AB17" s="145">
        <f>IFERROR(LARGE($T17:$Z17,4),)</f>
        <v>0</v>
      </c>
      <c r="AC17" s="145">
        <f>IFERROR(LARGE($T17:$Z17,5),0)</f>
        <v>0</v>
      </c>
      <c r="AD17" s="145">
        <f>IFERROR(LARGE($AG17:AR17,1),0)</f>
        <v>0</v>
      </c>
      <c r="AE17" s="145">
        <f>IFERROR(LARGE($AG17:AR17,2),0)</f>
        <v>0</v>
      </c>
      <c r="AF17" s="145">
        <f>IFERROR(LARGE($AG17:AR17,3),0)</f>
        <v>0</v>
      </c>
      <c r="AG17" s="10"/>
      <c r="AH17" s="10"/>
      <c r="AI17" s="10"/>
      <c r="AJ17" s="10"/>
      <c r="AK17" s="9"/>
      <c r="AL17" s="9"/>
      <c r="AM17" s="9"/>
      <c r="AN17" s="9"/>
      <c r="AO17" s="9"/>
      <c r="AP17" s="9"/>
      <c r="AQ17" s="9"/>
      <c r="AR17" s="9"/>
    </row>
    <row r="18" spans="1:44" x14ac:dyDescent="0.3">
      <c r="A18" s="11" t="s">
        <v>2857</v>
      </c>
      <c r="B18" s="320" t="s">
        <v>1586</v>
      </c>
      <c r="C18" s="11" t="s">
        <v>1587</v>
      </c>
      <c r="D18" s="11" t="s">
        <v>48</v>
      </c>
      <c r="E18" s="38">
        <f t="shared" si="0"/>
        <v>16</v>
      </c>
      <c r="F18" s="7" t="s">
        <v>18</v>
      </c>
      <c r="G18" s="8" t="s">
        <v>1594</v>
      </c>
      <c r="H18" s="328">
        <v>37497</v>
      </c>
      <c r="I18" s="431">
        <v>150</v>
      </c>
      <c r="J18" s="431">
        <v>150</v>
      </c>
      <c r="K18" s="432"/>
      <c r="L18" s="379">
        <f>SUM(M18:N18)</f>
        <v>150</v>
      </c>
      <c r="M18" s="9"/>
      <c r="N18" s="383">
        <f>SUM(O18:S18)</f>
        <v>150</v>
      </c>
      <c r="O18" s="139">
        <f>IFERROR(LARGE($T18:Z18, 1),0)</f>
        <v>150</v>
      </c>
      <c r="P18" s="140">
        <f>IFERROR(LARGE(T18:Z18, 2),0)</f>
        <v>0</v>
      </c>
      <c r="Q18" s="141">
        <f>IFERROR(LARGE(AA18:AF18,1),0)</f>
        <v>0</v>
      </c>
      <c r="R18" s="141">
        <f>IFERROR(LARGE(AA18:AF18,2),0)</f>
        <v>0</v>
      </c>
      <c r="S18" s="147">
        <f>IFERROR(LARGE(AA18:AF18,3),0)</f>
        <v>0</v>
      </c>
      <c r="T18" s="125"/>
      <c r="U18" s="242"/>
      <c r="V18" s="271">
        <v>150</v>
      </c>
      <c r="W18" s="271"/>
      <c r="X18" s="359">
        <v>0</v>
      </c>
      <c r="Y18" s="114"/>
      <c r="Z18" s="204"/>
      <c r="AA18" s="136">
        <f>IFERROR(LARGE($T18:$Z18,3), 0)</f>
        <v>0</v>
      </c>
      <c r="AB18" s="145">
        <f>IFERROR(LARGE($T18:$Z18,4),)</f>
        <v>0</v>
      </c>
      <c r="AC18" s="145">
        <f>IFERROR(LARGE($T18:$Z18,5),0)</f>
        <v>0</v>
      </c>
      <c r="AD18" s="145">
        <f>IFERROR(LARGE($AG18:AR18,1),0)</f>
        <v>0</v>
      </c>
      <c r="AE18" s="145">
        <f>IFERROR(LARGE($AG18:AR18,2),0)</f>
        <v>0</v>
      </c>
      <c r="AF18" s="145">
        <f>IFERROR(LARGE($AG18:AR18,3),0)</f>
        <v>0</v>
      </c>
      <c r="AG18" s="10"/>
      <c r="AH18" s="10"/>
      <c r="AI18" s="10"/>
      <c r="AJ18" s="10"/>
      <c r="AK18" s="9"/>
      <c r="AL18" s="9"/>
      <c r="AM18" s="9"/>
      <c r="AN18" s="9"/>
      <c r="AO18" s="9"/>
      <c r="AP18" s="9"/>
      <c r="AQ18" s="9"/>
      <c r="AR18" s="9"/>
    </row>
    <row r="19" spans="1:44" x14ac:dyDescent="0.3">
      <c r="A19" s="11" t="s">
        <v>2858</v>
      </c>
      <c r="B19" s="320" t="s">
        <v>1455</v>
      </c>
      <c r="C19" s="11" t="s">
        <v>1456</v>
      </c>
      <c r="D19" s="11" t="s">
        <v>49</v>
      </c>
      <c r="E19" s="38">
        <f t="shared" si="0"/>
        <v>17</v>
      </c>
      <c r="F19" s="7" t="s">
        <v>8</v>
      </c>
      <c r="G19" s="8" t="s">
        <v>1595</v>
      </c>
      <c r="H19" s="328">
        <v>37370</v>
      </c>
      <c r="I19" s="431">
        <v>150</v>
      </c>
      <c r="J19" s="431">
        <v>150</v>
      </c>
      <c r="K19" s="432"/>
      <c r="L19" s="379">
        <f>SUM(M19:N19)</f>
        <v>150</v>
      </c>
      <c r="M19" s="9"/>
      <c r="N19" s="383">
        <f>SUM(O19:S19)</f>
        <v>150</v>
      </c>
      <c r="O19" s="139">
        <f>IFERROR(LARGE($T19:Z19, 1),0)</f>
        <v>150</v>
      </c>
      <c r="P19" s="140">
        <f>IFERROR(LARGE(T19:Z19, 2),0)</f>
        <v>0</v>
      </c>
      <c r="Q19" s="141">
        <f>IFERROR(LARGE(AA19:AF19,1),0)</f>
        <v>0</v>
      </c>
      <c r="R19" s="141">
        <f>IFERROR(LARGE(AA19:AF19,2),0)</f>
        <v>0</v>
      </c>
      <c r="S19" s="147">
        <f>IFERROR(LARGE(AA19:AF19,3),0)</f>
        <v>0</v>
      </c>
      <c r="T19" s="125"/>
      <c r="U19" s="242"/>
      <c r="V19" s="271">
        <v>150</v>
      </c>
      <c r="W19" s="271"/>
      <c r="X19" s="359">
        <v>0</v>
      </c>
      <c r="Y19" s="114"/>
      <c r="Z19" s="204"/>
      <c r="AA19" s="136">
        <f>IFERROR(LARGE($T19:$Z19,3), 0)</f>
        <v>0</v>
      </c>
      <c r="AB19" s="145">
        <f>IFERROR(LARGE($T19:$Z19,4),)</f>
        <v>0</v>
      </c>
      <c r="AC19" s="145">
        <f>IFERROR(LARGE($T19:$Z19,5),0)</f>
        <v>0</v>
      </c>
      <c r="AD19" s="145">
        <f>IFERROR(LARGE($AG19:AR19,1),0)</f>
        <v>0</v>
      </c>
      <c r="AE19" s="145">
        <f>IFERROR(LARGE($AG19:AR19,2),0)</f>
        <v>0</v>
      </c>
      <c r="AF19" s="145">
        <f>IFERROR(LARGE($AG19:AR19,3),0)</f>
        <v>0</v>
      </c>
      <c r="AG19" s="10"/>
      <c r="AH19" s="10"/>
      <c r="AI19" s="10"/>
      <c r="AJ19" s="10"/>
      <c r="AK19" s="9"/>
      <c r="AL19" s="9"/>
      <c r="AM19" s="9"/>
      <c r="AN19" s="9"/>
      <c r="AO19" s="9"/>
      <c r="AP19" s="9"/>
      <c r="AQ19" s="9"/>
      <c r="AR19" s="9"/>
    </row>
    <row r="20" spans="1:44" x14ac:dyDescent="0.3">
      <c r="A20" s="11" t="s">
        <v>2860</v>
      </c>
      <c r="B20" s="320" t="s">
        <v>2861</v>
      </c>
      <c r="C20" s="11" t="s">
        <v>1974</v>
      </c>
      <c r="D20" s="11" t="s">
        <v>46</v>
      </c>
      <c r="E20" s="38">
        <f t="shared" si="0"/>
        <v>18</v>
      </c>
      <c r="F20" s="7" t="s">
        <v>1</v>
      </c>
      <c r="G20" s="8" t="s">
        <v>1973</v>
      </c>
      <c r="H20" s="328">
        <v>37333</v>
      </c>
      <c r="I20" s="431">
        <v>150</v>
      </c>
      <c r="J20" s="431">
        <v>150</v>
      </c>
      <c r="K20" s="432"/>
      <c r="L20" s="379">
        <f>SUM(M20:N20)</f>
        <v>150</v>
      </c>
      <c r="M20" s="9"/>
      <c r="N20" s="383">
        <f>SUM(O20:S20)</f>
        <v>150</v>
      </c>
      <c r="O20" s="139">
        <f>IFERROR(LARGE($T20:Z20, 1),0)</f>
        <v>150</v>
      </c>
      <c r="P20" s="140">
        <f>IFERROR(LARGE(T20:Z20, 2),0)</f>
        <v>0</v>
      </c>
      <c r="Q20" s="141">
        <f>IFERROR(LARGE(AA20:AF20,1),0)</f>
        <v>0</v>
      </c>
      <c r="R20" s="141">
        <f>IFERROR(LARGE(AA20:AF20,2),0)</f>
        <v>0</v>
      </c>
      <c r="S20" s="147">
        <f>IFERROR(LARGE(AA20:AF20,3),0)</f>
        <v>0</v>
      </c>
      <c r="T20" s="125"/>
      <c r="U20" s="242"/>
      <c r="V20" s="271">
        <v>150</v>
      </c>
      <c r="W20" s="271"/>
      <c r="X20" s="359"/>
      <c r="Y20" s="114"/>
      <c r="Z20" s="204"/>
      <c r="AA20" s="136">
        <f>IFERROR(LARGE($T20:$Z20,3), 0)</f>
        <v>0</v>
      </c>
      <c r="AB20" s="145">
        <f>IFERROR(LARGE($T20:$Z20,4),)</f>
        <v>0</v>
      </c>
      <c r="AC20" s="145">
        <f>IFERROR(LARGE($T20:$Z20,5),0)</f>
        <v>0</v>
      </c>
      <c r="AD20" s="145">
        <f>IFERROR(LARGE($AG20:AR20,1),0)</f>
        <v>0</v>
      </c>
      <c r="AE20" s="145">
        <f>IFERROR(LARGE($AG20:AR20,2),0)</f>
        <v>0</v>
      </c>
      <c r="AF20" s="145">
        <f>IFERROR(LARGE($AG20:AR20,3),0)</f>
        <v>0</v>
      </c>
      <c r="AG20" s="10"/>
      <c r="AH20" s="10"/>
      <c r="AI20" s="10"/>
      <c r="AJ20" s="10"/>
      <c r="AK20" s="9"/>
      <c r="AL20" s="9"/>
      <c r="AM20" s="9"/>
      <c r="AN20" s="9"/>
      <c r="AO20" s="9"/>
      <c r="AP20" s="9"/>
      <c r="AQ20" s="9"/>
      <c r="AR20" s="9"/>
    </row>
    <row r="21" spans="1:44" x14ac:dyDescent="0.3">
      <c r="A21" s="11" t="s">
        <v>2859</v>
      </c>
      <c r="B21" s="320" t="s">
        <v>1352</v>
      </c>
      <c r="C21" s="11" t="s">
        <v>1353</v>
      </c>
      <c r="D21" s="11" t="s">
        <v>40</v>
      </c>
      <c r="E21" s="38">
        <f t="shared" si="0"/>
        <v>19</v>
      </c>
      <c r="F21" s="7" t="s">
        <v>15</v>
      </c>
      <c r="G21" s="8" t="s">
        <v>1095</v>
      </c>
      <c r="H21" s="328">
        <v>37281</v>
      </c>
      <c r="I21" s="431">
        <v>150</v>
      </c>
      <c r="J21" s="431">
        <v>150</v>
      </c>
      <c r="K21" s="432"/>
      <c r="L21" s="379">
        <f>SUM(M21:N21)</f>
        <v>150</v>
      </c>
      <c r="M21" s="9"/>
      <c r="N21" s="383">
        <f>SUM(O21:S21)</f>
        <v>150</v>
      </c>
      <c r="O21" s="139">
        <f>IFERROR(LARGE($T21:Z21, 1),0)</f>
        <v>150</v>
      </c>
      <c r="P21" s="140">
        <f>IFERROR(LARGE(T21:Z21, 2),0)</f>
        <v>0</v>
      </c>
      <c r="Q21" s="141">
        <f>IFERROR(LARGE(AA21:AF21,1),0)</f>
        <v>0</v>
      </c>
      <c r="R21" s="141">
        <f>IFERROR(LARGE(AA21:AF21,2),0)</f>
        <v>0</v>
      </c>
      <c r="S21" s="147">
        <f>IFERROR(LARGE(AA21:AF21,3),0)</f>
        <v>0</v>
      </c>
      <c r="T21" s="125"/>
      <c r="U21" s="242"/>
      <c r="V21" s="271">
        <v>150</v>
      </c>
      <c r="W21" s="271"/>
      <c r="X21" s="359">
        <v>0</v>
      </c>
      <c r="Y21" s="114"/>
      <c r="Z21" s="204"/>
      <c r="AA21" s="136">
        <f>IFERROR(LARGE($T21:$Z21,3), 0)</f>
        <v>0</v>
      </c>
      <c r="AB21" s="145">
        <f>IFERROR(LARGE($T21:$Z21,4),)</f>
        <v>0</v>
      </c>
      <c r="AC21" s="145">
        <f>IFERROR(LARGE($T21:$Z21,5),0)</f>
        <v>0</v>
      </c>
      <c r="AD21" s="145">
        <f>IFERROR(LARGE($AG21:AR21,1),0)</f>
        <v>0</v>
      </c>
      <c r="AE21" s="145">
        <f>IFERROR(LARGE($AG21:AR21,2),0)</f>
        <v>0</v>
      </c>
      <c r="AF21" s="145">
        <f>IFERROR(LARGE($AG21:AR21,3),0)</f>
        <v>0</v>
      </c>
      <c r="AG21" s="10"/>
      <c r="AH21" s="10"/>
      <c r="AI21" s="10"/>
      <c r="AJ21" s="10"/>
      <c r="AK21" s="9"/>
      <c r="AL21" s="9"/>
      <c r="AM21" s="9"/>
      <c r="AN21" s="9"/>
      <c r="AO21" s="9"/>
      <c r="AP21" s="9"/>
      <c r="AQ21" s="9"/>
      <c r="AR21" s="9"/>
    </row>
    <row r="22" spans="1:44" x14ac:dyDescent="0.3">
      <c r="A22" s="11"/>
      <c r="B22" s="320"/>
      <c r="C22" s="11" t="s">
        <v>1246</v>
      </c>
      <c r="D22" s="11" t="s">
        <v>40</v>
      </c>
      <c r="E22" s="38">
        <f t="shared" si="0"/>
        <v>20</v>
      </c>
      <c r="F22" s="7" t="s">
        <v>111</v>
      </c>
      <c r="G22" s="8" t="s">
        <v>1178</v>
      </c>
      <c r="H22" s="328">
        <v>37706</v>
      </c>
      <c r="I22" s="431">
        <v>140</v>
      </c>
      <c r="J22" s="431">
        <v>140</v>
      </c>
      <c r="K22" s="432"/>
      <c r="L22" s="379">
        <f>SUM(M22:N22)</f>
        <v>140</v>
      </c>
      <c r="M22" s="9"/>
      <c r="N22" s="383">
        <f>SUM(O22:S22)</f>
        <v>140</v>
      </c>
      <c r="O22" s="139">
        <f>IFERROR(LARGE($T22:Z22, 1),0)</f>
        <v>95</v>
      </c>
      <c r="P22" s="140">
        <f>IFERROR(LARGE(T22:Z22, 2),0)</f>
        <v>45</v>
      </c>
      <c r="Q22" s="141">
        <f>IFERROR(LARGE(AA22:AF22,1),0)</f>
        <v>0</v>
      </c>
      <c r="R22" s="141">
        <f>IFERROR(LARGE(AA22:AF22,2),0)</f>
        <v>0</v>
      </c>
      <c r="S22" s="147">
        <f>IFERROR(LARGE(AA22:AF22,3),0)</f>
        <v>0</v>
      </c>
      <c r="T22" s="125"/>
      <c r="U22" s="242"/>
      <c r="V22" s="271"/>
      <c r="W22" s="271"/>
      <c r="X22" s="359"/>
      <c r="Y22" s="114">
        <v>95</v>
      </c>
      <c r="Z22" s="204">
        <v>45</v>
      </c>
      <c r="AA22" s="136">
        <f>IFERROR(LARGE($T22:$Z22,3), 0)</f>
        <v>0</v>
      </c>
      <c r="AB22" s="145">
        <f>IFERROR(LARGE($T22:$Z22,4),)</f>
        <v>0</v>
      </c>
      <c r="AC22" s="145">
        <f>IFERROR(LARGE($T22:$Z22,5),0)</f>
        <v>0</v>
      </c>
      <c r="AD22" s="145">
        <f>IFERROR(LARGE($AG22:AR22,1),0)</f>
        <v>0</v>
      </c>
      <c r="AE22" s="145">
        <f>IFERROR(LARGE($AG22:AR22,2),0)</f>
        <v>0</v>
      </c>
      <c r="AF22" s="145">
        <f>IFERROR(LARGE($AG22:AR22,3),0)</f>
        <v>0</v>
      </c>
      <c r="AG22" s="10"/>
      <c r="AH22" s="10"/>
      <c r="AI22" s="10"/>
      <c r="AJ22" s="10"/>
      <c r="AK22" s="9"/>
      <c r="AL22" s="9"/>
      <c r="AM22" s="9"/>
      <c r="AN22" s="9"/>
      <c r="AO22" s="9"/>
      <c r="AP22" s="9"/>
      <c r="AQ22" s="9"/>
      <c r="AR22" s="9"/>
    </row>
    <row r="23" spans="1:44" x14ac:dyDescent="0.3">
      <c r="A23" s="11" t="s">
        <v>2862</v>
      </c>
      <c r="B23" s="320" t="s">
        <v>1582</v>
      </c>
      <c r="C23" s="11" t="s">
        <v>1583</v>
      </c>
      <c r="D23" s="11" t="s">
        <v>41</v>
      </c>
      <c r="E23" s="38">
        <f t="shared" si="0"/>
        <v>21</v>
      </c>
      <c r="F23" s="7" t="s">
        <v>1537</v>
      </c>
      <c r="G23" s="8" t="s">
        <v>1589</v>
      </c>
      <c r="H23" s="328">
        <v>37390</v>
      </c>
      <c r="I23" s="431">
        <v>140</v>
      </c>
      <c r="J23" s="431">
        <v>140</v>
      </c>
      <c r="K23" s="432"/>
      <c r="L23" s="379">
        <f>SUM(M23:N23)</f>
        <v>140</v>
      </c>
      <c r="M23" s="9"/>
      <c r="N23" s="383">
        <f>SUM(O23:S23)</f>
        <v>140</v>
      </c>
      <c r="O23" s="139">
        <f>IFERROR(LARGE($T23:Z23, 1),0)</f>
        <v>110</v>
      </c>
      <c r="P23" s="140">
        <f>IFERROR(LARGE(T23:Z23, 2),0)</f>
        <v>30</v>
      </c>
      <c r="Q23" s="141">
        <f>IFERROR(LARGE(AA23:AF23,1),0)</f>
        <v>0</v>
      </c>
      <c r="R23" s="141">
        <f>IFERROR(LARGE(AA23:AF23,2),0)</f>
        <v>0</v>
      </c>
      <c r="S23" s="147">
        <f>IFERROR(LARGE(AA23:AF23,3),0)</f>
        <v>0</v>
      </c>
      <c r="T23" s="125"/>
      <c r="U23" s="242"/>
      <c r="V23" s="271">
        <v>110</v>
      </c>
      <c r="W23" s="271"/>
      <c r="X23" s="359">
        <v>30</v>
      </c>
      <c r="Y23" s="114"/>
      <c r="Z23" s="204"/>
      <c r="AA23" s="136">
        <f>IFERROR(LARGE($T23:$Z23,3), 0)</f>
        <v>0</v>
      </c>
      <c r="AB23" s="145">
        <f>IFERROR(LARGE($T23:$Z23,4),)</f>
        <v>0</v>
      </c>
      <c r="AC23" s="145">
        <f>IFERROR(LARGE($T23:$Z23,5),0)</f>
        <v>0</v>
      </c>
      <c r="AD23" s="145">
        <f>IFERROR(LARGE($AG23:AR23,1),0)</f>
        <v>0</v>
      </c>
      <c r="AE23" s="145">
        <f>IFERROR(LARGE($AG23:AR23,2),0)</f>
        <v>0</v>
      </c>
      <c r="AF23" s="145">
        <f>IFERROR(LARGE($AG23:AR23,3),0)</f>
        <v>0</v>
      </c>
      <c r="AG23" s="10"/>
      <c r="AH23" s="10"/>
      <c r="AI23" s="10"/>
      <c r="AJ23" s="10"/>
      <c r="AK23" s="9"/>
      <c r="AL23" s="9"/>
      <c r="AM23" s="9"/>
      <c r="AN23" s="9"/>
      <c r="AO23" s="9"/>
      <c r="AP23" s="9"/>
      <c r="AQ23" s="9"/>
      <c r="AR23" s="9"/>
    </row>
    <row r="24" spans="1:44" x14ac:dyDescent="0.3">
      <c r="A24" s="11" t="s">
        <v>2863</v>
      </c>
      <c r="B24" s="320" t="s">
        <v>1584</v>
      </c>
      <c r="C24" s="11" t="s">
        <v>1585</v>
      </c>
      <c r="D24" s="11" t="s">
        <v>48</v>
      </c>
      <c r="E24" s="38">
        <f t="shared" si="0"/>
        <v>22</v>
      </c>
      <c r="F24" s="7" t="s">
        <v>1590</v>
      </c>
      <c r="G24" s="8" t="s">
        <v>1591</v>
      </c>
      <c r="H24" s="328">
        <v>37510</v>
      </c>
      <c r="I24" s="431">
        <v>125</v>
      </c>
      <c r="J24" s="431">
        <v>125</v>
      </c>
      <c r="K24" s="432"/>
      <c r="L24" s="379">
        <f>SUM(M24:N24)</f>
        <v>125</v>
      </c>
      <c r="M24" s="9"/>
      <c r="N24" s="383">
        <f>SUM(O24:S24)</f>
        <v>125</v>
      </c>
      <c r="O24" s="139">
        <f>IFERROR(LARGE($T24:Z24, 1),0)</f>
        <v>110</v>
      </c>
      <c r="P24" s="140">
        <f>IFERROR(LARGE(T24:Z24, 2),0)</f>
        <v>15</v>
      </c>
      <c r="Q24" s="141">
        <f>IFERROR(LARGE(AA24:AF24,1),0)</f>
        <v>0</v>
      </c>
      <c r="R24" s="141">
        <f>IFERROR(LARGE(AA24:AF24,2),0)</f>
        <v>0</v>
      </c>
      <c r="S24" s="147">
        <f>IFERROR(LARGE(AA24:AF24,3),0)</f>
        <v>0</v>
      </c>
      <c r="T24" s="125"/>
      <c r="U24" s="242"/>
      <c r="V24" s="271">
        <v>110</v>
      </c>
      <c r="W24" s="271"/>
      <c r="X24" s="359">
        <v>15</v>
      </c>
      <c r="Y24" s="114"/>
      <c r="Z24" s="204"/>
      <c r="AA24" s="136">
        <f>IFERROR(LARGE($T24:$Z24,3), 0)</f>
        <v>0</v>
      </c>
      <c r="AB24" s="145">
        <f>IFERROR(LARGE($T24:$Z24,4),)</f>
        <v>0</v>
      </c>
      <c r="AC24" s="145">
        <f>IFERROR(LARGE($T24:$Z24,5),0)</f>
        <v>0</v>
      </c>
      <c r="AD24" s="145">
        <f>IFERROR(LARGE($AG24:AR24,1),0)</f>
        <v>0</v>
      </c>
      <c r="AE24" s="145">
        <f>IFERROR(LARGE($AG24:AR24,2),0)</f>
        <v>0</v>
      </c>
      <c r="AF24" s="145">
        <f>IFERROR(LARGE($AG24:AR24,3),0)</f>
        <v>0</v>
      </c>
      <c r="AG24" s="10"/>
      <c r="AH24" s="10"/>
      <c r="AI24" s="10"/>
      <c r="AJ24" s="10"/>
      <c r="AK24" s="9"/>
      <c r="AL24" s="9"/>
      <c r="AM24" s="9"/>
      <c r="AN24" s="9"/>
      <c r="AO24" s="9"/>
      <c r="AP24" s="9"/>
      <c r="AQ24" s="9"/>
      <c r="AR24" s="9"/>
    </row>
    <row r="25" spans="1:44" x14ac:dyDescent="0.3">
      <c r="A25" s="10"/>
      <c r="B25" s="10"/>
      <c r="C25" s="10" t="s">
        <v>2015</v>
      </c>
      <c r="D25" s="10" t="s">
        <v>41</v>
      </c>
      <c r="E25" s="38">
        <f t="shared" si="0"/>
        <v>23</v>
      </c>
      <c r="F25" s="7" t="s">
        <v>12</v>
      </c>
      <c r="G25" s="8" t="s">
        <v>1771</v>
      </c>
      <c r="H25" s="445">
        <v>38203</v>
      </c>
      <c r="I25" s="527">
        <v>120</v>
      </c>
      <c r="J25" s="527">
        <v>120</v>
      </c>
      <c r="K25" s="446">
        <f>0.5*(L25)</f>
        <v>120</v>
      </c>
      <c r="L25" s="465">
        <f>SUM(O25,P25,Q25,R25,M25)</f>
        <v>240</v>
      </c>
      <c r="M25" s="485"/>
      <c r="N25" s="383">
        <f>SUM(O25:R25)</f>
        <v>240</v>
      </c>
      <c r="O25" s="415">
        <f>LARGE($S25:Z25, 1)</f>
        <v>95</v>
      </c>
      <c r="P25" s="388">
        <f>IFERROR(LARGE($S25:Z25,2),0)</f>
        <v>80</v>
      </c>
      <c r="Q25" s="388">
        <f>IFERROR(LARGE($S25:Z25,3),0)</f>
        <v>65</v>
      </c>
      <c r="R25" s="388">
        <f>IFERROR(LARGE($S25:Z25,4),0)</f>
        <v>0</v>
      </c>
      <c r="S25" s="418"/>
      <c r="T25" s="422"/>
      <c r="U25" s="514">
        <v>95</v>
      </c>
      <c r="V25" s="400"/>
      <c r="W25" s="400">
        <v>65</v>
      </c>
      <c r="X25" s="401"/>
      <c r="Y25" s="486"/>
      <c r="Z25" s="452">
        <v>80</v>
      </c>
      <c r="AA25" s="120"/>
      <c r="AB25" s="114"/>
      <c r="AC25" s="114"/>
      <c r="AD25" s="114"/>
      <c r="AE25" s="114"/>
      <c r="AF25" s="114"/>
      <c r="AG25" s="10"/>
      <c r="AH25" s="10"/>
      <c r="AI25" s="10"/>
      <c r="AJ25" s="10"/>
      <c r="AK25" s="9"/>
      <c r="AL25" s="9"/>
      <c r="AM25" s="9"/>
      <c r="AN25" s="9"/>
      <c r="AO25" s="9"/>
      <c r="AP25" s="9"/>
      <c r="AQ25" s="9"/>
      <c r="AR25" s="9"/>
    </row>
    <row r="26" spans="1:44" x14ac:dyDescent="0.3">
      <c r="A26" s="11" t="s">
        <v>2864</v>
      </c>
      <c r="B26" s="320" t="s">
        <v>892</v>
      </c>
      <c r="C26" s="11" t="s">
        <v>893</v>
      </c>
      <c r="D26" s="11" t="s">
        <v>50</v>
      </c>
      <c r="E26" s="38">
        <f t="shared" si="0"/>
        <v>24</v>
      </c>
      <c r="F26" s="7" t="s">
        <v>2</v>
      </c>
      <c r="G26" s="8" t="s">
        <v>1341</v>
      </c>
      <c r="H26" s="328">
        <v>37946</v>
      </c>
      <c r="I26" s="431">
        <v>120</v>
      </c>
      <c r="J26" s="431">
        <v>120</v>
      </c>
      <c r="K26" s="432"/>
      <c r="L26" s="379">
        <f>SUM(M26:N26)</f>
        <v>120</v>
      </c>
      <c r="M26" s="9"/>
      <c r="N26" s="383">
        <f>SUM(O26:S26)</f>
        <v>120</v>
      </c>
      <c r="O26" s="139">
        <f>IFERROR(LARGE($T26:Z26, 1),0)</f>
        <v>110</v>
      </c>
      <c r="P26" s="140">
        <f>IFERROR(LARGE(T26:Z26, 2),0)</f>
        <v>10</v>
      </c>
      <c r="Q26" s="141">
        <f>IFERROR(LARGE(AA26:AF26,1),0)</f>
        <v>0</v>
      </c>
      <c r="R26" s="141">
        <f>IFERROR(LARGE(AA26:AF26,2),0)</f>
        <v>0</v>
      </c>
      <c r="S26" s="147">
        <f>IFERROR(LARGE(AA26:AF26,3),0)</f>
        <v>0</v>
      </c>
      <c r="T26" s="125"/>
      <c r="U26" s="242">
        <v>10</v>
      </c>
      <c r="V26" s="271">
        <v>110</v>
      </c>
      <c r="W26" s="271"/>
      <c r="X26" s="359">
        <v>0</v>
      </c>
      <c r="Y26" s="114"/>
      <c r="Z26" s="204"/>
      <c r="AA26" s="136">
        <f>IFERROR(LARGE($T26:$Z26,3), 0)</f>
        <v>0</v>
      </c>
      <c r="AB26" s="145">
        <f>IFERROR(LARGE($T26:$Z26,4),)</f>
        <v>0</v>
      </c>
      <c r="AC26" s="145">
        <f>IFERROR(LARGE($T26:$Z26,5),0)</f>
        <v>0</v>
      </c>
      <c r="AD26" s="145">
        <f>IFERROR(LARGE($AG26:AR26,1),0)</f>
        <v>0</v>
      </c>
      <c r="AE26" s="145">
        <f>IFERROR(LARGE($AG26:AR26,2),0)</f>
        <v>0</v>
      </c>
      <c r="AF26" s="145">
        <f>IFERROR(LARGE($AG26:AR26,3),0)</f>
        <v>0</v>
      </c>
      <c r="AG26" s="10"/>
      <c r="AH26" s="10"/>
      <c r="AI26" s="10"/>
      <c r="AJ26" s="10"/>
      <c r="AK26" s="9"/>
      <c r="AL26" s="9"/>
      <c r="AM26" s="9"/>
      <c r="AN26" s="9"/>
      <c r="AO26" s="9"/>
      <c r="AP26" s="9"/>
      <c r="AQ26" s="9"/>
      <c r="AR26" s="9"/>
    </row>
    <row r="27" spans="1:44" x14ac:dyDescent="0.3">
      <c r="A27" s="10"/>
      <c r="B27" s="10"/>
      <c r="C27" s="10" t="s">
        <v>144</v>
      </c>
      <c r="D27" s="10" t="s">
        <v>44</v>
      </c>
      <c r="E27" s="38">
        <f t="shared" si="0"/>
        <v>25</v>
      </c>
      <c r="F27" s="7" t="s">
        <v>69</v>
      </c>
      <c r="G27" s="8" t="s">
        <v>881</v>
      </c>
      <c r="H27" s="328">
        <v>37890</v>
      </c>
      <c r="I27" s="431">
        <v>120</v>
      </c>
      <c r="J27" s="431">
        <v>120</v>
      </c>
      <c r="K27" s="432"/>
      <c r="L27" s="379">
        <f>SUM(M27:N27)</f>
        <v>120</v>
      </c>
      <c r="M27" s="9"/>
      <c r="N27" s="383">
        <f>SUM(O27:S27)</f>
        <v>120</v>
      </c>
      <c r="O27" s="139">
        <f>IFERROR(LARGE($T27:Z27, 1),0)</f>
        <v>95</v>
      </c>
      <c r="P27" s="140">
        <f>IFERROR(LARGE(T27:Z27, 2),0)</f>
        <v>25</v>
      </c>
      <c r="Q27" s="141">
        <f>IFERROR(LARGE(AA27:AF27,1),0)</f>
        <v>0</v>
      </c>
      <c r="R27" s="141">
        <f>IFERROR(LARGE(AA27:AF27,2),0)</f>
        <v>0</v>
      </c>
      <c r="S27" s="147">
        <f>IFERROR(LARGE(AA27:AF27,3),0)</f>
        <v>0</v>
      </c>
      <c r="T27" s="125"/>
      <c r="U27" s="242"/>
      <c r="V27" s="271"/>
      <c r="W27" s="271"/>
      <c r="X27" s="359"/>
      <c r="Y27" s="114">
        <v>25</v>
      </c>
      <c r="Z27" s="204">
        <v>95</v>
      </c>
      <c r="AA27" s="136">
        <f>IFERROR(LARGE($T27:$Z27,3), 0)</f>
        <v>0</v>
      </c>
      <c r="AB27" s="145">
        <f>IFERROR(LARGE($T27:$Z27,4),)</f>
        <v>0</v>
      </c>
      <c r="AC27" s="145">
        <f>IFERROR(LARGE($T27:$Z27,5),0)</f>
        <v>0</v>
      </c>
      <c r="AD27" s="145">
        <f>IFERROR(LARGE($AG27:AR27,1),0)</f>
        <v>0</v>
      </c>
      <c r="AE27" s="145">
        <f>IFERROR(LARGE($AG27:AR27,2),0)</f>
        <v>0</v>
      </c>
      <c r="AF27" s="145">
        <f>IFERROR(LARGE($AG27:AR27,3),0)</f>
        <v>0</v>
      </c>
      <c r="AG27" s="10"/>
      <c r="AH27" s="10"/>
      <c r="AI27" s="10"/>
      <c r="AJ27" s="10"/>
      <c r="AK27" s="9"/>
      <c r="AL27" s="9"/>
      <c r="AM27" s="9"/>
      <c r="AN27" s="9"/>
      <c r="AO27" s="9"/>
      <c r="AP27" s="9"/>
      <c r="AQ27" s="9"/>
      <c r="AR27" s="9"/>
    </row>
    <row r="28" spans="1:44" x14ac:dyDescent="0.3">
      <c r="A28" s="11" t="s">
        <v>2866</v>
      </c>
      <c r="B28" s="320" t="s">
        <v>1074</v>
      </c>
      <c r="C28" s="11" t="s">
        <v>1075</v>
      </c>
      <c r="D28" s="11" t="s">
        <v>46</v>
      </c>
      <c r="E28" s="38">
        <f t="shared" si="0"/>
        <v>26</v>
      </c>
      <c r="F28" s="7" t="s">
        <v>69</v>
      </c>
      <c r="G28" s="8" t="s">
        <v>1345</v>
      </c>
      <c r="H28" s="328">
        <v>37658</v>
      </c>
      <c r="I28" s="431">
        <v>120</v>
      </c>
      <c r="J28" s="431">
        <v>120</v>
      </c>
      <c r="K28" s="432"/>
      <c r="L28" s="379">
        <f>SUM(M28:N28)</f>
        <v>120</v>
      </c>
      <c r="M28" s="9">
        <v>10</v>
      </c>
      <c r="N28" s="383">
        <f>SUM(O28:S28)</f>
        <v>110</v>
      </c>
      <c r="O28" s="139">
        <f>IFERROR(LARGE($T28:Z28, 1),0)</f>
        <v>110</v>
      </c>
      <c r="P28" s="140">
        <f>IFERROR(LARGE(T28:Z28, 2),0)</f>
        <v>0</v>
      </c>
      <c r="Q28" s="141">
        <f>IFERROR(LARGE(AA28:AF28,1),0)</f>
        <v>0</v>
      </c>
      <c r="R28" s="141">
        <f>IFERROR(LARGE(AA28:AF28,2),0)</f>
        <v>0</v>
      </c>
      <c r="S28" s="147">
        <f>IFERROR(LARGE(AA28:AF28,3),0)</f>
        <v>0</v>
      </c>
      <c r="T28" s="125"/>
      <c r="U28" s="242">
        <v>0</v>
      </c>
      <c r="V28" s="271">
        <v>110</v>
      </c>
      <c r="W28" s="271"/>
      <c r="X28" s="359"/>
      <c r="Y28" s="114"/>
      <c r="Z28" s="204"/>
      <c r="AA28" s="136">
        <f>IFERROR(LARGE($T28:$Z28,3), 0)</f>
        <v>0</v>
      </c>
      <c r="AB28" s="145">
        <f>IFERROR(LARGE($T28:$Z28,4),)</f>
        <v>0</v>
      </c>
      <c r="AC28" s="145">
        <f>IFERROR(LARGE($T28:$Z28,5),0)</f>
        <v>0</v>
      </c>
      <c r="AD28" s="145">
        <f>IFERROR(LARGE($AG28:AR28,1),0)</f>
        <v>0</v>
      </c>
      <c r="AE28" s="145">
        <f>IFERROR(LARGE($AG28:AR28,2),0)</f>
        <v>0</v>
      </c>
      <c r="AF28" s="145">
        <f>IFERROR(LARGE($AG28:AR28,3),0)</f>
        <v>0</v>
      </c>
      <c r="AG28" s="10"/>
      <c r="AH28" s="10"/>
      <c r="AI28" s="10"/>
      <c r="AJ28" s="10"/>
      <c r="AK28" s="9"/>
      <c r="AL28" s="9"/>
      <c r="AM28" s="9"/>
      <c r="AN28" s="9"/>
      <c r="AO28" s="9"/>
      <c r="AP28" s="9"/>
      <c r="AQ28" s="9"/>
      <c r="AR28" s="9"/>
    </row>
    <row r="29" spans="1:44" x14ac:dyDescent="0.3">
      <c r="A29" s="10"/>
      <c r="B29" s="10"/>
      <c r="C29" s="10" t="s">
        <v>94</v>
      </c>
      <c r="D29" s="10" t="s">
        <v>95</v>
      </c>
      <c r="E29" s="38">
        <f t="shared" si="0"/>
        <v>27</v>
      </c>
      <c r="F29" s="7" t="s">
        <v>14</v>
      </c>
      <c r="G29" s="8" t="s">
        <v>3864</v>
      </c>
      <c r="H29" s="445">
        <v>38093</v>
      </c>
      <c r="I29" s="527">
        <v>110</v>
      </c>
      <c r="J29" s="527">
        <v>110</v>
      </c>
      <c r="K29" s="446">
        <f>0.5*(L29)</f>
        <v>110</v>
      </c>
      <c r="L29" s="465">
        <f>SUM(O29,P29,Q29,R29,M29)</f>
        <v>220</v>
      </c>
      <c r="M29" s="485">
        <v>20</v>
      </c>
      <c r="N29" s="383">
        <f>SUM(O29:R29)</f>
        <v>200</v>
      </c>
      <c r="O29" s="415">
        <f>LARGE($S29:Z29, 1)</f>
        <v>200</v>
      </c>
      <c r="P29" s="388">
        <f>IFERROR(LARGE($S29:Z29,2),0)</f>
        <v>0</v>
      </c>
      <c r="Q29" s="388">
        <f>IFERROR(LARGE($S29:Z29,3),0)</f>
        <v>0</v>
      </c>
      <c r="R29" s="388">
        <f>IFERROR(LARGE($S29:Z29,4),0)</f>
        <v>0</v>
      </c>
      <c r="S29" s="418"/>
      <c r="T29" s="422"/>
      <c r="U29" s="514"/>
      <c r="V29" s="400"/>
      <c r="W29" s="400"/>
      <c r="X29" s="401"/>
      <c r="Y29" s="486"/>
      <c r="Z29" s="452">
        <v>200</v>
      </c>
      <c r="AA29" s="120"/>
      <c r="AB29" s="114"/>
      <c r="AC29" s="114"/>
      <c r="AD29" s="114"/>
      <c r="AE29" s="114"/>
      <c r="AF29" s="114"/>
      <c r="AG29" s="10"/>
      <c r="AH29" s="10"/>
      <c r="AI29" s="10"/>
      <c r="AJ29" s="10"/>
      <c r="AK29" s="9"/>
      <c r="AL29" s="9"/>
      <c r="AM29" s="9"/>
      <c r="AN29" s="9"/>
      <c r="AO29" s="9"/>
      <c r="AP29" s="9"/>
      <c r="AQ29" s="9"/>
      <c r="AR29" s="9"/>
    </row>
    <row r="30" spans="1:44" x14ac:dyDescent="0.3">
      <c r="A30" s="11" t="s">
        <v>2873</v>
      </c>
      <c r="B30" s="320" t="s">
        <v>2312</v>
      </c>
      <c r="C30" s="11" t="s">
        <v>257</v>
      </c>
      <c r="D30" s="11" t="s">
        <v>44</v>
      </c>
      <c r="E30" s="38">
        <f t="shared" si="0"/>
        <v>28</v>
      </c>
      <c r="F30" s="7" t="s">
        <v>109</v>
      </c>
      <c r="G30" s="8" t="s">
        <v>2120</v>
      </c>
      <c r="H30" s="328">
        <v>37978</v>
      </c>
      <c r="I30" s="431">
        <v>110</v>
      </c>
      <c r="J30" s="431">
        <v>110</v>
      </c>
      <c r="K30" s="432"/>
      <c r="L30" s="379">
        <f>SUM(M30:N30)</f>
        <v>110</v>
      </c>
      <c r="M30" s="9"/>
      <c r="N30" s="383">
        <f>SUM(O30:S30)</f>
        <v>110</v>
      </c>
      <c r="O30" s="139">
        <f>IFERROR(LARGE($T30:Z30, 1),0)</f>
        <v>110</v>
      </c>
      <c r="P30" s="140">
        <f>IFERROR(LARGE(T30:Z30, 2),0)</f>
        <v>0</v>
      </c>
      <c r="Q30" s="141">
        <f>IFERROR(LARGE(AA30:AF30,1),0)</f>
        <v>0</v>
      </c>
      <c r="R30" s="141">
        <f>IFERROR(LARGE(AA30:AF30,2),0)</f>
        <v>0</v>
      </c>
      <c r="S30" s="147">
        <f>IFERROR(LARGE(AA30:AF30,3),0)</f>
        <v>0</v>
      </c>
      <c r="T30" s="125"/>
      <c r="U30" s="242"/>
      <c r="V30" s="271">
        <v>110</v>
      </c>
      <c r="W30" s="271"/>
      <c r="X30" s="359"/>
      <c r="Y30" s="114"/>
      <c r="Z30" s="204"/>
      <c r="AA30" s="136">
        <f>IFERROR(LARGE($T30:$Z30,3), 0)</f>
        <v>0</v>
      </c>
      <c r="AB30" s="145">
        <f>IFERROR(LARGE($T30:$Z30,4),)</f>
        <v>0</v>
      </c>
      <c r="AC30" s="145">
        <f>IFERROR(LARGE($T30:$Z30,5),0)</f>
        <v>0</v>
      </c>
      <c r="AD30" s="145">
        <f>IFERROR(LARGE($AG30:AR30,1),0)</f>
        <v>0</v>
      </c>
      <c r="AE30" s="145">
        <f>IFERROR(LARGE($AG30:AR30,2),0)</f>
        <v>0</v>
      </c>
      <c r="AF30" s="145">
        <f>IFERROR(LARGE($AG30:AR30,3),0)</f>
        <v>0</v>
      </c>
      <c r="AG30" s="10"/>
      <c r="AH30" s="10"/>
      <c r="AI30" s="10"/>
      <c r="AJ30" s="10"/>
      <c r="AK30" s="9"/>
      <c r="AL30" s="9"/>
      <c r="AM30" s="9"/>
      <c r="AN30" s="9"/>
      <c r="AO30" s="9"/>
      <c r="AP30" s="9"/>
      <c r="AQ30" s="9"/>
      <c r="AR30" s="9"/>
    </row>
    <row r="31" spans="1:44" x14ac:dyDescent="0.3">
      <c r="A31" s="11" t="s">
        <v>2817</v>
      </c>
      <c r="B31" s="320" t="s">
        <v>2369</v>
      </c>
      <c r="C31" s="11" t="s">
        <v>2370</v>
      </c>
      <c r="D31" s="11" t="s">
        <v>45</v>
      </c>
      <c r="E31" s="38">
        <f t="shared" si="0"/>
        <v>29</v>
      </c>
      <c r="F31" s="7" t="s">
        <v>3</v>
      </c>
      <c r="G31" s="8" t="s">
        <v>862</v>
      </c>
      <c r="H31" s="328">
        <v>37966</v>
      </c>
      <c r="I31" s="431">
        <v>110</v>
      </c>
      <c r="J31" s="431">
        <v>110</v>
      </c>
      <c r="K31" s="432"/>
      <c r="L31" s="379">
        <f>SUM(M31:N31)</f>
        <v>110</v>
      </c>
      <c r="M31" s="9"/>
      <c r="N31" s="383">
        <f>SUM(O31:S31)</f>
        <v>110</v>
      </c>
      <c r="O31" s="139">
        <f>IFERROR(LARGE($T31:Z31, 1),0)</f>
        <v>110</v>
      </c>
      <c r="P31" s="140">
        <f>IFERROR(LARGE(T31:Z31, 2),0)</f>
        <v>0</v>
      </c>
      <c r="Q31" s="141">
        <f>IFERROR(LARGE(AA31:AF31,1),0)</f>
        <v>0</v>
      </c>
      <c r="R31" s="141">
        <f>IFERROR(LARGE(AA31:AF31,2),0)</f>
        <v>0</v>
      </c>
      <c r="S31" s="147">
        <f>IFERROR(LARGE(AA31:AF31,3),0)</f>
        <v>0</v>
      </c>
      <c r="T31" s="125"/>
      <c r="U31" s="242"/>
      <c r="V31" s="271">
        <v>110</v>
      </c>
      <c r="W31" s="271"/>
      <c r="X31" s="359"/>
      <c r="Y31" s="114"/>
      <c r="Z31" s="204"/>
      <c r="AA31" s="136">
        <f>IFERROR(LARGE($T31:$Z31,3), 0)</f>
        <v>0</v>
      </c>
      <c r="AB31" s="145">
        <f>IFERROR(LARGE($T31:$Z31,4),)</f>
        <v>0</v>
      </c>
      <c r="AC31" s="145">
        <f>IFERROR(LARGE($T31:$Z31,5),0)</f>
        <v>0</v>
      </c>
      <c r="AD31" s="145">
        <f>IFERROR(LARGE($AG31:AR31,1),0)</f>
        <v>0</v>
      </c>
      <c r="AE31" s="145">
        <f>IFERROR(LARGE($AG31:AR31,2),0)</f>
        <v>0</v>
      </c>
      <c r="AF31" s="145">
        <f>IFERROR(LARGE($AG31:AR31,3),0)</f>
        <v>0</v>
      </c>
      <c r="AG31" s="10"/>
      <c r="AH31" s="10"/>
      <c r="AI31" s="10"/>
      <c r="AJ31" s="10"/>
      <c r="AK31" s="9"/>
      <c r="AL31" s="9"/>
      <c r="AM31" s="9"/>
      <c r="AN31" s="9"/>
      <c r="AO31" s="9"/>
      <c r="AP31" s="9"/>
      <c r="AQ31" s="9"/>
      <c r="AR31" s="9"/>
    </row>
    <row r="32" spans="1:44" x14ac:dyDescent="0.3">
      <c r="A32" s="11" t="s">
        <v>2865</v>
      </c>
      <c r="B32" s="320" t="s">
        <v>1299</v>
      </c>
      <c r="C32" s="11" t="s">
        <v>1300</v>
      </c>
      <c r="D32" s="11" t="s">
        <v>1738</v>
      </c>
      <c r="E32" s="38">
        <f t="shared" si="0"/>
        <v>30</v>
      </c>
      <c r="F32" s="7" t="s">
        <v>1596</v>
      </c>
      <c r="G32" s="8" t="s">
        <v>1597</v>
      </c>
      <c r="H32" s="328">
        <v>37772</v>
      </c>
      <c r="I32" s="431">
        <v>110</v>
      </c>
      <c r="J32" s="431">
        <v>110</v>
      </c>
      <c r="K32" s="432"/>
      <c r="L32" s="379">
        <f>SUM(M32:N32)</f>
        <v>110</v>
      </c>
      <c r="M32" s="9"/>
      <c r="N32" s="383">
        <f>SUM(O32:S32)</f>
        <v>110</v>
      </c>
      <c r="O32" s="139">
        <f>IFERROR(LARGE($T32:Z32, 1),0)</f>
        <v>110</v>
      </c>
      <c r="P32" s="140">
        <f>IFERROR(LARGE(T32:Z32, 2),0)</f>
        <v>0</v>
      </c>
      <c r="Q32" s="141">
        <f>IFERROR(LARGE(AA32:AF32,1),0)</f>
        <v>0</v>
      </c>
      <c r="R32" s="141">
        <f>IFERROR(LARGE(AA32:AF32,2),0)</f>
        <v>0</v>
      </c>
      <c r="S32" s="147">
        <f>IFERROR(LARGE(AA32:AF32,3),0)</f>
        <v>0</v>
      </c>
      <c r="T32" s="125"/>
      <c r="U32" s="242"/>
      <c r="V32" s="271">
        <v>110</v>
      </c>
      <c r="W32" s="271"/>
      <c r="X32" s="359">
        <v>0</v>
      </c>
      <c r="Y32" s="114"/>
      <c r="Z32" s="204"/>
      <c r="AA32" s="136">
        <f>IFERROR(LARGE($T32:$Z32,3), 0)</f>
        <v>0</v>
      </c>
      <c r="AB32" s="145">
        <f>IFERROR(LARGE($T32:$Z32,4),)</f>
        <v>0</v>
      </c>
      <c r="AC32" s="145">
        <f>IFERROR(LARGE($T32:$Z32,5),0)</f>
        <v>0</v>
      </c>
      <c r="AD32" s="145">
        <f>IFERROR(LARGE($AG32:AR32,1),0)</f>
        <v>0</v>
      </c>
      <c r="AE32" s="145">
        <f>IFERROR(LARGE($AG32:AR32,2),0)</f>
        <v>0</v>
      </c>
      <c r="AF32" s="145">
        <f>IFERROR(LARGE($AG32:AR32,3),0)</f>
        <v>0</v>
      </c>
      <c r="AG32" s="10"/>
      <c r="AH32" s="10"/>
      <c r="AI32" s="10"/>
      <c r="AJ32" s="10"/>
      <c r="AK32" s="9"/>
      <c r="AL32" s="9"/>
      <c r="AM32" s="9"/>
      <c r="AN32" s="9"/>
      <c r="AO32" s="9"/>
      <c r="AP32" s="9"/>
      <c r="AQ32" s="9"/>
      <c r="AR32" s="9"/>
    </row>
    <row r="33" spans="1:44" x14ac:dyDescent="0.3">
      <c r="A33" s="11" t="s">
        <v>2872</v>
      </c>
      <c r="B33" s="320" t="s">
        <v>483</v>
      </c>
      <c r="C33" s="11" t="s">
        <v>224</v>
      </c>
      <c r="D33" s="11" t="s">
        <v>42</v>
      </c>
      <c r="E33" s="38">
        <f t="shared" si="0"/>
        <v>31</v>
      </c>
      <c r="F33" s="7" t="s">
        <v>124</v>
      </c>
      <c r="G33" s="8" t="s">
        <v>1949</v>
      </c>
      <c r="H33" s="328">
        <v>37684</v>
      </c>
      <c r="I33" s="431">
        <v>110</v>
      </c>
      <c r="J33" s="431">
        <v>110</v>
      </c>
      <c r="K33" s="432"/>
      <c r="L33" s="379">
        <f>SUM(M33:N33)</f>
        <v>110</v>
      </c>
      <c r="M33" s="9"/>
      <c r="N33" s="383">
        <f>SUM(O33:S33)</f>
        <v>110</v>
      </c>
      <c r="O33" s="139">
        <f>IFERROR(LARGE($T33:Z33, 1),0)</f>
        <v>110</v>
      </c>
      <c r="P33" s="140">
        <f>IFERROR(LARGE(T33:Z33, 2),0)</f>
        <v>0</v>
      </c>
      <c r="Q33" s="141">
        <f>IFERROR(LARGE(AA33:AF33,1),0)</f>
        <v>0</v>
      </c>
      <c r="R33" s="141">
        <f>IFERROR(LARGE(AA33:AF33,2),0)</f>
        <v>0</v>
      </c>
      <c r="S33" s="147">
        <f>IFERROR(LARGE(AA33:AF33,3),0)</f>
        <v>0</v>
      </c>
      <c r="T33" s="125"/>
      <c r="U33" s="242"/>
      <c r="V33" s="271">
        <v>110</v>
      </c>
      <c r="W33" s="271"/>
      <c r="X33" s="359"/>
      <c r="Y33" s="114"/>
      <c r="Z33" s="204"/>
      <c r="AA33" s="136">
        <f>IFERROR(LARGE($T33:$Z33,3), 0)</f>
        <v>0</v>
      </c>
      <c r="AB33" s="145">
        <f>IFERROR(LARGE($T33:$Z33,4),)</f>
        <v>0</v>
      </c>
      <c r="AC33" s="145">
        <f>IFERROR(LARGE($T33:$Z33,5),0)</f>
        <v>0</v>
      </c>
      <c r="AD33" s="145">
        <f>IFERROR(LARGE($AG33:AR33,1),0)</f>
        <v>0</v>
      </c>
      <c r="AE33" s="145">
        <f>IFERROR(LARGE($AG33:AR33,2),0)</f>
        <v>0</v>
      </c>
      <c r="AF33" s="145">
        <f>IFERROR(LARGE($AG33:AR33,3),0)</f>
        <v>0</v>
      </c>
      <c r="AG33" s="10"/>
      <c r="AH33" s="10"/>
      <c r="AI33" s="10"/>
      <c r="AJ33" s="10"/>
      <c r="AK33" s="9"/>
      <c r="AL33" s="9"/>
      <c r="AM33" s="9"/>
      <c r="AN33" s="9"/>
      <c r="AO33" s="9"/>
      <c r="AP33" s="9"/>
      <c r="AQ33" s="9"/>
      <c r="AR33" s="9"/>
    </row>
    <row r="34" spans="1:44" x14ac:dyDescent="0.3">
      <c r="A34" s="11" t="s">
        <v>2867</v>
      </c>
      <c r="B34" s="320" t="s">
        <v>2868</v>
      </c>
      <c r="C34" s="11" t="s">
        <v>1946</v>
      </c>
      <c r="D34" s="11" t="s">
        <v>51</v>
      </c>
      <c r="E34" s="38">
        <f t="shared" si="0"/>
        <v>32</v>
      </c>
      <c r="F34" s="7" t="s">
        <v>689</v>
      </c>
      <c r="G34" s="8" t="s">
        <v>1945</v>
      </c>
      <c r="H34" s="328">
        <v>37480</v>
      </c>
      <c r="I34" s="431">
        <v>110</v>
      </c>
      <c r="J34" s="431">
        <v>110</v>
      </c>
      <c r="K34" s="432"/>
      <c r="L34" s="379">
        <f>SUM(M34:N34)</f>
        <v>110</v>
      </c>
      <c r="M34" s="9"/>
      <c r="N34" s="383">
        <f>SUM(O34:S34)</f>
        <v>110</v>
      </c>
      <c r="O34" s="139">
        <f>IFERROR(LARGE($T34:Z34, 1),0)</f>
        <v>110</v>
      </c>
      <c r="P34" s="140">
        <f>IFERROR(LARGE(T34:Z34, 2),0)</f>
        <v>0</v>
      </c>
      <c r="Q34" s="141">
        <f>IFERROR(LARGE(AA34:AF34,1),0)</f>
        <v>0</v>
      </c>
      <c r="R34" s="141">
        <f>IFERROR(LARGE(AA34:AF34,2),0)</f>
        <v>0</v>
      </c>
      <c r="S34" s="147">
        <f>IFERROR(LARGE(AA34:AF34,3),0)</f>
        <v>0</v>
      </c>
      <c r="T34" s="125"/>
      <c r="U34" s="242"/>
      <c r="V34" s="271">
        <v>110</v>
      </c>
      <c r="W34" s="271"/>
      <c r="X34" s="359"/>
      <c r="Y34" s="114"/>
      <c r="Z34" s="204"/>
      <c r="AA34" s="136">
        <f>IFERROR(LARGE($T34:$Z34,3), 0)</f>
        <v>0</v>
      </c>
      <c r="AB34" s="145">
        <f>IFERROR(LARGE($T34:$Z34,4),)</f>
        <v>0</v>
      </c>
      <c r="AC34" s="145">
        <f>IFERROR(LARGE($T34:$Z34,5),0)</f>
        <v>0</v>
      </c>
      <c r="AD34" s="145">
        <f>IFERROR(LARGE($AG34:AR34,1),0)</f>
        <v>0</v>
      </c>
      <c r="AE34" s="145">
        <f>IFERROR(LARGE($AG34:AR34,2),0)</f>
        <v>0</v>
      </c>
      <c r="AF34" s="145">
        <f>IFERROR(LARGE($AG34:AR34,3),0)</f>
        <v>0</v>
      </c>
      <c r="AG34" s="10"/>
      <c r="AH34" s="10"/>
      <c r="AI34" s="10"/>
      <c r="AJ34" s="10"/>
      <c r="AK34" s="9"/>
      <c r="AL34" s="9"/>
      <c r="AM34" s="9"/>
      <c r="AN34" s="9"/>
      <c r="AO34" s="9"/>
      <c r="AP34" s="9"/>
      <c r="AQ34" s="9"/>
      <c r="AR34" s="9"/>
    </row>
    <row r="35" spans="1:44" x14ac:dyDescent="0.3">
      <c r="A35" s="11" t="s">
        <v>2869</v>
      </c>
      <c r="B35" s="320" t="s">
        <v>2870</v>
      </c>
      <c r="C35" s="11" t="s">
        <v>1785</v>
      </c>
      <c r="D35" s="11" t="s">
        <v>40</v>
      </c>
      <c r="E35" s="38">
        <f t="shared" si="0"/>
        <v>33</v>
      </c>
      <c r="F35" s="7" t="s">
        <v>1784</v>
      </c>
      <c r="G35" s="8" t="s">
        <v>1783</v>
      </c>
      <c r="H35" s="328">
        <v>37378</v>
      </c>
      <c r="I35" s="431">
        <v>110</v>
      </c>
      <c r="J35" s="431">
        <v>110</v>
      </c>
      <c r="K35" s="432"/>
      <c r="L35" s="379">
        <f>SUM(M35:N35)</f>
        <v>110</v>
      </c>
      <c r="M35" s="9"/>
      <c r="N35" s="383">
        <f>SUM(O35:S35)</f>
        <v>110</v>
      </c>
      <c r="O35" s="139">
        <f>IFERROR(LARGE($T35:Z35, 1),0)</f>
        <v>110</v>
      </c>
      <c r="P35" s="140">
        <f>IFERROR(LARGE(T35:Z35, 2),0)</f>
        <v>0</v>
      </c>
      <c r="Q35" s="141">
        <f>IFERROR(LARGE(AA35:AF35,1),0)</f>
        <v>0</v>
      </c>
      <c r="R35" s="141">
        <f>IFERROR(LARGE(AA35:AF35,2),0)</f>
        <v>0</v>
      </c>
      <c r="S35" s="147">
        <f>IFERROR(LARGE(AA35:AF35,3),0)</f>
        <v>0</v>
      </c>
      <c r="T35" s="125"/>
      <c r="U35" s="242"/>
      <c r="V35" s="271">
        <v>110</v>
      </c>
      <c r="W35" s="271"/>
      <c r="X35" s="359"/>
      <c r="Y35" s="114"/>
      <c r="Z35" s="204"/>
      <c r="AA35" s="136">
        <f>IFERROR(LARGE($T35:$Z35,3), 0)</f>
        <v>0</v>
      </c>
      <c r="AB35" s="145">
        <f>IFERROR(LARGE($T35:$Z35,4),)</f>
        <v>0</v>
      </c>
      <c r="AC35" s="145">
        <f>IFERROR(LARGE($T35:$Z35,5),0)</f>
        <v>0</v>
      </c>
      <c r="AD35" s="145">
        <f>IFERROR(LARGE($AG35:AR35,1),0)</f>
        <v>0</v>
      </c>
      <c r="AE35" s="145">
        <f>IFERROR(LARGE($AG35:AR35,2),0)</f>
        <v>0</v>
      </c>
      <c r="AF35" s="145">
        <f>IFERROR(LARGE($AG35:AR35,3),0)</f>
        <v>0</v>
      </c>
      <c r="AG35" s="10"/>
      <c r="AH35" s="10"/>
      <c r="AI35" s="10"/>
      <c r="AJ35" s="10"/>
      <c r="AK35" s="9"/>
      <c r="AL35" s="9"/>
      <c r="AM35" s="9"/>
      <c r="AN35" s="9"/>
      <c r="AO35" s="9"/>
      <c r="AP35" s="9"/>
      <c r="AQ35" s="9"/>
      <c r="AR35" s="9"/>
    </row>
    <row r="36" spans="1:44" x14ac:dyDescent="0.3">
      <c r="A36" s="11" t="s">
        <v>2871</v>
      </c>
      <c r="B36" s="320" t="s">
        <v>359</v>
      </c>
      <c r="C36" s="11" t="s">
        <v>239</v>
      </c>
      <c r="D36" s="11" t="s">
        <v>49</v>
      </c>
      <c r="E36" s="38">
        <f t="shared" si="0"/>
        <v>34</v>
      </c>
      <c r="F36" s="7" t="s">
        <v>197</v>
      </c>
      <c r="G36" s="8" t="s">
        <v>1829</v>
      </c>
      <c r="H36" s="328">
        <v>37349</v>
      </c>
      <c r="I36" s="431">
        <v>110</v>
      </c>
      <c r="J36" s="431">
        <v>110</v>
      </c>
      <c r="K36" s="432"/>
      <c r="L36" s="379">
        <f>SUM(M36:N36)</f>
        <v>110</v>
      </c>
      <c r="M36" s="9"/>
      <c r="N36" s="383">
        <f>SUM(O36:S36)</f>
        <v>110</v>
      </c>
      <c r="O36" s="139">
        <f>IFERROR(LARGE($T36:Z36, 1),0)</f>
        <v>110</v>
      </c>
      <c r="P36" s="140">
        <f>IFERROR(LARGE(T36:Z36, 2),0)</f>
        <v>0</v>
      </c>
      <c r="Q36" s="141">
        <f>IFERROR(LARGE(AA36:AF36,1),0)</f>
        <v>0</v>
      </c>
      <c r="R36" s="141">
        <f>IFERROR(LARGE(AA36:AF36,2),0)</f>
        <v>0</v>
      </c>
      <c r="S36" s="147">
        <f>IFERROR(LARGE(AA36:AF36,3),0)</f>
        <v>0</v>
      </c>
      <c r="T36" s="125"/>
      <c r="U36" s="242"/>
      <c r="V36" s="271">
        <v>110</v>
      </c>
      <c r="W36" s="271"/>
      <c r="X36" s="359"/>
      <c r="Y36" s="114"/>
      <c r="Z36" s="204"/>
      <c r="AA36" s="136">
        <f>IFERROR(LARGE($T36:$Z36,3), 0)</f>
        <v>0</v>
      </c>
      <c r="AB36" s="145">
        <f>IFERROR(LARGE($T36:$Z36,4),)</f>
        <v>0</v>
      </c>
      <c r="AC36" s="145">
        <f>IFERROR(LARGE($T36:$Z36,5),0)</f>
        <v>0</v>
      </c>
      <c r="AD36" s="145">
        <f>IFERROR(LARGE($AG36:AR36,1),0)</f>
        <v>0</v>
      </c>
      <c r="AE36" s="145">
        <f>IFERROR(LARGE($AG36:AR36,2),0)</f>
        <v>0</v>
      </c>
      <c r="AF36" s="145">
        <f>IFERROR(LARGE($AG36:AR36,3),0)</f>
        <v>0</v>
      </c>
      <c r="AG36" s="10"/>
      <c r="AH36" s="10"/>
      <c r="AI36" s="10"/>
      <c r="AJ36" s="10"/>
      <c r="AK36" s="9"/>
      <c r="AL36" s="9"/>
      <c r="AM36" s="9"/>
      <c r="AN36" s="9"/>
      <c r="AO36" s="9"/>
      <c r="AP36" s="9"/>
      <c r="AQ36" s="9"/>
      <c r="AR36" s="9"/>
    </row>
    <row r="37" spans="1:44" x14ac:dyDescent="0.3">
      <c r="A37" s="10"/>
      <c r="B37" s="10"/>
      <c r="C37" s="10" t="s">
        <v>22</v>
      </c>
      <c r="D37" s="10" t="s">
        <v>41</v>
      </c>
      <c r="E37" s="38">
        <f t="shared" si="0"/>
        <v>35</v>
      </c>
      <c r="F37" s="7" t="s">
        <v>69</v>
      </c>
      <c r="G37" s="8" t="s">
        <v>3820</v>
      </c>
      <c r="H37" s="445">
        <v>37995</v>
      </c>
      <c r="I37" s="527">
        <v>97.5</v>
      </c>
      <c r="J37" s="527">
        <v>97.5</v>
      </c>
      <c r="K37" s="446">
        <f>0.5*(L37)</f>
        <v>97.5</v>
      </c>
      <c r="L37" s="465">
        <f>SUM(O37,P37,Q37,R37,M37)</f>
        <v>195</v>
      </c>
      <c r="M37" s="485"/>
      <c r="N37" s="383">
        <f>SUM(O37:R37)</f>
        <v>195</v>
      </c>
      <c r="O37" s="415">
        <f>LARGE($S37:Z37, 1)</f>
        <v>195</v>
      </c>
      <c r="P37" s="388">
        <f>IFERROR(LARGE($S37:Z37,2),0)</f>
        <v>0</v>
      </c>
      <c r="Q37" s="388">
        <f>IFERROR(LARGE($S37:Z37,3),0)</f>
        <v>0</v>
      </c>
      <c r="R37" s="388">
        <f>IFERROR(LARGE($S37:Z37,4),0)</f>
        <v>0</v>
      </c>
      <c r="S37" s="418"/>
      <c r="T37" s="422">
        <v>195</v>
      </c>
      <c r="U37" s="514"/>
      <c r="V37" s="400"/>
      <c r="W37" s="400"/>
      <c r="X37" s="401"/>
      <c r="Y37" s="486"/>
      <c r="Z37" s="452"/>
      <c r="AA37" s="120"/>
      <c r="AB37" s="114"/>
      <c r="AC37" s="114"/>
      <c r="AD37" s="114"/>
      <c r="AE37" s="114"/>
      <c r="AF37" s="114"/>
      <c r="AG37" s="10"/>
      <c r="AH37" s="10"/>
      <c r="AI37" s="10"/>
      <c r="AJ37" s="10"/>
      <c r="AK37" s="9"/>
      <c r="AL37" s="9"/>
      <c r="AM37" s="9"/>
      <c r="AN37" s="9"/>
      <c r="AO37" s="9"/>
      <c r="AP37" s="9"/>
      <c r="AQ37" s="9"/>
      <c r="AR37" s="9"/>
    </row>
    <row r="38" spans="1:44" x14ac:dyDescent="0.3">
      <c r="A38" s="11" t="s">
        <v>3871</v>
      </c>
      <c r="B38" s="320" t="s">
        <v>3872</v>
      </c>
      <c r="C38" s="11" t="s">
        <v>3873</v>
      </c>
      <c r="D38" s="11" t="s">
        <v>40</v>
      </c>
      <c r="E38" s="38">
        <f t="shared" si="0"/>
        <v>36</v>
      </c>
      <c r="F38" s="7" t="s">
        <v>3874</v>
      </c>
      <c r="G38" s="8" t="s">
        <v>3875</v>
      </c>
      <c r="H38" s="445">
        <v>38246</v>
      </c>
      <c r="I38" s="527">
        <v>80</v>
      </c>
      <c r="J38" s="527">
        <v>80</v>
      </c>
      <c r="K38" s="446">
        <f>0.5*(L38)</f>
        <v>80</v>
      </c>
      <c r="L38" s="465">
        <f>SUM(O38,P38,Q38,R38,M38)</f>
        <v>160</v>
      </c>
      <c r="M38" s="485"/>
      <c r="N38" s="383">
        <f>SUM(O38:R38)</f>
        <v>160</v>
      </c>
      <c r="O38" s="415">
        <f>LARGE($S38:Z38, 1)</f>
        <v>95</v>
      </c>
      <c r="P38" s="388">
        <f>IFERROR(LARGE($S38:Z38,2),0)</f>
        <v>65</v>
      </c>
      <c r="Q38" s="388">
        <f>IFERROR(LARGE($S38:Z38,3),0)</f>
        <v>0</v>
      </c>
      <c r="R38" s="388">
        <f>IFERROR(LARGE($S38:Z38,4),0)</f>
        <v>0</v>
      </c>
      <c r="S38" s="418">
        <v>65</v>
      </c>
      <c r="T38" s="422">
        <v>95</v>
      </c>
      <c r="U38" s="514"/>
      <c r="V38" s="400"/>
      <c r="W38" s="400"/>
      <c r="X38" s="401"/>
      <c r="Y38" s="486"/>
      <c r="Z38" s="452"/>
      <c r="AA38" s="120"/>
      <c r="AB38" s="114"/>
      <c r="AC38" s="114"/>
      <c r="AD38" s="114"/>
      <c r="AE38" s="114"/>
      <c r="AF38" s="114"/>
      <c r="AG38" s="10"/>
      <c r="AH38" s="10"/>
      <c r="AI38" s="10"/>
      <c r="AJ38" s="10"/>
      <c r="AK38" s="9"/>
      <c r="AL38" s="9"/>
      <c r="AM38" s="9"/>
      <c r="AN38" s="9"/>
      <c r="AO38" s="9"/>
      <c r="AP38" s="9"/>
      <c r="AQ38" s="9"/>
      <c r="AR38" s="9"/>
    </row>
    <row r="39" spans="1:44" x14ac:dyDescent="0.3">
      <c r="A39" s="11" t="s">
        <v>3855</v>
      </c>
      <c r="B39" s="320" t="s">
        <v>477</v>
      </c>
      <c r="C39" s="11" t="s">
        <v>37</v>
      </c>
      <c r="D39" s="11" t="s">
        <v>52</v>
      </c>
      <c r="E39" s="38">
        <f t="shared" si="0"/>
        <v>37</v>
      </c>
      <c r="F39" s="7" t="s">
        <v>15</v>
      </c>
      <c r="G39" s="8" t="s">
        <v>3856</v>
      </c>
      <c r="H39" s="445">
        <v>37996</v>
      </c>
      <c r="I39" s="527">
        <v>80</v>
      </c>
      <c r="J39" s="527">
        <v>80</v>
      </c>
      <c r="K39" s="446">
        <f>0.5*(L39)</f>
        <v>80</v>
      </c>
      <c r="L39" s="465">
        <f>SUM(O39,P39,Q39,R39,M39)</f>
        <v>160</v>
      </c>
      <c r="M39" s="485"/>
      <c r="N39" s="383">
        <f>SUM(O39:R39)</f>
        <v>160</v>
      </c>
      <c r="O39" s="415">
        <f>LARGE($S39:Z39, 1)</f>
        <v>95</v>
      </c>
      <c r="P39" s="388">
        <f>IFERROR(LARGE($S39:Z39,2),0)</f>
        <v>65</v>
      </c>
      <c r="Q39" s="388">
        <f>IFERROR(LARGE($S39:Z39,3),0)</f>
        <v>0</v>
      </c>
      <c r="R39" s="388">
        <f>IFERROR(LARGE($S39:Z39,4),0)</f>
        <v>0</v>
      </c>
      <c r="S39" s="418">
        <v>95</v>
      </c>
      <c r="T39" s="422"/>
      <c r="U39" s="514"/>
      <c r="V39" s="400">
        <v>65</v>
      </c>
      <c r="W39" s="400"/>
      <c r="X39" s="401"/>
      <c r="Y39" s="486"/>
      <c r="Z39" s="452"/>
      <c r="AA39" s="120"/>
      <c r="AB39" s="114"/>
      <c r="AC39" s="114"/>
      <c r="AD39" s="114"/>
      <c r="AE39" s="114"/>
      <c r="AF39" s="114"/>
      <c r="AG39" s="10"/>
      <c r="AH39" s="10"/>
      <c r="AI39" s="10"/>
      <c r="AJ39" s="10"/>
      <c r="AK39" s="9"/>
      <c r="AL39" s="9"/>
      <c r="AM39" s="9"/>
      <c r="AN39" s="9"/>
      <c r="AO39" s="9"/>
      <c r="AP39" s="9"/>
      <c r="AQ39" s="9"/>
      <c r="AR39" s="9"/>
    </row>
    <row r="40" spans="1:44" x14ac:dyDescent="0.3">
      <c r="A40" s="11" t="s">
        <v>2899</v>
      </c>
      <c r="B40" s="320" t="s">
        <v>1616</v>
      </c>
      <c r="C40" s="11" t="s">
        <v>1617</v>
      </c>
      <c r="D40" s="11" t="s">
        <v>43</v>
      </c>
      <c r="E40" s="38">
        <f t="shared" si="0"/>
        <v>38</v>
      </c>
      <c r="F40" s="7" t="s">
        <v>1873</v>
      </c>
      <c r="G40" s="8" t="s">
        <v>1872</v>
      </c>
      <c r="H40" s="328">
        <v>37259</v>
      </c>
      <c r="I40" s="431">
        <v>75</v>
      </c>
      <c r="J40" s="431">
        <v>75</v>
      </c>
      <c r="K40" s="432"/>
      <c r="L40" s="379">
        <f>SUM(M40:N40)</f>
        <v>75</v>
      </c>
      <c r="M40" s="9">
        <v>30</v>
      </c>
      <c r="N40" s="383">
        <f>SUM(O40:S40)</f>
        <v>45</v>
      </c>
      <c r="O40" s="139">
        <f>IFERROR(LARGE($T40:Z40, 1),0)</f>
        <v>45</v>
      </c>
      <c r="P40" s="140">
        <f>IFERROR(LARGE(T40:Z40, 2),0)</f>
        <v>0</v>
      </c>
      <c r="Q40" s="141">
        <f>IFERROR(LARGE(AA40:AF40,1),0)</f>
        <v>0</v>
      </c>
      <c r="R40" s="141">
        <f>IFERROR(LARGE(AA40:AF40,2),0)</f>
        <v>0</v>
      </c>
      <c r="S40" s="147">
        <f>IFERROR(LARGE(AA40:AF40,3),0)</f>
        <v>0</v>
      </c>
      <c r="T40" s="125"/>
      <c r="U40" s="242"/>
      <c r="V40" s="271">
        <v>45</v>
      </c>
      <c r="W40" s="271"/>
      <c r="X40" s="359"/>
      <c r="Y40" s="114"/>
      <c r="Z40" s="204"/>
      <c r="AA40" s="136">
        <f>IFERROR(LARGE($T40:$Z40,3), 0)</f>
        <v>0</v>
      </c>
      <c r="AB40" s="145">
        <f>IFERROR(LARGE($T40:$Z40,4),)</f>
        <v>0</v>
      </c>
      <c r="AC40" s="145">
        <f>IFERROR(LARGE($T40:$Z40,5),0)</f>
        <v>0</v>
      </c>
      <c r="AD40" s="145">
        <f>IFERROR(LARGE($AG40:AR40,1),0)</f>
        <v>0</v>
      </c>
      <c r="AE40" s="145">
        <f>IFERROR(LARGE($AG40:AR40,2),0)</f>
        <v>0</v>
      </c>
      <c r="AF40" s="145">
        <f>IFERROR(LARGE($AG40:AR40,3),0)</f>
        <v>0</v>
      </c>
      <c r="AG40" s="10"/>
      <c r="AH40" s="10"/>
      <c r="AI40" s="10"/>
      <c r="AJ40" s="10"/>
      <c r="AK40" s="9"/>
      <c r="AL40" s="9"/>
      <c r="AM40" s="9"/>
      <c r="AN40" s="9"/>
      <c r="AO40" s="9"/>
      <c r="AP40" s="9"/>
      <c r="AQ40" s="9"/>
      <c r="AR40" s="9"/>
    </row>
    <row r="41" spans="1:44" x14ac:dyDescent="0.3">
      <c r="A41" s="10"/>
      <c r="B41" s="10"/>
      <c r="C41" s="10"/>
      <c r="D41" s="10"/>
      <c r="E41" s="38">
        <f t="shared" si="0"/>
        <v>39</v>
      </c>
      <c r="F41" s="7" t="s">
        <v>0</v>
      </c>
      <c r="G41" s="8" t="s">
        <v>3853</v>
      </c>
      <c r="H41" s="445">
        <v>38254</v>
      </c>
      <c r="I41" s="527">
        <v>72.5</v>
      </c>
      <c r="J41" s="527">
        <v>72.5</v>
      </c>
      <c r="K41" s="446">
        <f>0.5*(L41)</f>
        <v>72.5</v>
      </c>
      <c r="L41" s="465">
        <f>SUM(O41,P41,Q41,R41,M41)</f>
        <v>145</v>
      </c>
      <c r="M41" s="485"/>
      <c r="N41" s="383">
        <f>SUM(O41:R41)</f>
        <v>145</v>
      </c>
      <c r="O41" s="415">
        <f>LARGE($S41:Z41, 1)</f>
        <v>80</v>
      </c>
      <c r="P41" s="388">
        <f>IFERROR(LARGE($S41:Z41,2),0)</f>
        <v>65</v>
      </c>
      <c r="Q41" s="388">
        <f>IFERROR(LARGE($S41:Z41,3),0)</f>
        <v>0</v>
      </c>
      <c r="R41" s="388">
        <f>IFERROR(LARGE($S41:Z41,4),0)</f>
        <v>0</v>
      </c>
      <c r="S41" s="418"/>
      <c r="T41" s="422"/>
      <c r="U41" s="514"/>
      <c r="V41" s="400">
        <v>65</v>
      </c>
      <c r="W41" s="400"/>
      <c r="X41" s="401"/>
      <c r="Y41" s="486"/>
      <c r="Z41" s="452">
        <v>80</v>
      </c>
      <c r="AA41" s="120"/>
      <c r="AB41" s="114"/>
      <c r="AC41" s="114"/>
      <c r="AD41" s="114"/>
      <c r="AE41" s="114"/>
      <c r="AF41" s="114"/>
      <c r="AG41" s="10"/>
      <c r="AH41" s="10"/>
      <c r="AI41" s="10"/>
      <c r="AJ41" s="10"/>
      <c r="AK41" s="9"/>
      <c r="AL41" s="9"/>
      <c r="AM41" s="9"/>
      <c r="AN41" s="9"/>
      <c r="AO41" s="9"/>
      <c r="AP41" s="9"/>
      <c r="AQ41" s="9"/>
      <c r="AR41" s="9"/>
    </row>
    <row r="42" spans="1:44" x14ac:dyDescent="0.3">
      <c r="A42" s="11" t="s">
        <v>3865</v>
      </c>
      <c r="B42" s="320" t="s">
        <v>1447</v>
      </c>
      <c r="C42" s="11" t="s">
        <v>1448</v>
      </c>
      <c r="D42" s="11" t="s">
        <v>40</v>
      </c>
      <c r="E42" s="38">
        <f t="shared" si="0"/>
        <v>40</v>
      </c>
      <c r="F42" s="7" t="s">
        <v>495</v>
      </c>
      <c r="G42" s="8" t="s">
        <v>3866</v>
      </c>
      <c r="H42" s="445">
        <v>38122</v>
      </c>
      <c r="I42" s="527">
        <v>72.5</v>
      </c>
      <c r="J42" s="527">
        <v>72.5</v>
      </c>
      <c r="K42" s="446">
        <f>0.5*(L42)</f>
        <v>72.5</v>
      </c>
      <c r="L42" s="465">
        <f>SUM(O42,P42,Q42,R42,M42)</f>
        <v>145</v>
      </c>
      <c r="M42" s="485"/>
      <c r="N42" s="383">
        <f>SUM(O42:R42)</f>
        <v>145</v>
      </c>
      <c r="O42" s="415">
        <f>LARGE($S42:Z42, 1)</f>
        <v>145</v>
      </c>
      <c r="P42" s="388">
        <f>IFERROR(LARGE($S42:Z42,2),0)</f>
        <v>0</v>
      </c>
      <c r="Q42" s="388">
        <f>IFERROR(LARGE($S42:Z42,3),0)</f>
        <v>0</v>
      </c>
      <c r="R42" s="388">
        <f>IFERROR(LARGE($S42:Z42,4),0)</f>
        <v>0</v>
      </c>
      <c r="S42" s="418">
        <v>145</v>
      </c>
      <c r="T42" s="422"/>
      <c r="U42" s="528"/>
      <c r="V42" s="400"/>
      <c r="W42" s="400"/>
      <c r="X42" s="401"/>
      <c r="Y42" s="486"/>
      <c r="Z42" s="452"/>
      <c r="AA42" s="120"/>
      <c r="AB42" s="114"/>
      <c r="AC42" s="114"/>
      <c r="AD42" s="114"/>
      <c r="AE42" s="114"/>
      <c r="AF42" s="114"/>
      <c r="AG42" s="10"/>
      <c r="AH42" s="10"/>
      <c r="AI42" s="10"/>
      <c r="AJ42" s="10"/>
      <c r="AK42" s="9"/>
      <c r="AL42" s="9"/>
      <c r="AM42" s="9"/>
      <c r="AN42" s="9"/>
      <c r="AO42" s="9"/>
      <c r="AP42" s="9"/>
      <c r="AQ42" s="9"/>
      <c r="AR42" s="9"/>
    </row>
    <row r="43" spans="1:44" x14ac:dyDescent="0.3">
      <c r="A43" s="11" t="s">
        <v>2885</v>
      </c>
      <c r="B43" s="320" t="s">
        <v>588</v>
      </c>
      <c r="C43" s="11" t="s">
        <v>589</v>
      </c>
      <c r="D43" s="11" t="s">
        <v>43</v>
      </c>
      <c r="E43" s="38">
        <f t="shared" si="0"/>
        <v>41</v>
      </c>
      <c r="F43" s="7" t="s">
        <v>65</v>
      </c>
      <c r="G43" s="8" t="s">
        <v>1870</v>
      </c>
      <c r="H43" s="328">
        <v>37936</v>
      </c>
      <c r="I43" s="431">
        <v>70</v>
      </c>
      <c r="J43" s="431">
        <v>70</v>
      </c>
      <c r="K43" s="432"/>
      <c r="L43" s="379">
        <f>SUM(M43:N43)</f>
        <v>70</v>
      </c>
      <c r="M43" s="9"/>
      <c r="N43" s="383">
        <f>SUM(O43:S43)</f>
        <v>70</v>
      </c>
      <c r="O43" s="139">
        <f>IFERROR(LARGE($T43:Z43, 1),0)</f>
        <v>60</v>
      </c>
      <c r="P43" s="140">
        <f>IFERROR(LARGE(T43:Z43, 2),0)</f>
        <v>10</v>
      </c>
      <c r="Q43" s="141">
        <f>IFERROR(LARGE(AA43:AF43,1),0)</f>
        <v>0</v>
      </c>
      <c r="R43" s="141">
        <f>IFERROR(LARGE(AA43:AF43,2),0)</f>
        <v>0</v>
      </c>
      <c r="S43" s="147">
        <f>IFERROR(LARGE(AA43:AF43,3),0)</f>
        <v>0</v>
      </c>
      <c r="T43" s="125"/>
      <c r="U43" s="242"/>
      <c r="V43" s="271">
        <v>60</v>
      </c>
      <c r="W43" s="271"/>
      <c r="X43" s="359"/>
      <c r="Y43" s="114"/>
      <c r="Z43" s="204">
        <v>10</v>
      </c>
      <c r="AA43" s="136">
        <f>IFERROR(LARGE($T43:$Z43,3), 0)</f>
        <v>0</v>
      </c>
      <c r="AB43" s="145">
        <f>IFERROR(LARGE($T43:$Z43,4),)</f>
        <v>0</v>
      </c>
      <c r="AC43" s="145">
        <f>IFERROR(LARGE($T43:$Z43,5),0)</f>
        <v>0</v>
      </c>
      <c r="AD43" s="145">
        <f>IFERROR(LARGE($AG43:AR43,1),0)</f>
        <v>0</v>
      </c>
      <c r="AE43" s="145">
        <f>IFERROR(LARGE($AG43:AR43,2),0)</f>
        <v>0</v>
      </c>
      <c r="AF43" s="145">
        <f>IFERROR(LARGE($AG43:AR43,3),0)</f>
        <v>0</v>
      </c>
      <c r="AG43" s="10"/>
      <c r="AH43" s="10"/>
      <c r="AI43" s="10"/>
      <c r="AJ43" s="10"/>
      <c r="AK43" s="9"/>
      <c r="AL43" s="9"/>
      <c r="AM43" s="9"/>
      <c r="AN43" s="9"/>
      <c r="AO43" s="9"/>
      <c r="AP43" s="9"/>
      <c r="AQ43" s="9"/>
      <c r="AR43" s="9"/>
    </row>
    <row r="44" spans="1:44" x14ac:dyDescent="0.3">
      <c r="A44" s="10"/>
      <c r="B44" s="10"/>
      <c r="C44" s="10"/>
      <c r="D44" s="10"/>
      <c r="E44" s="38">
        <f t="shared" si="0"/>
        <v>42</v>
      </c>
      <c r="F44" s="7" t="s">
        <v>847</v>
      </c>
      <c r="G44" s="8" t="s">
        <v>848</v>
      </c>
      <c r="H44" s="328">
        <v>37294</v>
      </c>
      <c r="I44" s="431">
        <v>65</v>
      </c>
      <c r="J44" s="431">
        <v>65</v>
      </c>
      <c r="K44" s="432"/>
      <c r="L44" s="379">
        <f>SUM(M44:N44)</f>
        <v>65</v>
      </c>
      <c r="M44" s="9"/>
      <c r="N44" s="383">
        <f>SUM(O44:S44)</f>
        <v>65</v>
      </c>
      <c r="O44" s="139">
        <f>IFERROR(LARGE($T44:Z44, 1),0)</f>
        <v>65</v>
      </c>
      <c r="P44" s="140">
        <f>IFERROR(LARGE(T44:Z44, 2),0)</f>
        <v>0</v>
      </c>
      <c r="Q44" s="141">
        <f>IFERROR(LARGE(AA44:AF44,1),0)</f>
        <v>0</v>
      </c>
      <c r="R44" s="141">
        <f>IFERROR(LARGE(AA44:AF44,2),0)</f>
        <v>0</v>
      </c>
      <c r="S44" s="147">
        <f>IFERROR(LARGE(AA44:AF44,3),0)</f>
        <v>0</v>
      </c>
      <c r="T44" s="125"/>
      <c r="U44" s="242"/>
      <c r="V44" s="271"/>
      <c r="W44" s="271"/>
      <c r="X44" s="359"/>
      <c r="Y44" s="114">
        <v>65</v>
      </c>
      <c r="Z44" s="204"/>
      <c r="AA44" s="136">
        <f>IFERROR(LARGE($T44:$Z44,3), 0)</f>
        <v>0</v>
      </c>
      <c r="AB44" s="145">
        <f>IFERROR(LARGE($T44:$Z44,4),)</f>
        <v>0</v>
      </c>
      <c r="AC44" s="145">
        <f>IFERROR(LARGE($T44:$Z44,5),0)</f>
        <v>0</v>
      </c>
      <c r="AD44" s="145">
        <f>IFERROR(LARGE($AG44:AR44,1),0)</f>
        <v>0</v>
      </c>
      <c r="AE44" s="145">
        <f>IFERROR(LARGE($AG44:AR44,2),0)</f>
        <v>0</v>
      </c>
      <c r="AF44" s="145">
        <f>IFERROR(LARGE($AG44:AR44,3),0)</f>
        <v>0</v>
      </c>
      <c r="AG44" s="10"/>
      <c r="AH44" s="10"/>
      <c r="AI44" s="10"/>
      <c r="AJ44" s="10"/>
      <c r="AK44" s="9"/>
      <c r="AL44" s="9"/>
      <c r="AM44" s="9"/>
      <c r="AN44" s="9"/>
      <c r="AO44" s="9"/>
      <c r="AP44" s="9"/>
      <c r="AQ44" s="9"/>
      <c r="AR44" s="9"/>
    </row>
    <row r="45" spans="1:44" x14ac:dyDescent="0.3">
      <c r="A45" s="10"/>
      <c r="B45" s="10"/>
      <c r="C45" s="10" t="s">
        <v>1108</v>
      </c>
      <c r="D45" s="10" t="s">
        <v>45</v>
      </c>
      <c r="E45" s="38">
        <f t="shared" si="0"/>
        <v>43</v>
      </c>
      <c r="F45" s="7" t="s">
        <v>114</v>
      </c>
      <c r="G45" s="8" t="s">
        <v>3858</v>
      </c>
      <c r="H45" s="445">
        <v>38047</v>
      </c>
      <c r="I45" s="527">
        <v>62.5</v>
      </c>
      <c r="J45" s="527">
        <v>62.5</v>
      </c>
      <c r="K45" s="446">
        <f>0.5*(L45)</f>
        <v>62.5</v>
      </c>
      <c r="L45" s="465">
        <f>SUM(O45,P45,Q45,R45,M45)</f>
        <v>125</v>
      </c>
      <c r="M45" s="485"/>
      <c r="N45" s="383">
        <f>SUM(O45:R45)</f>
        <v>125</v>
      </c>
      <c r="O45" s="415">
        <f>LARGE($S45:Z45, 1)</f>
        <v>95</v>
      </c>
      <c r="P45" s="388">
        <f>IFERROR(LARGE($S45:Z45,2),0)</f>
        <v>30</v>
      </c>
      <c r="Q45" s="388">
        <f>IFERROR(LARGE($S45:Z45,3),0)</f>
        <v>0</v>
      </c>
      <c r="R45" s="388">
        <f>IFERROR(LARGE($S45:Z45,4),0)</f>
        <v>0</v>
      </c>
      <c r="S45" s="418"/>
      <c r="T45" s="422">
        <v>95</v>
      </c>
      <c r="U45" s="514"/>
      <c r="V45" s="400"/>
      <c r="W45" s="400"/>
      <c r="X45" s="401"/>
      <c r="Y45" s="486"/>
      <c r="Z45" s="452">
        <v>30</v>
      </c>
      <c r="AA45" s="120"/>
      <c r="AB45" s="114"/>
      <c r="AC45" s="114"/>
      <c r="AD45" s="114"/>
      <c r="AE45" s="114"/>
      <c r="AF45" s="114"/>
      <c r="AG45" s="10"/>
      <c r="AH45" s="10"/>
      <c r="AI45" s="10"/>
      <c r="AJ45" s="10"/>
      <c r="AK45" s="9"/>
      <c r="AL45" s="9"/>
      <c r="AM45" s="9"/>
      <c r="AN45" s="9"/>
      <c r="AO45" s="9"/>
      <c r="AP45" s="9"/>
      <c r="AQ45" s="9"/>
      <c r="AR45" s="9"/>
    </row>
    <row r="46" spans="1:44" x14ac:dyDescent="0.3">
      <c r="A46" s="11" t="s">
        <v>2875</v>
      </c>
      <c r="B46" s="320" t="s">
        <v>651</v>
      </c>
      <c r="C46" s="11" t="s">
        <v>652</v>
      </c>
      <c r="D46" s="11" t="s">
        <v>1738</v>
      </c>
      <c r="E46" s="38">
        <f t="shared" si="0"/>
        <v>44</v>
      </c>
      <c r="F46" s="7" t="s">
        <v>110</v>
      </c>
      <c r="G46" s="8" t="s">
        <v>1807</v>
      </c>
      <c r="H46" s="328">
        <v>37961</v>
      </c>
      <c r="I46" s="431">
        <v>60</v>
      </c>
      <c r="J46" s="431">
        <v>60</v>
      </c>
      <c r="K46" s="432"/>
      <c r="L46" s="379">
        <f>SUM(M46:N46)</f>
        <v>60</v>
      </c>
      <c r="M46" s="9"/>
      <c r="N46" s="383">
        <f>SUM(O46:S46)</f>
        <v>60</v>
      </c>
      <c r="O46" s="139">
        <f>IFERROR(LARGE($T46:Z46, 1),0)</f>
        <v>60</v>
      </c>
      <c r="P46" s="140">
        <f>IFERROR(LARGE(T46:Z46, 2),0)</f>
        <v>0</v>
      </c>
      <c r="Q46" s="141">
        <f>IFERROR(LARGE(AA46:AF46,1),0)</f>
        <v>0</v>
      </c>
      <c r="R46" s="141">
        <f>IFERROR(LARGE(AA46:AF46,2),0)</f>
        <v>0</v>
      </c>
      <c r="S46" s="147">
        <f>IFERROR(LARGE(AA46:AF46,3),0)</f>
        <v>0</v>
      </c>
      <c r="T46" s="125"/>
      <c r="U46" s="242"/>
      <c r="V46" s="271">
        <v>60</v>
      </c>
      <c r="W46" s="271"/>
      <c r="X46" s="359"/>
      <c r="Y46" s="114"/>
      <c r="Z46" s="204"/>
      <c r="AA46" s="136">
        <f>IFERROR(LARGE($T46:$Z46,3), 0)</f>
        <v>0</v>
      </c>
      <c r="AB46" s="145">
        <f>IFERROR(LARGE($T46:$Z46,4),)</f>
        <v>0</v>
      </c>
      <c r="AC46" s="145">
        <f>IFERROR(LARGE($T46:$Z46,5),0)</f>
        <v>0</v>
      </c>
      <c r="AD46" s="145">
        <f>IFERROR(LARGE($AG46:AR46,1),0)</f>
        <v>0</v>
      </c>
      <c r="AE46" s="145">
        <f>IFERROR(LARGE($AG46:AR46,2),0)</f>
        <v>0</v>
      </c>
      <c r="AF46" s="145">
        <f>IFERROR(LARGE($AG46:AR46,3),0)</f>
        <v>0</v>
      </c>
      <c r="AG46" s="10"/>
      <c r="AH46" s="10"/>
      <c r="AI46" s="10"/>
      <c r="AJ46" s="10"/>
      <c r="AK46" s="9"/>
      <c r="AL46" s="9"/>
      <c r="AM46" s="9"/>
      <c r="AN46" s="9"/>
      <c r="AO46" s="9"/>
      <c r="AP46" s="9"/>
      <c r="AQ46" s="9"/>
      <c r="AR46" s="9"/>
    </row>
    <row r="47" spans="1:44" x14ac:dyDescent="0.3">
      <c r="A47" s="11" t="s">
        <v>2903</v>
      </c>
      <c r="B47" s="320" t="s">
        <v>2308</v>
      </c>
      <c r="C47" s="11" t="s">
        <v>1764</v>
      </c>
      <c r="D47" s="11" t="s">
        <v>40</v>
      </c>
      <c r="E47" s="38">
        <f t="shared" si="0"/>
        <v>45</v>
      </c>
      <c r="F47" s="7" t="s">
        <v>1791</v>
      </c>
      <c r="G47" s="8" t="s">
        <v>1093</v>
      </c>
      <c r="H47" s="328">
        <v>37946</v>
      </c>
      <c r="I47" s="431">
        <v>60</v>
      </c>
      <c r="J47" s="431">
        <v>60</v>
      </c>
      <c r="K47" s="432"/>
      <c r="L47" s="379">
        <f>SUM(M47:N47)</f>
        <v>60</v>
      </c>
      <c r="M47" s="9">
        <v>30</v>
      </c>
      <c r="N47" s="383">
        <f>SUM(O47:S47)</f>
        <v>30</v>
      </c>
      <c r="O47" s="139">
        <f>IFERROR(LARGE($T47:Z47, 1),0)</f>
        <v>30</v>
      </c>
      <c r="P47" s="140">
        <f>IFERROR(LARGE(T47:Z47, 2),0)</f>
        <v>0</v>
      </c>
      <c r="Q47" s="141">
        <f>IFERROR(LARGE(AA47:AF47,1),0)</f>
        <v>0</v>
      </c>
      <c r="R47" s="141">
        <f>IFERROR(LARGE(AA47:AF47,2),0)</f>
        <v>0</v>
      </c>
      <c r="S47" s="147">
        <f>IFERROR(LARGE(AA47:AF47,3),0)</f>
        <v>0</v>
      </c>
      <c r="T47" s="125"/>
      <c r="U47" s="242"/>
      <c r="V47" s="271">
        <v>30</v>
      </c>
      <c r="W47" s="271"/>
      <c r="X47" s="359"/>
      <c r="Y47" s="114"/>
      <c r="Z47" s="204"/>
      <c r="AA47" s="136">
        <f>IFERROR(LARGE($T47:$Z47,3), 0)</f>
        <v>0</v>
      </c>
      <c r="AB47" s="145">
        <f>IFERROR(LARGE($T47:$Z47,4),)</f>
        <v>0</v>
      </c>
      <c r="AC47" s="145">
        <f>IFERROR(LARGE($T47:$Z47,5),0)</f>
        <v>0</v>
      </c>
      <c r="AD47" s="145">
        <f>IFERROR(LARGE($AG47:AR47,1),0)</f>
        <v>0</v>
      </c>
      <c r="AE47" s="145">
        <f>IFERROR(LARGE($AG47:AR47,2),0)</f>
        <v>0</v>
      </c>
      <c r="AF47" s="145">
        <f>IFERROR(LARGE($AG47:AR47,3),0)</f>
        <v>0</v>
      </c>
      <c r="AG47" s="10">
        <v>0</v>
      </c>
      <c r="AH47" s="10"/>
      <c r="AI47" s="10"/>
      <c r="AJ47" s="10"/>
      <c r="AK47" s="9"/>
      <c r="AL47" s="9"/>
      <c r="AM47" s="9"/>
      <c r="AN47" s="9"/>
      <c r="AO47" s="9"/>
      <c r="AP47" s="9"/>
      <c r="AQ47" s="9"/>
      <c r="AR47" s="9"/>
    </row>
    <row r="48" spans="1:44" x14ac:dyDescent="0.3">
      <c r="A48" s="11" t="s">
        <v>2876</v>
      </c>
      <c r="B48" s="320" t="s">
        <v>389</v>
      </c>
      <c r="C48" s="11" t="s">
        <v>176</v>
      </c>
      <c r="D48" s="11" t="s">
        <v>40</v>
      </c>
      <c r="E48" s="38">
        <f t="shared" si="0"/>
        <v>46</v>
      </c>
      <c r="F48" s="7" t="s">
        <v>12</v>
      </c>
      <c r="G48" s="8" t="s">
        <v>1786</v>
      </c>
      <c r="H48" s="328">
        <v>37816</v>
      </c>
      <c r="I48" s="431">
        <v>60</v>
      </c>
      <c r="J48" s="431">
        <v>60</v>
      </c>
      <c r="K48" s="432"/>
      <c r="L48" s="379">
        <f>SUM(M48:N48)</f>
        <v>60</v>
      </c>
      <c r="M48" s="9"/>
      <c r="N48" s="383">
        <f>SUM(O48:S48)</f>
        <v>60</v>
      </c>
      <c r="O48" s="139">
        <f>IFERROR(LARGE($T48:Z48, 1),0)</f>
        <v>60</v>
      </c>
      <c r="P48" s="140">
        <f>IFERROR(LARGE(T48:Z48, 2),0)</f>
        <v>0</v>
      </c>
      <c r="Q48" s="141">
        <f>IFERROR(LARGE(AA48:AF48,1),0)</f>
        <v>0</v>
      </c>
      <c r="R48" s="141">
        <f>IFERROR(LARGE(AA48:AF48,2),0)</f>
        <v>0</v>
      </c>
      <c r="S48" s="147">
        <f>IFERROR(LARGE(AA48:AF48,3),0)</f>
        <v>0</v>
      </c>
      <c r="T48" s="125"/>
      <c r="U48" s="242"/>
      <c r="V48" s="271">
        <v>60</v>
      </c>
      <c r="W48" s="271"/>
      <c r="X48" s="359"/>
      <c r="Y48" s="114"/>
      <c r="Z48" s="204"/>
      <c r="AA48" s="136">
        <f>IFERROR(LARGE($T48:$Z48,3), 0)</f>
        <v>0</v>
      </c>
      <c r="AB48" s="145">
        <f>IFERROR(LARGE($T48:$Z48,4),)</f>
        <v>0</v>
      </c>
      <c r="AC48" s="145">
        <f>IFERROR(LARGE($T48:$Z48,5),0)</f>
        <v>0</v>
      </c>
      <c r="AD48" s="145">
        <f>IFERROR(LARGE($AG48:AR48,1),0)</f>
        <v>0</v>
      </c>
      <c r="AE48" s="145">
        <f>IFERROR(LARGE($AG48:AR48,2),0)</f>
        <v>0</v>
      </c>
      <c r="AF48" s="145">
        <f>IFERROR(LARGE($AG48:AR48,3),0)</f>
        <v>0</v>
      </c>
      <c r="AG48" s="10"/>
      <c r="AH48" s="10"/>
      <c r="AI48" s="10"/>
      <c r="AJ48" s="10"/>
      <c r="AK48" s="9"/>
      <c r="AL48" s="9"/>
      <c r="AM48" s="9"/>
      <c r="AN48" s="9"/>
      <c r="AO48" s="9"/>
      <c r="AP48" s="9"/>
      <c r="AQ48" s="9"/>
      <c r="AR48" s="9"/>
    </row>
    <row r="49" spans="1:44" x14ac:dyDescent="0.3">
      <c r="A49" s="11" t="s">
        <v>2877</v>
      </c>
      <c r="B49" s="320" t="s">
        <v>529</v>
      </c>
      <c r="C49" s="11" t="s">
        <v>530</v>
      </c>
      <c r="D49" s="11" t="s">
        <v>49</v>
      </c>
      <c r="E49" s="38">
        <f t="shared" si="0"/>
        <v>47</v>
      </c>
      <c r="F49" s="7" t="s">
        <v>2</v>
      </c>
      <c r="G49" s="8" t="s">
        <v>1344</v>
      </c>
      <c r="H49" s="328">
        <v>37686</v>
      </c>
      <c r="I49" s="431">
        <v>60</v>
      </c>
      <c r="J49" s="431">
        <v>60</v>
      </c>
      <c r="K49" s="432"/>
      <c r="L49" s="379">
        <f>SUM(M49:N49)</f>
        <v>60</v>
      </c>
      <c r="M49" s="9"/>
      <c r="N49" s="383">
        <f>SUM(O49:S49)</f>
        <v>60</v>
      </c>
      <c r="O49" s="139">
        <f>IFERROR(LARGE($T49:Z49, 1),0)</f>
        <v>60</v>
      </c>
      <c r="P49" s="140">
        <f>IFERROR(LARGE(T49:Z49, 2),0)</f>
        <v>0</v>
      </c>
      <c r="Q49" s="141">
        <f>IFERROR(LARGE(AA49:AF49,1),0)</f>
        <v>0</v>
      </c>
      <c r="R49" s="141">
        <f>IFERROR(LARGE(AA49:AF49,2),0)</f>
        <v>0</v>
      </c>
      <c r="S49" s="147">
        <f>IFERROR(LARGE(AA49:AF49,3),0)</f>
        <v>0</v>
      </c>
      <c r="T49" s="125"/>
      <c r="U49" s="242">
        <v>0</v>
      </c>
      <c r="V49" s="271">
        <v>60</v>
      </c>
      <c r="W49" s="271"/>
      <c r="X49" s="359"/>
      <c r="Y49" s="114"/>
      <c r="Z49" s="204"/>
      <c r="AA49" s="136">
        <f>IFERROR(LARGE($T49:$Z49,3), 0)</f>
        <v>0</v>
      </c>
      <c r="AB49" s="145">
        <f>IFERROR(LARGE($T49:$Z49,4),)</f>
        <v>0</v>
      </c>
      <c r="AC49" s="145">
        <f>IFERROR(LARGE($T49:$Z49,5),0)</f>
        <v>0</v>
      </c>
      <c r="AD49" s="145">
        <f>IFERROR(LARGE($AG49:AR49,1),0)</f>
        <v>0</v>
      </c>
      <c r="AE49" s="145">
        <f>IFERROR(LARGE($AG49:AR49,2),0)</f>
        <v>0</v>
      </c>
      <c r="AF49" s="145">
        <f>IFERROR(LARGE($AG49:AR49,3),0)</f>
        <v>0</v>
      </c>
      <c r="AG49" s="10"/>
      <c r="AH49" s="10"/>
      <c r="AI49" s="10"/>
      <c r="AJ49" s="10"/>
      <c r="AK49" s="9"/>
      <c r="AL49" s="9"/>
      <c r="AM49" s="9"/>
      <c r="AN49" s="9"/>
      <c r="AO49" s="9"/>
      <c r="AP49" s="9"/>
      <c r="AQ49" s="9"/>
      <c r="AR49" s="9"/>
    </row>
    <row r="50" spans="1:44" x14ac:dyDescent="0.3">
      <c r="A50" s="11" t="s">
        <v>2886</v>
      </c>
      <c r="B50" s="320" t="s">
        <v>481</v>
      </c>
      <c r="C50" s="11" t="s">
        <v>223</v>
      </c>
      <c r="D50" s="11" t="s">
        <v>49</v>
      </c>
      <c r="E50" s="38">
        <f t="shared" si="0"/>
        <v>48</v>
      </c>
      <c r="F50" s="7" t="s">
        <v>1830</v>
      </c>
      <c r="G50" s="8" t="s">
        <v>1819</v>
      </c>
      <c r="H50" s="328">
        <v>37668</v>
      </c>
      <c r="I50" s="431">
        <v>60</v>
      </c>
      <c r="J50" s="431">
        <v>60</v>
      </c>
      <c r="K50" s="432"/>
      <c r="L50" s="379">
        <f>SUM(M50:N50)</f>
        <v>60</v>
      </c>
      <c r="M50" s="9"/>
      <c r="N50" s="383">
        <f>SUM(O50:S50)</f>
        <v>60</v>
      </c>
      <c r="O50" s="139">
        <f>IFERROR(LARGE($T50:Z50, 1),0)</f>
        <v>60</v>
      </c>
      <c r="P50" s="140">
        <f>IFERROR(LARGE(T50:Z50, 2),0)</f>
        <v>0</v>
      </c>
      <c r="Q50" s="141">
        <f>IFERROR(LARGE(AA50:AF50,1),0)</f>
        <v>0</v>
      </c>
      <c r="R50" s="141">
        <f>IFERROR(LARGE(AA50:AF50,2),0)</f>
        <v>0</v>
      </c>
      <c r="S50" s="147">
        <f>IFERROR(LARGE(AA50:AF50,3),0)</f>
        <v>0</v>
      </c>
      <c r="T50" s="125"/>
      <c r="U50" s="242"/>
      <c r="V50" s="271">
        <v>60</v>
      </c>
      <c r="W50" s="271"/>
      <c r="X50" s="359"/>
      <c r="Y50" s="114"/>
      <c r="Z50" s="204"/>
      <c r="AA50" s="136">
        <f>IFERROR(LARGE($T50:$Z50,3), 0)</f>
        <v>0</v>
      </c>
      <c r="AB50" s="145">
        <f>IFERROR(LARGE($T50:$Z50,4),)</f>
        <v>0</v>
      </c>
      <c r="AC50" s="145">
        <f>IFERROR(LARGE($T50:$Z50,5),0)</f>
        <v>0</v>
      </c>
      <c r="AD50" s="145">
        <f>IFERROR(LARGE($AG50:AR50,1),0)</f>
        <v>0</v>
      </c>
      <c r="AE50" s="145">
        <f>IFERROR(LARGE($AG50:AR50,2),0)</f>
        <v>0</v>
      </c>
      <c r="AF50" s="145">
        <f>IFERROR(LARGE($AG50:AR50,3),0)</f>
        <v>0</v>
      </c>
      <c r="AG50" s="10"/>
      <c r="AH50" s="10"/>
      <c r="AI50" s="10"/>
      <c r="AJ50" s="10"/>
      <c r="AK50" s="9"/>
      <c r="AL50" s="9"/>
      <c r="AM50" s="9"/>
      <c r="AN50" s="9"/>
      <c r="AO50" s="9"/>
      <c r="AP50" s="9"/>
      <c r="AQ50" s="9"/>
      <c r="AR50" s="9"/>
    </row>
    <row r="51" spans="1:44" x14ac:dyDescent="0.3">
      <c r="A51" s="11" t="s">
        <v>2878</v>
      </c>
      <c r="B51" s="320" t="s">
        <v>1512</v>
      </c>
      <c r="C51" s="11" t="s">
        <v>1513</v>
      </c>
      <c r="D51" s="11" t="s">
        <v>52</v>
      </c>
      <c r="E51" s="38">
        <f t="shared" si="0"/>
        <v>49</v>
      </c>
      <c r="F51" s="7" t="s">
        <v>1936</v>
      </c>
      <c r="G51" s="8" t="s">
        <v>1935</v>
      </c>
      <c r="H51" s="328">
        <v>37630</v>
      </c>
      <c r="I51" s="431">
        <v>60</v>
      </c>
      <c r="J51" s="431">
        <v>60</v>
      </c>
      <c r="K51" s="432"/>
      <c r="L51" s="379">
        <f>SUM(M51:N51)</f>
        <v>60</v>
      </c>
      <c r="M51" s="9"/>
      <c r="N51" s="383">
        <f>SUM(O51:S51)</f>
        <v>60</v>
      </c>
      <c r="O51" s="139">
        <f>IFERROR(LARGE($T51:Z51, 1),0)</f>
        <v>60</v>
      </c>
      <c r="P51" s="140">
        <f>IFERROR(LARGE(T51:Z51, 2),0)</f>
        <v>0</v>
      </c>
      <c r="Q51" s="141">
        <f>IFERROR(LARGE(AA51:AF51,1),0)</f>
        <v>0</v>
      </c>
      <c r="R51" s="141">
        <f>IFERROR(LARGE(AA51:AF51,2),0)</f>
        <v>0</v>
      </c>
      <c r="S51" s="147">
        <f>IFERROR(LARGE(AA51:AF51,3),0)</f>
        <v>0</v>
      </c>
      <c r="T51" s="125"/>
      <c r="U51" s="242"/>
      <c r="V51" s="271">
        <v>60</v>
      </c>
      <c r="W51" s="271"/>
      <c r="X51" s="359"/>
      <c r="Y51" s="114"/>
      <c r="Z51" s="204"/>
      <c r="AA51" s="136">
        <f>IFERROR(LARGE($T51:$Z51,3), 0)</f>
        <v>0</v>
      </c>
      <c r="AB51" s="145">
        <f>IFERROR(LARGE($T51:$Z51,4),)</f>
        <v>0</v>
      </c>
      <c r="AC51" s="145">
        <f>IFERROR(LARGE($T51:$Z51,5),0)</f>
        <v>0</v>
      </c>
      <c r="AD51" s="145">
        <f>IFERROR(LARGE($AG51:AR51,1),0)</f>
        <v>0</v>
      </c>
      <c r="AE51" s="145">
        <f>IFERROR(LARGE($AG51:AR51,2),0)</f>
        <v>0</v>
      </c>
      <c r="AF51" s="145">
        <f>IFERROR(LARGE($AG51:AR51,3),0)</f>
        <v>0</v>
      </c>
      <c r="AG51" s="10"/>
      <c r="AH51" s="10"/>
      <c r="AI51" s="10"/>
      <c r="AJ51" s="10"/>
      <c r="AK51" s="9"/>
      <c r="AL51" s="9"/>
      <c r="AM51" s="9"/>
      <c r="AN51" s="9"/>
      <c r="AO51" s="9"/>
      <c r="AP51" s="9"/>
      <c r="AQ51" s="9"/>
      <c r="AR51" s="9"/>
    </row>
    <row r="52" spans="1:44" x14ac:dyDescent="0.3">
      <c r="A52" s="11" t="s">
        <v>2883</v>
      </c>
      <c r="B52" s="320" t="s">
        <v>2884</v>
      </c>
      <c r="C52" s="11" t="s">
        <v>2122</v>
      </c>
      <c r="D52" s="11" t="s">
        <v>44</v>
      </c>
      <c r="E52" s="38">
        <f t="shared" si="0"/>
        <v>50</v>
      </c>
      <c r="F52" s="7" t="s">
        <v>167</v>
      </c>
      <c r="G52" s="8" t="s">
        <v>2121</v>
      </c>
      <c r="H52" s="328">
        <v>37614</v>
      </c>
      <c r="I52" s="431">
        <v>60</v>
      </c>
      <c r="J52" s="431">
        <v>60</v>
      </c>
      <c r="K52" s="432"/>
      <c r="L52" s="379">
        <f>SUM(M52:N52)</f>
        <v>60</v>
      </c>
      <c r="M52" s="9"/>
      <c r="N52" s="383">
        <f>SUM(O52:S52)</f>
        <v>60</v>
      </c>
      <c r="O52" s="139">
        <f>IFERROR(LARGE($T52:Z52, 1),0)</f>
        <v>60</v>
      </c>
      <c r="P52" s="140">
        <f>IFERROR(LARGE(T52:Z52, 2),0)</f>
        <v>0</v>
      </c>
      <c r="Q52" s="141">
        <f>IFERROR(LARGE(AA52:AF52,1),0)</f>
        <v>0</v>
      </c>
      <c r="R52" s="141">
        <f>IFERROR(LARGE(AA52:AF52,2),0)</f>
        <v>0</v>
      </c>
      <c r="S52" s="147">
        <f>IFERROR(LARGE(AA52:AF52,3),0)</f>
        <v>0</v>
      </c>
      <c r="T52" s="125"/>
      <c r="U52" s="242"/>
      <c r="V52" s="271">
        <v>60</v>
      </c>
      <c r="W52" s="271"/>
      <c r="X52" s="359"/>
      <c r="Y52" s="114"/>
      <c r="Z52" s="204"/>
      <c r="AA52" s="136">
        <f>IFERROR(LARGE($T52:$Z52,3), 0)</f>
        <v>0</v>
      </c>
      <c r="AB52" s="145">
        <f>IFERROR(LARGE($T52:$Z52,4),)</f>
        <v>0</v>
      </c>
      <c r="AC52" s="145">
        <f>IFERROR(LARGE($T52:$Z52,5),0)</f>
        <v>0</v>
      </c>
      <c r="AD52" s="145">
        <f>IFERROR(LARGE($AG52:AR52,1),0)</f>
        <v>0</v>
      </c>
      <c r="AE52" s="145">
        <f>IFERROR(LARGE($AG52:AR52,2),0)</f>
        <v>0</v>
      </c>
      <c r="AF52" s="145">
        <f>IFERROR(LARGE($AG52:AR52,3),0)</f>
        <v>0</v>
      </c>
      <c r="AG52" s="10"/>
      <c r="AH52" s="10"/>
      <c r="AI52" s="10"/>
      <c r="AJ52" s="10"/>
      <c r="AK52" s="9"/>
      <c r="AL52" s="9"/>
      <c r="AM52" s="9"/>
      <c r="AN52" s="9"/>
      <c r="AO52" s="9"/>
      <c r="AP52" s="9"/>
      <c r="AQ52" s="9"/>
      <c r="AR52" s="9"/>
    </row>
    <row r="53" spans="1:44" x14ac:dyDescent="0.3">
      <c r="A53" s="11" t="s">
        <v>2888</v>
      </c>
      <c r="B53" s="320" t="s">
        <v>474</v>
      </c>
      <c r="C53" s="11" t="s">
        <v>30</v>
      </c>
      <c r="D53" s="11" t="s">
        <v>44</v>
      </c>
      <c r="E53" s="38">
        <f t="shared" si="0"/>
        <v>51</v>
      </c>
      <c r="F53" s="7" t="s">
        <v>66</v>
      </c>
      <c r="G53" s="8" t="s">
        <v>2123</v>
      </c>
      <c r="H53" s="328">
        <v>37597</v>
      </c>
      <c r="I53" s="431">
        <v>60</v>
      </c>
      <c r="J53" s="431">
        <v>60</v>
      </c>
      <c r="K53" s="432"/>
      <c r="L53" s="379">
        <f>SUM(M53:N53)</f>
        <v>60</v>
      </c>
      <c r="M53" s="9"/>
      <c r="N53" s="383">
        <f>SUM(O53:S53)</f>
        <v>60</v>
      </c>
      <c r="O53" s="139">
        <f>IFERROR(LARGE($T53:Z53, 1),0)</f>
        <v>60</v>
      </c>
      <c r="P53" s="140">
        <f>IFERROR(LARGE(T53:Z53, 2),0)</f>
        <v>0</v>
      </c>
      <c r="Q53" s="141">
        <f>IFERROR(LARGE(AA53:AF53,1),0)</f>
        <v>0</v>
      </c>
      <c r="R53" s="141">
        <f>IFERROR(LARGE(AA53:AF53,2),0)</f>
        <v>0</v>
      </c>
      <c r="S53" s="260">
        <f>IFERROR(LARGE(AA53:AF53,3),0)</f>
        <v>0</v>
      </c>
      <c r="T53" s="277"/>
      <c r="U53" s="123"/>
      <c r="V53" s="271">
        <v>60</v>
      </c>
      <c r="W53" s="271"/>
      <c r="X53" s="359"/>
      <c r="Y53" s="114"/>
      <c r="Z53" s="114"/>
      <c r="AA53" s="136">
        <f>IFERROR(LARGE($T53:$Z53,3), 0)</f>
        <v>0</v>
      </c>
      <c r="AB53" s="145">
        <f>IFERROR(LARGE($T53:$Z53,4),)</f>
        <v>0</v>
      </c>
      <c r="AC53" s="145">
        <f>IFERROR(LARGE($T53:$Z53,5),0)</f>
        <v>0</v>
      </c>
      <c r="AD53" s="145">
        <f>IFERROR(LARGE($AG53:AR53,1),0)</f>
        <v>0</v>
      </c>
      <c r="AE53" s="145">
        <f>IFERROR(LARGE($AG53:AR53,2),0)</f>
        <v>0</v>
      </c>
      <c r="AF53" s="145">
        <f>IFERROR(LARGE($AG53:AR53,3),0)</f>
        <v>0</v>
      </c>
      <c r="AG53" s="278"/>
      <c r="AH53" s="10"/>
      <c r="AI53" s="10"/>
      <c r="AJ53" s="10"/>
      <c r="AK53" s="9"/>
      <c r="AL53" s="9"/>
      <c r="AM53" s="9"/>
      <c r="AN53" s="9"/>
      <c r="AO53" s="9"/>
      <c r="AP53" s="9"/>
      <c r="AQ53" s="9"/>
      <c r="AR53" s="9"/>
    </row>
    <row r="54" spans="1:44" x14ac:dyDescent="0.3">
      <c r="A54" s="11" t="s">
        <v>2887</v>
      </c>
      <c r="B54" s="320" t="s">
        <v>1510</v>
      </c>
      <c r="C54" s="11" t="s">
        <v>1511</v>
      </c>
      <c r="D54" s="11" t="s">
        <v>43</v>
      </c>
      <c r="E54" s="38">
        <f t="shared" si="0"/>
        <v>52</v>
      </c>
      <c r="F54" s="7" t="s">
        <v>109</v>
      </c>
      <c r="G54" s="8" t="s">
        <v>1871</v>
      </c>
      <c r="H54" s="328">
        <v>37538</v>
      </c>
      <c r="I54" s="431">
        <v>60</v>
      </c>
      <c r="J54" s="431">
        <v>60</v>
      </c>
      <c r="K54" s="432"/>
      <c r="L54" s="379">
        <f>SUM(M54:N54)</f>
        <v>60</v>
      </c>
      <c r="M54" s="9"/>
      <c r="N54" s="383">
        <f>SUM(O54:S54)</f>
        <v>60</v>
      </c>
      <c r="O54" s="139">
        <f>IFERROR(LARGE($T54:Z54, 1),0)</f>
        <v>60</v>
      </c>
      <c r="P54" s="140">
        <f>IFERROR(LARGE(T54:Z54, 2),0)</f>
        <v>0</v>
      </c>
      <c r="Q54" s="141">
        <f>IFERROR(LARGE(AA54:AF54,1),0)</f>
        <v>0</v>
      </c>
      <c r="R54" s="141">
        <f>IFERROR(LARGE(AA54:AF54,2),0)</f>
        <v>0</v>
      </c>
      <c r="S54" s="260">
        <f>IFERROR(LARGE(AA54:AF54,3),0)</f>
        <v>0</v>
      </c>
      <c r="T54" s="277"/>
      <c r="U54" s="123"/>
      <c r="V54" s="271">
        <v>60</v>
      </c>
      <c r="W54" s="271"/>
      <c r="X54" s="359"/>
      <c r="Y54" s="114"/>
      <c r="Z54" s="114"/>
      <c r="AA54" s="136">
        <f>IFERROR(LARGE($T54:$Z54,3), 0)</f>
        <v>0</v>
      </c>
      <c r="AB54" s="145">
        <f>IFERROR(LARGE($T54:$Z54,4),)</f>
        <v>0</v>
      </c>
      <c r="AC54" s="145">
        <f>IFERROR(LARGE($T54:$Z54,5),0)</f>
        <v>0</v>
      </c>
      <c r="AD54" s="145">
        <f>IFERROR(LARGE($AG54:AR54,1),0)</f>
        <v>0</v>
      </c>
      <c r="AE54" s="145">
        <f>IFERROR(LARGE($AG54:AR54,2),0)</f>
        <v>0</v>
      </c>
      <c r="AF54" s="145">
        <f>IFERROR(LARGE($AG54:AR54,3),0)</f>
        <v>0</v>
      </c>
      <c r="AG54" s="278"/>
      <c r="AH54" s="10"/>
      <c r="AI54" s="10"/>
      <c r="AJ54" s="10"/>
      <c r="AK54" s="9"/>
      <c r="AL54" s="9"/>
      <c r="AM54" s="9"/>
      <c r="AN54" s="9"/>
      <c r="AO54" s="9"/>
      <c r="AP54" s="9"/>
      <c r="AQ54" s="9"/>
      <c r="AR54" s="9"/>
    </row>
    <row r="55" spans="1:44" x14ac:dyDescent="0.3">
      <c r="A55" s="11" t="s">
        <v>2879</v>
      </c>
      <c r="B55" s="320" t="s">
        <v>1561</v>
      </c>
      <c r="C55" s="11" t="s">
        <v>1562</v>
      </c>
      <c r="D55" s="11" t="s">
        <v>52</v>
      </c>
      <c r="E55" s="38">
        <f t="shared" si="0"/>
        <v>53</v>
      </c>
      <c r="F55" s="7" t="s">
        <v>69</v>
      </c>
      <c r="G55" s="8" t="s">
        <v>1853</v>
      </c>
      <c r="H55" s="328">
        <v>37466</v>
      </c>
      <c r="I55" s="431">
        <v>60</v>
      </c>
      <c r="J55" s="431">
        <v>60</v>
      </c>
      <c r="K55" s="432"/>
      <c r="L55" s="379">
        <f>SUM(M55:N55)</f>
        <v>60</v>
      </c>
      <c r="M55" s="9"/>
      <c r="N55" s="383">
        <f>SUM(O55:S55)</f>
        <v>60</v>
      </c>
      <c r="O55" s="139">
        <f>IFERROR(LARGE($T55:Z55, 1),0)</f>
        <v>60</v>
      </c>
      <c r="P55" s="140">
        <f>IFERROR(LARGE(T55:Z55, 2),0)</f>
        <v>0</v>
      </c>
      <c r="Q55" s="141">
        <f>IFERROR(LARGE(AA55:AF55,1),0)</f>
        <v>0</v>
      </c>
      <c r="R55" s="141">
        <f>IFERROR(LARGE(AA55:AF55,2),0)</f>
        <v>0</v>
      </c>
      <c r="S55" s="260">
        <f>IFERROR(LARGE(AA55:AF55,3),0)</f>
        <v>0</v>
      </c>
      <c r="T55" s="277"/>
      <c r="U55" s="123"/>
      <c r="V55" s="271">
        <v>60</v>
      </c>
      <c r="W55" s="271"/>
      <c r="X55" s="359"/>
      <c r="Y55" s="114"/>
      <c r="Z55" s="114"/>
      <c r="AA55" s="136">
        <f>IFERROR(LARGE($T55:$Z55,3), 0)</f>
        <v>0</v>
      </c>
      <c r="AB55" s="145">
        <f>IFERROR(LARGE($T55:$Z55,4),)</f>
        <v>0</v>
      </c>
      <c r="AC55" s="145">
        <f>IFERROR(LARGE($T55:$Z55,5),0)</f>
        <v>0</v>
      </c>
      <c r="AD55" s="145">
        <f>IFERROR(LARGE($AG55:AR55,1),0)</f>
        <v>0</v>
      </c>
      <c r="AE55" s="145">
        <f>IFERROR(LARGE($AG55:AR55,2),0)</f>
        <v>0</v>
      </c>
      <c r="AF55" s="145">
        <f>IFERROR(LARGE($AG55:AR55,3),0)</f>
        <v>0</v>
      </c>
      <c r="AG55" s="278"/>
      <c r="AH55" s="10"/>
      <c r="AI55" s="10"/>
      <c r="AJ55" s="10"/>
      <c r="AK55" s="9"/>
      <c r="AL55" s="9"/>
      <c r="AM55" s="9"/>
      <c r="AN55" s="9"/>
      <c r="AO55" s="9"/>
      <c r="AP55" s="9"/>
      <c r="AQ55" s="9"/>
      <c r="AR55" s="9"/>
    </row>
    <row r="56" spans="1:44" x14ac:dyDescent="0.3">
      <c r="A56" s="11" t="s">
        <v>2882</v>
      </c>
      <c r="B56" s="320" t="s">
        <v>412</v>
      </c>
      <c r="C56" s="11" t="s">
        <v>28</v>
      </c>
      <c r="D56" s="11" t="s">
        <v>46</v>
      </c>
      <c r="E56" s="38">
        <f t="shared" si="0"/>
        <v>54</v>
      </c>
      <c r="F56" s="7" t="s">
        <v>1232</v>
      </c>
      <c r="G56" s="8" t="s">
        <v>1975</v>
      </c>
      <c r="H56" s="328">
        <v>37316</v>
      </c>
      <c r="I56" s="431">
        <v>60</v>
      </c>
      <c r="J56" s="431">
        <v>60</v>
      </c>
      <c r="K56" s="432"/>
      <c r="L56" s="379">
        <f>SUM(M56:N56)</f>
        <v>60</v>
      </c>
      <c r="M56" s="9"/>
      <c r="N56" s="383">
        <f>SUM(O56:S56)</f>
        <v>60</v>
      </c>
      <c r="O56" s="139">
        <f>IFERROR(LARGE($T56:Z56, 1),0)</f>
        <v>60</v>
      </c>
      <c r="P56" s="140">
        <f>IFERROR(LARGE(T56:Z56, 2),0)</f>
        <v>0</v>
      </c>
      <c r="Q56" s="141">
        <f>IFERROR(LARGE(AA56:AF56,1),0)</f>
        <v>0</v>
      </c>
      <c r="R56" s="141">
        <f>IFERROR(LARGE(AA56:AF56,2),0)</f>
        <v>0</v>
      </c>
      <c r="S56" s="260">
        <f>IFERROR(LARGE(AA56:AF56,3),0)</f>
        <v>0</v>
      </c>
      <c r="T56" s="277"/>
      <c r="U56" s="123"/>
      <c r="V56" s="271">
        <v>60</v>
      </c>
      <c r="W56" s="271"/>
      <c r="X56" s="359"/>
      <c r="Y56" s="114"/>
      <c r="Z56" s="114"/>
      <c r="AA56" s="136">
        <f>IFERROR(LARGE($T56:$Z56,3), 0)</f>
        <v>0</v>
      </c>
      <c r="AB56" s="145">
        <f>IFERROR(LARGE($T56:$Z56,4),)</f>
        <v>0</v>
      </c>
      <c r="AC56" s="145">
        <f>IFERROR(LARGE($T56:$Z56,5),0)</f>
        <v>0</v>
      </c>
      <c r="AD56" s="145">
        <f>IFERROR(LARGE($AG56:AR56,1),0)</f>
        <v>0</v>
      </c>
      <c r="AE56" s="145">
        <f>IFERROR(LARGE($AG56:AR56,2),0)</f>
        <v>0</v>
      </c>
      <c r="AF56" s="145">
        <f>IFERROR(LARGE($AG56:AR56,3),0)</f>
        <v>0</v>
      </c>
      <c r="AG56" s="278"/>
      <c r="AH56" s="10"/>
      <c r="AI56" s="10"/>
      <c r="AJ56" s="10"/>
      <c r="AK56" s="9"/>
      <c r="AL56" s="9"/>
      <c r="AM56" s="9"/>
      <c r="AN56" s="9"/>
      <c r="AO56" s="9"/>
      <c r="AP56" s="9"/>
      <c r="AQ56" s="9"/>
      <c r="AR56" s="9"/>
    </row>
    <row r="57" spans="1:44" x14ac:dyDescent="0.3">
      <c r="A57" s="11" t="s">
        <v>2880</v>
      </c>
      <c r="B57" s="320" t="s">
        <v>2881</v>
      </c>
      <c r="C57" s="11" t="s">
        <v>2083</v>
      </c>
      <c r="D57" s="11" t="s">
        <v>48</v>
      </c>
      <c r="E57" s="38">
        <f t="shared" si="0"/>
        <v>55</v>
      </c>
      <c r="F57" s="7" t="s">
        <v>803</v>
      </c>
      <c r="G57" s="8" t="s">
        <v>1183</v>
      </c>
      <c r="H57" s="328">
        <v>37304</v>
      </c>
      <c r="I57" s="431">
        <v>60</v>
      </c>
      <c r="J57" s="431">
        <v>60</v>
      </c>
      <c r="K57" s="432"/>
      <c r="L57" s="379">
        <f>SUM(M57:N57)</f>
        <v>60</v>
      </c>
      <c r="M57" s="9"/>
      <c r="N57" s="383">
        <f>SUM(O57:S57)</f>
        <v>60</v>
      </c>
      <c r="O57" s="139">
        <f>IFERROR(LARGE($T57:Z57, 1),0)</f>
        <v>60</v>
      </c>
      <c r="P57" s="140">
        <f>IFERROR(LARGE(T57:Z57, 2),0)</f>
        <v>0</v>
      </c>
      <c r="Q57" s="141">
        <f>IFERROR(LARGE(AA57:AF57,1),0)</f>
        <v>0</v>
      </c>
      <c r="R57" s="141">
        <f>IFERROR(LARGE(AA57:AF57,2),0)</f>
        <v>0</v>
      </c>
      <c r="S57" s="260">
        <f>IFERROR(LARGE(AA57:AF57,3),0)</f>
        <v>0</v>
      </c>
      <c r="T57" s="277"/>
      <c r="U57" s="123"/>
      <c r="V57" s="271">
        <v>60</v>
      </c>
      <c r="W57" s="271"/>
      <c r="X57" s="359"/>
      <c r="Y57" s="114"/>
      <c r="Z57" s="114"/>
      <c r="AA57" s="136">
        <f>IFERROR(LARGE($T57:$Z57,3), 0)</f>
        <v>0</v>
      </c>
      <c r="AB57" s="145">
        <f>IFERROR(LARGE($T57:$Z57,4),)</f>
        <v>0</v>
      </c>
      <c r="AC57" s="145">
        <f>IFERROR(LARGE($T57:$Z57,5),0)</f>
        <v>0</v>
      </c>
      <c r="AD57" s="145">
        <f>IFERROR(LARGE($AG57:AR57,1),0)</f>
        <v>0</v>
      </c>
      <c r="AE57" s="145">
        <f>IFERROR(LARGE($AG57:AR57,2),0)</f>
        <v>0</v>
      </c>
      <c r="AF57" s="145">
        <f>IFERROR(LARGE($AG57:AR57,3),0)</f>
        <v>0</v>
      </c>
      <c r="AG57" s="278"/>
      <c r="AH57" s="10"/>
      <c r="AI57" s="10"/>
      <c r="AJ57" s="10"/>
      <c r="AK57" s="9"/>
      <c r="AL57" s="9"/>
      <c r="AM57" s="9"/>
      <c r="AN57" s="9"/>
      <c r="AO57" s="9"/>
      <c r="AP57" s="9"/>
      <c r="AQ57" s="9"/>
      <c r="AR57" s="9"/>
    </row>
    <row r="58" spans="1:44" x14ac:dyDescent="0.3">
      <c r="A58" s="11" t="s">
        <v>2907</v>
      </c>
      <c r="B58" s="320" t="s">
        <v>588</v>
      </c>
      <c r="C58" s="11" t="s">
        <v>589</v>
      </c>
      <c r="D58" s="11" t="s">
        <v>43</v>
      </c>
      <c r="E58" s="38">
        <f t="shared" si="0"/>
        <v>56</v>
      </c>
      <c r="F58" s="7" t="s">
        <v>162</v>
      </c>
      <c r="G58" s="8" t="s">
        <v>902</v>
      </c>
      <c r="H58" s="328">
        <v>37779</v>
      </c>
      <c r="I58" s="431">
        <v>55</v>
      </c>
      <c r="J58" s="431">
        <v>55</v>
      </c>
      <c r="K58" s="432"/>
      <c r="L58" s="379">
        <f>SUM(M58:N58)</f>
        <v>55</v>
      </c>
      <c r="M58" s="9">
        <v>30</v>
      </c>
      <c r="N58" s="383">
        <f>SUM(O58:S58)</f>
        <v>25</v>
      </c>
      <c r="O58" s="139">
        <f>IFERROR(LARGE($T58:Z58, 1),0)</f>
        <v>25</v>
      </c>
      <c r="P58" s="140">
        <f>IFERROR(LARGE(T58:Z58, 2),0)</f>
        <v>0</v>
      </c>
      <c r="Q58" s="141">
        <f>IFERROR(LARGE(AA58:AF58,1),0)</f>
        <v>0</v>
      </c>
      <c r="R58" s="141">
        <f>IFERROR(LARGE(AA58:AF58,2),0)</f>
        <v>0</v>
      </c>
      <c r="S58" s="260">
        <f>IFERROR(LARGE(AA58:AF58,3),0)</f>
        <v>0</v>
      </c>
      <c r="T58" s="285">
        <v>25</v>
      </c>
      <c r="U58" s="123"/>
      <c r="V58" s="271"/>
      <c r="W58" s="271"/>
      <c r="X58" s="359"/>
      <c r="Y58" s="114"/>
      <c r="Z58" s="114"/>
      <c r="AA58" s="136">
        <f>IFERROR(LARGE($T58:$Z58,3), 0)</f>
        <v>0</v>
      </c>
      <c r="AB58" s="145">
        <f>IFERROR(LARGE($T58:$Z58,4),)</f>
        <v>0</v>
      </c>
      <c r="AC58" s="145">
        <f>IFERROR(LARGE($T58:$Z58,5),0)</f>
        <v>0</v>
      </c>
      <c r="AD58" s="145">
        <f>IFERROR(LARGE($AG58:AR58,1),0)</f>
        <v>0</v>
      </c>
      <c r="AE58" s="145">
        <f>IFERROR(LARGE($AG58:AR58,2),0)</f>
        <v>0</v>
      </c>
      <c r="AF58" s="145">
        <f>IFERROR(LARGE($AG58:AR58,3),0)</f>
        <v>0</v>
      </c>
      <c r="AG58" s="278"/>
      <c r="AH58" s="10"/>
      <c r="AI58" s="10"/>
      <c r="AJ58" s="10"/>
      <c r="AK58" s="9"/>
      <c r="AL58" s="9"/>
      <c r="AM58" s="9"/>
      <c r="AN58" s="9"/>
      <c r="AO58" s="9"/>
      <c r="AP58" s="9"/>
      <c r="AQ58" s="9"/>
      <c r="AR58" s="9"/>
    </row>
    <row r="59" spans="1:44" x14ac:dyDescent="0.3">
      <c r="A59" s="10"/>
      <c r="B59" s="10"/>
      <c r="C59" s="10"/>
      <c r="D59" s="10" t="s">
        <v>48</v>
      </c>
      <c r="E59" s="38">
        <f t="shared" si="0"/>
        <v>57</v>
      </c>
      <c r="F59" s="7" t="s">
        <v>14</v>
      </c>
      <c r="G59" s="8" t="s">
        <v>1547</v>
      </c>
      <c r="H59" s="445">
        <v>38314</v>
      </c>
      <c r="I59" s="527">
        <v>47.5</v>
      </c>
      <c r="J59" s="527">
        <v>47.5</v>
      </c>
      <c r="K59" s="446">
        <f>0.5*(L59)</f>
        <v>47.5</v>
      </c>
      <c r="L59" s="465">
        <f>SUM(O59,P59,Q59,R59,M59)</f>
        <v>95</v>
      </c>
      <c r="M59" s="485"/>
      <c r="N59" s="383">
        <f>SUM(O59:R59)</f>
        <v>95</v>
      </c>
      <c r="O59" s="415">
        <f>LARGE($S59:Z59, 1)</f>
        <v>95</v>
      </c>
      <c r="P59" s="388">
        <f>IFERROR(LARGE($S59:Z59,2),0)</f>
        <v>0</v>
      </c>
      <c r="Q59" s="388">
        <f>IFERROR(LARGE($S59:Z59,3),0)</f>
        <v>0</v>
      </c>
      <c r="R59" s="388">
        <f>IFERROR(LARGE($S59:Z59,4),0)</f>
        <v>0</v>
      </c>
      <c r="S59" s="448"/>
      <c r="T59" s="423"/>
      <c r="U59" s="400"/>
      <c r="V59" s="400"/>
      <c r="W59" s="400">
        <v>95</v>
      </c>
      <c r="X59" s="401"/>
      <c r="Y59" s="486"/>
      <c r="Z59" s="403"/>
      <c r="AA59" s="120"/>
      <c r="AB59" s="114"/>
      <c r="AC59" s="114"/>
      <c r="AD59" s="114"/>
      <c r="AE59" s="114"/>
      <c r="AF59" s="114"/>
      <c r="AG59" s="278"/>
      <c r="AH59" s="10"/>
      <c r="AI59" s="10"/>
      <c r="AJ59" s="10"/>
      <c r="AK59" s="9"/>
      <c r="AL59" s="9"/>
      <c r="AM59" s="9"/>
      <c r="AN59" s="9"/>
      <c r="AO59" s="9"/>
      <c r="AP59" s="9"/>
      <c r="AQ59" s="9"/>
      <c r="AR59" s="9"/>
    </row>
    <row r="60" spans="1:44" x14ac:dyDescent="0.3">
      <c r="A60" s="10"/>
      <c r="B60" s="10"/>
      <c r="C60" s="10" t="s">
        <v>155</v>
      </c>
      <c r="D60" s="10" t="s">
        <v>48</v>
      </c>
      <c r="E60" s="38">
        <f t="shared" si="0"/>
        <v>58</v>
      </c>
      <c r="F60" s="7" t="s">
        <v>3862</v>
      </c>
      <c r="G60" s="8" t="s">
        <v>3863</v>
      </c>
      <c r="H60" s="445">
        <v>38091</v>
      </c>
      <c r="I60" s="527">
        <v>47.5</v>
      </c>
      <c r="J60" s="527">
        <v>47.5</v>
      </c>
      <c r="K60" s="446">
        <f>0.5*(L60)</f>
        <v>47.5</v>
      </c>
      <c r="L60" s="465">
        <f>SUM(O60,P60,Q60,R60,M60)</f>
        <v>95</v>
      </c>
      <c r="M60" s="485"/>
      <c r="N60" s="383">
        <f>SUM(O60:R60)</f>
        <v>95</v>
      </c>
      <c r="O60" s="415">
        <f>LARGE($S60:Z60, 1)</f>
        <v>95</v>
      </c>
      <c r="P60" s="388">
        <f>IFERROR(LARGE($S60:Z60,2),0)</f>
        <v>0</v>
      </c>
      <c r="Q60" s="388">
        <f>IFERROR(LARGE($S60:Z60,3),0)</f>
        <v>0</v>
      </c>
      <c r="R60" s="388">
        <f>IFERROR(LARGE($S60:Z60,4),0)</f>
        <v>0</v>
      </c>
      <c r="S60" s="448"/>
      <c r="T60" s="423"/>
      <c r="U60" s="400"/>
      <c r="V60" s="400"/>
      <c r="W60" s="400">
        <v>95</v>
      </c>
      <c r="X60" s="401"/>
      <c r="Y60" s="486"/>
      <c r="Z60" s="403"/>
      <c r="AA60" s="120"/>
      <c r="AB60" s="114"/>
      <c r="AC60" s="114"/>
      <c r="AD60" s="114"/>
      <c r="AE60" s="114"/>
      <c r="AF60" s="114"/>
      <c r="AG60" s="278"/>
      <c r="AH60" s="10"/>
      <c r="AI60" s="10"/>
      <c r="AJ60" s="10"/>
      <c r="AK60" s="9"/>
      <c r="AL60" s="9"/>
      <c r="AM60" s="9"/>
      <c r="AN60" s="9"/>
      <c r="AO60" s="9"/>
      <c r="AP60" s="9"/>
      <c r="AQ60" s="9"/>
      <c r="AR60" s="9"/>
    </row>
    <row r="61" spans="1:44" x14ac:dyDescent="0.3">
      <c r="A61" s="11" t="s">
        <v>2897</v>
      </c>
      <c r="B61" s="320" t="s">
        <v>404</v>
      </c>
      <c r="C61" s="11" t="s">
        <v>179</v>
      </c>
      <c r="D61" s="11" t="s">
        <v>44</v>
      </c>
      <c r="E61" s="38">
        <f t="shared" si="0"/>
        <v>59</v>
      </c>
      <c r="F61" s="7" t="s">
        <v>2124</v>
      </c>
      <c r="G61" s="8" t="s">
        <v>2125</v>
      </c>
      <c r="H61" s="328">
        <v>37977</v>
      </c>
      <c r="I61" s="431">
        <v>45</v>
      </c>
      <c r="J61" s="431">
        <v>45</v>
      </c>
      <c r="K61" s="432"/>
      <c r="L61" s="379">
        <f>SUM(M61:N61)</f>
        <v>45</v>
      </c>
      <c r="M61" s="9"/>
      <c r="N61" s="383">
        <f>SUM(O61:S61)</f>
        <v>45</v>
      </c>
      <c r="O61" s="139">
        <f>IFERROR(LARGE($T61:Z61, 1),0)</f>
        <v>45</v>
      </c>
      <c r="P61" s="140">
        <f>IFERROR(LARGE(T61:Z61, 2),0)</f>
        <v>0</v>
      </c>
      <c r="Q61" s="141">
        <f>IFERROR(LARGE(AA61:AF61,1),0)</f>
        <v>0</v>
      </c>
      <c r="R61" s="141">
        <f>IFERROR(LARGE(AA61:AF61,2),0)</f>
        <v>0</v>
      </c>
      <c r="S61" s="260">
        <f>IFERROR(LARGE(AA61:AF61,3),0)</f>
        <v>0</v>
      </c>
      <c r="T61" s="277"/>
      <c r="U61" s="123"/>
      <c r="V61" s="271">
        <v>45</v>
      </c>
      <c r="W61" s="271"/>
      <c r="X61" s="359"/>
      <c r="Y61" s="114"/>
      <c r="Z61" s="114"/>
      <c r="AA61" s="136">
        <f>IFERROR(LARGE($T61:$Z61,3), 0)</f>
        <v>0</v>
      </c>
      <c r="AB61" s="145">
        <f>IFERROR(LARGE($T61:$Z61,4),)</f>
        <v>0</v>
      </c>
      <c r="AC61" s="145">
        <f>IFERROR(LARGE($T61:$Z61,5),0)</f>
        <v>0</v>
      </c>
      <c r="AD61" s="145">
        <f>IFERROR(LARGE($AG61:AR61,1),0)</f>
        <v>0</v>
      </c>
      <c r="AE61" s="145">
        <f>IFERROR(LARGE($AG61:AR61,2),0)</f>
        <v>0</v>
      </c>
      <c r="AF61" s="145">
        <f>IFERROR(LARGE($AG61:AR61,3),0)</f>
        <v>0</v>
      </c>
      <c r="AG61" s="278"/>
      <c r="AH61" s="10"/>
      <c r="AI61" s="10"/>
      <c r="AJ61" s="10"/>
      <c r="AK61" s="9"/>
      <c r="AL61" s="9"/>
      <c r="AM61" s="9"/>
      <c r="AN61" s="9"/>
      <c r="AO61" s="9"/>
      <c r="AP61" s="9"/>
      <c r="AQ61" s="9"/>
      <c r="AR61" s="9"/>
    </row>
    <row r="62" spans="1:44" x14ac:dyDescent="0.3">
      <c r="A62" s="11" t="s">
        <v>2889</v>
      </c>
      <c r="B62" s="320" t="s">
        <v>1661</v>
      </c>
      <c r="C62" s="11" t="s">
        <v>1662</v>
      </c>
      <c r="D62" s="11" t="s">
        <v>40</v>
      </c>
      <c r="E62" s="38">
        <f t="shared" si="0"/>
        <v>60</v>
      </c>
      <c r="F62" s="7" t="s">
        <v>1572</v>
      </c>
      <c r="G62" s="8" t="s">
        <v>1790</v>
      </c>
      <c r="H62" s="328">
        <v>37803</v>
      </c>
      <c r="I62" s="431">
        <v>45</v>
      </c>
      <c r="J62" s="431">
        <v>45</v>
      </c>
      <c r="K62" s="432"/>
      <c r="L62" s="379">
        <f>SUM(M62:N62)</f>
        <v>45</v>
      </c>
      <c r="M62" s="9"/>
      <c r="N62" s="383">
        <f>SUM(O62:S62)</f>
        <v>45</v>
      </c>
      <c r="O62" s="139">
        <f>IFERROR(LARGE($T62:Z62, 1),0)</f>
        <v>45</v>
      </c>
      <c r="P62" s="140">
        <f>IFERROR(LARGE(T62:Z62, 2),0)</f>
        <v>0</v>
      </c>
      <c r="Q62" s="141">
        <f>IFERROR(LARGE(AA62:AF62,1),0)</f>
        <v>0</v>
      </c>
      <c r="R62" s="141">
        <f>IFERROR(LARGE(AA62:AF62,2),0)</f>
        <v>0</v>
      </c>
      <c r="S62" s="260">
        <f>IFERROR(LARGE(AA62:AF62,3),0)</f>
        <v>0</v>
      </c>
      <c r="T62" s="277"/>
      <c r="U62" s="123"/>
      <c r="V62" s="271">
        <v>45</v>
      </c>
      <c r="W62" s="271"/>
      <c r="X62" s="359"/>
      <c r="Y62" s="114"/>
      <c r="Z62" s="114"/>
      <c r="AA62" s="136">
        <f>IFERROR(LARGE($T62:$Z62,3), 0)</f>
        <v>0</v>
      </c>
      <c r="AB62" s="145">
        <f>IFERROR(LARGE($T62:$Z62,4),)</f>
        <v>0</v>
      </c>
      <c r="AC62" s="145">
        <f>IFERROR(LARGE($T62:$Z62,5),0)</f>
        <v>0</v>
      </c>
      <c r="AD62" s="145">
        <f>IFERROR(LARGE($AG62:AR62,1),0)</f>
        <v>0</v>
      </c>
      <c r="AE62" s="145">
        <f>IFERROR(LARGE($AG62:AR62,2),0)</f>
        <v>0</v>
      </c>
      <c r="AF62" s="145">
        <f>IFERROR(LARGE($AG62:AR62,3),0)</f>
        <v>0</v>
      </c>
      <c r="AG62" s="278"/>
      <c r="AH62" s="10"/>
      <c r="AI62" s="10"/>
      <c r="AJ62" s="10"/>
      <c r="AK62" s="9"/>
      <c r="AL62" s="9"/>
      <c r="AM62" s="9"/>
      <c r="AN62" s="9"/>
      <c r="AO62" s="9"/>
      <c r="AP62" s="9"/>
      <c r="AQ62" s="9"/>
      <c r="AR62" s="9"/>
    </row>
    <row r="63" spans="1:44" x14ac:dyDescent="0.3">
      <c r="A63" s="11" t="s">
        <v>2890</v>
      </c>
      <c r="B63" s="320" t="s">
        <v>2801</v>
      </c>
      <c r="C63" s="11" t="s">
        <v>2073</v>
      </c>
      <c r="D63" s="11" t="s">
        <v>48</v>
      </c>
      <c r="E63" s="38">
        <f t="shared" si="0"/>
        <v>61</v>
      </c>
      <c r="F63" s="7" t="s">
        <v>2085</v>
      </c>
      <c r="G63" s="8" t="s">
        <v>2084</v>
      </c>
      <c r="H63" s="328">
        <v>37657</v>
      </c>
      <c r="I63" s="431">
        <v>45</v>
      </c>
      <c r="J63" s="431">
        <v>45</v>
      </c>
      <c r="K63" s="432"/>
      <c r="L63" s="379">
        <f>SUM(M63:N63)</f>
        <v>45</v>
      </c>
      <c r="M63" s="9"/>
      <c r="N63" s="383">
        <f>SUM(O63:S63)</f>
        <v>45</v>
      </c>
      <c r="O63" s="139">
        <f>IFERROR(LARGE($T63:Z63, 1),0)</f>
        <v>45</v>
      </c>
      <c r="P63" s="140">
        <f>IFERROR(LARGE(T63:Z63, 2),0)</f>
        <v>0</v>
      </c>
      <c r="Q63" s="141">
        <f>IFERROR(LARGE(AA63:AF63,1),0)</f>
        <v>0</v>
      </c>
      <c r="R63" s="141">
        <f>IFERROR(LARGE(AA63:AF63,2),0)</f>
        <v>0</v>
      </c>
      <c r="S63" s="260">
        <f>IFERROR(LARGE(AA63:AF63,3),0)</f>
        <v>0</v>
      </c>
      <c r="T63" s="277"/>
      <c r="U63" s="123"/>
      <c r="V63" s="271">
        <v>45</v>
      </c>
      <c r="W63" s="271"/>
      <c r="X63" s="359"/>
      <c r="Y63" s="114"/>
      <c r="Z63" s="114"/>
      <c r="AA63" s="136">
        <f>IFERROR(LARGE($T63:$Z63,3), 0)</f>
        <v>0</v>
      </c>
      <c r="AB63" s="145">
        <f>IFERROR(LARGE($T63:$Z63,4),)</f>
        <v>0</v>
      </c>
      <c r="AC63" s="145">
        <f>IFERROR(LARGE($T63:$Z63,5),0)</f>
        <v>0</v>
      </c>
      <c r="AD63" s="145">
        <f>IFERROR(LARGE($AG63:AR63,1),0)</f>
        <v>0</v>
      </c>
      <c r="AE63" s="145">
        <f>IFERROR(LARGE($AG63:AR63,2),0)</f>
        <v>0</v>
      </c>
      <c r="AF63" s="145">
        <f>IFERROR(LARGE($AG63:AR63,3),0)</f>
        <v>0</v>
      </c>
      <c r="AG63" s="278"/>
      <c r="AH63" s="10"/>
      <c r="AI63" s="10"/>
      <c r="AJ63" s="10"/>
      <c r="AK63" s="9"/>
      <c r="AL63" s="9"/>
      <c r="AM63" s="9"/>
      <c r="AN63" s="9"/>
      <c r="AO63" s="9"/>
      <c r="AP63" s="9"/>
      <c r="AQ63" s="9"/>
      <c r="AR63" s="9"/>
    </row>
    <row r="64" spans="1:44" x14ac:dyDescent="0.3">
      <c r="A64" s="11" t="s">
        <v>2908</v>
      </c>
      <c r="B64" s="320" t="s">
        <v>2497</v>
      </c>
      <c r="C64" s="11" t="s">
        <v>910</v>
      </c>
      <c r="D64" s="11" t="s">
        <v>1738</v>
      </c>
      <c r="E64" s="38">
        <f t="shared" si="0"/>
        <v>62</v>
      </c>
      <c r="F64" s="7" t="s">
        <v>14</v>
      </c>
      <c r="G64" s="8" t="s">
        <v>903</v>
      </c>
      <c r="H64" s="328">
        <v>37653</v>
      </c>
      <c r="I64" s="431">
        <v>45</v>
      </c>
      <c r="J64" s="431">
        <v>45</v>
      </c>
      <c r="K64" s="432"/>
      <c r="L64" s="379">
        <f>SUM(M64:N64)</f>
        <v>45</v>
      </c>
      <c r="M64" s="9">
        <v>20</v>
      </c>
      <c r="N64" s="383">
        <f>SUM(O64:S64)</f>
        <v>25</v>
      </c>
      <c r="O64" s="139">
        <f>IFERROR(LARGE($T64:Z64, 1),0)</f>
        <v>25</v>
      </c>
      <c r="P64" s="140">
        <f>IFERROR(LARGE(T64:Z64, 2),0)</f>
        <v>0</v>
      </c>
      <c r="Q64" s="141">
        <f>IFERROR(LARGE(AA64:AF64,1),0)</f>
        <v>0</v>
      </c>
      <c r="R64" s="141">
        <f>IFERROR(LARGE(AA64:AF64,2),0)</f>
        <v>0</v>
      </c>
      <c r="S64" s="260">
        <f>IFERROR(LARGE(AA64:AF64,3),0)</f>
        <v>0</v>
      </c>
      <c r="T64" s="285">
        <v>25</v>
      </c>
      <c r="U64" s="123"/>
      <c r="V64" s="271"/>
      <c r="W64" s="271"/>
      <c r="X64" s="359"/>
      <c r="Y64" s="114"/>
      <c r="Z64" s="114"/>
      <c r="AA64" s="136">
        <f>IFERROR(LARGE($T64:$Z64,3), 0)</f>
        <v>0</v>
      </c>
      <c r="AB64" s="145">
        <f>IFERROR(LARGE($T64:$Z64,4),)</f>
        <v>0</v>
      </c>
      <c r="AC64" s="145">
        <f>IFERROR(LARGE($T64:$Z64,5),0)</f>
        <v>0</v>
      </c>
      <c r="AD64" s="145">
        <f>IFERROR(LARGE($AG64:AR64,1),0)</f>
        <v>0</v>
      </c>
      <c r="AE64" s="145">
        <f>IFERROR(LARGE($AG64:AR64,2),0)</f>
        <v>0</v>
      </c>
      <c r="AF64" s="145">
        <f>IFERROR(LARGE($AG64:AR64,3),0)</f>
        <v>0</v>
      </c>
      <c r="AG64" s="278"/>
      <c r="AH64" s="10"/>
      <c r="AI64" s="10"/>
      <c r="AJ64" s="10"/>
      <c r="AK64" s="9"/>
      <c r="AL64" s="9"/>
      <c r="AM64" s="9"/>
      <c r="AN64" s="9"/>
      <c r="AO64" s="9"/>
      <c r="AP64" s="9"/>
      <c r="AQ64" s="9"/>
      <c r="AR64" s="9"/>
    </row>
    <row r="65" spans="1:44" x14ac:dyDescent="0.3">
      <c r="A65" s="11" t="s">
        <v>2898</v>
      </c>
      <c r="B65" s="320" t="s">
        <v>2560</v>
      </c>
      <c r="C65" s="11" t="s">
        <v>2015</v>
      </c>
      <c r="D65" s="11" t="s">
        <v>41</v>
      </c>
      <c r="E65" s="38">
        <f t="shared" si="0"/>
        <v>63</v>
      </c>
      <c r="F65" s="7" t="s">
        <v>3</v>
      </c>
      <c r="G65" s="8" t="s">
        <v>2014</v>
      </c>
      <c r="H65" s="328">
        <v>37623</v>
      </c>
      <c r="I65" s="431">
        <v>45</v>
      </c>
      <c r="J65" s="431">
        <v>45</v>
      </c>
      <c r="K65" s="432"/>
      <c r="L65" s="379">
        <f>SUM(M65:N65)</f>
        <v>45</v>
      </c>
      <c r="M65" s="9"/>
      <c r="N65" s="383">
        <f>SUM(O65:S65)</f>
        <v>45</v>
      </c>
      <c r="O65" s="139">
        <f>IFERROR(LARGE($T65:Z65, 1),0)</f>
        <v>45</v>
      </c>
      <c r="P65" s="140">
        <f>IFERROR(LARGE(T65:Z65, 2),0)</f>
        <v>0</v>
      </c>
      <c r="Q65" s="141">
        <f>IFERROR(LARGE(AA65:AF65,1),0)</f>
        <v>0</v>
      </c>
      <c r="R65" s="141">
        <f>IFERROR(LARGE(AA65:AF65,2),0)</f>
        <v>0</v>
      </c>
      <c r="S65" s="260">
        <f>IFERROR(LARGE(AA65:AF65,3),0)</f>
        <v>0</v>
      </c>
      <c r="T65" s="277"/>
      <c r="U65" s="123"/>
      <c r="V65" s="271">
        <v>45</v>
      </c>
      <c r="W65" s="271"/>
      <c r="X65" s="359"/>
      <c r="Y65" s="114"/>
      <c r="Z65" s="114"/>
      <c r="AA65" s="136">
        <f>IFERROR(LARGE($T65:$Z65,3), 0)</f>
        <v>0</v>
      </c>
      <c r="AB65" s="145">
        <f>IFERROR(LARGE($T65:$Z65,4),)</f>
        <v>0</v>
      </c>
      <c r="AC65" s="145">
        <f>IFERROR(LARGE($T65:$Z65,5),0)</f>
        <v>0</v>
      </c>
      <c r="AD65" s="145">
        <f>IFERROR(LARGE($AG65:AR65,1),0)</f>
        <v>0</v>
      </c>
      <c r="AE65" s="145">
        <f>IFERROR(LARGE($AG65:AR65,2),0)</f>
        <v>0</v>
      </c>
      <c r="AF65" s="145">
        <f>IFERROR(LARGE($AG65:AR65,3),0)</f>
        <v>0</v>
      </c>
      <c r="AG65" s="278"/>
      <c r="AH65" s="10"/>
      <c r="AI65" s="10"/>
      <c r="AJ65" s="10"/>
      <c r="AK65" s="9"/>
      <c r="AL65" s="9"/>
      <c r="AM65" s="9"/>
      <c r="AN65" s="9"/>
      <c r="AO65" s="9"/>
      <c r="AP65" s="9"/>
      <c r="AQ65" s="9"/>
      <c r="AR65" s="9"/>
    </row>
    <row r="66" spans="1:44" x14ac:dyDescent="0.3">
      <c r="A66" s="11" t="s">
        <v>2902</v>
      </c>
      <c r="B66" s="320" t="s">
        <v>1679</v>
      </c>
      <c r="C66" s="11" t="s">
        <v>1680</v>
      </c>
      <c r="D66" s="11" t="s">
        <v>41</v>
      </c>
      <c r="E66" s="38">
        <f t="shared" si="0"/>
        <v>64</v>
      </c>
      <c r="F66" s="7" t="s">
        <v>110</v>
      </c>
      <c r="G66" s="8" t="s">
        <v>2016</v>
      </c>
      <c r="H66" s="328">
        <v>37610</v>
      </c>
      <c r="I66" s="431">
        <v>45</v>
      </c>
      <c r="J66" s="431">
        <v>45</v>
      </c>
      <c r="K66" s="432"/>
      <c r="L66" s="379">
        <f>SUM(M66:N66)</f>
        <v>45</v>
      </c>
      <c r="M66" s="9"/>
      <c r="N66" s="383">
        <f>SUM(O66:S66)</f>
        <v>45</v>
      </c>
      <c r="O66" s="139">
        <f>IFERROR(LARGE($T66:Z66, 1),0)</f>
        <v>45</v>
      </c>
      <c r="P66" s="140">
        <f>IFERROR(LARGE(T66:Z66, 2),0)</f>
        <v>0</v>
      </c>
      <c r="Q66" s="141">
        <f>IFERROR(LARGE(AA66:AF66,1),0)</f>
        <v>0</v>
      </c>
      <c r="R66" s="141">
        <f>IFERROR(LARGE(AA66:AF66,2),0)</f>
        <v>0</v>
      </c>
      <c r="S66" s="260">
        <f>IFERROR(LARGE(AA66:AF66,3),0)</f>
        <v>0</v>
      </c>
      <c r="T66" s="277"/>
      <c r="U66" s="123"/>
      <c r="V66" s="271">
        <v>45</v>
      </c>
      <c r="W66" s="271"/>
      <c r="X66" s="359"/>
      <c r="Y66" s="114"/>
      <c r="Z66" s="114"/>
      <c r="AA66" s="136">
        <f>IFERROR(LARGE($T66:$Z66,3), 0)</f>
        <v>0</v>
      </c>
      <c r="AB66" s="145">
        <f>IFERROR(LARGE($T66:$Z66,4),)</f>
        <v>0</v>
      </c>
      <c r="AC66" s="145">
        <f>IFERROR(LARGE($T66:$Z66,5),0)</f>
        <v>0</v>
      </c>
      <c r="AD66" s="145">
        <f>IFERROR(LARGE($AG66:AR66,1),0)</f>
        <v>0</v>
      </c>
      <c r="AE66" s="145">
        <f>IFERROR(LARGE($AG66:AR66,2),0)</f>
        <v>0</v>
      </c>
      <c r="AF66" s="145">
        <f>IFERROR(LARGE($AG66:AR66,3),0)</f>
        <v>0</v>
      </c>
      <c r="AG66" s="278"/>
      <c r="AH66" s="10"/>
      <c r="AI66" s="10"/>
      <c r="AJ66" s="10"/>
      <c r="AK66" s="9"/>
      <c r="AL66" s="9"/>
      <c r="AM66" s="9"/>
      <c r="AN66" s="9"/>
      <c r="AO66" s="9"/>
      <c r="AP66" s="9"/>
      <c r="AQ66" s="9"/>
      <c r="AR66" s="9"/>
    </row>
    <row r="67" spans="1:44" x14ac:dyDescent="0.3">
      <c r="A67" s="11" t="s">
        <v>2891</v>
      </c>
      <c r="B67" s="320" t="s">
        <v>2892</v>
      </c>
      <c r="C67" s="11" t="s">
        <v>1789</v>
      </c>
      <c r="D67" s="11" t="s">
        <v>40</v>
      </c>
      <c r="E67" s="38">
        <f t="shared" si="0"/>
        <v>65</v>
      </c>
      <c r="F67" s="7" t="s">
        <v>1788</v>
      </c>
      <c r="G67" s="8" t="s">
        <v>1787</v>
      </c>
      <c r="H67" s="328">
        <v>37492</v>
      </c>
      <c r="I67" s="431">
        <v>45</v>
      </c>
      <c r="J67" s="431">
        <v>45</v>
      </c>
      <c r="K67" s="432"/>
      <c r="L67" s="379">
        <f>SUM(M67:N67)</f>
        <v>45</v>
      </c>
      <c r="M67" s="9"/>
      <c r="N67" s="383">
        <f>SUM(O67:S67)</f>
        <v>45</v>
      </c>
      <c r="O67" s="139">
        <f>IFERROR(LARGE($T67:Z67, 1),0)</f>
        <v>45</v>
      </c>
      <c r="P67" s="140">
        <f>IFERROR(LARGE(T67:Z67, 2),0)</f>
        <v>0</v>
      </c>
      <c r="Q67" s="141">
        <f>IFERROR(LARGE(AA67:AF67,1),0)</f>
        <v>0</v>
      </c>
      <c r="R67" s="141">
        <f>IFERROR(LARGE(AA67:AF67,2),0)</f>
        <v>0</v>
      </c>
      <c r="S67" s="260">
        <f>IFERROR(LARGE(AA67:AF67,3),0)</f>
        <v>0</v>
      </c>
      <c r="T67" s="277"/>
      <c r="U67" s="123"/>
      <c r="V67" s="271">
        <v>45</v>
      </c>
      <c r="W67" s="271"/>
      <c r="X67" s="359"/>
      <c r="Y67" s="114"/>
      <c r="Z67" s="114"/>
      <c r="AA67" s="136">
        <f>IFERROR(LARGE($T67:$Z67,3), 0)</f>
        <v>0</v>
      </c>
      <c r="AB67" s="145">
        <f>IFERROR(LARGE($T67:$Z67,4),)</f>
        <v>0</v>
      </c>
      <c r="AC67" s="145">
        <f>IFERROR(LARGE($T67:$Z67,5),0)</f>
        <v>0</v>
      </c>
      <c r="AD67" s="145">
        <f>IFERROR(LARGE($AG67:AR67,1),0)</f>
        <v>0</v>
      </c>
      <c r="AE67" s="145">
        <f>IFERROR(LARGE($AG67:AR67,2),0)</f>
        <v>0</v>
      </c>
      <c r="AF67" s="145">
        <f>IFERROR(LARGE($AG67:AR67,3),0)</f>
        <v>0</v>
      </c>
      <c r="AG67" s="278"/>
      <c r="AH67" s="10"/>
      <c r="AI67" s="10"/>
      <c r="AJ67" s="10"/>
      <c r="AK67" s="9"/>
      <c r="AL67" s="9"/>
      <c r="AM67" s="9"/>
      <c r="AN67" s="9"/>
      <c r="AO67" s="9"/>
      <c r="AP67" s="9"/>
      <c r="AQ67" s="9"/>
      <c r="AR67" s="9"/>
    </row>
    <row r="68" spans="1:44" x14ac:dyDescent="0.3">
      <c r="A68" s="11" t="s">
        <v>2893</v>
      </c>
      <c r="B68" s="320" t="s">
        <v>2894</v>
      </c>
      <c r="C68" s="11" t="s">
        <v>1906</v>
      </c>
      <c r="D68" s="11" t="s">
        <v>52</v>
      </c>
      <c r="E68" s="38">
        <f t="shared" si="0"/>
        <v>66</v>
      </c>
      <c r="F68" s="7" t="s">
        <v>60</v>
      </c>
      <c r="G68" s="8" t="s">
        <v>1937</v>
      </c>
      <c r="H68" s="328">
        <v>37369</v>
      </c>
      <c r="I68" s="431">
        <v>45</v>
      </c>
      <c r="J68" s="431">
        <v>45</v>
      </c>
      <c r="K68" s="432"/>
      <c r="L68" s="379">
        <f>SUM(M68:N68)</f>
        <v>45</v>
      </c>
      <c r="M68" s="9"/>
      <c r="N68" s="383">
        <f>SUM(O68:S68)</f>
        <v>45</v>
      </c>
      <c r="O68" s="139">
        <f>IFERROR(LARGE($T68:Z68, 1),0)</f>
        <v>45</v>
      </c>
      <c r="P68" s="140">
        <f>IFERROR(LARGE(T68:Z68, 2),0)</f>
        <v>0</v>
      </c>
      <c r="Q68" s="141">
        <f>IFERROR(LARGE(AA68:AF68,1),0)</f>
        <v>0</v>
      </c>
      <c r="R68" s="141">
        <f>IFERROR(LARGE(AA68:AF68,2),0)</f>
        <v>0</v>
      </c>
      <c r="S68" s="260">
        <f>IFERROR(LARGE(AA68:AF68,3),0)</f>
        <v>0</v>
      </c>
      <c r="T68" s="277"/>
      <c r="U68" s="123"/>
      <c r="V68" s="271">
        <v>45</v>
      </c>
      <c r="W68" s="271"/>
      <c r="X68" s="359"/>
      <c r="Y68" s="114"/>
      <c r="Z68" s="114"/>
      <c r="AA68" s="136">
        <f>IFERROR(LARGE($T68:$Z68,3), 0)</f>
        <v>0</v>
      </c>
      <c r="AB68" s="145">
        <f>IFERROR(LARGE($T68:$Z68,4),)</f>
        <v>0</v>
      </c>
      <c r="AC68" s="145">
        <f>IFERROR(LARGE($T68:$Z68,5),0)</f>
        <v>0</v>
      </c>
      <c r="AD68" s="145">
        <f>IFERROR(LARGE($AG68:AR68,1),0)</f>
        <v>0</v>
      </c>
      <c r="AE68" s="145">
        <f>IFERROR(LARGE($AG68:AR68,2),0)</f>
        <v>0</v>
      </c>
      <c r="AF68" s="145">
        <f>IFERROR(LARGE($AG68:AR68,3),0)</f>
        <v>0</v>
      </c>
      <c r="AG68" s="278"/>
      <c r="AH68" s="10"/>
      <c r="AI68" s="10"/>
      <c r="AJ68" s="10"/>
      <c r="AK68" s="9"/>
      <c r="AL68" s="9"/>
      <c r="AM68" s="9"/>
      <c r="AN68" s="9"/>
      <c r="AO68" s="9"/>
      <c r="AP68" s="9"/>
      <c r="AQ68" s="9"/>
      <c r="AR68" s="9"/>
    </row>
    <row r="69" spans="1:44" x14ac:dyDescent="0.3">
      <c r="A69" s="11" t="s">
        <v>2895</v>
      </c>
      <c r="B69" s="320" t="s">
        <v>2881</v>
      </c>
      <c r="C69" s="11" t="s">
        <v>2083</v>
      </c>
      <c r="D69" s="11" t="s">
        <v>48</v>
      </c>
      <c r="E69" s="38">
        <f t="shared" ref="E69:E93" si="1">E68+1</f>
        <v>67</v>
      </c>
      <c r="F69" s="7" t="s">
        <v>64</v>
      </c>
      <c r="G69" s="8" t="s">
        <v>2086</v>
      </c>
      <c r="H69" s="328">
        <v>37292</v>
      </c>
      <c r="I69" s="431">
        <v>45</v>
      </c>
      <c r="J69" s="431">
        <v>45</v>
      </c>
      <c r="K69" s="432"/>
      <c r="L69" s="379">
        <f>SUM(M69:N69)</f>
        <v>45</v>
      </c>
      <c r="M69" s="9"/>
      <c r="N69" s="383">
        <f>SUM(O69:S69)</f>
        <v>45</v>
      </c>
      <c r="O69" s="139">
        <f>IFERROR(LARGE($T69:Z69, 1),0)</f>
        <v>45</v>
      </c>
      <c r="P69" s="140">
        <f>IFERROR(LARGE(T69:Z69, 2),0)</f>
        <v>0</v>
      </c>
      <c r="Q69" s="141">
        <f>IFERROR(LARGE(AA69:AF69,1),0)</f>
        <v>0</v>
      </c>
      <c r="R69" s="141">
        <f>IFERROR(LARGE(AA69:AF69,2),0)</f>
        <v>0</v>
      </c>
      <c r="S69" s="260">
        <f>IFERROR(LARGE(AA69:AF69,3),0)</f>
        <v>0</v>
      </c>
      <c r="T69" s="277"/>
      <c r="U69" s="123"/>
      <c r="V69" s="271">
        <v>45</v>
      </c>
      <c r="W69" s="271"/>
      <c r="X69" s="359"/>
      <c r="Y69" s="114"/>
      <c r="Z69" s="114"/>
      <c r="AA69" s="136">
        <f>IFERROR(LARGE($T69:$Z69,3), 0)</f>
        <v>0</v>
      </c>
      <c r="AB69" s="145">
        <f>IFERROR(LARGE($T69:$Z69,4),)</f>
        <v>0</v>
      </c>
      <c r="AC69" s="145">
        <f>IFERROR(LARGE($T69:$Z69,5),0)</f>
        <v>0</v>
      </c>
      <c r="AD69" s="145">
        <f>IFERROR(LARGE($AG69:AR69,1),0)</f>
        <v>0</v>
      </c>
      <c r="AE69" s="145">
        <f>IFERROR(LARGE($AG69:AR69,2),0)</f>
        <v>0</v>
      </c>
      <c r="AF69" s="145">
        <f>IFERROR(LARGE($AG69:AR69,3),0)</f>
        <v>0</v>
      </c>
      <c r="AG69" s="278"/>
      <c r="AH69" s="10"/>
      <c r="AI69" s="10"/>
      <c r="AJ69" s="10"/>
      <c r="AK69" s="9"/>
      <c r="AL69" s="9"/>
      <c r="AM69" s="9"/>
      <c r="AN69" s="9"/>
      <c r="AO69" s="9"/>
      <c r="AP69" s="9"/>
      <c r="AQ69" s="9"/>
      <c r="AR69" s="9"/>
    </row>
    <row r="70" spans="1:44" x14ac:dyDescent="0.3">
      <c r="A70" s="11" t="s">
        <v>2896</v>
      </c>
      <c r="B70" s="320" t="s">
        <v>450</v>
      </c>
      <c r="C70" s="11" t="s">
        <v>147</v>
      </c>
      <c r="D70" s="11" t="s">
        <v>1738</v>
      </c>
      <c r="E70" s="38">
        <f t="shared" si="1"/>
        <v>68</v>
      </c>
      <c r="F70" s="7" t="s">
        <v>12</v>
      </c>
      <c r="G70" s="8" t="s">
        <v>1808</v>
      </c>
      <c r="H70" s="328">
        <v>37289</v>
      </c>
      <c r="I70" s="431">
        <v>45</v>
      </c>
      <c r="J70" s="431">
        <v>45</v>
      </c>
      <c r="K70" s="432"/>
      <c r="L70" s="379">
        <f>SUM(M70:N70)</f>
        <v>45</v>
      </c>
      <c r="M70" s="9"/>
      <c r="N70" s="383">
        <f>SUM(O70:S70)</f>
        <v>45</v>
      </c>
      <c r="O70" s="139">
        <f>IFERROR(LARGE($T70:Z70, 1),0)</f>
        <v>45</v>
      </c>
      <c r="P70" s="140">
        <f>IFERROR(LARGE(T70:Z70, 2),0)</f>
        <v>0</v>
      </c>
      <c r="Q70" s="141">
        <f>IFERROR(LARGE(AA70:AF70,1),0)</f>
        <v>0</v>
      </c>
      <c r="R70" s="141">
        <f>IFERROR(LARGE(AA70:AF70,2),0)</f>
        <v>0</v>
      </c>
      <c r="S70" s="260">
        <f>IFERROR(LARGE(AA70:AF70,3),0)</f>
        <v>0</v>
      </c>
      <c r="T70" s="277"/>
      <c r="U70" s="123"/>
      <c r="V70" s="271">
        <v>45</v>
      </c>
      <c r="W70" s="271"/>
      <c r="X70" s="359"/>
      <c r="Y70" s="114"/>
      <c r="Z70" s="114"/>
      <c r="AA70" s="136">
        <f>IFERROR(LARGE($T70:$Z70,3), 0)</f>
        <v>0</v>
      </c>
      <c r="AB70" s="145">
        <f>IFERROR(LARGE($T70:$Z70,4),)</f>
        <v>0</v>
      </c>
      <c r="AC70" s="145">
        <f>IFERROR(LARGE($T70:$Z70,5),0)</f>
        <v>0</v>
      </c>
      <c r="AD70" s="145">
        <f>IFERROR(LARGE($AG70:AR70,1),0)</f>
        <v>0</v>
      </c>
      <c r="AE70" s="145">
        <f>IFERROR(LARGE($AG70:AR70,2),0)</f>
        <v>0</v>
      </c>
      <c r="AF70" s="145">
        <f>IFERROR(LARGE($AG70:AR70,3),0)</f>
        <v>0</v>
      </c>
      <c r="AG70" s="278"/>
      <c r="AH70" s="10"/>
      <c r="AI70" s="10"/>
      <c r="AJ70" s="10"/>
      <c r="AK70" s="9"/>
      <c r="AL70" s="9"/>
      <c r="AM70" s="9"/>
      <c r="AN70" s="9"/>
      <c r="AO70" s="9"/>
      <c r="AP70" s="9"/>
      <c r="AQ70" s="9"/>
      <c r="AR70" s="9"/>
    </row>
    <row r="71" spans="1:44" x14ac:dyDescent="0.3">
      <c r="A71" s="11" t="s">
        <v>2901</v>
      </c>
      <c r="B71" s="320" t="s">
        <v>1313</v>
      </c>
      <c r="C71" s="11" t="s">
        <v>1314</v>
      </c>
      <c r="D71" s="11" t="s">
        <v>50</v>
      </c>
      <c r="E71" s="38">
        <f t="shared" si="1"/>
        <v>69</v>
      </c>
      <c r="F71" s="7" t="s">
        <v>8</v>
      </c>
      <c r="G71" s="8" t="s">
        <v>1744</v>
      </c>
      <c r="H71" s="328">
        <v>37279</v>
      </c>
      <c r="I71" s="431">
        <v>45</v>
      </c>
      <c r="J71" s="431">
        <v>45</v>
      </c>
      <c r="K71" s="432"/>
      <c r="L71" s="379">
        <f>SUM(M71:N71)</f>
        <v>45</v>
      </c>
      <c r="M71" s="9"/>
      <c r="N71" s="383">
        <f>SUM(O71:S71)</f>
        <v>45</v>
      </c>
      <c r="O71" s="139">
        <f>IFERROR(LARGE($T71:Z71, 1),0)</f>
        <v>45</v>
      </c>
      <c r="P71" s="140">
        <f>IFERROR(LARGE(T71:Z71, 2),0)</f>
        <v>0</v>
      </c>
      <c r="Q71" s="141">
        <f>IFERROR(LARGE(AA71:AF71,1),0)</f>
        <v>0</v>
      </c>
      <c r="R71" s="141">
        <f>IFERROR(LARGE(AA71:AF71,2),0)</f>
        <v>0</v>
      </c>
      <c r="S71" s="260">
        <f>IFERROR(LARGE(AA71:AF71,3),0)</f>
        <v>0</v>
      </c>
      <c r="T71" s="277"/>
      <c r="U71" s="123"/>
      <c r="V71" s="271">
        <v>45</v>
      </c>
      <c r="W71" s="271"/>
      <c r="X71" s="359"/>
      <c r="Y71" s="114"/>
      <c r="Z71" s="114"/>
      <c r="AA71" s="136">
        <f>IFERROR(LARGE($T71:$Z71,3), 0)</f>
        <v>0</v>
      </c>
      <c r="AB71" s="145">
        <f>IFERROR(LARGE($T71:$Z71,4),)</f>
        <v>0</v>
      </c>
      <c r="AC71" s="145">
        <f>IFERROR(LARGE($T71:$Z71,5),0)</f>
        <v>0</v>
      </c>
      <c r="AD71" s="145">
        <f>IFERROR(LARGE($AG71:AR71,1),0)</f>
        <v>0</v>
      </c>
      <c r="AE71" s="145">
        <f>IFERROR(LARGE($AG71:AR71,2),0)</f>
        <v>0</v>
      </c>
      <c r="AF71" s="145">
        <f>IFERROR(LARGE($AG71:AR71,3),0)</f>
        <v>0</v>
      </c>
      <c r="AG71" s="278"/>
      <c r="AH71" s="10"/>
      <c r="AI71" s="10"/>
      <c r="AJ71" s="10"/>
      <c r="AK71" s="9"/>
      <c r="AL71" s="9"/>
      <c r="AM71" s="9"/>
      <c r="AN71" s="9"/>
      <c r="AO71" s="9"/>
      <c r="AP71" s="9"/>
      <c r="AQ71" s="9"/>
      <c r="AR71" s="9"/>
    </row>
    <row r="72" spans="1:44" x14ac:dyDescent="0.3">
      <c r="A72" s="11" t="s">
        <v>2900</v>
      </c>
      <c r="B72" s="320" t="s">
        <v>584</v>
      </c>
      <c r="C72" s="11" t="s">
        <v>585</v>
      </c>
      <c r="D72" s="11" t="s">
        <v>43</v>
      </c>
      <c r="E72" s="38">
        <f t="shared" si="1"/>
        <v>70</v>
      </c>
      <c r="F72" s="7" t="s">
        <v>121</v>
      </c>
      <c r="G72" s="8" t="s">
        <v>1874</v>
      </c>
      <c r="H72" s="328">
        <v>37276</v>
      </c>
      <c r="I72" s="431">
        <v>45</v>
      </c>
      <c r="J72" s="431">
        <v>45</v>
      </c>
      <c r="K72" s="432"/>
      <c r="L72" s="379">
        <f>SUM(M72:N72)</f>
        <v>45</v>
      </c>
      <c r="M72" s="9"/>
      <c r="N72" s="383">
        <f>SUM(O72:S72)</f>
        <v>45</v>
      </c>
      <c r="O72" s="139">
        <f>IFERROR(LARGE($T72:Z72, 1),0)</f>
        <v>45</v>
      </c>
      <c r="P72" s="140">
        <f>IFERROR(LARGE(T72:Z72, 2),0)</f>
        <v>0</v>
      </c>
      <c r="Q72" s="141">
        <f>IFERROR(LARGE(AA72:AF72,1),0)</f>
        <v>0</v>
      </c>
      <c r="R72" s="141">
        <f>IFERROR(LARGE(AA72:AF72,2),0)</f>
        <v>0</v>
      </c>
      <c r="S72" s="260">
        <f>IFERROR(LARGE(AA72:AF72,3),0)</f>
        <v>0</v>
      </c>
      <c r="T72" s="277"/>
      <c r="U72" s="123"/>
      <c r="V72" s="271">
        <v>45</v>
      </c>
      <c r="W72" s="271"/>
      <c r="X72" s="359"/>
      <c r="Y72" s="114"/>
      <c r="Z72" s="114"/>
      <c r="AA72" s="136">
        <f>IFERROR(LARGE($T72:$Z72,3), 0)</f>
        <v>0</v>
      </c>
      <c r="AB72" s="145">
        <f>IFERROR(LARGE($T72:$Z72,4),)</f>
        <v>0</v>
      </c>
      <c r="AC72" s="145">
        <f>IFERROR(LARGE($T72:$Z72,5),0)</f>
        <v>0</v>
      </c>
      <c r="AD72" s="145">
        <f>IFERROR(LARGE($AG72:AR72,1),0)</f>
        <v>0</v>
      </c>
      <c r="AE72" s="145">
        <f>IFERROR(LARGE($AG72:AR72,2),0)</f>
        <v>0</v>
      </c>
      <c r="AF72" s="145">
        <f>IFERROR(LARGE($AG72:AR72,3),0)</f>
        <v>0</v>
      </c>
      <c r="AG72" s="278"/>
      <c r="AH72" s="10"/>
      <c r="AI72" s="10"/>
      <c r="AJ72" s="10"/>
      <c r="AK72" s="9"/>
      <c r="AL72" s="9"/>
      <c r="AM72" s="9"/>
      <c r="AN72" s="9"/>
      <c r="AO72" s="9"/>
      <c r="AP72" s="9"/>
      <c r="AQ72" s="9"/>
      <c r="AR72" s="9"/>
    </row>
    <row r="73" spans="1:44" x14ac:dyDescent="0.3">
      <c r="A73" s="11" t="s">
        <v>2905</v>
      </c>
      <c r="B73" s="320" t="s">
        <v>2186</v>
      </c>
      <c r="C73" s="11" t="s">
        <v>1848</v>
      </c>
      <c r="D73" s="11" t="s">
        <v>43</v>
      </c>
      <c r="E73" s="38">
        <f t="shared" si="1"/>
        <v>71</v>
      </c>
      <c r="F73" s="7" t="s">
        <v>69</v>
      </c>
      <c r="G73" s="8" t="s">
        <v>1875</v>
      </c>
      <c r="H73" s="328">
        <v>37972</v>
      </c>
      <c r="I73" s="431">
        <v>30</v>
      </c>
      <c r="J73" s="431">
        <v>30</v>
      </c>
      <c r="K73" s="432"/>
      <c r="L73" s="379">
        <f>SUM(M73:N73)</f>
        <v>30</v>
      </c>
      <c r="M73" s="9"/>
      <c r="N73" s="383">
        <f>SUM(O73:S73)</f>
        <v>30</v>
      </c>
      <c r="O73" s="139">
        <f>IFERROR(LARGE($T73:Z73, 1),0)</f>
        <v>30</v>
      </c>
      <c r="P73" s="140">
        <f>IFERROR(LARGE(T73:Z73, 2),0)</f>
        <v>0</v>
      </c>
      <c r="Q73" s="141">
        <f>IFERROR(LARGE(AA73:AF73,1),0)</f>
        <v>0</v>
      </c>
      <c r="R73" s="141">
        <f>IFERROR(LARGE(AA73:AF73,2),0)</f>
        <v>0</v>
      </c>
      <c r="S73" s="260">
        <f>IFERROR(LARGE(AA73:AF73,3),0)</f>
        <v>0</v>
      </c>
      <c r="T73" s="277"/>
      <c r="U73" s="123"/>
      <c r="V73" s="271">
        <v>30</v>
      </c>
      <c r="W73" s="271"/>
      <c r="X73" s="359"/>
      <c r="Y73" s="114"/>
      <c r="Z73" s="114"/>
      <c r="AA73" s="136">
        <f>IFERROR(LARGE($T73:$Z73,3), 0)</f>
        <v>0</v>
      </c>
      <c r="AB73" s="145">
        <f>IFERROR(LARGE($T73:$Z73,4),)</f>
        <v>0</v>
      </c>
      <c r="AC73" s="145">
        <f>IFERROR(LARGE($T73:$Z73,5),0)</f>
        <v>0</v>
      </c>
      <c r="AD73" s="145">
        <f>IFERROR(LARGE($AG73:AR73,1),0)</f>
        <v>0</v>
      </c>
      <c r="AE73" s="145">
        <f>IFERROR(LARGE($AG73:AR73,2),0)</f>
        <v>0</v>
      </c>
      <c r="AF73" s="145">
        <f>IFERROR(LARGE($AG73:AR73,3),0)</f>
        <v>0</v>
      </c>
      <c r="AG73" s="278"/>
      <c r="AH73" s="10"/>
      <c r="AI73" s="10"/>
      <c r="AJ73" s="10"/>
      <c r="AK73" s="9"/>
      <c r="AL73" s="9"/>
      <c r="AM73" s="9"/>
      <c r="AN73" s="9"/>
      <c r="AO73" s="9"/>
      <c r="AP73" s="9"/>
      <c r="AQ73" s="9"/>
      <c r="AR73" s="9"/>
    </row>
    <row r="74" spans="1:44" x14ac:dyDescent="0.3">
      <c r="A74" s="11" t="s">
        <v>2906</v>
      </c>
      <c r="B74" s="320" t="s">
        <v>444</v>
      </c>
      <c r="C74" s="11" t="s">
        <v>140</v>
      </c>
      <c r="D74" s="11" t="s">
        <v>50</v>
      </c>
      <c r="E74" s="38">
        <f t="shared" si="1"/>
        <v>72</v>
      </c>
      <c r="F74" s="7" t="s">
        <v>114</v>
      </c>
      <c r="G74" s="8" t="s">
        <v>1745</v>
      </c>
      <c r="H74" s="328">
        <v>37599</v>
      </c>
      <c r="I74" s="431">
        <v>30</v>
      </c>
      <c r="J74" s="431">
        <v>30</v>
      </c>
      <c r="K74" s="432"/>
      <c r="L74" s="379">
        <f>SUM(M74:N74)</f>
        <v>30</v>
      </c>
      <c r="M74" s="9"/>
      <c r="N74" s="383">
        <f>SUM(O74:S74)</f>
        <v>30</v>
      </c>
      <c r="O74" s="139">
        <f>IFERROR(LARGE($T74:Z74, 1),0)</f>
        <v>30</v>
      </c>
      <c r="P74" s="140">
        <f>IFERROR(LARGE(T74:Z74, 2),0)</f>
        <v>0</v>
      </c>
      <c r="Q74" s="141">
        <f>IFERROR(LARGE(AA74:AF74,1),0)</f>
        <v>0</v>
      </c>
      <c r="R74" s="141">
        <f>IFERROR(LARGE(AA74:AF74,2),0)</f>
        <v>0</v>
      </c>
      <c r="S74" s="260">
        <f>IFERROR(LARGE(AA74:AF74,3),0)</f>
        <v>0</v>
      </c>
      <c r="T74" s="277"/>
      <c r="U74" s="123"/>
      <c r="V74" s="271">
        <v>30</v>
      </c>
      <c r="W74" s="271"/>
      <c r="X74" s="359"/>
      <c r="Y74" s="114"/>
      <c r="Z74" s="114"/>
      <c r="AA74" s="136">
        <f>IFERROR(LARGE($T74:$Z74,3), 0)</f>
        <v>0</v>
      </c>
      <c r="AB74" s="145">
        <f>IFERROR(LARGE($T74:$Z74,4),)</f>
        <v>0</v>
      </c>
      <c r="AC74" s="145">
        <f>IFERROR(LARGE($T74:$Z74,5),0)</f>
        <v>0</v>
      </c>
      <c r="AD74" s="145">
        <f>IFERROR(LARGE($AG74:AR74,1),0)</f>
        <v>0</v>
      </c>
      <c r="AE74" s="145">
        <f>IFERROR(LARGE($AG74:AR74,2),0)</f>
        <v>0</v>
      </c>
      <c r="AF74" s="145">
        <f>IFERROR(LARGE($AG74:AR74,3),0)</f>
        <v>0</v>
      </c>
      <c r="AG74" s="278"/>
      <c r="AH74" s="10"/>
      <c r="AI74" s="10"/>
      <c r="AJ74" s="10"/>
      <c r="AK74" s="9"/>
      <c r="AL74" s="9"/>
      <c r="AM74" s="9"/>
      <c r="AN74" s="9"/>
      <c r="AO74" s="9"/>
      <c r="AP74" s="9"/>
      <c r="AQ74" s="9"/>
      <c r="AR74" s="9"/>
    </row>
    <row r="75" spans="1:44" x14ac:dyDescent="0.3">
      <c r="A75" s="11" t="s">
        <v>2904</v>
      </c>
      <c r="B75" s="320" t="s">
        <v>1480</v>
      </c>
      <c r="C75" s="11" t="s">
        <v>1481</v>
      </c>
      <c r="D75" s="11" t="s">
        <v>41</v>
      </c>
      <c r="E75" s="38">
        <f t="shared" si="1"/>
        <v>73</v>
      </c>
      <c r="F75" s="7" t="s">
        <v>15</v>
      </c>
      <c r="G75" s="8" t="s">
        <v>2017</v>
      </c>
      <c r="H75" s="328">
        <v>37348</v>
      </c>
      <c r="I75" s="431">
        <v>30</v>
      </c>
      <c r="J75" s="431">
        <v>30</v>
      </c>
      <c r="K75" s="432"/>
      <c r="L75" s="379">
        <f>SUM(M75:N75)</f>
        <v>30</v>
      </c>
      <c r="M75" s="9"/>
      <c r="N75" s="383">
        <f>SUM(O75:S75)</f>
        <v>30</v>
      </c>
      <c r="O75" s="139">
        <f>IFERROR(LARGE($T75:Z75, 1),0)</f>
        <v>30</v>
      </c>
      <c r="P75" s="140">
        <f>IFERROR(LARGE(T75:Z75, 2),0)</f>
        <v>0</v>
      </c>
      <c r="Q75" s="141">
        <f>IFERROR(LARGE(AA75:AF75,1),0)</f>
        <v>0</v>
      </c>
      <c r="R75" s="141">
        <f>IFERROR(LARGE(AA75:AF75,2),0)</f>
        <v>0</v>
      </c>
      <c r="S75" s="260">
        <f>IFERROR(LARGE(AA75:AF75,3),0)</f>
        <v>0</v>
      </c>
      <c r="T75" s="277"/>
      <c r="U75" s="123"/>
      <c r="V75" s="271">
        <v>30</v>
      </c>
      <c r="W75" s="271"/>
      <c r="X75" s="359"/>
      <c r="Y75" s="114"/>
      <c r="Z75" s="114"/>
      <c r="AA75" s="136">
        <f>IFERROR(LARGE($T75:$Z75,3), 0)</f>
        <v>0</v>
      </c>
      <c r="AB75" s="145">
        <f>IFERROR(LARGE($T75:$Z75,4),)</f>
        <v>0</v>
      </c>
      <c r="AC75" s="145">
        <f>IFERROR(LARGE($T75:$Z75,5),0)</f>
        <v>0</v>
      </c>
      <c r="AD75" s="145">
        <f>IFERROR(LARGE($AG75:AR75,1),0)</f>
        <v>0</v>
      </c>
      <c r="AE75" s="145">
        <f>IFERROR(LARGE($AG75:AR75,2),0)</f>
        <v>0</v>
      </c>
      <c r="AF75" s="145">
        <f>IFERROR(LARGE($AG75:AR75,3),0)</f>
        <v>0</v>
      </c>
      <c r="AG75" s="278"/>
      <c r="AH75" s="10"/>
      <c r="AI75" s="10"/>
      <c r="AJ75" s="10"/>
      <c r="AK75" s="9"/>
      <c r="AL75" s="9"/>
      <c r="AM75" s="9"/>
      <c r="AN75" s="9"/>
      <c r="AO75" s="9"/>
      <c r="AP75" s="9"/>
      <c r="AQ75" s="9"/>
      <c r="AR75" s="9"/>
    </row>
    <row r="76" spans="1:44" x14ac:dyDescent="0.3">
      <c r="A76" s="10"/>
      <c r="B76" s="10"/>
      <c r="C76" s="10" t="s">
        <v>1520</v>
      </c>
      <c r="D76" s="10" t="s">
        <v>40</v>
      </c>
      <c r="E76" s="38">
        <f t="shared" si="1"/>
        <v>74</v>
      </c>
      <c r="F76" s="7" t="s">
        <v>495</v>
      </c>
      <c r="G76" s="8" t="s">
        <v>3859</v>
      </c>
      <c r="H76" s="60">
        <v>38061</v>
      </c>
      <c r="I76" s="474">
        <v>27.5</v>
      </c>
      <c r="J76" s="474">
        <v>27.5</v>
      </c>
      <c r="K76" s="434">
        <f>0.5*(L76)</f>
        <v>27.5</v>
      </c>
      <c r="L76" s="463">
        <f>SUM(O76,P76,Q76,R76,M76)</f>
        <v>55</v>
      </c>
      <c r="M76" s="485"/>
      <c r="N76" s="48">
        <f>SUM(O76:R76)</f>
        <v>55</v>
      </c>
      <c r="O76" s="387">
        <f>LARGE($S76:Z76, 1)</f>
        <v>55</v>
      </c>
      <c r="P76" s="388">
        <f>IFERROR(LARGE($S76:Z76,2),0)</f>
        <v>0</v>
      </c>
      <c r="Q76" s="388">
        <f>IFERROR(LARGE($S76:Z76,3),0)</f>
        <v>0</v>
      </c>
      <c r="R76" s="388">
        <f>IFERROR(LARGE($S76:Z76,4),0)</f>
        <v>0</v>
      </c>
      <c r="S76" s="399"/>
      <c r="T76" s="400"/>
      <c r="U76" s="400"/>
      <c r="V76" s="400"/>
      <c r="W76" s="400"/>
      <c r="X76" s="401"/>
      <c r="Y76" s="486"/>
      <c r="Z76" s="403">
        <v>55</v>
      </c>
    </row>
    <row r="77" spans="1:44" x14ac:dyDescent="0.3">
      <c r="A77" s="11" t="s">
        <v>2910</v>
      </c>
      <c r="B77" s="320" t="s">
        <v>911</v>
      </c>
      <c r="C77" s="11" t="s">
        <v>912</v>
      </c>
      <c r="D77" s="11" t="s">
        <v>41</v>
      </c>
      <c r="E77" s="38">
        <f t="shared" si="1"/>
        <v>75</v>
      </c>
      <c r="F77" s="7" t="s">
        <v>110</v>
      </c>
      <c r="G77" s="8" t="s">
        <v>904</v>
      </c>
      <c r="H77" s="319">
        <v>37381</v>
      </c>
      <c r="I77" s="473">
        <v>25</v>
      </c>
      <c r="J77" s="473">
        <v>25</v>
      </c>
      <c r="K77" s="439"/>
      <c r="L77" s="464">
        <f>SUM(M77:N77)</f>
        <v>25</v>
      </c>
      <c r="M77" s="9"/>
      <c r="N77" s="12">
        <f>SUM(O77:S77)</f>
        <v>25</v>
      </c>
      <c r="O77" s="140">
        <f>IFERROR(LARGE($T77:Z77, 1),0)</f>
        <v>25</v>
      </c>
      <c r="P77" s="140">
        <f>IFERROR(LARGE(T77:Z77, 2),0)</f>
        <v>0</v>
      </c>
      <c r="Q77" s="141">
        <f>IFERROR(LARGE(AA77:AF77,1),0)</f>
        <v>0</v>
      </c>
      <c r="R77" s="141">
        <f>IFERROR(LARGE(AA77:AF77,2),0)</f>
        <v>0</v>
      </c>
      <c r="S77" s="141">
        <f>IFERROR(LARGE(AA77:AF77,3),0)</f>
        <v>0</v>
      </c>
      <c r="T77" s="113">
        <v>25</v>
      </c>
      <c r="U77" s="123">
        <v>0</v>
      </c>
      <c r="V77" s="271"/>
      <c r="W77" s="271"/>
      <c r="X77" s="359"/>
      <c r="Y77" s="114"/>
      <c r="Z77" s="114"/>
      <c r="AA77" s="181">
        <f>IFERROR(LARGE($T77:$Z77,3), 0)</f>
        <v>0</v>
      </c>
      <c r="AB77" s="181">
        <f>IFERROR(LARGE($T77:$Z77,4),)</f>
        <v>0</v>
      </c>
      <c r="AC77" s="181">
        <f>IFERROR(LARGE($T77:$Z77,5),0)</f>
        <v>0</v>
      </c>
      <c r="AD77" s="181">
        <f>IFERROR(LARGE($AG77:AR77,1),0)</f>
        <v>0</v>
      </c>
      <c r="AE77" s="181">
        <f>IFERROR(LARGE($AG77:AR77,2),0)</f>
        <v>0</v>
      </c>
      <c r="AF77" s="181">
        <f>IFERROR(LARGE($AG77:AR77,3),0)</f>
        <v>0</v>
      </c>
      <c r="AG77" s="505"/>
      <c r="AH77" s="505"/>
      <c r="AI77" s="505"/>
      <c r="AJ77" s="505"/>
      <c r="AK77" s="178"/>
      <c r="AL77" s="178"/>
      <c r="AM77" s="178"/>
      <c r="AN77" s="178"/>
      <c r="AO77" s="178"/>
      <c r="AP77" s="178"/>
      <c r="AQ77" s="178"/>
      <c r="AR77" s="178"/>
    </row>
    <row r="78" spans="1:44" x14ac:dyDescent="0.3">
      <c r="A78" s="10"/>
      <c r="B78" s="10"/>
      <c r="C78" s="10"/>
      <c r="D78" s="10" t="s">
        <v>43</v>
      </c>
      <c r="E78" s="38">
        <f t="shared" si="1"/>
        <v>76</v>
      </c>
      <c r="F78" s="7" t="s">
        <v>111</v>
      </c>
      <c r="G78" s="8" t="s">
        <v>3328</v>
      </c>
      <c r="H78" s="319">
        <v>37871</v>
      </c>
      <c r="I78" s="473">
        <v>20</v>
      </c>
      <c r="J78" s="473">
        <v>20</v>
      </c>
      <c r="K78" s="439"/>
      <c r="L78" s="464">
        <f>SUM(M78:N78)</f>
        <v>20</v>
      </c>
      <c r="M78" s="9">
        <v>20</v>
      </c>
      <c r="N78" s="12">
        <f>SUM(O78:S78)</f>
        <v>0</v>
      </c>
      <c r="O78" s="140">
        <f>IFERROR(LARGE($T78:Z78, 1),0)</f>
        <v>0</v>
      </c>
      <c r="P78" s="140">
        <f>IFERROR(LARGE(T78:Z78, 2),0)</f>
        <v>0</v>
      </c>
      <c r="Q78" s="141">
        <f>IFERROR(LARGE(AA78:AF78,1),0)</f>
        <v>0</v>
      </c>
      <c r="R78" s="141">
        <f>IFERROR(LARGE(AA78:AF78,2),0)</f>
        <v>0</v>
      </c>
      <c r="S78" s="141">
        <f>IFERROR(LARGE(AA78:AF78,3),0)</f>
        <v>0</v>
      </c>
      <c r="T78" s="123"/>
      <c r="U78" s="123"/>
      <c r="V78" s="271"/>
      <c r="W78" s="271"/>
      <c r="X78" s="359"/>
      <c r="Y78" s="114"/>
      <c r="Z78" s="114"/>
      <c r="AA78" s="181">
        <f>IFERROR(LARGE($T78:$Z78,3), 0)</f>
        <v>0</v>
      </c>
      <c r="AB78" s="181">
        <f>IFERROR(LARGE($T78:$Z78,4),)</f>
        <v>0</v>
      </c>
      <c r="AC78" s="181">
        <f>IFERROR(LARGE($T78:$Z78,5),0)</f>
        <v>0</v>
      </c>
      <c r="AD78" s="181">
        <f>IFERROR(LARGE($AG78:AR78,1),0)</f>
        <v>0</v>
      </c>
      <c r="AE78" s="181">
        <f>IFERROR(LARGE($AG78:AR78,2),0)</f>
        <v>0</v>
      </c>
      <c r="AF78" s="181">
        <f>IFERROR(LARGE($AG78:AR78,3),0)</f>
        <v>0</v>
      </c>
      <c r="AG78" s="505"/>
      <c r="AH78" s="505"/>
      <c r="AI78" s="505"/>
      <c r="AJ78" s="505"/>
      <c r="AK78" s="178"/>
      <c r="AL78" s="178"/>
      <c r="AM78" s="178"/>
      <c r="AN78" s="178"/>
      <c r="AO78" s="178"/>
      <c r="AP78" s="178"/>
      <c r="AQ78" s="178"/>
      <c r="AR78" s="178"/>
    </row>
    <row r="79" spans="1:44" x14ac:dyDescent="0.3">
      <c r="A79" s="10"/>
      <c r="B79" s="10"/>
      <c r="C79" s="10"/>
      <c r="D79" s="10" t="s">
        <v>92</v>
      </c>
      <c r="E79" s="38">
        <f t="shared" si="1"/>
        <v>77</v>
      </c>
      <c r="F79" s="7" t="s">
        <v>4</v>
      </c>
      <c r="G79" s="8" t="s">
        <v>1356</v>
      </c>
      <c r="H79" s="319">
        <v>37644</v>
      </c>
      <c r="I79" s="473">
        <v>20</v>
      </c>
      <c r="J79" s="473">
        <v>20</v>
      </c>
      <c r="K79" s="439"/>
      <c r="L79" s="464">
        <f>SUM(M79:N79)</f>
        <v>20</v>
      </c>
      <c r="M79" s="9">
        <v>20</v>
      </c>
      <c r="N79" s="12">
        <f>SUM(O79:S79)</f>
        <v>0</v>
      </c>
      <c r="O79" s="140">
        <f>IFERROR(LARGE($T79:Z79, 1),0)</f>
        <v>0</v>
      </c>
      <c r="P79" s="140">
        <f>IFERROR(LARGE(T79:Z79, 2),0)</f>
        <v>0</v>
      </c>
      <c r="Q79" s="141">
        <f>IFERROR(LARGE(AA79:AF79,1),0)</f>
        <v>0</v>
      </c>
      <c r="R79" s="141">
        <f>IFERROR(LARGE(AA79:AF79,2),0)</f>
        <v>0</v>
      </c>
      <c r="S79" s="141">
        <f>IFERROR(LARGE(AA79:AF79,3),0)</f>
        <v>0</v>
      </c>
      <c r="T79" s="123"/>
      <c r="U79" s="123"/>
      <c r="V79" s="271"/>
      <c r="W79" s="271"/>
      <c r="X79" s="359"/>
      <c r="Y79" s="114"/>
      <c r="Z79" s="114"/>
      <c r="AA79" s="181">
        <f>IFERROR(LARGE($T79:$Z79,3), 0)</f>
        <v>0</v>
      </c>
      <c r="AB79" s="181">
        <f>IFERROR(LARGE($T79:$Z79,4),)</f>
        <v>0</v>
      </c>
      <c r="AC79" s="181">
        <f>IFERROR(LARGE($T79:$Z79,5),0)</f>
        <v>0</v>
      </c>
      <c r="AD79" s="181">
        <f>IFERROR(LARGE($AG79:AR79,1),0)</f>
        <v>0</v>
      </c>
      <c r="AE79" s="181">
        <f>IFERROR(LARGE($AG79:AR79,2),0)</f>
        <v>0</v>
      </c>
      <c r="AF79" s="181">
        <f>IFERROR(LARGE($AG79:AR79,3),0)</f>
        <v>0</v>
      </c>
      <c r="AG79" s="505"/>
      <c r="AH79" s="505"/>
      <c r="AI79" s="505"/>
      <c r="AJ79" s="505"/>
      <c r="AK79" s="178"/>
      <c r="AL79" s="178"/>
      <c r="AM79" s="178"/>
      <c r="AN79" s="178"/>
      <c r="AO79" s="178"/>
      <c r="AP79" s="178"/>
      <c r="AQ79" s="178"/>
      <c r="AR79" s="178"/>
    </row>
    <row r="80" spans="1:44" x14ac:dyDescent="0.3">
      <c r="A80" s="10"/>
      <c r="B80" s="10"/>
      <c r="C80" s="10"/>
      <c r="D80" s="10" t="s">
        <v>95</v>
      </c>
      <c r="E80" s="38">
        <f t="shared" si="1"/>
        <v>78</v>
      </c>
      <c r="F80" s="7" t="s">
        <v>497</v>
      </c>
      <c r="G80" s="8" t="s">
        <v>1781</v>
      </c>
      <c r="H80" s="319">
        <v>37506</v>
      </c>
      <c r="I80" s="473">
        <v>20</v>
      </c>
      <c r="J80" s="473">
        <v>20</v>
      </c>
      <c r="K80" s="439"/>
      <c r="L80" s="464">
        <f>SUM(M80:N80)</f>
        <v>20</v>
      </c>
      <c r="M80" s="9">
        <v>20</v>
      </c>
      <c r="N80" s="12">
        <f>SUM(O80:S80)</f>
        <v>0</v>
      </c>
      <c r="O80" s="140">
        <f>IFERROR(LARGE($T80:Z80, 1),0)</f>
        <v>0</v>
      </c>
      <c r="P80" s="140">
        <f>IFERROR(LARGE(T80:Z80, 2),0)</f>
        <v>0</v>
      </c>
      <c r="Q80" s="141">
        <f>IFERROR(LARGE(AA80:AF80,1),0)</f>
        <v>0</v>
      </c>
      <c r="R80" s="141">
        <f>IFERROR(LARGE(AA80:AF80,2),0)</f>
        <v>0</v>
      </c>
      <c r="S80" s="141">
        <f>IFERROR(LARGE(AA80:AF80,3),0)</f>
        <v>0</v>
      </c>
      <c r="T80" s="123"/>
      <c r="U80" s="123"/>
      <c r="V80" s="271"/>
      <c r="W80" s="271"/>
      <c r="X80" s="359"/>
      <c r="Y80" s="114"/>
      <c r="Z80" s="114"/>
      <c r="AA80" s="181">
        <f>IFERROR(LARGE($T80:$Z80,3), 0)</f>
        <v>0</v>
      </c>
      <c r="AB80" s="181">
        <f>IFERROR(LARGE($T80:$Z80,4),)</f>
        <v>0</v>
      </c>
      <c r="AC80" s="181">
        <f>IFERROR(LARGE($T80:$Z80,5),0)</f>
        <v>0</v>
      </c>
      <c r="AD80" s="181">
        <f>IFERROR(LARGE($AG80:AR80,1),0)</f>
        <v>0</v>
      </c>
      <c r="AE80" s="181">
        <f>IFERROR(LARGE($AG80:AR80,2),0)</f>
        <v>0</v>
      </c>
      <c r="AF80" s="181">
        <f>IFERROR(LARGE($AG80:AR80,3),0)</f>
        <v>0</v>
      </c>
      <c r="AG80" s="505"/>
      <c r="AH80" s="505"/>
      <c r="AI80" s="505"/>
      <c r="AJ80" s="505"/>
      <c r="AK80" s="178"/>
      <c r="AL80" s="178"/>
      <c r="AM80" s="178"/>
      <c r="AN80" s="178"/>
      <c r="AO80" s="178"/>
      <c r="AP80" s="178"/>
      <c r="AQ80" s="178"/>
      <c r="AR80" s="178"/>
    </row>
    <row r="81" spans="1:44" x14ac:dyDescent="0.3">
      <c r="A81" s="10"/>
      <c r="B81" s="10"/>
      <c r="C81" s="79"/>
      <c r="D81" s="79" t="s">
        <v>43</v>
      </c>
      <c r="E81" s="38">
        <f t="shared" si="1"/>
        <v>79</v>
      </c>
      <c r="F81" s="236" t="s">
        <v>14</v>
      </c>
      <c r="G81" s="316" t="s">
        <v>1357</v>
      </c>
      <c r="H81" s="319">
        <v>37385</v>
      </c>
      <c r="I81" s="473">
        <v>20</v>
      </c>
      <c r="J81" s="473">
        <v>20</v>
      </c>
      <c r="K81" s="439"/>
      <c r="L81" s="464">
        <f>SUM(M81:N81)</f>
        <v>20</v>
      </c>
      <c r="M81" s="9">
        <v>20</v>
      </c>
      <c r="N81" s="12">
        <f>SUM(O81:S81)</f>
        <v>0</v>
      </c>
      <c r="O81" s="140">
        <f>IFERROR(LARGE($T81:Z81, 1),0)</f>
        <v>0</v>
      </c>
      <c r="P81" s="140">
        <f>IFERROR(LARGE(T81:Z81, 2),0)</f>
        <v>0</v>
      </c>
      <c r="Q81" s="141">
        <f>IFERROR(LARGE(AA81:AF81,1),0)</f>
        <v>0</v>
      </c>
      <c r="R81" s="141">
        <f>IFERROR(LARGE(AA81:AF81,2),0)</f>
        <v>0</v>
      </c>
      <c r="S81" s="141">
        <f>IFERROR(LARGE(AA81:AF81,3),0)</f>
        <v>0</v>
      </c>
      <c r="T81" s="123"/>
      <c r="U81" s="123"/>
      <c r="V81" s="271"/>
      <c r="W81" s="271"/>
      <c r="X81" s="359"/>
      <c r="Y81" s="114"/>
      <c r="Z81" s="114"/>
      <c r="AA81" s="181">
        <f>IFERROR(LARGE($T81:$Z81,3), 0)</f>
        <v>0</v>
      </c>
      <c r="AB81" s="181">
        <f>IFERROR(LARGE($T81:$Z81,4),)</f>
        <v>0</v>
      </c>
      <c r="AC81" s="181">
        <f>IFERROR(LARGE($T81:$Z81,5),0)</f>
        <v>0</v>
      </c>
      <c r="AD81" s="181">
        <f>IFERROR(LARGE($AG81:AR81,1),0)</f>
        <v>0</v>
      </c>
      <c r="AE81" s="181">
        <f>IFERROR(LARGE($AG81:AR81,2),0)</f>
        <v>0</v>
      </c>
      <c r="AF81" s="181">
        <f>IFERROR(LARGE($AG81:AR81,3),0)</f>
        <v>0</v>
      </c>
      <c r="AG81" s="505"/>
      <c r="AH81" s="505"/>
      <c r="AI81" s="505"/>
      <c r="AJ81" s="505"/>
      <c r="AK81" s="178"/>
      <c r="AL81" s="178"/>
      <c r="AM81" s="178"/>
      <c r="AN81" s="178"/>
      <c r="AO81" s="178"/>
      <c r="AP81" s="178"/>
      <c r="AQ81" s="178"/>
      <c r="AR81" s="178"/>
    </row>
    <row r="82" spans="1:44" x14ac:dyDescent="0.3">
      <c r="A82" s="10"/>
      <c r="B82" s="10"/>
      <c r="C82" s="10" t="s">
        <v>183</v>
      </c>
      <c r="D82" s="10" t="s">
        <v>49</v>
      </c>
      <c r="E82" s="38">
        <f t="shared" si="1"/>
        <v>80</v>
      </c>
      <c r="F82" s="7" t="s">
        <v>124</v>
      </c>
      <c r="G82" s="8" t="s">
        <v>3868</v>
      </c>
      <c r="H82" s="60">
        <v>38202</v>
      </c>
      <c r="I82" s="474">
        <v>15</v>
      </c>
      <c r="J82" s="474">
        <v>15</v>
      </c>
      <c r="K82" s="434">
        <f>0.5*(L82)</f>
        <v>15</v>
      </c>
      <c r="L82" s="463">
        <f>SUM(O82,P82,Q82,R82,M82)</f>
        <v>30</v>
      </c>
      <c r="M82" s="485"/>
      <c r="N82" s="12">
        <f>SUM(O82:R82)</f>
        <v>30</v>
      </c>
      <c r="O82" s="387">
        <f>LARGE($S82:Z82, 1)</f>
        <v>30</v>
      </c>
      <c r="P82" s="388">
        <f>IFERROR(LARGE($S82:Z82,2),0)</f>
        <v>0</v>
      </c>
      <c r="Q82" s="388">
        <f>IFERROR(LARGE($S82:Z82,3),0)</f>
        <v>0</v>
      </c>
      <c r="R82" s="388">
        <f>IFERROR(LARGE($S82:Z82,4),0)</f>
        <v>0</v>
      </c>
      <c r="S82" s="399"/>
      <c r="T82" s="400"/>
      <c r="U82" s="400"/>
      <c r="V82" s="400"/>
      <c r="W82" s="400"/>
      <c r="X82" s="401"/>
      <c r="Y82" s="486"/>
      <c r="Z82" s="403">
        <v>30</v>
      </c>
    </row>
    <row r="83" spans="1:44" x14ac:dyDescent="0.3">
      <c r="A83" s="10"/>
      <c r="B83" s="10"/>
      <c r="C83" s="10" t="s">
        <v>1302</v>
      </c>
      <c r="D83" s="10" t="s">
        <v>52</v>
      </c>
      <c r="E83" s="38">
        <f t="shared" si="1"/>
        <v>81</v>
      </c>
      <c r="F83" s="7" t="s">
        <v>1565</v>
      </c>
      <c r="G83" s="8" t="s">
        <v>62</v>
      </c>
      <c r="H83" s="319">
        <v>37704</v>
      </c>
      <c r="I83" s="473">
        <v>10</v>
      </c>
      <c r="J83" s="473">
        <v>10</v>
      </c>
      <c r="K83" s="439"/>
      <c r="L83" s="464">
        <f>SUM(M83:N83)</f>
        <v>10</v>
      </c>
      <c r="M83" s="9"/>
      <c r="N83" s="12">
        <f>SUM(O83:S83)</f>
        <v>10</v>
      </c>
      <c r="O83" s="140">
        <f>IFERROR(LARGE($T83:Z83, 1),0)</f>
        <v>10</v>
      </c>
      <c r="P83" s="140">
        <f>IFERROR(LARGE(T83:Z83, 2),0)</f>
        <v>0</v>
      </c>
      <c r="Q83" s="141">
        <f>IFERROR(LARGE(AA83:AF83,1),0)</f>
        <v>0</v>
      </c>
      <c r="R83" s="141">
        <f>IFERROR(LARGE(AA83:AF83,2),0)</f>
        <v>0</v>
      </c>
      <c r="S83" s="141">
        <f>IFERROR(LARGE(AA83:AF83,3),0)</f>
        <v>0</v>
      </c>
      <c r="T83" s="123"/>
      <c r="U83" s="123"/>
      <c r="V83" s="271"/>
      <c r="W83" s="271"/>
      <c r="X83" s="359"/>
      <c r="Y83" s="114"/>
      <c r="Z83" s="114">
        <v>10</v>
      </c>
      <c r="AA83" s="181">
        <f>IFERROR(LARGE($T83:$Z83,3), 0)</f>
        <v>0</v>
      </c>
      <c r="AB83" s="181">
        <f>IFERROR(LARGE($T83:$Z83,4),)</f>
        <v>0</v>
      </c>
      <c r="AC83" s="181">
        <f>IFERROR(LARGE($T83:$Z83,5),0)</f>
        <v>0</v>
      </c>
      <c r="AD83" s="181">
        <f>IFERROR(LARGE($AG83:AR83,1),0)</f>
        <v>0</v>
      </c>
      <c r="AE83" s="181">
        <f>IFERROR(LARGE($AG83:AR83,2),0)</f>
        <v>0</v>
      </c>
      <c r="AF83" s="181">
        <f>IFERROR(LARGE($AG83:AR83,3),0)</f>
        <v>0</v>
      </c>
      <c r="AG83" s="505"/>
      <c r="AH83" s="505"/>
      <c r="AI83" s="505"/>
      <c r="AJ83" s="505"/>
      <c r="AK83" s="178"/>
      <c r="AL83" s="178"/>
      <c r="AM83" s="178"/>
      <c r="AN83" s="178"/>
      <c r="AO83" s="178"/>
      <c r="AP83" s="178"/>
      <c r="AQ83" s="178"/>
      <c r="AR83" s="178"/>
    </row>
    <row r="84" spans="1:44" x14ac:dyDescent="0.3">
      <c r="A84" s="10"/>
      <c r="B84" s="10"/>
      <c r="C84" s="10"/>
      <c r="D84" s="10"/>
      <c r="E84" s="38">
        <f t="shared" si="1"/>
        <v>82</v>
      </c>
      <c r="F84" s="7" t="s">
        <v>15</v>
      </c>
      <c r="G84" s="8" t="s">
        <v>1827</v>
      </c>
      <c r="H84" s="319">
        <v>37668</v>
      </c>
      <c r="I84" s="473">
        <v>10</v>
      </c>
      <c r="J84" s="473">
        <v>10</v>
      </c>
      <c r="K84" s="439"/>
      <c r="L84" s="464">
        <f>SUM(M84:N84)</f>
        <v>10</v>
      </c>
      <c r="M84" s="9"/>
      <c r="N84" s="12">
        <f>SUM(O84:S84)</f>
        <v>10</v>
      </c>
      <c r="O84" s="140">
        <f>IFERROR(LARGE($T84:Z84, 1),0)</f>
        <v>10</v>
      </c>
      <c r="P84" s="140">
        <f>IFERROR(LARGE(T84:Z84, 2),0)</f>
        <v>0</v>
      </c>
      <c r="Q84" s="141">
        <f>IFERROR(LARGE(AA84:AF84,1),0)</f>
        <v>0</v>
      </c>
      <c r="R84" s="141">
        <f>IFERROR(LARGE(AA84:AF84,2),0)</f>
        <v>0</v>
      </c>
      <c r="S84" s="141">
        <f>IFERROR(LARGE(AA84:AF84,3),0)</f>
        <v>0</v>
      </c>
      <c r="T84" s="123"/>
      <c r="U84" s="123"/>
      <c r="V84" s="271"/>
      <c r="W84" s="271"/>
      <c r="X84" s="359"/>
      <c r="Y84" s="114">
        <v>10</v>
      </c>
      <c r="Z84" s="114"/>
      <c r="AA84" s="181">
        <f>IFERROR(LARGE($T84:$Z84,3), 0)</f>
        <v>0</v>
      </c>
      <c r="AB84" s="181">
        <f>IFERROR(LARGE($T84:$Z84,4),)</f>
        <v>0</v>
      </c>
      <c r="AC84" s="181">
        <f>IFERROR(LARGE($T84:$Z84,5),0)</f>
        <v>0</v>
      </c>
      <c r="AD84" s="181">
        <f>IFERROR(LARGE($AG84:AR84,1),0)</f>
        <v>0</v>
      </c>
      <c r="AE84" s="181">
        <f>IFERROR(LARGE($AG84:AR84,2),0)</f>
        <v>0</v>
      </c>
      <c r="AF84" s="181">
        <f>IFERROR(LARGE($AG84:AR84,3),0)</f>
        <v>0</v>
      </c>
      <c r="AG84" s="505"/>
      <c r="AH84" s="505"/>
      <c r="AI84" s="505"/>
      <c r="AJ84" s="505"/>
      <c r="AK84" s="178"/>
      <c r="AL84" s="178"/>
      <c r="AM84" s="178"/>
      <c r="AN84" s="178"/>
      <c r="AO84" s="178"/>
      <c r="AP84" s="178"/>
      <c r="AQ84" s="178"/>
      <c r="AR84" s="178"/>
    </row>
    <row r="85" spans="1:44" x14ac:dyDescent="0.3">
      <c r="A85" s="10"/>
      <c r="B85" s="10"/>
      <c r="C85" s="10"/>
      <c r="D85" s="10"/>
      <c r="E85" s="38">
        <f t="shared" si="1"/>
        <v>83</v>
      </c>
      <c r="F85" s="7" t="s">
        <v>232</v>
      </c>
      <c r="G85" s="8" t="s">
        <v>867</v>
      </c>
      <c r="H85" s="319">
        <v>37614</v>
      </c>
      <c r="I85" s="473">
        <v>10</v>
      </c>
      <c r="J85" s="473">
        <v>10</v>
      </c>
      <c r="K85" s="439"/>
      <c r="L85" s="464">
        <f>SUM(M85:N85)</f>
        <v>10</v>
      </c>
      <c r="M85" s="9"/>
      <c r="N85" s="12">
        <f>SUM(O85:S85)</f>
        <v>10</v>
      </c>
      <c r="O85" s="140">
        <f>IFERROR(LARGE($T85:Z85, 1),0)</f>
        <v>10</v>
      </c>
      <c r="P85" s="140">
        <f>IFERROR(LARGE(T85:Z85, 2),0)</f>
        <v>0</v>
      </c>
      <c r="Q85" s="141">
        <f>IFERROR(LARGE(AA85:AF85,1),0)</f>
        <v>0</v>
      </c>
      <c r="R85" s="141">
        <f>IFERROR(LARGE(AA85:AF85,2),0)</f>
        <v>0</v>
      </c>
      <c r="S85" s="141">
        <f>IFERROR(LARGE(AA85:AF85,3),0)</f>
        <v>0</v>
      </c>
      <c r="T85" s="123"/>
      <c r="U85" s="123"/>
      <c r="V85" s="271"/>
      <c r="W85" s="271"/>
      <c r="X85" s="359"/>
      <c r="Y85" s="114">
        <v>10</v>
      </c>
      <c r="Z85" s="114"/>
      <c r="AA85" s="181">
        <f>IFERROR(LARGE($T85:$Z85,3), 0)</f>
        <v>0</v>
      </c>
      <c r="AB85" s="181">
        <f>IFERROR(LARGE($T85:$Z85,4),)</f>
        <v>0</v>
      </c>
      <c r="AC85" s="181">
        <f>IFERROR(LARGE($T85:$Z85,5),0)</f>
        <v>0</v>
      </c>
      <c r="AD85" s="181">
        <f>IFERROR(LARGE($AG85:AR85,1),0)</f>
        <v>0</v>
      </c>
      <c r="AE85" s="181">
        <f>IFERROR(LARGE($AG85:AR85,2),0)</f>
        <v>0</v>
      </c>
      <c r="AF85" s="181">
        <f>IFERROR(LARGE($AG85:AR85,3),0)</f>
        <v>0</v>
      </c>
      <c r="AG85" s="505"/>
      <c r="AH85" s="505"/>
      <c r="AI85" s="505"/>
      <c r="AJ85" s="505"/>
      <c r="AK85" s="178"/>
      <c r="AL85" s="178"/>
      <c r="AM85" s="178"/>
      <c r="AN85" s="178"/>
      <c r="AO85" s="178"/>
      <c r="AP85" s="178"/>
      <c r="AQ85" s="178"/>
      <c r="AR85" s="178"/>
    </row>
    <row r="86" spans="1:44" x14ac:dyDescent="0.3">
      <c r="A86" s="11" t="s">
        <v>2913</v>
      </c>
      <c r="B86" s="320" t="s">
        <v>1107</v>
      </c>
      <c r="C86" s="11" t="s">
        <v>1108</v>
      </c>
      <c r="D86" s="11" t="s">
        <v>45</v>
      </c>
      <c r="E86" s="38">
        <f t="shared" si="1"/>
        <v>84</v>
      </c>
      <c r="F86" s="7" t="s">
        <v>15</v>
      </c>
      <c r="G86" s="8" t="s">
        <v>1342</v>
      </c>
      <c r="H86" s="319">
        <v>37491</v>
      </c>
      <c r="I86" s="473">
        <v>10</v>
      </c>
      <c r="J86" s="473">
        <v>10</v>
      </c>
      <c r="K86" s="439"/>
      <c r="L86" s="464">
        <f>SUM(M86:N86)</f>
        <v>10</v>
      </c>
      <c r="M86" s="9"/>
      <c r="N86" s="12">
        <f>SUM(O86:S86)</f>
        <v>10</v>
      </c>
      <c r="O86" s="140">
        <f>IFERROR(LARGE($T86:Z86, 1),0)</f>
        <v>10</v>
      </c>
      <c r="P86" s="140">
        <f>IFERROR(LARGE(T86:Z86, 2),0)</f>
        <v>0</v>
      </c>
      <c r="Q86" s="141">
        <f>IFERROR(LARGE(AA86:AF86,1),0)</f>
        <v>0</v>
      </c>
      <c r="R86" s="141">
        <f>IFERROR(LARGE(AA86:AF86,2),0)</f>
        <v>0</v>
      </c>
      <c r="S86" s="141">
        <f>IFERROR(LARGE(AA86:AF86,3),0)</f>
        <v>0</v>
      </c>
      <c r="T86" s="123"/>
      <c r="U86" s="123">
        <v>10</v>
      </c>
      <c r="V86" s="271"/>
      <c r="W86" s="271"/>
      <c r="X86" s="359"/>
      <c r="Y86" s="114"/>
      <c r="Z86" s="114"/>
      <c r="AA86" s="181">
        <f>IFERROR(LARGE($T86:$Z86,3), 0)</f>
        <v>0</v>
      </c>
      <c r="AB86" s="181">
        <f>IFERROR(LARGE($T86:$Z86,4),)</f>
        <v>0</v>
      </c>
      <c r="AC86" s="181">
        <f>IFERROR(LARGE($T86:$Z86,5),0)</f>
        <v>0</v>
      </c>
      <c r="AD86" s="181">
        <f>IFERROR(LARGE($AG86:AR86,1),0)</f>
        <v>0</v>
      </c>
      <c r="AE86" s="181">
        <f>IFERROR(LARGE($AG86:AR86,2),0)</f>
        <v>0</v>
      </c>
      <c r="AF86" s="181">
        <f>IFERROR(LARGE($AG86:AR86,3),0)</f>
        <v>0</v>
      </c>
      <c r="AG86" s="505"/>
      <c r="AH86" s="505"/>
      <c r="AI86" s="505"/>
      <c r="AJ86" s="505"/>
      <c r="AK86" s="178"/>
      <c r="AL86" s="178"/>
      <c r="AM86" s="178"/>
      <c r="AN86" s="178"/>
      <c r="AO86" s="178"/>
      <c r="AP86" s="178"/>
      <c r="AQ86" s="178"/>
      <c r="AR86" s="178"/>
    </row>
    <row r="87" spans="1:44" x14ac:dyDescent="0.3">
      <c r="A87" s="10"/>
      <c r="B87" s="10"/>
      <c r="C87" s="10"/>
      <c r="D87" s="10"/>
      <c r="E87" s="38">
        <f t="shared" si="1"/>
        <v>85</v>
      </c>
      <c r="F87" s="7" t="s">
        <v>495</v>
      </c>
      <c r="G87" s="8" t="s">
        <v>3280</v>
      </c>
      <c r="H87" s="319">
        <v>37483</v>
      </c>
      <c r="I87" s="473">
        <v>10</v>
      </c>
      <c r="J87" s="473">
        <v>10</v>
      </c>
      <c r="K87" s="439"/>
      <c r="L87" s="464">
        <f>SUM(M87:N87)</f>
        <v>10</v>
      </c>
      <c r="M87" s="9"/>
      <c r="N87" s="12">
        <f>SUM(O87:S87)</f>
        <v>10</v>
      </c>
      <c r="O87" s="140">
        <f>IFERROR(LARGE($T87:Z87, 1),0)</f>
        <v>10</v>
      </c>
      <c r="P87" s="140">
        <f>IFERROR(LARGE(T87:Z87, 2),0)</f>
        <v>0</v>
      </c>
      <c r="Q87" s="141">
        <f>IFERROR(LARGE(AA87:AF87,1),0)</f>
        <v>0</v>
      </c>
      <c r="R87" s="141">
        <f>IFERROR(LARGE(AA87:AF87,2),0)</f>
        <v>0</v>
      </c>
      <c r="S87" s="141">
        <f>IFERROR(LARGE(AA87:AF87,3),0)</f>
        <v>0</v>
      </c>
      <c r="T87" s="123"/>
      <c r="U87" s="123"/>
      <c r="V87" s="271"/>
      <c r="W87" s="271"/>
      <c r="X87" s="359"/>
      <c r="Y87" s="114">
        <v>10</v>
      </c>
      <c r="Z87" s="114"/>
      <c r="AA87" s="181">
        <f>IFERROR(LARGE($T87:$Z87,3), 0)</f>
        <v>0</v>
      </c>
      <c r="AB87" s="181">
        <f>IFERROR(LARGE($T87:$Z87,4),)</f>
        <v>0</v>
      </c>
      <c r="AC87" s="181">
        <f>IFERROR(LARGE($T87:$Z87,5),0)</f>
        <v>0</v>
      </c>
      <c r="AD87" s="181">
        <f>IFERROR(LARGE($AG87:AR87,1),0)</f>
        <v>0</v>
      </c>
      <c r="AE87" s="181">
        <f>IFERROR(LARGE($AG87:AR87,2),0)</f>
        <v>0</v>
      </c>
      <c r="AF87" s="181">
        <f>IFERROR(LARGE($AG87:AR87,3),0)</f>
        <v>0</v>
      </c>
      <c r="AG87" s="505"/>
      <c r="AH87" s="505"/>
      <c r="AI87" s="505"/>
      <c r="AJ87" s="505"/>
      <c r="AK87" s="178"/>
      <c r="AL87" s="178"/>
      <c r="AM87" s="178"/>
      <c r="AN87" s="178"/>
      <c r="AO87" s="178"/>
      <c r="AP87" s="178"/>
      <c r="AQ87" s="178"/>
      <c r="AR87" s="178"/>
    </row>
    <row r="88" spans="1:44" x14ac:dyDescent="0.3">
      <c r="A88" s="10"/>
      <c r="B88" s="10"/>
      <c r="C88" s="10" t="s">
        <v>3876</v>
      </c>
      <c r="D88" s="10" t="s">
        <v>47</v>
      </c>
      <c r="E88" s="38">
        <f t="shared" si="1"/>
        <v>86</v>
      </c>
      <c r="F88" s="7" t="s">
        <v>64</v>
      </c>
      <c r="G88" s="8" t="s">
        <v>3877</v>
      </c>
      <c r="H88" s="60">
        <v>38333</v>
      </c>
      <c r="I88" s="474">
        <v>0</v>
      </c>
      <c r="J88" s="474">
        <v>0</v>
      </c>
      <c r="K88" s="434">
        <f>0.5*(L88)</f>
        <v>0</v>
      </c>
      <c r="L88" s="463">
        <f>SUM(O88,P88,Q88,R88,M88)</f>
        <v>0</v>
      </c>
      <c r="M88" s="485"/>
      <c r="N88" s="12">
        <f>SUM(O88:R88)</f>
        <v>0</v>
      </c>
      <c r="O88" s="387">
        <f>LARGE($S88:Z88, 1)</f>
        <v>0</v>
      </c>
      <c r="P88" s="388">
        <f>IFERROR(LARGE($S88:Z88,2),0)</f>
        <v>0</v>
      </c>
      <c r="Q88" s="388">
        <f>IFERROR(LARGE($S88:Z88,3),0)</f>
        <v>0</v>
      </c>
      <c r="R88" s="388">
        <f>IFERROR(LARGE($S88:Z88,4),0)</f>
        <v>0</v>
      </c>
      <c r="S88" s="399"/>
      <c r="T88" s="400"/>
      <c r="U88" s="400"/>
      <c r="V88" s="400"/>
      <c r="W88" s="400"/>
      <c r="X88" s="401"/>
      <c r="Y88" s="486"/>
      <c r="Z88" s="403">
        <v>0</v>
      </c>
    </row>
    <row r="89" spans="1:44" x14ac:dyDescent="0.3">
      <c r="A89" s="10"/>
      <c r="B89" s="10"/>
      <c r="C89" s="10" t="s">
        <v>3861</v>
      </c>
      <c r="D89" s="10" t="s">
        <v>1738</v>
      </c>
      <c r="E89" s="38">
        <f t="shared" si="1"/>
        <v>87</v>
      </c>
      <c r="F89" s="7" t="s">
        <v>1284</v>
      </c>
      <c r="G89" s="8" t="s">
        <v>705</v>
      </c>
      <c r="H89" s="60">
        <v>38079</v>
      </c>
      <c r="I89" s="474">
        <v>0</v>
      </c>
      <c r="J89" s="474">
        <v>0</v>
      </c>
      <c r="K89" s="434">
        <f>0.5*(L89)</f>
        <v>0</v>
      </c>
      <c r="L89" s="463">
        <f>SUM(O89,P89,Q89,R89,M89)</f>
        <v>0</v>
      </c>
      <c r="M89" s="485"/>
      <c r="N89" s="12">
        <f>SUM(O89:R89)</f>
        <v>0</v>
      </c>
      <c r="O89" s="387">
        <f>LARGE($S89:Z89, 1)</f>
        <v>0</v>
      </c>
      <c r="P89" s="388">
        <f>IFERROR(LARGE($S89:Z89,2),0)</f>
        <v>0</v>
      </c>
      <c r="Q89" s="388">
        <f>IFERROR(LARGE($S89:Z89,3),0)</f>
        <v>0</v>
      </c>
      <c r="R89" s="388">
        <f>IFERROR(LARGE($S89:Z89,4),0)</f>
        <v>0</v>
      </c>
      <c r="S89" s="399"/>
      <c r="T89" s="400"/>
      <c r="U89" s="400"/>
      <c r="V89" s="400"/>
      <c r="W89" s="400"/>
      <c r="X89" s="401"/>
      <c r="Y89" s="486"/>
      <c r="Z89" s="403">
        <v>0</v>
      </c>
    </row>
    <row r="90" spans="1:44" x14ac:dyDescent="0.3">
      <c r="A90" s="10"/>
      <c r="B90" s="10"/>
      <c r="C90" s="10" t="s">
        <v>1162</v>
      </c>
      <c r="D90" s="10" t="s">
        <v>43</v>
      </c>
      <c r="E90" s="38">
        <f t="shared" si="1"/>
        <v>88</v>
      </c>
      <c r="F90" s="7" t="s">
        <v>4</v>
      </c>
      <c r="G90" s="8" t="s">
        <v>3860</v>
      </c>
      <c r="H90" s="60">
        <v>38076</v>
      </c>
      <c r="I90" s="474">
        <v>0</v>
      </c>
      <c r="J90" s="474">
        <v>0</v>
      </c>
      <c r="K90" s="434">
        <f>0.5*(L90)</f>
        <v>0</v>
      </c>
      <c r="L90" s="463">
        <f>SUM(O90,P90,Q90,R90,M90)</f>
        <v>0</v>
      </c>
      <c r="M90" s="485"/>
      <c r="N90" s="12">
        <f>SUM(O90:R90)</f>
        <v>0</v>
      </c>
      <c r="O90" s="387">
        <f>LARGE($S90:Z90, 1)</f>
        <v>0</v>
      </c>
      <c r="P90" s="388">
        <f>IFERROR(LARGE($S90:Z90,2),0)</f>
        <v>0</v>
      </c>
      <c r="Q90" s="388">
        <f>IFERROR(LARGE($S90:Z90,3),0)</f>
        <v>0</v>
      </c>
      <c r="R90" s="388">
        <f>IFERROR(LARGE($S90:Z90,4),0)</f>
        <v>0</v>
      </c>
      <c r="S90" s="399"/>
      <c r="T90" s="400"/>
      <c r="U90" s="400"/>
      <c r="V90" s="400"/>
      <c r="W90" s="400"/>
      <c r="X90" s="401"/>
      <c r="Y90" s="486"/>
      <c r="Z90" s="403">
        <v>0</v>
      </c>
    </row>
    <row r="91" spans="1:44" x14ac:dyDescent="0.3">
      <c r="A91" s="79"/>
      <c r="B91" s="10"/>
      <c r="C91" s="10" t="s">
        <v>893</v>
      </c>
      <c r="D91" s="10" t="s">
        <v>50</v>
      </c>
      <c r="E91" s="38">
        <f t="shared" si="1"/>
        <v>89</v>
      </c>
      <c r="F91" s="7" t="s">
        <v>689</v>
      </c>
      <c r="G91" s="8" t="s">
        <v>3857</v>
      </c>
      <c r="H91" s="60">
        <v>38001</v>
      </c>
      <c r="I91" s="474">
        <v>0</v>
      </c>
      <c r="J91" s="474">
        <v>0</v>
      </c>
      <c r="K91" s="434">
        <f>0.5*(L91)</f>
        <v>0</v>
      </c>
      <c r="L91" s="463">
        <f>SUM(O91,P91,Q91,R91,M91)</f>
        <v>0</v>
      </c>
      <c r="M91" s="485"/>
      <c r="N91" s="12">
        <f>SUM(O91:R91)</f>
        <v>0</v>
      </c>
      <c r="O91" s="387">
        <f>LARGE($S91:Z91, 1)</f>
        <v>0</v>
      </c>
      <c r="P91" s="388">
        <f>IFERROR(LARGE($S91:Z91,2),0)</f>
        <v>0</v>
      </c>
      <c r="Q91" s="388">
        <f>IFERROR(LARGE($S91:Z91,3),0)</f>
        <v>0</v>
      </c>
      <c r="R91" s="388">
        <f>IFERROR(LARGE($S91:Z91,4),0)</f>
        <v>0</v>
      </c>
      <c r="S91" s="399"/>
      <c r="T91" s="400"/>
      <c r="U91" s="400"/>
      <c r="V91" s="400"/>
      <c r="W91" s="400"/>
      <c r="X91" s="401"/>
      <c r="Y91" s="486"/>
      <c r="Z91" s="403">
        <v>0</v>
      </c>
    </row>
    <row r="92" spans="1:44" x14ac:dyDescent="0.3">
      <c r="A92" s="11" t="s">
        <v>2914</v>
      </c>
      <c r="B92" s="320" t="s">
        <v>1216</v>
      </c>
      <c r="C92" s="11" t="s">
        <v>1217</v>
      </c>
      <c r="D92" s="11" t="s">
        <v>43</v>
      </c>
      <c r="E92" s="38">
        <f t="shared" si="1"/>
        <v>90</v>
      </c>
      <c r="F92" s="7" t="s">
        <v>1346</v>
      </c>
      <c r="G92" s="8" t="s">
        <v>1347</v>
      </c>
      <c r="H92" s="319">
        <v>37740</v>
      </c>
      <c r="I92" s="473">
        <v>0</v>
      </c>
      <c r="J92" s="473">
        <v>0</v>
      </c>
      <c r="K92" s="439"/>
      <c r="L92" s="464">
        <f>SUM(M92:N92)</f>
        <v>0</v>
      </c>
      <c r="M92" s="9"/>
      <c r="N92" s="12">
        <f>SUM(O92:S92)</f>
        <v>0</v>
      </c>
      <c r="O92" s="140">
        <f>IFERROR(LARGE($T92:Z92, 1),0)</f>
        <v>0</v>
      </c>
      <c r="P92" s="140">
        <f>IFERROR(LARGE(T92:Z92, 2),0)</f>
        <v>0</v>
      </c>
      <c r="Q92" s="141">
        <f>IFERROR(LARGE(AA92:AF92,1),0)</f>
        <v>0</v>
      </c>
      <c r="R92" s="141">
        <f>IFERROR(LARGE(AA92:AF92,2),0)</f>
        <v>0</v>
      </c>
      <c r="S92" s="141">
        <f>IFERROR(LARGE(AA92:AF92,3),0)</f>
        <v>0</v>
      </c>
      <c r="T92" s="123"/>
      <c r="U92" s="123">
        <v>0</v>
      </c>
      <c r="V92" s="271"/>
      <c r="W92" s="271"/>
      <c r="X92" s="359"/>
      <c r="Y92" s="114"/>
      <c r="Z92" s="114"/>
      <c r="AA92" s="181">
        <f>IFERROR(LARGE($T92:$Z92,3), 0)</f>
        <v>0</v>
      </c>
      <c r="AB92" s="181">
        <f>IFERROR(LARGE($T92:$Z92,4),)</f>
        <v>0</v>
      </c>
      <c r="AC92" s="181">
        <f>IFERROR(LARGE($T92:$Z92,5),0)</f>
        <v>0</v>
      </c>
      <c r="AD92" s="181">
        <f>IFERROR(LARGE($AG92:AR92,1),0)</f>
        <v>0</v>
      </c>
      <c r="AE92" s="181">
        <f>IFERROR(LARGE($AG92:AR92,2),0)</f>
        <v>0</v>
      </c>
      <c r="AF92" s="181">
        <f>IFERROR(LARGE($AG92:AR92,3),0)</f>
        <v>0</v>
      </c>
      <c r="AG92" s="505"/>
      <c r="AH92" s="505"/>
      <c r="AI92" s="505"/>
      <c r="AJ92" s="505"/>
      <c r="AK92" s="178"/>
      <c r="AL92" s="178"/>
      <c r="AM92" s="178"/>
      <c r="AN92" s="178"/>
      <c r="AO92" s="178"/>
      <c r="AP92" s="178"/>
      <c r="AQ92" s="178"/>
      <c r="AR92" s="178"/>
    </row>
    <row r="93" spans="1:44" x14ac:dyDescent="0.3">
      <c r="A93" s="11" t="s">
        <v>2811</v>
      </c>
      <c r="B93" s="320" t="s">
        <v>2812</v>
      </c>
      <c r="C93" s="11" t="s">
        <v>1076</v>
      </c>
      <c r="D93" s="11" t="s">
        <v>42</v>
      </c>
      <c r="E93" s="38">
        <f t="shared" si="1"/>
        <v>91</v>
      </c>
      <c r="F93" s="7" t="s">
        <v>19</v>
      </c>
      <c r="G93" s="8" t="s">
        <v>849</v>
      </c>
      <c r="H93" s="319">
        <v>37259</v>
      </c>
      <c r="I93" s="473">
        <v>0</v>
      </c>
      <c r="J93" s="473">
        <v>0</v>
      </c>
      <c r="K93" s="439"/>
      <c r="L93" s="464">
        <f>SUM(M93:N93)</f>
        <v>0</v>
      </c>
      <c r="M93" s="9"/>
      <c r="N93" s="12">
        <f>SUM(O93:S93)</f>
        <v>0</v>
      </c>
      <c r="O93" s="140">
        <f>IFERROR(LARGE($T93:Z93, 1),0)</f>
        <v>0</v>
      </c>
      <c r="P93" s="140">
        <f>IFERROR(LARGE(T93:Z93, 2),0)</f>
        <v>0</v>
      </c>
      <c r="Q93" s="141">
        <f>IFERROR(LARGE(AA93:AF93,1),0)</f>
        <v>0</v>
      </c>
      <c r="R93" s="141">
        <f>IFERROR(LARGE(AA93:AF93,2),0)</f>
        <v>0</v>
      </c>
      <c r="S93" s="141">
        <f>IFERROR(LARGE(AA93:AF93,3),0)</f>
        <v>0</v>
      </c>
      <c r="T93" s="123"/>
      <c r="U93" s="123">
        <v>0</v>
      </c>
      <c r="V93" s="271"/>
      <c r="W93" s="271"/>
      <c r="X93" s="359"/>
      <c r="Y93" s="114"/>
      <c r="Z93" s="114"/>
      <c r="AA93" s="181">
        <f>IFERROR(LARGE($T93:$Z93,3), 0)</f>
        <v>0</v>
      </c>
      <c r="AB93" s="181">
        <f>IFERROR(LARGE($T93:$Z93,4),)</f>
        <v>0</v>
      </c>
      <c r="AC93" s="181">
        <f>IFERROR(LARGE($T93:$Z93,5),0)</f>
        <v>0</v>
      </c>
      <c r="AD93" s="181">
        <f>IFERROR(LARGE($AG93:AR93,1),0)</f>
        <v>0</v>
      </c>
      <c r="AE93" s="181">
        <f>IFERROR(LARGE($AG93:AR93,2),0)</f>
        <v>0</v>
      </c>
      <c r="AF93" s="181">
        <f>IFERROR(LARGE($AG93:AR93,3),0)</f>
        <v>0</v>
      </c>
      <c r="AG93" s="505"/>
      <c r="AH93" s="505"/>
      <c r="AI93" s="505"/>
      <c r="AJ93" s="505"/>
      <c r="AK93" s="178"/>
      <c r="AL93" s="178"/>
      <c r="AM93" s="178"/>
      <c r="AN93" s="178"/>
      <c r="AO93" s="178"/>
      <c r="AP93" s="178"/>
      <c r="AQ93" s="178"/>
      <c r="AR93" s="178"/>
    </row>
  </sheetData>
  <autoFilter ref="A2:AI74"/>
  <sortState ref="A3:AR93">
    <sortCondition descending="1" ref="I3:I93"/>
    <sortCondition descending="1" ref="H3:H93"/>
  </sortState>
  <mergeCells count="1">
    <mergeCell ref="A1:D1"/>
  </mergeCells>
  <pageMargins left="0.23622047244094491" right="0.23622047244094491" top="0.74803149606299213" bottom="0.74803149606299213" header="0.31496062992125984" footer="0.31496062992125984"/>
  <pageSetup paperSize="9" scale="73" fitToHeight="5" orientation="portrait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19</vt:i4>
      </vt:variant>
      <vt:variant>
        <vt:lpstr>Intervalli denominati</vt:lpstr>
      </vt:variant>
      <vt:variant>
        <vt:i4>26</vt:i4>
      </vt:variant>
    </vt:vector>
  </HeadingPairs>
  <TitlesOfParts>
    <vt:vector size="45" baseType="lpstr">
      <vt:lpstr>Foglio1</vt:lpstr>
      <vt:lpstr>REGOLE</vt:lpstr>
      <vt:lpstr>-46KG</vt:lpstr>
      <vt:lpstr>-50KG</vt:lpstr>
      <vt:lpstr>-55KG</vt:lpstr>
      <vt:lpstr>-60KG</vt:lpstr>
      <vt:lpstr>-66KG</vt:lpstr>
      <vt:lpstr>-73KG</vt:lpstr>
      <vt:lpstr>-81KG</vt:lpstr>
      <vt:lpstr>-90KG</vt:lpstr>
      <vt:lpstr>+90KG</vt:lpstr>
      <vt:lpstr>-40KG</vt:lpstr>
      <vt:lpstr>-44KG</vt:lpstr>
      <vt:lpstr>-48KG</vt:lpstr>
      <vt:lpstr>-52KG</vt:lpstr>
      <vt:lpstr>-57KG</vt:lpstr>
      <vt:lpstr>-63KG</vt:lpstr>
      <vt:lpstr>-70KG</vt:lpstr>
      <vt:lpstr>+70KG</vt:lpstr>
      <vt:lpstr>'-50KG'!_15NA2460</vt:lpstr>
      <vt:lpstr>'-55KG'!_15NA2460</vt:lpstr>
      <vt:lpstr>_15NA2460</vt:lpstr>
      <vt:lpstr>'-40KG'!_FiltroDatabase</vt:lpstr>
      <vt:lpstr>REGOLE!_ftn1</vt:lpstr>
      <vt:lpstr>REGOLE!_Toc480968312</vt:lpstr>
      <vt:lpstr>REGOLE!_Toc480968313</vt:lpstr>
      <vt:lpstr>REGOLE!_Toc480968314</vt:lpstr>
      <vt:lpstr>'+70KG'!Area_stampa</vt:lpstr>
      <vt:lpstr>'+90KG'!Area_stampa</vt:lpstr>
      <vt:lpstr>'-40KG'!Area_stampa</vt:lpstr>
      <vt:lpstr>'-44KG'!Area_stampa</vt:lpstr>
      <vt:lpstr>'-46KG'!Area_stampa</vt:lpstr>
      <vt:lpstr>'-48KG'!Area_stampa</vt:lpstr>
      <vt:lpstr>'-50KG'!Area_stampa</vt:lpstr>
      <vt:lpstr>'-52KG'!Area_stampa</vt:lpstr>
      <vt:lpstr>'-55KG'!Area_stampa</vt:lpstr>
      <vt:lpstr>'-57KG'!Area_stampa</vt:lpstr>
      <vt:lpstr>'-60KG'!Area_stampa</vt:lpstr>
      <vt:lpstr>'-63KG'!Area_stampa</vt:lpstr>
      <vt:lpstr>'-66KG'!Area_stampa</vt:lpstr>
      <vt:lpstr>'-70KG'!Area_stampa</vt:lpstr>
      <vt:lpstr>'-73KG'!Area_stampa</vt:lpstr>
      <vt:lpstr>'-81KG'!Area_stampa</vt:lpstr>
      <vt:lpstr>'-90KG'!Area_stampa</vt:lpstr>
      <vt:lpstr>REGOLE!Area_stampa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</dc:creator>
  <cp:lastModifiedBy>Dominic Aloisio</cp:lastModifiedBy>
  <cp:lastPrinted>2018-03-15T10:07:18Z</cp:lastPrinted>
  <dcterms:created xsi:type="dcterms:W3CDTF">2018-01-28T09:25:00Z</dcterms:created>
  <dcterms:modified xsi:type="dcterms:W3CDTF">2019-01-15T16:37:12Z</dcterms:modified>
</cp:coreProperties>
</file>